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66925"/>
  <mc:AlternateContent xmlns:mc="http://schemas.openxmlformats.org/markup-compatibility/2006">
    <mc:Choice Requires="x15">
      <x15ac:absPath xmlns:x15ac="http://schemas.microsoft.com/office/spreadsheetml/2010/11/ac" url="Y:\Rates &amp; OEB matters\RATE SUBMISSION\2023 Rate Application\3. Interrogatories\LRAM\"/>
    </mc:Choice>
  </mc:AlternateContent>
  <xr:revisionPtr revIDLastSave="0" documentId="8_{89738496-E8C3-400B-B01D-84E3E1CD443E}" xr6:coauthVersionLast="47" xr6:coauthVersionMax="47" xr10:uidLastSave="{00000000-0000-0000-0000-000000000000}"/>
  <bookViews>
    <workbookView xWindow="-28920" yWindow="-120" windowWidth="29040" windowHeight="15840" activeTab="1" xr2:uid="{00000000-000D-0000-FFFF-FFFF00000000}"/>
  </bookViews>
  <sheets>
    <sheet name="Program Activity" sheetId="1" r:id="rId1"/>
    <sheet name="Measures" sheetId="2" r:id="rId2"/>
    <sheet name="Retrofit" sheetId="10" r:id="rId3"/>
    <sheet name="Methodology" sheetId="11" r:id="rId4"/>
    <sheet name="Reference Tables" sheetId="12" r:id="rId5"/>
    <sheet name="LOOKUP" sheetId="13" r:id="rId6"/>
  </sheets>
  <externalReferences>
    <externalReference r:id="rId7"/>
    <externalReference r:id="rId8"/>
    <externalReference r:id="rId9"/>
  </externalReferences>
  <definedNames>
    <definedName name="_xlnm._FilterDatabase" localSheetId="1" hidden="1">Measures!$A$1:$X$1879</definedName>
    <definedName name="_xlnm._FilterDatabase" localSheetId="0" hidden="1">'Program Activity'!$A$1:$S$871</definedName>
    <definedName name="_xlnm._FilterDatabase" localSheetId="4" hidden="1">'Reference Tables'!$S$4:$AH$901</definedName>
    <definedName name="_xlnm._FilterDatabase" localSheetId="2" hidden="1">Retrofit!$A$1:$J$455</definedName>
    <definedName name="Building_Type">[1]Lookup!$AN$2:$AN$35</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Funding_Mechanism">[1]Lookup!$D$2:$D$3</definedName>
    <definedName name="LDC">[2]Database!$BW$12190:$BW$18332</definedName>
    <definedName name="LDC_Name">[1]Lookup!$A$2:$A$73</definedName>
    <definedName name="Market_Research">[1]Lookup!$AL$2:$AL$16</definedName>
    <definedName name="MEWarning" hidden="1">0</definedName>
    <definedName name="Phase_ID">[1]Lookup!$F$2:$F$11</definedName>
    <definedName name="_xlnm.Print_Area" localSheetId="4">'Reference Tables'!$B$2:$F$153</definedName>
    <definedName name="Program_Name">[1]Lookup!$L$1:$AH$1</definedName>
    <definedName name="project_count">[2]Database!$BI$12190:$BI$18332</definedName>
    <definedName name="Rate_Class">[1]Lookup!$AI$2:$AI$6</definedName>
    <definedName name="Targets">'[3]LDC Targets'!$A$3:$D$83</definedName>
  </definedNames>
  <calcPr calcId="191029" iterate="1"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457" i="10" l="1"/>
  <c r="O457" i="10"/>
  <c r="K3" i="10"/>
  <c r="L3" i="10"/>
  <c r="M3" i="10"/>
  <c r="N3" i="10"/>
  <c r="K4" i="10"/>
  <c r="L4" i="10"/>
  <c r="M4" i="10"/>
  <c r="N4" i="10"/>
  <c r="K5" i="10"/>
  <c r="L5" i="10"/>
  <c r="M5" i="10"/>
  <c r="N5" i="10"/>
  <c r="K6" i="10"/>
  <c r="L6" i="10"/>
  <c r="M6" i="10"/>
  <c r="N6" i="10"/>
  <c r="K7" i="10"/>
  <c r="L7" i="10"/>
  <c r="M7" i="10"/>
  <c r="N7" i="10"/>
  <c r="K8" i="10"/>
  <c r="L8" i="10"/>
  <c r="M8" i="10"/>
  <c r="N8" i="10"/>
  <c r="K9" i="10"/>
  <c r="L9" i="10"/>
  <c r="M9" i="10"/>
  <c r="N9" i="10"/>
  <c r="K10" i="10"/>
  <c r="L10" i="10"/>
  <c r="M10" i="10"/>
  <c r="N10" i="10"/>
  <c r="K11" i="10"/>
  <c r="L11" i="10"/>
  <c r="M11" i="10"/>
  <c r="N11" i="10"/>
  <c r="K12" i="10"/>
  <c r="L12" i="10"/>
  <c r="M12" i="10"/>
  <c r="N12" i="10"/>
  <c r="K13" i="10"/>
  <c r="L13" i="10"/>
  <c r="M13" i="10"/>
  <c r="N13" i="10"/>
  <c r="K14" i="10"/>
  <c r="L14" i="10"/>
  <c r="M14" i="10"/>
  <c r="N14" i="10"/>
  <c r="K15" i="10"/>
  <c r="L15" i="10"/>
  <c r="M15" i="10"/>
  <c r="N15" i="10"/>
  <c r="K16" i="10"/>
  <c r="L16" i="10"/>
  <c r="M16" i="10"/>
  <c r="N16" i="10"/>
  <c r="K17" i="10"/>
  <c r="L17" i="10"/>
  <c r="M17" i="10"/>
  <c r="N17" i="10"/>
  <c r="K18" i="10"/>
  <c r="L18" i="10"/>
  <c r="M18" i="10"/>
  <c r="N18" i="10"/>
  <c r="K19" i="10"/>
  <c r="L19" i="10"/>
  <c r="M19" i="10"/>
  <c r="N19" i="10"/>
  <c r="K20" i="10"/>
  <c r="L20" i="10"/>
  <c r="M20" i="10"/>
  <c r="N20" i="10"/>
  <c r="K21" i="10"/>
  <c r="L21" i="10"/>
  <c r="M21" i="10"/>
  <c r="N21" i="10"/>
  <c r="K22" i="10"/>
  <c r="L22" i="10"/>
  <c r="M22" i="10"/>
  <c r="N22" i="10"/>
  <c r="K23" i="10"/>
  <c r="L23" i="10"/>
  <c r="M23" i="10"/>
  <c r="N23" i="10"/>
  <c r="K24" i="10"/>
  <c r="L24" i="10"/>
  <c r="M24" i="10"/>
  <c r="N24" i="10"/>
  <c r="K25" i="10"/>
  <c r="L25" i="10"/>
  <c r="M25" i="10"/>
  <c r="N25" i="10"/>
  <c r="K26" i="10"/>
  <c r="L26" i="10"/>
  <c r="M26" i="10"/>
  <c r="N26" i="10"/>
  <c r="K27" i="10"/>
  <c r="L27" i="10"/>
  <c r="M27" i="10"/>
  <c r="N27" i="10"/>
  <c r="K28" i="10"/>
  <c r="L28" i="10"/>
  <c r="M28" i="10"/>
  <c r="N28" i="10"/>
  <c r="K29" i="10"/>
  <c r="L29" i="10"/>
  <c r="M29" i="10"/>
  <c r="N29" i="10"/>
  <c r="K30" i="10"/>
  <c r="L30" i="10"/>
  <c r="M30" i="10"/>
  <c r="N30" i="10"/>
  <c r="K31" i="10"/>
  <c r="L31" i="10"/>
  <c r="M31" i="10"/>
  <c r="N31" i="10"/>
  <c r="K32" i="10"/>
  <c r="L32" i="10"/>
  <c r="M32" i="10"/>
  <c r="N32" i="10"/>
  <c r="K33" i="10"/>
  <c r="L33" i="10"/>
  <c r="M33" i="10"/>
  <c r="N33" i="10"/>
  <c r="K34" i="10"/>
  <c r="L34" i="10"/>
  <c r="M34" i="10"/>
  <c r="N34" i="10"/>
  <c r="K35" i="10"/>
  <c r="L35" i="10"/>
  <c r="M35" i="10"/>
  <c r="N35" i="10"/>
  <c r="K36" i="10"/>
  <c r="L36" i="10"/>
  <c r="M36" i="10"/>
  <c r="N36" i="10"/>
  <c r="K37" i="10"/>
  <c r="L37" i="10"/>
  <c r="M37" i="10"/>
  <c r="N37" i="10"/>
  <c r="K38" i="10"/>
  <c r="L38" i="10"/>
  <c r="M38" i="10"/>
  <c r="N38" i="10"/>
  <c r="K39" i="10"/>
  <c r="L39" i="10"/>
  <c r="M39" i="10"/>
  <c r="N39" i="10"/>
  <c r="K40" i="10"/>
  <c r="L40" i="10"/>
  <c r="M40" i="10"/>
  <c r="N40" i="10"/>
  <c r="K41" i="10"/>
  <c r="L41" i="10"/>
  <c r="M41" i="10"/>
  <c r="N41" i="10"/>
  <c r="K42" i="10"/>
  <c r="L42" i="10"/>
  <c r="M42" i="10"/>
  <c r="N42" i="10"/>
  <c r="K43" i="10"/>
  <c r="L43" i="10"/>
  <c r="M43" i="10"/>
  <c r="N43" i="10"/>
  <c r="K44" i="10"/>
  <c r="L44" i="10"/>
  <c r="M44" i="10"/>
  <c r="N44" i="10"/>
  <c r="K45" i="10"/>
  <c r="L45" i="10"/>
  <c r="M45" i="10"/>
  <c r="N45" i="10"/>
  <c r="K46" i="10"/>
  <c r="L46" i="10"/>
  <c r="M46" i="10"/>
  <c r="N46" i="10"/>
  <c r="K47" i="10"/>
  <c r="L47" i="10"/>
  <c r="M47" i="10"/>
  <c r="N47" i="10"/>
  <c r="K48" i="10"/>
  <c r="L48" i="10"/>
  <c r="M48" i="10"/>
  <c r="N48" i="10"/>
  <c r="K49" i="10"/>
  <c r="L49" i="10"/>
  <c r="M49" i="10"/>
  <c r="N49" i="10"/>
  <c r="K50" i="10"/>
  <c r="L50" i="10"/>
  <c r="M50" i="10"/>
  <c r="N50" i="10"/>
  <c r="K51" i="10"/>
  <c r="L51" i="10"/>
  <c r="M51" i="10"/>
  <c r="N51" i="10"/>
  <c r="K52" i="10"/>
  <c r="L52" i="10"/>
  <c r="M52" i="10"/>
  <c r="N52" i="10"/>
  <c r="K53" i="10"/>
  <c r="L53" i="10"/>
  <c r="M53" i="10"/>
  <c r="N53" i="10"/>
  <c r="K54" i="10"/>
  <c r="L54" i="10"/>
  <c r="M54" i="10"/>
  <c r="N54" i="10"/>
  <c r="K55" i="10"/>
  <c r="L55" i="10"/>
  <c r="M55" i="10"/>
  <c r="N55" i="10"/>
  <c r="K56" i="10"/>
  <c r="L56" i="10"/>
  <c r="M56" i="10"/>
  <c r="N56" i="10"/>
  <c r="K57" i="10"/>
  <c r="L57" i="10"/>
  <c r="M57" i="10"/>
  <c r="N57" i="10"/>
  <c r="K58" i="10"/>
  <c r="L58" i="10"/>
  <c r="M58" i="10"/>
  <c r="N58" i="10"/>
  <c r="K59" i="10"/>
  <c r="L59" i="10"/>
  <c r="M59" i="10"/>
  <c r="N59" i="10"/>
  <c r="K60" i="10"/>
  <c r="L60" i="10"/>
  <c r="M60" i="10"/>
  <c r="N60" i="10"/>
  <c r="K61" i="10"/>
  <c r="L61" i="10"/>
  <c r="M61" i="10"/>
  <c r="N61" i="10"/>
  <c r="K62" i="10"/>
  <c r="L62" i="10"/>
  <c r="M62" i="10"/>
  <c r="N62" i="10"/>
  <c r="K63" i="10"/>
  <c r="L63" i="10"/>
  <c r="M63" i="10"/>
  <c r="N63" i="10"/>
  <c r="K64" i="10"/>
  <c r="L64" i="10"/>
  <c r="M64" i="10"/>
  <c r="N64" i="10"/>
  <c r="K65" i="10"/>
  <c r="L65" i="10"/>
  <c r="M65" i="10"/>
  <c r="N65" i="10"/>
  <c r="K66" i="10"/>
  <c r="L66" i="10"/>
  <c r="M66" i="10"/>
  <c r="N66" i="10"/>
  <c r="K67" i="10"/>
  <c r="L67" i="10"/>
  <c r="M67" i="10"/>
  <c r="N67" i="10"/>
  <c r="K68" i="10"/>
  <c r="L68" i="10"/>
  <c r="M68" i="10"/>
  <c r="N68" i="10"/>
  <c r="K69" i="10"/>
  <c r="L69" i="10"/>
  <c r="M69" i="10"/>
  <c r="N69" i="10"/>
  <c r="K70" i="10"/>
  <c r="L70" i="10"/>
  <c r="M70" i="10"/>
  <c r="N70" i="10"/>
  <c r="K71" i="10"/>
  <c r="L71" i="10"/>
  <c r="M71" i="10"/>
  <c r="N71" i="10"/>
  <c r="K72" i="10"/>
  <c r="L72" i="10"/>
  <c r="M72" i="10"/>
  <c r="N72" i="10"/>
  <c r="K73" i="10"/>
  <c r="L73" i="10"/>
  <c r="M73" i="10"/>
  <c r="N73" i="10"/>
  <c r="K74" i="10"/>
  <c r="L74" i="10"/>
  <c r="M74" i="10"/>
  <c r="N74" i="10"/>
  <c r="K75" i="10"/>
  <c r="L75" i="10"/>
  <c r="M75" i="10"/>
  <c r="N75" i="10"/>
  <c r="K76" i="10"/>
  <c r="L76" i="10"/>
  <c r="M76" i="10"/>
  <c r="N76" i="10"/>
  <c r="K77" i="10"/>
  <c r="L77" i="10"/>
  <c r="M77" i="10"/>
  <c r="N77" i="10"/>
  <c r="K78" i="10"/>
  <c r="L78" i="10"/>
  <c r="M78" i="10"/>
  <c r="N78" i="10"/>
  <c r="K79" i="10"/>
  <c r="L79" i="10"/>
  <c r="M79" i="10"/>
  <c r="N79" i="10"/>
  <c r="K80" i="10"/>
  <c r="L80" i="10"/>
  <c r="M80" i="10"/>
  <c r="N80" i="10"/>
  <c r="K81" i="10"/>
  <c r="L81" i="10"/>
  <c r="M81" i="10"/>
  <c r="N81" i="10"/>
  <c r="K82" i="10"/>
  <c r="L82" i="10"/>
  <c r="M82" i="10"/>
  <c r="N82" i="10"/>
  <c r="K83" i="10"/>
  <c r="L83" i="10"/>
  <c r="M83" i="10"/>
  <c r="N83" i="10"/>
  <c r="K84" i="10"/>
  <c r="L84" i="10"/>
  <c r="M84" i="10"/>
  <c r="N84" i="10"/>
  <c r="K85" i="10"/>
  <c r="L85" i="10"/>
  <c r="M85" i="10"/>
  <c r="N85" i="10"/>
  <c r="K86" i="10"/>
  <c r="L86" i="10"/>
  <c r="M86" i="10"/>
  <c r="N86" i="10"/>
  <c r="K87" i="10"/>
  <c r="L87" i="10"/>
  <c r="M87" i="10"/>
  <c r="N87" i="10"/>
  <c r="K88" i="10"/>
  <c r="L88" i="10"/>
  <c r="M88" i="10"/>
  <c r="N88" i="10"/>
  <c r="K89" i="10"/>
  <c r="L89" i="10"/>
  <c r="M89" i="10"/>
  <c r="N89" i="10"/>
  <c r="K90" i="10"/>
  <c r="L90" i="10"/>
  <c r="M90" i="10"/>
  <c r="N90" i="10"/>
  <c r="K91" i="10"/>
  <c r="L91" i="10"/>
  <c r="M91" i="10"/>
  <c r="N91" i="10"/>
  <c r="K92" i="10"/>
  <c r="L92" i="10"/>
  <c r="M92" i="10"/>
  <c r="N92" i="10"/>
  <c r="K93" i="10"/>
  <c r="L93" i="10"/>
  <c r="M93" i="10"/>
  <c r="N93" i="10"/>
  <c r="K94" i="10"/>
  <c r="L94" i="10"/>
  <c r="M94" i="10"/>
  <c r="N94" i="10"/>
  <c r="K95" i="10"/>
  <c r="L95" i="10"/>
  <c r="M95" i="10"/>
  <c r="N95" i="10"/>
  <c r="K96" i="10"/>
  <c r="L96" i="10"/>
  <c r="M96" i="10"/>
  <c r="N96" i="10"/>
  <c r="K97" i="10"/>
  <c r="L97" i="10"/>
  <c r="M97" i="10"/>
  <c r="N97" i="10"/>
  <c r="K98" i="10"/>
  <c r="L98" i="10"/>
  <c r="M98" i="10"/>
  <c r="N98" i="10"/>
  <c r="K99" i="10"/>
  <c r="L99" i="10"/>
  <c r="M99" i="10"/>
  <c r="N99" i="10"/>
  <c r="K100" i="10"/>
  <c r="L100" i="10"/>
  <c r="M100" i="10"/>
  <c r="N100" i="10"/>
  <c r="K101" i="10"/>
  <c r="L101" i="10"/>
  <c r="M101" i="10"/>
  <c r="N101" i="10"/>
  <c r="K102" i="10"/>
  <c r="L102" i="10"/>
  <c r="M102" i="10"/>
  <c r="N102" i="10"/>
  <c r="K103" i="10"/>
  <c r="L103" i="10"/>
  <c r="M103" i="10"/>
  <c r="N103" i="10"/>
  <c r="K104" i="10"/>
  <c r="L104" i="10"/>
  <c r="M104" i="10"/>
  <c r="N104" i="10"/>
  <c r="K105" i="10"/>
  <c r="L105" i="10"/>
  <c r="M105" i="10"/>
  <c r="N105" i="10"/>
  <c r="K106" i="10"/>
  <c r="L106" i="10"/>
  <c r="M106" i="10"/>
  <c r="N106" i="10"/>
  <c r="K107" i="10"/>
  <c r="L107" i="10"/>
  <c r="M107" i="10"/>
  <c r="N107" i="10"/>
  <c r="K108" i="10"/>
  <c r="L108" i="10"/>
  <c r="M108" i="10"/>
  <c r="N108" i="10"/>
  <c r="K109" i="10"/>
  <c r="L109" i="10"/>
  <c r="M109" i="10"/>
  <c r="N109" i="10"/>
  <c r="K110" i="10"/>
  <c r="L110" i="10"/>
  <c r="M110" i="10"/>
  <c r="N110" i="10"/>
  <c r="K111" i="10"/>
  <c r="L111" i="10"/>
  <c r="M111" i="10"/>
  <c r="N111" i="10"/>
  <c r="K112" i="10"/>
  <c r="L112" i="10"/>
  <c r="M112" i="10"/>
  <c r="N112" i="10"/>
  <c r="K113" i="10"/>
  <c r="L113" i="10"/>
  <c r="M113" i="10"/>
  <c r="N113" i="10"/>
  <c r="K114" i="10"/>
  <c r="L114" i="10"/>
  <c r="M114" i="10"/>
  <c r="N114" i="10"/>
  <c r="K115" i="10"/>
  <c r="L115" i="10"/>
  <c r="M115" i="10"/>
  <c r="N115" i="10"/>
  <c r="K116" i="10"/>
  <c r="L116" i="10"/>
  <c r="M116" i="10"/>
  <c r="N116" i="10"/>
  <c r="K117" i="10"/>
  <c r="L117" i="10"/>
  <c r="M117" i="10"/>
  <c r="N117" i="10"/>
  <c r="K118" i="10"/>
  <c r="L118" i="10"/>
  <c r="M118" i="10"/>
  <c r="N118" i="10"/>
  <c r="K119" i="10"/>
  <c r="L119" i="10"/>
  <c r="M119" i="10"/>
  <c r="N119" i="10"/>
  <c r="K120" i="10"/>
  <c r="L120" i="10"/>
  <c r="M120" i="10"/>
  <c r="N120" i="10"/>
  <c r="K121" i="10"/>
  <c r="L121" i="10"/>
  <c r="M121" i="10"/>
  <c r="N121" i="10"/>
  <c r="K122" i="10"/>
  <c r="L122" i="10"/>
  <c r="M122" i="10"/>
  <c r="N122" i="10"/>
  <c r="K123" i="10"/>
  <c r="L123" i="10"/>
  <c r="M123" i="10"/>
  <c r="N123" i="10"/>
  <c r="K124" i="10"/>
  <c r="L124" i="10"/>
  <c r="M124" i="10"/>
  <c r="N124" i="10"/>
  <c r="K125" i="10"/>
  <c r="L125" i="10"/>
  <c r="M125" i="10"/>
  <c r="N125" i="10"/>
  <c r="K126" i="10"/>
  <c r="L126" i="10"/>
  <c r="M126" i="10"/>
  <c r="N126" i="10"/>
  <c r="K127" i="10"/>
  <c r="L127" i="10"/>
  <c r="M127" i="10"/>
  <c r="N127" i="10"/>
  <c r="K128" i="10"/>
  <c r="L128" i="10"/>
  <c r="M128" i="10"/>
  <c r="N128" i="10"/>
  <c r="K129" i="10"/>
  <c r="L129" i="10"/>
  <c r="M129" i="10"/>
  <c r="N129" i="10"/>
  <c r="K130" i="10"/>
  <c r="L130" i="10"/>
  <c r="M130" i="10"/>
  <c r="N130" i="10"/>
  <c r="K131" i="10"/>
  <c r="L131" i="10"/>
  <c r="M131" i="10"/>
  <c r="N131" i="10"/>
  <c r="K132" i="10"/>
  <c r="L132" i="10"/>
  <c r="M132" i="10"/>
  <c r="N132" i="10"/>
  <c r="K133" i="10"/>
  <c r="L133" i="10"/>
  <c r="M133" i="10"/>
  <c r="N133" i="10"/>
  <c r="K134" i="10"/>
  <c r="L134" i="10"/>
  <c r="M134" i="10"/>
  <c r="N134" i="10"/>
  <c r="K135" i="10"/>
  <c r="L135" i="10"/>
  <c r="M135" i="10"/>
  <c r="N135" i="10"/>
  <c r="K136" i="10"/>
  <c r="L136" i="10"/>
  <c r="M136" i="10"/>
  <c r="N136" i="10"/>
  <c r="K137" i="10"/>
  <c r="L137" i="10"/>
  <c r="M137" i="10"/>
  <c r="N137" i="10"/>
  <c r="K138" i="10"/>
  <c r="L138" i="10"/>
  <c r="M138" i="10"/>
  <c r="N138" i="10"/>
  <c r="K139" i="10"/>
  <c r="L139" i="10"/>
  <c r="M139" i="10"/>
  <c r="N139" i="10"/>
  <c r="K140" i="10"/>
  <c r="L140" i="10"/>
  <c r="M140" i="10"/>
  <c r="N140" i="10"/>
  <c r="K141" i="10"/>
  <c r="L141" i="10"/>
  <c r="M141" i="10"/>
  <c r="N141" i="10"/>
  <c r="K142" i="10"/>
  <c r="L142" i="10"/>
  <c r="M142" i="10"/>
  <c r="N142" i="10"/>
  <c r="K143" i="10"/>
  <c r="L143" i="10"/>
  <c r="M143" i="10"/>
  <c r="N143" i="10"/>
  <c r="K144" i="10"/>
  <c r="L144" i="10"/>
  <c r="M144" i="10"/>
  <c r="N144" i="10"/>
  <c r="K145" i="10"/>
  <c r="L145" i="10"/>
  <c r="M145" i="10"/>
  <c r="N145" i="10"/>
  <c r="K146" i="10"/>
  <c r="L146" i="10"/>
  <c r="M146" i="10"/>
  <c r="N146" i="10"/>
  <c r="K147" i="10"/>
  <c r="L147" i="10"/>
  <c r="M147" i="10"/>
  <c r="N147" i="10"/>
  <c r="K148" i="10"/>
  <c r="L148" i="10"/>
  <c r="M148" i="10"/>
  <c r="N148" i="10"/>
  <c r="K149" i="10"/>
  <c r="L149" i="10"/>
  <c r="M149" i="10"/>
  <c r="N149" i="10"/>
  <c r="K150" i="10"/>
  <c r="L150" i="10"/>
  <c r="M150" i="10"/>
  <c r="N150" i="10"/>
  <c r="K151" i="10"/>
  <c r="L151" i="10"/>
  <c r="M151" i="10"/>
  <c r="N151" i="10"/>
  <c r="K152" i="10"/>
  <c r="L152" i="10"/>
  <c r="M152" i="10"/>
  <c r="N152" i="10"/>
  <c r="K153" i="10"/>
  <c r="L153" i="10"/>
  <c r="M153" i="10"/>
  <c r="N153" i="10"/>
  <c r="K154" i="10"/>
  <c r="L154" i="10"/>
  <c r="M154" i="10"/>
  <c r="N154" i="10"/>
  <c r="K155" i="10"/>
  <c r="L155" i="10"/>
  <c r="M155" i="10"/>
  <c r="N155" i="10"/>
  <c r="K156" i="10"/>
  <c r="L156" i="10"/>
  <c r="M156" i="10"/>
  <c r="N156" i="10"/>
  <c r="K157" i="10"/>
  <c r="L157" i="10"/>
  <c r="M157" i="10"/>
  <c r="N157" i="10"/>
  <c r="K158" i="10"/>
  <c r="L158" i="10"/>
  <c r="M158" i="10"/>
  <c r="N158" i="10"/>
  <c r="K159" i="10"/>
  <c r="L159" i="10"/>
  <c r="M159" i="10"/>
  <c r="N159" i="10"/>
  <c r="K160" i="10"/>
  <c r="L160" i="10"/>
  <c r="M160" i="10"/>
  <c r="N160" i="10"/>
  <c r="K161" i="10"/>
  <c r="L161" i="10"/>
  <c r="M161" i="10"/>
  <c r="N161" i="10"/>
  <c r="K162" i="10"/>
  <c r="L162" i="10"/>
  <c r="M162" i="10"/>
  <c r="N162" i="10"/>
  <c r="K163" i="10"/>
  <c r="L163" i="10"/>
  <c r="M163" i="10"/>
  <c r="N163" i="10"/>
  <c r="K164" i="10"/>
  <c r="L164" i="10"/>
  <c r="M164" i="10"/>
  <c r="N164" i="10"/>
  <c r="K165" i="10"/>
  <c r="L165" i="10"/>
  <c r="M165" i="10"/>
  <c r="N165" i="10"/>
  <c r="K166" i="10"/>
  <c r="L166" i="10"/>
  <c r="M166" i="10"/>
  <c r="N166" i="10"/>
  <c r="K167" i="10"/>
  <c r="L167" i="10"/>
  <c r="M167" i="10"/>
  <c r="N167" i="10"/>
  <c r="K168" i="10"/>
  <c r="L168" i="10"/>
  <c r="M168" i="10"/>
  <c r="N168" i="10"/>
  <c r="K169" i="10"/>
  <c r="L169" i="10"/>
  <c r="M169" i="10"/>
  <c r="N169" i="10"/>
  <c r="K170" i="10"/>
  <c r="L170" i="10"/>
  <c r="M170" i="10"/>
  <c r="N170" i="10"/>
  <c r="K171" i="10"/>
  <c r="L171" i="10"/>
  <c r="M171" i="10"/>
  <c r="N171" i="10"/>
  <c r="K172" i="10"/>
  <c r="L172" i="10"/>
  <c r="M172" i="10"/>
  <c r="N172" i="10"/>
  <c r="K173" i="10"/>
  <c r="L173" i="10"/>
  <c r="M173" i="10"/>
  <c r="N173" i="10"/>
  <c r="K174" i="10"/>
  <c r="L174" i="10"/>
  <c r="M174" i="10"/>
  <c r="N174" i="10"/>
  <c r="K175" i="10"/>
  <c r="L175" i="10"/>
  <c r="M175" i="10"/>
  <c r="N175" i="10"/>
  <c r="K176" i="10"/>
  <c r="L176" i="10"/>
  <c r="M176" i="10"/>
  <c r="N176" i="10"/>
  <c r="K177" i="10"/>
  <c r="L177" i="10"/>
  <c r="M177" i="10"/>
  <c r="N177" i="10"/>
  <c r="K178" i="10"/>
  <c r="L178" i="10"/>
  <c r="M178" i="10"/>
  <c r="N178" i="10"/>
  <c r="K179" i="10"/>
  <c r="L179" i="10"/>
  <c r="M179" i="10"/>
  <c r="N179" i="10"/>
  <c r="K180" i="10"/>
  <c r="L180" i="10"/>
  <c r="M180" i="10"/>
  <c r="N180" i="10"/>
  <c r="K181" i="10"/>
  <c r="L181" i="10"/>
  <c r="M181" i="10"/>
  <c r="N181" i="10"/>
  <c r="K182" i="10"/>
  <c r="L182" i="10"/>
  <c r="M182" i="10"/>
  <c r="N182" i="10"/>
  <c r="K183" i="10"/>
  <c r="L183" i="10"/>
  <c r="M183" i="10"/>
  <c r="N183" i="10"/>
  <c r="K184" i="10"/>
  <c r="L184" i="10"/>
  <c r="M184" i="10"/>
  <c r="N184" i="10"/>
  <c r="K185" i="10"/>
  <c r="L185" i="10"/>
  <c r="M185" i="10"/>
  <c r="N185" i="10"/>
  <c r="K186" i="10"/>
  <c r="L186" i="10"/>
  <c r="M186" i="10"/>
  <c r="N186" i="10"/>
  <c r="K187" i="10"/>
  <c r="L187" i="10"/>
  <c r="M187" i="10"/>
  <c r="N187" i="10"/>
  <c r="K188" i="10"/>
  <c r="L188" i="10"/>
  <c r="M188" i="10"/>
  <c r="N188" i="10"/>
  <c r="K189" i="10"/>
  <c r="L189" i="10"/>
  <c r="M189" i="10"/>
  <c r="N189" i="10"/>
  <c r="K190" i="10"/>
  <c r="L190" i="10"/>
  <c r="M190" i="10"/>
  <c r="N190" i="10"/>
  <c r="K191" i="10"/>
  <c r="L191" i="10"/>
  <c r="M191" i="10"/>
  <c r="N191" i="10"/>
  <c r="K192" i="10"/>
  <c r="L192" i="10"/>
  <c r="M192" i="10"/>
  <c r="N192" i="10"/>
  <c r="K193" i="10"/>
  <c r="L193" i="10"/>
  <c r="M193" i="10"/>
  <c r="N193" i="10"/>
  <c r="K194" i="10"/>
  <c r="L194" i="10"/>
  <c r="M194" i="10"/>
  <c r="N194" i="10"/>
  <c r="K195" i="10"/>
  <c r="L195" i="10"/>
  <c r="M195" i="10"/>
  <c r="N195" i="10"/>
  <c r="K196" i="10"/>
  <c r="L196" i="10"/>
  <c r="M196" i="10"/>
  <c r="N196" i="10"/>
  <c r="K197" i="10"/>
  <c r="L197" i="10"/>
  <c r="M197" i="10"/>
  <c r="N197" i="10"/>
  <c r="K198" i="10"/>
  <c r="L198" i="10"/>
  <c r="M198" i="10"/>
  <c r="N198" i="10"/>
  <c r="K199" i="10"/>
  <c r="L199" i="10"/>
  <c r="M199" i="10"/>
  <c r="N199" i="10"/>
  <c r="K200" i="10"/>
  <c r="L200" i="10"/>
  <c r="M200" i="10"/>
  <c r="N200" i="10"/>
  <c r="K201" i="10"/>
  <c r="L201" i="10"/>
  <c r="M201" i="10"/>
  <c r="N201" i="10"/>
  <c r="K202" i="10"/>
  <c r="L202" i="10"/>
  <c r="M202" i="10"/>
  <c r="N202" i="10"/>
  <c r="K203" i="10"/>
  <c r="L203" i="10"/>
  <c r="M203" i="10"/>
  <c r="N203" i="10"/>
  <c r="K204" i="10"/>
  <c r="L204" i="10"/>
  <c r="M204" i="10"/>
  <c r="N204" i="10"/>
  <c r="K205" i="10"/>
  <c r="L205" i="10"/>
  <c r="M205" i="10"/>
  <c r="N205" i="10"/>
  <c r="K206" i="10"/>
  <c r="L206" i="10"/>
  <c r="M206" i="10"/>
  <c r="N206" i="10"/>
  <c r="K207" i="10"/>
  <c r="L207" i="10"/>
  <c r="M207" i="10"/>
  <c r="N207" i="10"/>
  <c r="K208" i="10"/>
  <c r="L208" i="10"/>
  <c r="M208" i="10"/>
  <c r="N208" i="10"/>
  <c r="K209" i="10"/>
  <c r="L209" i="10"/>
  <c r="M209" i="10"/>
  <c r="N209" i="10"/>
  <c r="K210" i="10"/>
  <c r="L210" i="10"/>
  <c r="M210" i="10"/>
  <c r="N210" i="10"/>
  <c r="K211" i="10"/>
  <c r="L211" i="10"/>
  <c r="M211" i="10"/>
  <c r="N211" i="10"/>
  <c r="K212" i="10"/>
  <c r="L212" i="10"/>
  <c r="M212" i="10"/>
  <c r="N212" i="10"/>
  <c r="K213" i="10"/>
  <c r="L213" i="10"/>
  <c r="M213" i="10"/>
  <c r="N213" i="10"/>
  <c r="K214" i="10"/>
  <c r="L214" i="10"/>
  <c r="M214" i="10"/>
  <c r="N214" i="10"/>
  <c r="K215" i="10"/>
  <c r="L215" i="10"/>
  <c r="M215" i="10"/>
  <c r="N215" i="10"/>
  <c r="K216" i="10"/>
  <c r="L216" i="10"/>
  <c r="M216" i="10"/>
  <c r="N216" i="10"/>
  <c r="K217" i="10"/>
  <c r="L217" i="10"/>
  <c r="M217" i="10"/>
  <c r="N217" i="10"/>
  <c r="K218" i="10"/>
  <c r="L218" i="10"/>
  <c r="M218" i="10"/>
  <c r="N218" i="10"/>
  <c r="K219" i="10"/>
  <c r="L219" i="10"/>
  <c r="M219" i="10"/>
  <c r="N219" i="10"/>
  <c r="K220" i="10"/>
  <c r="L220" i="10"/>
  <c r="M220" i="10"/>
  <c r="N220" i="10"/>
  <c r="K221" i="10"/>
  <c r="L221" i="10"/>
  <c r="M221" i="10"/>
  <c r="N221" i="10"/>
  <c r="K222" i="10"/>
  <c r="L222" i="10"/>
  <c r="M222" i="10"/>
  <c r="N222" i="10"/>
  <c r="K223" i="10"/>
  <c r="L223" i="10"/>
  <c r="M223" i="10"/>
  <c r="N223" i="10"/>
  <c r="K224" i="10"/>
  <c r="L224" i="10"/>
  <c r="M224" i="10"/>
  <c r="N224" i="10"/>
  <c r="K225" i="10"/>
  <c r="L225" i="10"/>
  <c r="M225" i="10"/>
  <c r="N225" i="10"/>
  <c r="K226" i="10"/>
  <c r="L226" i="10"/>
  <c r="M226" i="10"/>
  <c r="N226" i="10"/>
  <c r="K227" i="10"/>
  <c r="L227" i="10"/>
  <c r="M227" i="10"/>
  <c r="N227" i="10"/>
  <c r="K228" i="10"/>
  <c r="L228" i="10"/>
  <c r="M228" i="10"/>
  <c r="N228" i="10"/>
  <c r="K229" i="10"/>
  <c r="L229" i="10"/>
  <c r="M229" i="10"/>
  <c r="N229" i="10"/>
  <c r="K230" i="10"/>
  <c r="L230" i="10"/>
  <c r="M230" i="10"/>
  <c r="N230" i="10"/>
  <c r="K231" i="10"/>
  <c r="L231" i="10"/>
  <c r="M231" i="10"/>
  <c r="N231" i="10"/>
  <c r="K232" i="10"/>
  <c r="L232" i="10"/>
  <c r="M232" i="10"/>
  <c r="N232" i="10"/>
  <c r="K233" i="10"/>
  <c r="L233" i="10"/>
  <c r="M233" i="10"/>
  <c r="N233" i="10"/>
  <c r="K234" i="10"/>
  <c r="L234" i="10"/>
  <c r="M234" i="10"/>
  <c r="N234" i="10"/>
  <c r="K235" i="10"/>
  <c r="L235" i="10"/>
  <c r="M235" i="10"/>
  <c r="N235" i="10"/>
  <c r="K236" i="10"/>
  <c r="L236" i="10"/>
  <c r="M236" i="10"/>
  <c r="N236" i="10"/>
  <c r="K237" i="10"/>
  <c r="L237" i="10"/>
  <c r="M237" i="10"/>
  <c r="N237" i="10"/>
  <c r="K238" i="10"/>
  <c r="L238" i="10"/>
  <c r="M238" i="10"/>
  <c r="N238" i="10"/>
  <c r="K239" i="10"/>
  <c r="L239" i="10"/>
  <c r="M239" i="10"/>
  <c r="N239" i="10"/>
  <c r="K240" i="10"/>
  <c r="L240" i="10"/>
  <c r="M240" i="10"/>
  <c r="N240" i="10"/>
  <c r="K241" i="10"/>
  <c r="L241" i="10"/>
  <c r="M241" i="10"/>
  <c r="N241" i="10"/>
  <c r="K242" i="10"/>
  <c r="L242" i="10"/>
  <c r="M242" i="10"/>
  <c r="N242" i="10"/>
  <c r="K243" i="10"/>
  <c r="L243" i="10"/>
  <c r="M243" i="10"/>
  <c r="N243" i="10"/>
  <c r="K244" i="10"/>
  <c r="L244" i="10"/>
  <c r="M244" i="10"/>
  <c r="N244" i="10"/>
  <c r="K245" i="10"/>
  <c r="L245" i="10"/>
  <c r="M245" i="10"/>
  <c r="N245" i="10"/>
  <c r="K246" i="10"/>
  <c r="L246" i="10"/>
  <c r="M246" i="10"/>
  <c r="N246" i="10"/>
  <c r="K247" i="10"/>
  <c r="L247" i="10"/>
  <c r="M247" i="10"/>
  <c r="N247" i="10"/>
  <c r="K248" i="10"/>
  <c r="L248" i="10"/>
  <c r="M248" i="10"/>
  <c r="N248" i="10"/>
  <c r="K249" i="10"/>
  <c r="L249" i="10"/>
  <c r="M249" i="10"/>
  <c r="N249" i="10"/>
  <c r="K250" i="10"/>
  <c r="L250" i="10"/>
  <c r="M250" i="10"/>
  <c r="N250" i="10"/>
  <c r="K251" i="10"/>
  <c r="L251" i="10"/>
  <c r="M251" i="10"/>
  <c r="N251" i="10"/>
  <c r="K252" i="10"/>
  <c r="L252" i="10"/>
  <c r="M252" i="10"/>
  <c r="N252" i="10"/>
  <c r="K253" i="10"/>
  <c r="L253" i="10"/>
  <c r="M253" i="10"/>
  <c r="N253" i="10"/>
  <c r="K254" i="10"/>
  <c r="L254" i="10"/>
  <c r="M254" i="10"/>
  <c r="N254" i="10"/>
  <c r="K255" i="10"/>
  <c r="L255" i="10"/>
  <c r="M255" i="10"/>
  <c r="N255" i="10"/>
  <c r="K256" i="10"/>
  <c r="L256" i="10"/>
  <c r="M256" i="10"/>
  <c r="N256" i="10"/>
  <c r="K257" i="10"/>
  <c r="L257" i="10"/>
  <c r="M257" i="10"/>
  <c r="N257" i="10"/>
  <c r="K258" i="10"/>
  <c r="L258" i="10"/>
  <c r="M258" i="10"/>
  <c r="N258" i="10"/>
  <c r="K259" i="10"/>
  <c r="L259" i="10"/>
  <c r="M259" i="10"/>
  <c r="N259" i="10"/>
  <c r="K260" i="10"/>
  <c r="L260" i="10"/>
  <c r="M260" i="10"/>
  <c r="N260" i="10"/>
  <c r="K261" i="10"/>
  <c r="L261" i="10"/>
  <c r="M261" i="10"/>
  <c r="N261" i="10"/>
  <c r="K262" i="10"/>
  <c r="L262" i="10"/>
  <c r="M262" i="10"/>
  <c r="N262" i="10"/>
  <c r="K263" i="10"/>
  <c r="L263" i="10"/>
  <c r="M263" i="10"/>
  <c r="N263" i="10"/>
  <c r="K264" i="10"/>
  <c r="L264" i="10"/>
  <c r="M264" i="10"/>
  <c r="N264" i="10"/>
  <c r="K265" i="10"/>
  <c r="L265" i="10"/>
  <c r="M265" i="10"/>
  <c r="N265" i="10"/>
  <c r="K266" i="10"/>
  <c r="L266" i="10"/>
  <c r="M266" i="10"/>
  <c r="N266" i="10"/>
  <c r="K267" i="10"/>
  <c r="L267" i="10"/>
  <c r="M267" i="10"/>
  <c r="N267" i="10"/>
  <c r="K268" i="10"/>
  <c r="L268" i="10"/>
  <c r="M268" i="10"/>
  <c r="N268" i="10"/>
  <c r="K269" i="10"/>
  <c r="L269" i="10"/>
  <c r="M269" i="10"/>
  <c r="N269" i="10"/>
  <c r="K270" i="10"/>
  <c r="L270" i="10"/>
  <c r="M270" i="10"/>
  <c r="N270" i="10"/>
  <c r="K271" i="10"/>
  <c r="L271" i="10"/>
  <c r="M271" i="10"/>
  <c r="N271" i="10"/>
  <c r="K272" i="10"/>
  <c r="L272" i="10"/>
  <c r="M272" i="10"/>
  <c r="N272" i="10"/>
  <c r="K273" i="10"/>
  <c r="L273" i="10"/>
  <c r="M273" i="10"/>
  <c r="N273" i="10"/>
  <c r="K274" i="10"/>
  <c r="L274" i="10"/>
  <c r="M274" i="10"/>
  <c r="N274" i="10"/>
  <c r="K275" i="10"/>
  <c r="L275" i="10"/>
  <c r="M275" i="10"/>
  <c r="N275" i="10"/>
  <c r="K276" i="10"/>
  <c r="L276" i="10"/>
  <c r="M276" i="10"/>
  <c r="N276" i="10"/>
  <c r="K277" i="10"/>
  <c r="L277" i="10"/>
  <c r="M277" i="10"/>
  <c r="N277" i="10"/>
  <c r="K278" i="10"/>
  <c r="L278" i="10"/>
  <c r="M278" i="10"/>
  <c r="N278" i="10"/>
  <c r="K279" i="10"/>
  <c r="L279" i="10"/>
  <c r="M279" i="10"/>
  <c r="N279" i="10"/>
  <c r="K280" i="10"/>
  <c r="L280" i="10"/>
  <c r="M280" i="10"/>
  <c r="N280" i="10"/>
  <c r="K281" i="10"/>
  <c r="L281" i="10"/>
  <c r="M281" i="10"/>
  <c r="N281" i="10"/>
  <c r="K282" i="10"/>
  <c r="L282" i="10"/>
  <c r="M282" i="10"/>
  <c r="N282" i="10"/>
  <c r="K283" i="10"/>
  <c r="L283" i="10"/>
  <c r="M283" i="10"/>
  <c r="N283" i="10"/>
  <c r="K284" i="10"/>
  <c r="L284" i="10"/>
  <c r="M284" i="10"/>
  <c r="N284" i="10"/>
  <c r="K285" i="10"/>
  <c r="L285" i="10"/>
  <c r="M285" i="10"/>
  <c r="N285" i="10"/>
  <c r="K286" i="10"/>
  <c r="L286" i="10"/>
  <c r="M286" i="10"/>
  <c r="N286" i="10"/>
  <c r="K287" i="10"/>
  <c r="L287" i="10"/>
  <c r="M287" i="10"/>
  <c r="N287" i="10"/>
  <c r="K288" i="10"/>
  <c r="L288" i="10"/>
  <c r="M288" i="10"/>
  <c r="N288" i="10"/>
  <c r="K289" i="10"/>
  <c r="L289" i="10"/>
  <c r="M289" i="10"/>
  <c r="N289" i="10"/>
  <c r="K290" i="10"/>
  <c r="L290" i="10"/>
  <c r="M290" i="10"/>
  <c r="N290" i="10"/>
  <c r="K291" i="10"/>
  <c r="L291" i="10"/>
  <c r="M291" i="10"/>
  <c r="N291" i="10"/>
  <c r="K292" i="10"/>
  <c r="L292" i="10"/>
  <c r="M292" i="10"/>
  <c r="N292" i="10"/>
  <c r="K293" i="10"/>
  <c r="L293" i="10"/>
  <c r="M293" i="10"/>
  <c r="N293" i="10"/>
  <c r="K294" i="10"/>
  <c r="L294" i="10"/>
  <c r="M294" i="10"/>
  <c r="N294" i="10"/>
  <c r="K295" i="10"/>
  <c r="L295" i="10"/>
  <c r="M295" i="10"/>
  <c r="N295" i="10"/>
  <c r="K296" i="10"/>
  <c r="L296" i="10"/>
  <c r="M296" i="10"/>
  <c r="N296" i="10"/>
  <c r="K297" i="10"/>
  <c r="L297" i="10"/>
  <c r="M297" i="10"/>
  <c r="N297" i="10"/>
  <c r="K298" i="10"/>
  <c r="L298" i="10"/>
  <c r="M298" i="10"/>
  <c r="N298" i="10"/>
  <c r="K299" i="10"/>
  <c r="L299" i="10"/>
  <c r="M299" i="10"/>
  <c r="N299" i="10"/>
  <c r="K300" i="10"/>
  <c r="L300" i="10"/>
  <c r="M300" i="10"/>
  <c r="N300" i="10"/>
  <c r="K301" i="10"/>
  <c r="L301" i="10"/>
  <c r="M301" i="10"/>
  <c r="N301" i="10"/>
  <c r="K302" i="10"/>
  <c r="L302" i="10"/>
  <c r="M302" i="10"/>
  <c r="N302" i="10"/>
  <c r="K303" i="10"/>
  <c r="L303" i="10"/>
  <c r="M303" i="10"/>
  <c r="N303" i="10"/>
  <c r="K304" i="10"/>
  <c r="L304" i="10"/>
  <c r="M304" i="10"/>
  <c r="N304" i="10"/>
  <c r="K305" i="10"/>
  <c r="L305" i="10"/>
  <c r="M305" i="10"/>
  <c r="N305" i="10"/>
  <c r="K306" i="10"/>
  <c r="L306" i="10"/>
  <c r="M306" i="10"/>
  <c r="N306" i="10"/>
  <c r="K307" i="10"/>
  <c r="L307" i="10"/>
  <c r="M307" i="10"/>
  <c r="N307" i="10"/>
  <c r="K308" i="10"/>
  <c r="L308" i="10"/>
  <c r="M308" i="10"/>
  <c r="N308" i="10"/>
  <c r="K309" i="10"/>
  <c r="L309" i="10"/>
  <c r="M309" i="10"/>
  <c r="N309" i="10"/>
  <c r="K310" i="10"/>
  <c r="L310" i="10"/>
  <c r="M310" i="10"/>
  <c r="N310" i="10"/>
  <c r="K311" i="10"/>
  <c r="L311" i="10"/>
  <c r="M311" i="10"/>
  <c r="N311" i="10"/>
  <c r="K312" i="10"/>
  <c r="L312" i="10"/>
  <c r="M312" i="10"/>
  <c r="N312" i="10"/>
  <c r="K313" i="10"/>
  <c r="L313" i="10"/>
  <c r="M313" i="10"/>
  <c r="N313" i="10"/>
  <c r="K314" i="10"/>
  <c r="L314" i="10"/>
  <c r="M314" i="10"/>
  <c r="N314" i="10"/>
  <c r="K315" i="10"/>
  <c r="L315" i="10"/>
  <c r="M315" i="10"/>
  <c r="N315" i="10"/>
  <c r="K316" i="10"/>
  <c r="L316" i="10"/>
  <c r="M316" i="10"/>
  <c r="N316" i="10"/>
  <c r="K317" i="10"/>
  <c r="L317" i="10"/>
  <c r="M317" i="10"/>
  <c r="N317" i="10"/>
  <c r="K318" i="10"/>
  <c r="L318" i="10"/>
  <c r="M318" i="10"/>
  <c r="N318" i="10"/>
  <c r="K319" i="10"/>
  <c r="L319" i="10"/>
  <c r="M319" i="10"/>
  <c r="N319" i="10"/>
  <c r="K320" i="10"/>
  <c r="L320" i="10"/>
  <c r="M320" i="10"/>
  <c r="N320" i="10"/>
  <c r="K321" i="10"/>
  <c r="L321" i="10"/>
  <c r="M321" i="10"/>
  <c r="N321" i="10"/>
  <c r="K322" i="10"/>
  <c r="L322" i="10"/>
  <c r="M322" i="10"/>
  <c r="N322" i="10"/>
  <c r="K323" i="10"/>
  <c r="L323" i="10"/>
  <c r="M323" i="10"/>
  <c r="N323" i="10"/>
  <c r="K324" i="10"/>
  <c r="L324" i="10"/>
  <c r="M324" i="10"/>
  <c r="N324" i="10"/>
  <c r="K325" i="10"/>
  <c r="L325" i="10"/>
  <c r="M325" i="10"/>
  <c r="N325" i="10"/>
  <c r="K326" i="10"/>
  <c r="L326" i="10"/>
  <c r="M326" i="10"/>
  <c r="N326" i="10"/>
  <c r="K327" i="10"/>
  <c r="L327" i="10"/>
  <c r="M327" i="10"/>
  <c r="N327" i="10"/>
  <c r="K328" i="10"/>
  <c r="L328" i="10"/>
  <c r="M328" i="10"/>
  <c r="N328" i="10"/>
  <c r="K329" i="10"/>
  <c r="L329" i="10"/>
  <c r="M329" i="10"/>
  <c r="N329" i="10"/>
  <c r="K330" i="10"/>
  <c r="L330" i="10"/>
  <c r="M330" i="10"/>
  <c r="N330" i="10"/>
  <c r="K331" i="10"/>
  <c r="L331" i="10"/>
  <c r="M331" i="10"/>
  <c r="N331" i="10"/>
  <c r="K332" i="10"/>
  <c r="L332" i="10"/>
  <c r="M332" i="10"/>
  <c r="N332" i="10"/>
  <c r="K333" i="10"/>
  <c r="L333" i="10"/>
  <c r="M333" i="10"/>
  <c r="N333" i="10"/>
  <c r="K334" i="10"/>
  <c r="L334" i="10"/>
  <c r="M334" i="10"/>
  <c r="N334" i="10"/>
  <c r="K335" i="10"/>
  <c r="L335" i="10"/>
  <c r="M335" i="10"/>
  <c r="N335" i="10"/>
  <c r="K336" i="10"/>
  <c r="L336" i="10"/>
  <c r="M336" i="10"/>
  <c r="N336" i="10"/>
  <c r="K337" i="10"/>
  <c r="L337" i="10"/>
  <c r="M337" i="10"/>
  <c r="N337" i="10"/>
  <c r="K338" i="10"/>
  <c r="L338" i="10"/>
  <c r="M338" i="10"/>
  <c r="N338" i="10"/>
  <c r="K339" i="10"/>
  <c r="L339" i="10"/>
  <c r="M339" i="10"/>
  <c r="N339" i="10"/>
  <c r="K340" i="10"/>
  <c r="L340" i="10"/>
  <c r="M340" i="10"/>
  <c r="N340" i="10"/>
  <c r="K341" i="10"/>
  <c r="L341" i="10"/>
  <c r="M341" i="10"/>
  <c r="N341" i="10"/>
  <c r="K342" i="10"/>
  <c r="L342" i="10"/>
  <c r="M342" i="10"/>
  <c r="N342" i="10"/>
  <c r="K343" i="10"/>
  <c r="L343" i="10"/>
  <c r="M343" i="10"/>
  <c r="N343" i="10"/>
  <c r="K344" i="10"/>
  <c r="L344" i="10"/>
  <c r="M344" i="10"/>
  <c r="N344" i="10"/>
  <c r="K345" i="10"/>
  <c r="L345" i="10"/>
  <c r="M345" i="10"/>
  <c r="N345" i="10"/>
  <c r="K346" i="10"/>
  <c r="L346" i="10"/>
  <c r="M346" i="10"/>
  <c r="N346" i="10"/>
  <c r="K347" i="10"/>
  <c r="L347" i="10"/>
  <c r="M347" i="10"/>
  <c r="N347" i="10"/>
  <c r="K348" i="10"/>
  <c r="L348" i="10"/>
  <c r="M348" i="10"/>
  <c r="N348" i="10"/>
  <c r="K349" i="10"/>
  <c r="L349" i="10"/>
  <c r="M349" i="10"/>
  <c r="N349" i="10"/>
  <c r="K350" i="10"/>
  <c r="L350" i="10"/>
  <c r="M350" i="10"/>
  <c r="N350" i="10"/>
  <c r="K351" i="10"/>
  <c r="L351" i="10"/>
  <c r="M351" i="10"/>
  <c r="N351" i="10"/>
  <c r="K352" i="10"/>
  <c r="L352" i="10"/>
  <c r="M352" i="10"/>
  <c r="N352" i="10"/>
  <c r="K353" i="10"/>
  <c r="L353" i="10"/>
  <c r="M353" i="10"/>
  <c r="N353" i="10"/>
  <c r="K354" i="10"/>
  <c r="L354" i="10"/>
  <c r="M354" i="10"/>
  <c r="N354" i="10"/>
  <c r="K355" i="10"/>
  <c r="L355" i="10"/>
  <c r="M355" i="10"/>
  <c r="N355" i="10"/>
  <c r="K356" i="10"/>
  <c r="L356" i="10"/>
  <c r="M356" i="10"/>
  <c r="N356" i="10"/>
  <c r="K357" i="10"/>
  <c r="L357" i="10"/>
  <c r="M357" i="10"/>
  <c r="N357" i="10"/>
  <c r="K358" i="10"/>
  <c r="L358" i="10"/>
  <c r="M358" i="10"/>
  <c r="N358" i="10"/>
  <c r="K359" i="10"/>
  <c r="L359" i="10"/>
  <c r="M359" i="10"/>
  <c r="N359" i="10"/>
  <c r="K360" i="10"/>
  <c r="L360" i="10"/>
  <c r="M360" i="10"/>
  <c r="N360" i="10"/>
  <c r="K361" i="10"/>
  <c r="L361" i="10"/>
  <c r="M361" i="10"/>
  <c r="N361" i="10"/>
  <c r="K362" i="10"/>
  <c r="L362" i="10"/>
  <c r="M362" i="10"/>
  <c r="N362" i="10"/>
  <c r="K363" i="10"/>
  <c r="L363" i="10"/>
  <c r="M363" i="10"/>
  <c r="N363" i="10"/>
  <c r="K364" i="10"/>
  <c r="L364" i="10"/>
  <c r="M364" i="10"/>
  <c r="N364" i="10"/>
  <c r="K365" i="10"/>
  <c r="L365" i="10"/>
  <c r="M365" i="10"/>
  <c r="N365" i="10"/>
  <c r="K366" i="10"/>
  <c r="L366" i="10"/>
  <c r="M366" i="10"/>
  <c r="N366" i="10"/>
  <c r="K367" i="10"/>
  <c r="L367" i="10"/>
  <c r="M367" i="10"/>
  <c r="N367" i="10"/>
  <c r="K368" i="10"/>
  <c r="L368" i="10"/>
  <c r="M368" i="10"/>
  <c r="N368" i="10"/>
  <c r="K369" i="10"/>
  <c r="L369" i="10"/>
  <c r="M369" i="10"/>
  <c r="N369" i="10"/>
  <c r="K370" i="10"/>
  <c r="L370" i="10"/>
  <c r="M370" i="10"/>
  <c r="N370" i="10"/>
  <c r="K371" i="10"/>
  <c r="L371" i="10"/>
  <c r="M371" i="10"/>
  <c r="N371" i="10"/>
  <c r="K372" i="10"/>
  <c r="L372" i="10"/>
  <c r="M372" i="10"/>
  <c r="N372" i="10"/>
  <c r="K373" i="10"/>
  <c r="L373" i="10"/>
  <c r="M373" i="10"/>
  <c r="N373" i="10"/>
  <c r="K374" i="10"/>
  <c r="L374" i="10"/>
  <c r="M374" i="10"/>
  <c r="N374" i="10"/>
  <c r="K375" i="10"/>
  <c r="L375" i="10"/>
  <c r="M375" i="10"/>
  <c r="N375" i="10"/>
  <c r="K376" i="10"/>
  <c r="L376" i="10"/>
  <c r="M376" i="10"/>
  <c r="N376" i="10"/>
  <c r="K377" i="10"/>
  <c r="L377" i="10"/>
  <c r="M377" i="10"/>
  <c r="N377" i="10"/>
  <c r="K378" i="10"/>
  <c r="L378" i="10"/>
  <c r="M378" i="10"/>
  <c r="N378" i="10"/>
  <c r="K379" i="10"/>
  <c r="L379" i="10"/>
  <c r="M379" i="10"/>
  <c r="N379" i="10"/>
  <c r="K380" i="10"/>
  <c r="L380" i="10"/>
  <c r="M380" i="10"/>
  <c r="N380" i="10"/>
  <c r="K381" i="10"/>
  <c r="L381" i="10"/>
  <c r="M381" i="10"/>
  <c r="N381" i="10"/>
  <c r="K382" i="10"/>
  <c r="L382" i="10"/>
  <c r="M382" i="10"/>
  <c r="N382" i="10"/>
  <c r="K383" i="10"/>
  <c r="L383" i="10"/>
  <c r="M383" i="10"/>
  <c r="N383" i="10"/>
  <c r="K384" i="10"/>
  <c r="L384" i="10"/>
  <c r="M384" i="10"/>
  <c r="N384" i="10"/>
  <c r="K385" i="10"/>
  <c r="L385" i="10"/>
  <c r="M385" i="10"/>
  <c r="N385" i="10"/>
  <c r="K386" i="10"/>
  <c r="L386" i="10"/>
  <c r="M386" i="10"/>
  <c r="N386" i="10"/>
  <c r="K387" i="10"/>
  <c r="L387" i="10"/>
  <c r="M387" i="10"/>
  <c r="N387" i="10"/>
  <c r="K388" i="10"/>
  <c r="L388" i="10"/>
  <c r="M388" i="10"/>
  <c r="N388" i="10"/>
  <c r="K389" i="10"/>
  <c r="L389" i="10"/>
  <c r="M389" i="10"/>
  <c r="N389" i="10"/>
  <c r="K390" i="10"/>
  <c r="L390" i="10"/>
  <c r="M390" i="10"/>
  <c r="N390" i="10"/>
  <c r="K391" i="10"/>
  <c r="L391" i="10"/>
  <c r="M391" i="10"/>
  <c r="N391" i="10"/>
  <c r="K392" i="10"/>
  <c r="L392" i="10"/>
  <c r="M392" i="10"/>
  <c r="N392" i="10"/>
  <c r="K393" i="10"/>
  <c r="L393" i="10"/>
  <c r="M393" i="10"/>
  <c r="N393" i="10"/>
  <c r="K394" i="10"/>
  <c r="L394" i="10"/>
  <c r="M394" i="10"/>
  <c r="N394" i="10"/>
  <c r="K395" i="10"/>
  <c r="L395" i="10"/>
  <c r="M395" i="10"/>
  <c r="N395" i="10"/>
  <c r="K396" i="10"/>
  <c r="L396" i="10"/>
  <c r="M396" i="10"/>
  <c r="N396" i="10"/>
  <c r="K397" i="10"/>
  <c r="L397" i="10"/>
  <c r="M397" i="10"/>
  <c r="N397" i="10"/>
  <c r="K398" i="10"/>
  <c r="L398" i="10"/>
  <c r="M398" i="10"/>
  <c r="N398" i="10"/>
  <c r="K399" i="10"/>
  <c r="L399" i="10"/>
  <c r="M399" i="10"/>
  <c r="N399" i="10"/>
  <c r="K400" i="10"/>
  <c r="L400" i="10"/>
  <c r="M400" i="10"/>
  <c r="N400" i="10"/>
  <c r="K401" i="10"/>
  <c r="L401" i="10"/>
  <c r="M401" i="10"/>
  <c r="N401" i="10"/>
  <c r="K402" i="10"/>
  <c r="L402" i="10"/>
  <c r="M402" i="10"/>
  <c r="N402" i="10"/>
  <c r="K403" i="10"/>
  <c r="L403" i="10"/>
  <c r="M403" i="10"/>
  <c r="N403" i="10"/>
  <c r="K404" i="10"/>
  <c r="L404" i="10"/>
  <c r="M404" i="10"/>
  <c r="N404" i="10"/>
  <c r="K405" i="10"/>
  <c r="L405" i="10"/>
  <c r="M405" i="10"/>
  <c r="N405" i="10"/>
  <c r="K406" i="10"/>
  <c r="L406" i="10"/>
  <c r="M406" i="10"/>
  <c r="N406" i="10"/>
  <c r="K407" i="10"/>
  <c r="L407" i="10"/>
  <c r="M407" i="10"/>
  <c r="N407" i="10"/>
  <c r="K408" i="10"/>
  <c r="L408" i="10"/>
  <c r="M408" i="10"/>
  <c r="N408" i="10"/>
  <c r="K409" i="10"/>
  <c r="L409" i="10"/>
  <c r="M409" i="10"/>
  <c r="N409" i="10"/>
  <c r="K410" i="10"/>
  <c r="L410" i="10"/>
  <c r="M410" i="10"/>
  <c r="N410" i="10"/>
  <c r="K411" i="10"/>
  <c r="L411" i="10"/>
  <c r="M411" i="10"/>
  <c r="N411" i="10"/>
  <c r="K412" i="10"/>
  <c r="L412" i="10"/>
  <c r="M412" i="10"/>
  <c r="N412" i="10"/>
  <c r="K413" i="10"/>
  <c r="L413" i="10"/>
  <c r="M413" i="10"/>
  <c r="N413" i="10"/>
  <c r="K414" i="10"/>
  <c r="L414" i="10"/>
  <c r="M414" i="10"/>
  <c r="N414" i="10"/>
  <c r="K415" i="10"/>
  <c r="L415" i="10"/>
  <c r="M415" i="10"/>
  <c r="N415" i="10"/>
  <c r="K416" i="10"/>
  <c r="L416" i="10"/>
  <c r="M416" i="10"/>
  <c r="N416" i="10"/>
  <c r="K417" i="10"/>
  <c r="L417" i="10"/>
  <c r="M417" i="10"/>
  <c r="N417" i="10"/>
  <c r="K418" i="10"/>
  <c r="L418" i="10"/>
  <c r="M418" i="10"/>
  <c r="N418" i="10"/>
  <c r="K419" i="10"/>
  <c r="L419" i="10"/>
  <c r="M419" i="10"/>
  <c r="N419" i="10"/>
  <c r="K420" i="10"/>
  <c r="L420" i="10"/>
  <c r="M420" i="10"/>
  <c r="N420" i="10"/>
  <c r="K421" i="10"/>
  <c r="L421" i="10"/>
  <c r="M421" i="10"/>
  <c r="N421" i="10"/>
  <c r="K422" i="10"/>
  <c r="L422" i="10"/>
  <c r="M422" i="10"/>
  <c r="N422" i="10"/>
  <c r="K423" i="10"/>
  <c r="L423" i="10"/>
  <c r="M423" i="10"/>
  <c r="N423" i="10"/>
  <c r="K424" i="10"/>
  <c r="L424" i="10"/>
  <c r="M424" i="10"/>
  <c r="N424" i="10"/>
  <c r="K425" i="10"/>
  <c r="L425" i="10"/>
  <c r="M425" i="10"/>
  <c r="N425" i="10"/>
  <c r="K426" i="10"/>
  <c r="L426" i="10"/>
  <c r="M426" i="10"/>
  <c r="N426" i="10"/>
  <c r="K427" i="10"/>
  <c r="L427" i="10"/>
  <c r="M427" i="10"/>
  <c r="N427" i="10"/>
  <c r="K428" i="10"/>
  <c r="L428" i="10"/>
  <c r="M428" i="10"/>
  <c r="N428" i="10"/>
  <c r="K429" i="10"/>
  <c r="L429" i="10"/>
  <c r="M429" i="10"/>
  <c r="N429" i="10"/>
  <c r="K430" i="10"/>
  <c r="L430" i="10"/>
  <c r="M430" i="10"/>
  <c r="N430" i="10"/>
  <c r="K431" i="10"/>
  <c r="L431" i="10"/>
  <c r="M431" i="10"/>
  <c r="N431" i="10"/>
  <c r="K432" i="10"/>
  <c r="L432" i="10"/>
  <c r="M432" i="10"/>
  <c r="N432" i="10"/>
  <c r="K433" i="10"/>
  <c r="L433" i="10"/>
  <c r="M433" i="10"/>
  <c r="N433" i="10"/>
  <c r="K434" i="10"/>
  <c r="L434" i="10"/>
  <c r="M434" i="10"/>
  <c r="N434" i="10"/>
  <c r="K435" i="10"/>
  <c r="L435" i="10"/>
  <c r="M435" i="10"/>
  <c r="N435" i="10"/>
  <c r="K436" i="10"/>
  <c r="L436" i="10"/>
  <c r="M436" i="10"/>
  <c r="N436" i="10"/>
  <c r="K437" i="10"/>
  <c r="L437" i="10"/>
  <c r="M437" i="10"/>
  <c r="N437" i="10"/>
  <c r="K438" i="10"/>
  <c r="L438" i="10"/>
  <c r="M438" i="10"/>
  <c r="N438" i="10"/>
  <c r="K439" i="10"/>
  <c r="L439" i="10"/>
  <c r="M439" i="10"/>
  <c r="N439" i="10"/>
  <c r="K440" i="10"/>
  <c r="L440" i="10"/>
  <c r="M440" i="10"/>
  <c r="N440" i="10"/>
  <c r="K441" i="10"/>
  <c r="L441" i="10"/>
  <c r="M441" i="10"/>
  <c r="N441" i="10"/>
  <c r="K442" i="10"/>
  <c r="L442" i="10"/>
  <c r="M442" i="10"/>
  <c r="N442" i="10"/>
  <c r="K443" i="10"/>
  <c r="L443" i="10"/>
  <c r="M443" i="10"/>
  <c r="N443" i="10"/>
  <c r="K444" i="10"/>
  <c r="L444" i="10"/>
  <c r="M444" i="10"/>
  <c r="N444" i="10"/>
  <c r="K445" i="10"/>
  <c r="L445" i="10"/>
  <c r="M445" i="10"/>
  <c r="N445" i="10"/>
  <c r="K446" i="10"/>
  <c r="L446" i="10"/>
  <c r="M446" i="10"/>
  <c r="N446" i="10"/>
  <c r="K447" i="10"/>
  <c r="L447" i="10"/>
  <c r="M447" i="10"/>
  <c r="N447" i="10"/>
  <c r="K448" i="10"/>
  <c r="L448" i="10"/>
  <c r="M448" i="10"/>
  <c r="N448" i="10"/>
  <c r="K449" i="10"/>
  <c r="L449" i="10"/>
  <c r="M449" i="10"/>
  <c r="N449" i="10"/>
  <c r="K450" i="10"/>
  <c r="L450" i="10"/>
  <c r="M450" i="10"/>
  <c r="N450" i="10"/>
  <c r="K451" i="10"/>
  <c r="L451" i="10"/>
  <c r="M451" i="10"/>
  <c r="N451" i="10"/>
  <c r="K452" i="10"/>
  <c r="L452" i="10"/>
  <c r="M452" i="10"/>
  <c r="N452" i="10"/>
  <c r="K453" i="10"/>
  <c r="L453" i="10"/>
  <c r="M453" i="10"/>
  <c r="N453" i="10"/>
  <c r="K454" i="10"/>
  <c r="L454" i="10"/>
  <c r="M454" i="10"/>
  <c r="N454" i="10"/>
  <c r="K455" i="10"/>
  <c r="L455" i="10"/>
  <c r="M455" i="10"/>
  <c r="N455" i="10"/>
  <c r="N2" i="10"/>
  <c r="M2" i="10"/>
  <c r="L2" i="10"/>
  <c r="K2" i="10"/>
  <c r="O2" i="10" s="1"/>
  <c r="AD873" i="2"/>
  <c r="AC873" i="2"/>
  <c r="O66" i="10" l="1"/>
  <c r="P267" i="10"/>
  <c r="P268" i="10"/>
  <c r="P269" i="10"/>
  <c r="P270" i="10"/>
  <c r="P271" i="10"/>
  <c r="P272" i="10"/>
  <c r="P273" i="10"/>
  <c r="P274" i="10"/>
  <c r="P275" i="10"/>
  <c r="P276" i="10"/>
  <c r="P277" i="10"/>
  <c r="P278" i="10"/>
  <c r="P279" i="10"/>
  <c r="P280" i="10"/>
  <c r="P281" i="10"/>
  <c r="P282" i="10"/>
  <c r="P283" i="10"/>
  <c r="P284" i="10"/>
  <c r="P285" i="10"/>
  <c r="P286" i="10"/>
  <c r="P287" i="10"/>
  <c r="P288" i="10"/>
  <c r="P289" i="10"/>
  <c r="P290" i="10"/>
  <c r="P291" i="10"/>
  <c r="P292" i="10"/>
  <c r="P293" i="10"/>
  <c r="P294" i="10"/>
  <c r="P295" i="10"/>
  <c r="P296" i="10"/>
  <c r="P297" i="10"/>
  <c r="P298" i="10"/>
  <c r="P299" i="10"/>
  <c r="P300" i="10"/>
  <c r="P301" i="10"/>
  <c r="P302" i="10"/>
  <c r="P303" i="10"/>
  <c r="P304" i="10"/>
  <c r="P305" i="10"/>
  <c r="P306" i="10"/>
  <c r="P307" i="10"/>
  <c r="P308" i="10"/>
  <c r="P309" i="10"/>
  <c r="P310" i="10"/>
  <c r="P311" i="10"/>
  <c r="P312" i="10"/>
  <c r="P313" i="10"/>
  <c r="P314" i="10"/>
  <c r="P315" i="10"/>
  <c r="P316" i="10"/>
  <c r="P317" i="10"/>
  <c r="P318" i="10"/>
  <c r="P319" i="10"/>
  <c r="P320" i="10"/>
  <c r="P321" i="10"/>
  <c r="P322" i="10"/>
  <c r="P323" i="10"/>
  <c r="P324" i="10"/>
  <c r="P325" i="10"/>
  <c r="P326" i="10"/>
  <c r="P327" i="10"/>
  <c r="P328" i="10"/>
  <c r="P329" i="10"/>
  <c r="P330" i="10"/>
  <c r="P331" i="10"/>
  <c r="P332" i="10"/>
  <c r="P333" i="10"/>
  <c r="P334" i="10"/>
  <c r="P335" i="10"/>
  <c r="P336" i="10"/>
  <c r="P337" i="10"/>
  <c r="P338" i="10"/>
  <c r="P339" i="10"/>
  <c r="P340" i="10"/>
  <c r="P341" i="10"/>
  <c r="P342" i="10"/>
  <c r="P343" i="10"/>
  <c r="P344" i="10"/>
  <c r="P345" i="10"/>
  <c r="P346" i="10"/>
  <c r="P347" i="10"/>
  <c r="P348" i="10"/>
  <c r="P349" i="10"/>
  <c r="P350" i="10"/>
  <c r="P351" i="10"/>
  <c r="P352" i="10"/>
  <c r="P353" i="10"/>
  <c r="P354" i="10"/>
  <c r="P355" i="10"/>
  <c r="P356" i="10"/>
  <c r="P357" i="10"/>
  <c r="P358" i="10"/>
  <c r="P359" i="10"/>
  <c r="P360" i="10"/>
  <c r="P361" i="10"/>
  <c r="P362" i="10"/>
  <c r="P363" i="10"/>
  <c r="P364" i="10"/>
  <c r="P365" i="10"/>
  <c r="P366" i="10"/>
  <c r="P367" i="10"/>
  <c r="P368" i="10"/>
  <c r="P369" i="10"/>
  <c r="P370" i="10"/>
  <c r="P371" i="10"/>
  <c r="P372" i="10"/>
  <c r="P373" i="10"/>
  <c r="P374" i="10"/>
  <c r="P375" i="10"/>
  <c r="P376" i="10"/>
  <c r="P377" i="10"/>
  <c r="P378" i="10"/>
  <c r="P379" i="10"/>
  <c r="P380" i="10"/>
  <c r="P381" i="10"/>
  <c r="P382" i="10"/>
  <c r="P383" i="10"/>
  <c r="P384" i="10"/>
  <c r="P385" i="10"/>
  <c r="P386" i="10"/>
  <c r="P387" i="10"/>
  <c r="P388" i="10"/>
  <c r="P389" i="10"/>
  <c r="P390" i="10"/>
  <c r="P391" i="10"/>
  <c r="P392" i="10"/>
  <c r="P393" i="10"/>
  <c r="P394" i="10"/>
  <c r="P395" i="10"/>
  <c r="P396" i="10"/>
  <c r="P397" i="10"/>
  <c r="P398" i="10"/>
  <c r="P399" i="10"/>
  <c r="P400" i="10"/>
  <c r="O401" i="10"/>
  <c r="P401" i="10"/>
  <c r="P402" i="10"/>
  <c r="O403" i="10"/>
  <c r="P403" i="10"/>
  <c r="P404" i="10"/>
  <c r="O405" i="10"/>
  <c r="P405" i="10"/>
  <c r="P406" i="10"/>
  <c r="O407" i="10"/>
  <c r="P407" i="10"/>
  <c r="P408" i="10"/>
  <c r="O409" i="10"/>
  <c r="P409" i="10"/>
  <c r="P410" i="10"/>
  <c r="O411" i="10"/>
  <c r="P411" i="10"/>
  <c r="P412" i="10"/>
  <c r="O413" i="10"/>
  <c r="P413" i="10"/>
  <c r="P414" i="10"/>
  <c r="O415" i="10"/>
  <c r="P415" i="10"/>
  <c r="P416" i="10"/>
  <c r="O417" i="10"/>
  <c r="P417" i="10"/>
  <c r="P418" i="10"/>
  <c r="O419" i="10"/>
  <c r="P419" i="10"/>
  <c r="P420" i="10"/>
  <c r="O421" i="10"/>
  <c r="P421" i="10"/>
  <c r="P422" i="10"/>
  <c r="O423" i="10"/>
  <c r="P423" i="10"/>
  <c r="P424" i="10"/>
  <c r="O425" i="10"/>
  <c r="P425" i="10"/>
  <c r="P426" i="10"/>
  <c r="O427" i="10"/>
  <c r="P427" i="10"/>
  <c r="P428" i="10"/>
  <c r="O429" i="10"/>
  <c r="P429" i="10"/>
  <c r="P430" i="10"/>
  <c r="O431" i="10"/>
  <c r="P431" i="10"/>
  <c r="P432" i="10"/>
  <c r="P433" i="10"/>
  <c r="P434" i="10"/>
  <c r="P435" i="10"/>
  <c r="P436" i="10"/>
  <c r="P437" i="10"/>
  <c r="P438" i="10"/>
  <c r="P439" i="10"/>
  <c r="P440" i="10"/>
  <c r="O441" i="10"/>
  <c r="P441" i="10"/>
  <c r="P442" i="10"/>
  <c r="P443" i="10"/>
  <c r="P444" i="10"/>
  <c r="P445" i="10"/>
  <c r="P446" i="10"/>
  <c r="P447" i="10"/>
  <c r="P448" i="10"/>
  <c r="P449" i="10"/>
  <c r="P450" i="10"/>
  <c r="P451" i="10"/>
  <c r="P452" i="10"/>
  <c r="P453" i="10"/>
  <c r="P454" i="10"/>
  <c r="P455" i="10"/>
  <c r="O377" i="10" l="1"/>
  <c r="O375" i="10"/>
  <c r="O373" i="10"/>
  <c r="O371" i="10"/>
  <c r="O369" i="10"/>
  <c r="O367" i="10"/>
  <c r="O365" i="10"/>
  <c r="O363" i="10"/>
  <c r="O361" i="10"/>
  <c r="O359" i="10"/>
  <c r="O357" i="10"/>
  <c r="O355" i="10"/>
  <c r="O453" i="10"/>
  <c r="O451" i="10"/>
  <c r="O447" i="10"/>
  <c r="O445" i="10"/>
  <c r="O443" i="10"/>
  <c r="O439" i="10"/>
  <c r="O437" i="10"/>
  <c r="O435" i="10"/>
  <c r="O433" i="10"/>
  <c r="O399" i="10"/>
  <c r="O397" i="10"/>
  <c r="O395" i="10"/>
  <c r="O393" i="10"/>
  <c r="O391" i="10"/>
  <c r="O389" i="10"/>
  <c r="O387" i="10"/>
  <c r="O385" i="10"/>
  <c r="O383" i="10"/>
  <c r="O381" i="10"/>
  <c r="O379" i="10"/>
  <c r="O452" i="10"/>
  <c r="O446" i="10"/>
  <c r="O442" i="10"/>
  <c r="O438" i="10"/>
  <c r="O434" i="10"/>
  <c r="O428" i="10"/>
  <c r="O424" i="10"/>
  <c r="O420" i="10"/>
  <c r="O416" i="10"/>
  <c r="O414" i="10"/>
  <c r="O410" i="10"/>
  <c r="O408" i="10"/>
  <c r="O406" i="10"/>
  <c r="O404" i="10"/>
  <c r="O402" i="10"/>
  <c r="O400" i="10"/>
  <c r="O398" i="10"/>
  <c r="O396" i="10"/>
  <c r="O394" i="10"/>
  <c r="O392" i="10"/>
  <c r="O390" i="10"/>
  <c r="O388" i="10"/>
  <c r="O386" i="10"/>
  <c r="O384" i="10"/>
  <c r="O382" i="10"/>
  <c r="O380" i="10"/>
  <c r="O378" i="10"/>
  <c r="O376" i="10"/>
  <c r="O374" i="10"/>
  <c r="O372" i="10"/>
  <c r="O370" i="10"/>
  <c r="O368" i="10"/>
  <c r="O366" i="10"/>
  <c r="O364" i="10"/>
  <c r="O362" i="10"/>
  <c r="O360" i="10"/>
  <c r="O358" i="10"/>
  <c r="O356" i="10"/>
  <c r="O354" i="10"/>
  <c r="O352" i="10"/>
  <c r="O350" i="10"/>
  <c r="O348" i="10"/>
  <c r="O346" i="10"/>
  <c r="O344" i="10"/>
  <c r="O342" i="10"/>
  <c r="O340" i="10"/>
  <c r="O338" i="10"/>
  <c r="O336" i="10"/>
  <c r="O334" i="10"/>
  <c r="O332" i="10"/>
  <c r="O330" i="10"/>
  <c r="O328" i="10"/>
  <c r="O326" i="10"/>
  <c r="O454" i="10"/>
  <c r="O450" i="10"/>
  <c r="O448" i="10"/>
  <c r="O444" i="10"/>
  <c r="O440" i="10"/>
  <c r="O436" i="10"/>
  <c r="O432" i="10"/>
  <c r="O430" i="10"/>
  <c r="O426" i="10"/>
  <c r="O422" i="10"/>
  <c r="O418" i="10"/>
  <c r="O412" i="10"/>
  <c r="O455" i="10"/>
  <c r="O449" i="10"/>
  <c r="O353" i="10"/>
  <c r="O351" i="10"/>
  <c r="O349" i="10"/>
  <c r="O347" i="10"/>
  <c r="O345" i="10"/>
  <c r="O343" i="10"/>
  <c r="O341" i="10"/>
  <c r="O339" i="10"/>
  <c r="O337" i="10"/>
  <c r="O335" i="10"/>
  <c r="O333" i="10"/>
  <c r="O331" i="10"/>
  <c r="O329" i="10"/>
  <c r="O327" i="10"/>
  <c r="O277" i="10"/>
  <c r="O269" i="10"/>
  <c r="P266" i="10"/>
  <c r="P265" i="10"/>
  <c r="P264" i="10"/>
  <c r="P263" i="10"/>
  <c r="P262" i="10"/>
  <c r="P261" i="10"/>
  <c r="P260" i="10"/>
  <c r="P259" i="10"/>
  <c r="P258" i="10"/>
  <c r="P257" i="10"/>
  <c r="P256" i="10"/>
  <c r="P255" i="10"/>
  <c r="P254" i="10"/>
  <c r="P253" i="10"/>
  <c r="P252" i="10"/>
  <c r="P251" i="10"/>
  <c r="P250" i="10"/>
  <c r="P249" i="10"/>
  <c r="P248" i="10"/>
  <c r="P247" i="10"/>
  <c r="P246" i="10"/>
  <c r="P245" i="10"/>
  <c r="P244" i="10"/>
  <c r="P243" i="10"/>
  <c r="P242" i="10"/>
  <c r="P241" i="10"/>
  <c r="P240" i="10"/>
  <c r="P239" i="10"/>
  <c r="P238" i="10"/>
  <c r="P237" i="10"/>
  <c r="P236" i="10"/>
  <c r="P235" i="10"/>
  <c r="P234" i="10"/>
  <c r="P233" i="10"/>
  <c r="P232" i="10"/>
  <c r="P231" i="10"/>
  <c r="P230" i="10"/>
  <c r="P229" i="10"/>
  <c r="P228" i="10"/>
  <c r="P227" i="10"/>
  <c r="P226" i="10"/>
  <c r="P225" i="10"/>
  <c r="P224" i="10"/>
  <c r="P223" i="10"/>
  <c r="P222" i="10"/>
  <c r="P221" i="10"/>
  <c r="P220" i="10"/>
  <c r="P219" i="10"/>
  <c r="P218" i="10"/>
  <c r="P217" i="10"/>
  <c r="P216" i="10"/>
  <c r="P215" i="10"/>
  <c r="P214" i="10"/>
  <c r="P213" i="10"/>
  <c r="P212" i="10"/>
  <c r="P211" i="10"/>
  <c r="P210" i="10"/>
  <c r="P209" i="10"/>
  <c r="P208" i="10"/>
  <c r="P207" i="10"/>
  <c r="P206" i="10"/>
  <c r="P205" i="10"/>
  <c r="P204" i="10"/>
  <c r="P203" i="10"/>
  <c r="P202" i="10"/>
  <c r="P201" i="10"/>
  <c r="P200" i="10"/>
  <c r="P199" i="10"/>
  <c r="P198" i="10"/>
  <c r="P197" i="10"/>
  <c r="P196" i="10"/>
  <c r="P195" i="10"/>
  <c r="P194" i="10"/>
  <c r="P193" i="10"/>
  <c r="P192" i="10"/>
  <c r="P191" i="10"/>
  <c r="P190" i="10"/>
  <c r="P189" i="10"/>
  <c r="P188" i="10"/>
  <c r="P187" i="10"/>
  <c r="P186" i="10"/>
  <c r="P185" i="10"/>
  <c r="P184" i="10"/>
  <c r="P183" i="10"/>
  <c r="P182" i="10"/>
  <c r="P181" i="10"/>
  <c r="P180" i="10"/>
  <c r="P179" i="10"/>
  <c r="P178" i="10"/>
  <c r="P177" i="10"/>
  <c r="P176" i="10"/>
  <c r="P175" i="10"/>
  <c r="P174" i="10"/>
  <c r="P173" i="10"/>
  <c r="P172" i="10"/>
  <c r="P171" i="10"/>
  <c r="P170" i="10"/>
  <c r="P169" i="10"/>
  <c r="P168" i="10"/>
  <c r="P167" i="10"/>
  <c r="P166" i="10"/>
  <c r="P165" i="10"/>
  <c r="P164" i="10"/>
  <c r="P163" i="10"/>
  <c r="P162" i="10"/>
  <c r="P161" i="10"/>
  <c r="P160" i="10"/>
  <c r="P159" i="10"/>
  <c r="P158" i="10"/>
  <c r="P157" i="10"/>
  <c r="P156" i="10"/>
  <c r="P155" i="10"/>
  <c r="P154" i="10"/>
  <c r="P153" i="10"/>
  <c r="P152" i="10"/>
  <c r="P151" i="10"/>
  <c r="P150" i="10"/>
  <c r="P149" i="10"/>
  <c r="P148" i="10"/>
  <c r="P147" i="10"/>
  <c r="P146" i="10"/>
  <c r="P145" i="10"/>
  <c r="P144" i="10"/>
  <c r="P143" i="10"/>
  <c r="P142" i="10"/>
  <c r="P141" i="10"/>
  <c r="P140" i="10"/>
  <c r="P139" i="10"/>
  <c r="P138" i="10"/>
  <c r="P137" i="10"/>
  <c r="P136" i="10"/>
  <c r="P135" i="10"/>
  <c r="P134" i="10"/>
  <c r="P133" i="10"/>
  <c r="P132" i="10"/>
  <c r="P131" i="10"/>
  <c r="P130" i="10"/>
  <c r="P129" i="10"/>
  <c r="P128" i="10"/>
  <c r="P127" i="10"/>
  <c r="P126" i="10"/>
  <c r="P125" i="10"/>
  <c r="P124" i="10"/>
  <c r="P123" i="10"/>
  <c r="P122" i="10"/>
  <c r="P121" i="10"/>
  <c r="P120" i="10"/>
  <c r="P119" i="10"/>
  <c r="P118" i="10"/>
  <c r="P117" i="10"/>
  <c r="P116" i="10"/>
  <c r="P115" i="10"/>
  <c r="P114" i="10"/>
  <c r="P113" i="10"/>
  <c r="P112" i="10"/>
  <c r="P111" i="10"/>
  <c r="P110" i="10"/>
  <c r="P109" i="10"/>
  <c r="P108" i="10"/>
  <c r="P107" i="10"/>
  <c r="P106" i="10"/>
  <c r="P105" i="10"/>
  <c r="P104" i="10"/>
  <c r="P103" i="10"/>
  <c r="P102" i="10"/>
  <c r="P101" i="10"/>
  <c r="P100" i="10"/>
  <c r="P99" i="10"/>
  <c r="P98" i="10"/>
  <c r="O325" i="10"/>
  <c r="O324" i="10"/>
  <c r="O323" i="10"/>
  <c r="O322" i="10"/>
  <c r="O321" i="10"/>
  <c r="O320" i="10"/>
  <c r="O319" i="10"/>
  <c r="O318" i="10"/>
  <c r="O317" i="10"/>
  <c r="O316" i="10"/>
  <c r="O315" i="10"/>
  <c r="O314" i="10"/>
  <c r="O313" i="10"/>
  <c r="O312" i="10"/>
  <c r="O311" i="10"/>
  <c r="O310" i="10"/>
  <c r="O309" i="10"/>
  <c r="O308" i="10"/>
  <c r="O307" i="10"/>
  <c r="O306" i="10"/>
  <c r="O305" i="10"/>
  <c r="O304" i="10"/>
  <c r="O303" i="10"/>
  <c r="O302" i="10"/>
  <c r="O301" i="10"/>
  <c r="O300" i="10"/>
  <c r="O299" i="10"/>
  <c r="O298" i="10"/>
  <c r="O297" i="10"/>
  <c r="O296" i="10"/>
  <c r="O295" i="10"/>
  <c r="O294" i="10"/>
  <c r="O293" i="10"/>
  <c r="O292" i="10"/>
  <c r="O291" i="10"/>
  <c r="O290" i="10"/>
  <c r="O289" i="10"/>
  <c r="O288" i="10"/>
  <c r="O287" i="10"/>
  <c r="O286" i="10"/>
  <c r="O285" i="10"/>
  <c r="O284" i="10"/>
  <c r="O283" i="10"/>
  <c r="O282" i="10"/>
  <c r="O281" i="10"/>
  <c r="O280" i="10"/>
  <c r="O279" i="10"/>
  <c r="O278" i="10"/>
  <c r="O276" i="10"/>
  <c r="O275" i="10"/>
  <c r="O274" i="10"/>
  <c r="O273" i="10"/>
  <c r="O272" i="10"/>
  <c r="O271" i="10"/>
  <c r="O270" i="10"/>
  <c r="O268" i="10"/>
  <c r="O267" i="10"/>
  <c r="O266" i="10"/>
  <c r="O265" i="10"/>
  <c r="O264" i="10"/>
  <c r="O263" i="10"/>
  <c r="O262" i="10"/>
  <c r="O261" i="10"/>
  <c r="O260" i="10"/>
  <c r="O259" i="10"/>
  <c r="O258" i="10"/>
  <c r="O257" i="10"/>
  <c r="O256" i="10"/>
  <c r="O255" i="10"/>
  <c r="O254" i="10"/>
  <c r="O253" i="10"/>
  <c r="O252" i="10"/>
  <c r="O251" i="10"/>
  <c r="O250" i="10"/>
  <c r="O249" i="10"/>
  <c r="O248" i="10"/>
  <c r="O247" i="10"/>
  <c r="O246" i="10"/>
  <c r="O245" i="10"/>
  <c r="O244" i="10"/>
  <c r="O243" i="10"/>
  <c r="O242" i="10"/>
  <c r="O241" i="10"/>
  <c r="O240" i="10"/>
  <c r="O239" i="10"/>
  <c r="O238" i="10"/>
  <c r="O237" i="10"/>
  <c r="O236" i="10"/>
  <c r="O235" i="10"/>
  <c r="O234" i="10"/>
  <c r="O233" i="10"/>
  <c r="O232" i="10"/>
  <c r="O231" i="10"/>
  <c r="O230" i="10"/>
  <c r="O229" i="10"/>
  <c r="O228" i="10"/>
  <c r="O227" i="10"/>
  <c r="O226" i="10"/>
  <c r="O225" i="10"/>
  <c r="O224" i="10"/>
  <c r="O223" i="10"/>
  <c r="O222" i="10"/>
  <c r="O221" i="10"/>
  <c r="O220" i="10"/>
  <c r="O219" i="10"/>
  <c r="O218" i="10"/>
  <c r="O217" i="10"/>
  <c r="O216" i="10"/>
  <c r="O215" i="10"/>
  <c r="O214" i="10"/>
  <c r="O213" i="10"/>
  <c r="O212" i="10"/>
  <c r="O211" i="10"/>
  <c r="O210" i="10"/>
  <c r="O209" i="10"/>
  <c r="O208" i="10"/>
  <c r="O207" i="10"/>
  <c r="O206" i="10"/>
  <c r="O205" i="10"/>
  <c r="O204" i="10"/>
  <c r="O203" i="10"/>
  <c r="O202" i="10"/>
  <c r="O201" i="10"/>
  <c r="O200" i="10"/>
  <c r="O199" i="10"/>
  <c r="O198" i="10"/>
  <c r="O197" i="10"/>
  <c r="O196" i="10"/>
  <c r="O195" i="10"/>
  <c r="O194" i="10"/>
  <c r="O193" i="10"/>
  <c r="O192" i="10"/>
  <c r="O191" i="10"/>
  <c r="O190" i="10"/>
  <c r="O189" i="10"/>
  <c r="O188" i="10"/>
  <c r="O187" i="10"/>
  <c r="O186" i="10"/>
  <c r="O185" i="10"/>
  <c r="O184" i="10"/>
  <c r="O183" i="10"/>
  <c r="O182" i="10"/>
  <c r="O181" i="10"/>
  <c r="O180" i="10"/>
  <c r="O179" i="10"/>
  <c r="O178" i="10"/>
  <c r="O177" i="10"/>
  <c r="O176" i="10"/>
  <c r="O175" i="10"/>
  <c r="O174" i="10"/>
  <c r="O173" i="10"/>
  <c r="O172" i="10"/>
  <c r="O171" i="10"/>
  <c r="O170" i="10"/>
  <c r="O169" i="10"/>
  <c r="O168" i="10"/>
  <c r="O167" i="10"/>
  <c r="O166" i="10"/>
  <c r="O165" i="10"/>
  <c r="O130" i="10"/>
  <c r="O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O164" i="10"/>
  <c r="O163" i="10"/>
  <c r="O162" i="10"/>
  <c r="O161" i="10"/>
  <c r="O160" i="10"/>
  <c r="O159" i="10"/>
  <c r="O158" i="10"/>
  <c r="O157" i="10"/>
  <c r="O156" i="10"/>
  <c r="O155" i="10"/>
  <c r="O154" i="10"/>
  <c r="O153" i="10"/>
  <c r="O152" i="10"/>
  <c r="O151" i="10"/>
  <c r="O150" i="10"/>
  <c r="O149" i="10"/>
  <c r="O148" i="10"/>
  <c r="O147" i="10"/>
  <c r="O146" i="10"/>
  <c r="O145" i="10"/>
  <c r="O144" i="10"/>
  <c r="O143" i="10"/>
  <c r="O142" i="10"/>
  <c r="O141" i="10"/>
  <c r="O140" i="10"/>
  <c r="O139" i="10"/>
  <c r="O138" i="10"/>
  <c r="O137" i="10"/>
  <c r="O136" i="10"/>
  <c r="O135" i="10"/>
  <c r="O134" i="10"/>
  <c r="O133" i="10"/>
  <c r="O132" i="10"/>
  <c r="O131" i="10"/>
  <c r="O129" i="10"/>
  <c r="O128" i="10"/>
  <c r="O127" i="10"/>
  <c r="O126" i="10"/>
  <c r="O125" i="10"/>
  <c r="O124" i="10"/>
  <c r="O123" i="10"/>
  <c r="O122" i="10"/>
  <c r="O121" i="10"/>
  <c r="O120" i="10"/>
  <c r="O119" i="10"/>
  <c r="O118" i="10"/>
  <c r="O117" i="10"/>
  <c r="O116" i="10"/>
  <c r="O115" i="10"/>
  <c r="O114" i="10"/>
  <c r="O113" i="10"/>
  <c r="O112" i="10"/>
  <c r="O111" i="10"/>
  <c r="O110" i="10"/>
  <c r="O109" i="10"/>
  <c r="O108" i="10"/>
  <c r="O107" i="10"/>
  <c r="O106" i="10"/>
  <c r="O105" i="10"/>
  <c r="O104" i="10"/>
  <c r="O103" i="10"/>
  <c r="O102" i="10"/>
  <c r="O101" i="10"/>
  <c r="O100" i="10"/>
  <c r="O99" i="10"/>
  <c r="O97" i="10"/>
  <c r="O96" i="10"/>
  <c r="O95" i="10"/>
  <c r="O94" i="10"/>
  <c r="O93" i="10"/>
  <c r="O92" i="10"/>
  <c r="O91" i="10"/>
  <c r="O90" i="10"/>
  <c r="O89" i="10"/>
  <c r="O88" i="10"/>
  <c r="O87" i="10"/>
  <c r="O86" i="10"/>
  <c r="O34" i="10"/>
  <c r="P14" i="10"/>
  <c r="P13" i="10"/>
  <c r="P12" i="10"/>
  <c r="P11" i="10"/>
  <c r="P10" i="10"/>
  <c r="P9" i="10"/>
  <c r="P8" i="10"/>
  <c r="P7" i="10"/>
  <c r="P6" i="10"/>
  <c r="P5" i="10"/>
  <c r="P4" i="10"/>
  <c r="P3" i="10"/>
  <c r="O85" i="10"/>
  <c r="O84" i="10"/>
  <c r="O83" i="10"/>
  <c r="O82" i="10"/>
  <c r="O81" i="10"/>
  <c r="O80" i="10"/>
  <c r="O79" i="10"/>
  <c r="O78" i="10"/>
  <c r="O77" i="10"/>
  <c r="O76" i="10"/>
  <c r="O75" i="10"/>
  <c r="O74" i="10"/>
  <c r="O73" i="10"/>
  <c r="O72" i="10"/>
  <c r="O71" i="10"/>
  <c r="O70" i="10"/>
  <c r="O69" i="10"/>
  <c r="O68" i="10"/>
  <c r="O67" i="10"/>
  <c r="O65" i="10"/>
  <c r="O64" i="10"/>
  <c r="O63" i="10"/>
  <c r="O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3" i="10"/>
  <c r="O32" i="10"/>
  <c r="O31" i="10"/>
  <c r="O30" i="10"/>
  <c r="O29" i="10"/>
  <c r="O28" i="10"/>
  <c r="O27" i="10"/>
  <c r="O26" i="10"/>
  <c r="O25" i="10"/>
  <c r="O24" i="10"/>
  <c r="O23" i="10"/>
  <c r="O22" i="10"/>
  <c r="O21" i="10"/>
  <c r="O20" i="10"/>
  <c r="O19" i="10"/>
  <c r="O18" i="10"/>
  <c r="O17" i="10"/>
  <c r="O16" i="10"/>
  <c r="O15" i="10"/>
  <c r="O14" i="10"/>
  <c r="O13" i="10"/>
  <c r="O12" i="10"/>
  <c r="O11" i="10"/>
  <c r="O10" i="10"/>
  <c r="O9" i="10"/>
  <c r="O8" i="10"/>
  <c r="O7" i="10"/>
  <c r="O6" i="10"/>
  <c r="O5" i="10"/>
  <c r="O4" i="10"/>
  <c r="O3" i="10"/>
  <c r="P2" i="10"/>
  <c r="X502" i="2" l="1"/>
  <c r="X1516" i="2"/>
  <c r="X1517" i="2"/>
  <c r="X1518" i="2"/>
  <c r="X1519" i="2"/>
  <c r="X1520" i="2"/>
  <c r="X1521" i="2"/>
  <c r="X1522" i="2"/>
  <c r="X1523" i="2"/>
  <c r="X1524" i="2"/>
  <c r="X1525" i="2"/>
  <c r="X1526" i="2"/>
  <c r="X1527" i="2"/>
  <c r="X1528" i="2"/>
  <c r="X1529" i="2"/>
  <c r="X1530" i="2"/>
  <c r="X1531" i="2"/>
  <c r="X1532" i="2"/>
  <c r="X1533" i="2"/>
  <c r="X1534" i="2"/>
  <c r="X1535" i="2"/>
  <c r="X1536" i="2"/>
  <c r="X1537" i="2"/>
  <c r="X1538" i="2"/>
  <c r="X1539" i="2"/>
  <c r="X1540" i="2"/>
  <c r="X649" i="2"/>
  <c r="X650" i="2"/>
  <c r="X651" i="2"/>
  <c r="X652" i="2"/>
  <c r="X653" i="2"/>
  <c r="X654" i="2"/>
  <c r="X655" i="2"/>
  <c r="X1391" i="2"/>
  <c r="X1392" i="2"/>
  <c r="X1393" i="2"/>
  <c r="X1394" i="2"/>
  <c r="X1395" i="2"/>
  <c r="X1396" i="2"/>
  <c r="X1397" i="2"/>
  <c r="X1398" i="2"/>
  <c r="X1399" i="2"/>
  <c r="X1400" i="2"/>
  <c r="X1401" i="2"/>
  <c r="X1402" i="2"/>
  <c r="X1403" i="2"/>
  <c r="X1404" i="2"/>
  <c r="X1405" i="2"/>
  <c r="X1406" i="2"/>
  <c r="X1407" i="2"/>
  <c r="X1408" i="2"/>
  <c r="X1409" i="2"/>
  <c r="X1410" i="2"/>
  <c r="X1411" i="2"/>
  <c r="X1412" i="2"/>
  <c r="X1413" i="2"/>
  <c r="X1414" i="2"/>
  <c r="X1415" i="2"/>
  <c r="X1416" i="2"/>
  <c r="X1417" i="2"/>
  <c r="X1418" i="2"/>
  <c r="X1419" i="2"/>
  <c r="X1420" i="2"/>
  <c r="X656" i="2"/>
  <c r="X657" i="2"/>
  <c r="X658" i="2"/>
  <c r="X659" i="2"/>
  <c r="X660" i="2"/>
  <c r="X1541" i="2"/>
  <c r="X1542" i="2"/>
  <c r="X1543" i="2"/>
  <c r="X1544" i="2"/>
  <c r="X2" i="2"/>
  <c r="X3"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1545" i="2"/>
  <c r="X1546" i="2"/>
  <c r="X1547" i="2"/>
  <c r="X1548" i="2"/>
  <c r="X1549" i="2"/>
  <c r="X1550" i="2"/>
  <c r="X1551" i="2"/>
  <c r="X1552" i="2"/>
  <c r="X1553" i="2"/>
  <c r="X1554" i="2"/>
  <c r="X1555" i="2"/>
  <c r="X1556" i="2"/>
  <c r="X1557" i="2"/>
  <c r="X1558" i="2"/>
  <c r="X1559" i="2"/>
  <c r="X1560" i="2"/>
  <c r="X1561" i="2"/>
  <c r="X1562" i="2"/>
  <c r="X1563" i="2"/>
  <c r="X1564" i="2"/>
  <c r="X1565" i="2"/>
  <c r="X1566" i="2"/>
  <c r="X1567"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413" i="2"/>
  <c r="X414" i="2"/>
  <c r="X415" i="2"/>
  <c r="X416" i="2"/>
  <c r="X417" i="2"/>
  <c r="X418" i="2"/>
  <c r="X419" i="2"/>
  <c r="X420" i="2"/>
  <c r="X421" i="2"/>
  <c r="X422" i="2"/>
  <c r="X423" i="2"/>
  <c r="X424" i="2"/>
  <c r="X425" i="2"/>
  <c r="X426" i="2"/>
  <c r="X427" i="2"/>
  <c r="X428" i="2"/>
  <c r="X429" i="2"/>
  <c r="X430" i="2"/>
  <c r="X431" i="2"/>
  <c r="X432" i="2"/>
  <c r="X433" i="2"/>
  <c r="X434" i="2"/>
  <c r="X435" i="2"/>
  <c r="X436" i="2"/>
  <c r="X437" i="2"/>
  <c r="X438" i="2"/>
  <c r="X439" i="2"/>
  <c r="X440" i="2"/>
  <c r="X441" i="2"/>
  <c r="X442" i="2"/>
  <c r="X443" i="2"/>
  <c r="X444" i="2"/>
  <c r="X445" i="2"/>
  <c r="X446" i="2"/>
  <c r="X447" i="2"/>
  <c r="X448" i="2"/>
  <c r="X449" i="2"/>
  <c r="X450" i="2"/>
  <c r="X451" i="2"/>
  <c r="X452" i="2"/>
  <c r="X453" i="2"/>
  <c r="X454" i="2"/>
  <c r="X455" i="2"/>
  <c r="X456" i="2"/>
  <c r="X457" i="2"/>
  <c r="X458" i="2"/>
  <c r="X459" i="2"/>
  <c r="X460" i="2"/>
  <c r="X461" i="2"/>
  <c r="X462" i="2"/>
  <c r="X463" i="2"/>
  <c r="X464" i="2"/>
  <c r="X465" i="2"/>
  <c r="X466" i="2"/>
  <c r="X467" i="2"/>
  <c r="X468" i="2"/>
  <c r="X469" i="2"/>
  <c r="X470" i="2"/>
  <c r="X471" i="2"/>
  <c r="X472" i="2"/>
  <c r="X473" i="2"/>
  <c r="X474" i="2"/>
  <c r="X475" i="2"/>
  <c r="X476" i="2"/>
  <c r="X477" i="2"/>
  <c r="X478" i="2"/>
  <c r="X479" i="2"/>
  <c r="X480" i="2"/>
  <c r="X481" i="2"/>
  <c r="X482" i="2"/>
  <c r="X483" i="2"/>
  <c r="X484" i="2"/>
  <c r="X485" i="2"/>
  <c r="X486" i="2"/>
  <c r="X487" i="2"/>
  <c r="X488" i="2"/>
  <c r="X489" i="2"/>
  <c r="X490" i="2"/>
  <c r="X491" i="2"/>
  <c r="X492" i="2"/>
  <c r="X493" i="2"/>
  <c r="X494" i="2"/>
  <c r="X495" i="2"/>
  <c r="X496" i="2"/>
  <c r="X497" i="2"/>
  <c r="X498" i="2"/>
  <c r="X499" i="2"/>
  <c r="X500" i="2"/>
  <c r="X501" i="2"/>
</calcChain>
</file>

<file path=xl/sharedStrings.xml><?xml version="1.0" encoding="utf-8"?>
<sst xmlns="http://schemas.openxmlformats.org/spreadsheetml/2006/main" count="32032" uniqueCount="2131">
  <si>
    <t>LDC_
Name</t>
  </si>
  <si>
    <t>Program_
Name</t>
  </si>
  <si>
    <t>Funding_
Mechanism</t>
  </si>
  <si>
    <t>Application_
ID</t>
  </si>
  <si>
    <t>Application_
Submission_
Date
(YYYY/MM/DD)</t>
  </si>
  <si>
    <t xml:space="preserve">How_did_the_
participant_
hear_about_
this_program? </t>
  </si>
  <si>
    <t>Facility_
LDC</t>
  </si>
  <si>
    <t>Rate_
Class</t>
  </si>
  <si>
    <t>Building_
Type</t>
  </si>
  <si>
    <t>Building_
Address_
Line3</t>
  </si>
  <si>
    <t>Building_
Address_
City</t>
  </si>
  <si>
    <t>Building_
Address_
Postal_
Code</t>
  </si>
  <si>
    <t>Project_
Start_
Date
(YYYY/MM/DD)</t>
  </si>
  <si>
    <t>Project_
Completion_
Date
(YYYY/MM/DD)</t>
  </si>
  <si>
    <t>Incentive_
Amount_
Eligible
($)</t>
  </si>
  <si>
    <t>Reference_
Number</t>
  </si>
  <si>
    <t>Reference_
Date
(YYYY/MM/DD)</t>
  </si>
  <si>
    <t>Comments</t>
  </si>
  <si>
    <t>Data Dictionary</t>
  </si>
  <si>
    <t>Oakville Hydro Electricity Distribution Inc.</t>
  </si>
  <si>
    <t>Retrofit</t>
  </si>
  <si>
    <t>Full Cost Recovery</t>
  </si>
  <si>
    <t>Other please specify</t>
  </si>
  <si>
    <t>Oakville</t>
  </si>
  <si>
    <t>L6J5E3</t>
  </si>
  <si>
    <t>Condominium</t>
  </si>
  <si>
    <t>L6L5V1</t>
  </si>
  <si>
    <t>Government - Parks and Recreation</t>
  </si>
  <si>
    <t>L6H3N8</t>
  </si>
  <si>
    <t>Rental Apartment</t>
  </si>
  <si>
    <t>L6H1M8</t>
  </si>
  <si>
    <t>L6H2C1</t>
  </si>
  <si>
    <t>L6L0E1</t>
  </si>
  <si>
    <t>L6H2S2</t>
  </si>
  <si>
    <t>Food and Beverage</t>
  </si>
  <si>
    <t>L6H6A1</t>
  </si>
  <si>
    <t>Large  Retail</t>
  </si>
  <si>
    <t>L6L0B6</t>
  </si>
  <si>
    <t>School (K-12)</t>
  </si>
  <si>
    <t>L6H5Z8</t>
  </si>
  <si>
    <t>L6L2X9</t>
  </si>
  <si>
    <t>Government - Administrative Buildings</t>
  </si>
  <si>
    <t>L6M3L1</t>
  </si>
  <si>
    <t>Warehouse/Wholesale</t>
  </si>
  <si>
    <t>OAKVILLE</t>
  </si>
  <si>
    <t>L6L2X5</t>
  </si>
  <si>
    <t>University/College</t>
  </si>
  <si>
    <t>L6H2L1</t>
  </si>
  <si>
    <t>Place of Worship</t>
  </si>
  <si>
    <t>L6M4J3</t>
  </si>
  <si>
    <t>Small Office</t>
  </si>
  <si>
    <t>L6J1N3</t>
  </si>
  <si>
    <t>Manufacturing</t>
  </si>
  <si>
    <t xml:space="preserve"> Oakville</t>
  </si>
  <si>
    <t>L6L2X8</t>
  </si>
  <si>
    <t>Industrial Strip Mall/Unit</t>
  </si>
  <si>
    <t>L6J0B2</t>
  </si>
  <si>
    <t>L6K1X5</t>
  </si>
  <si>
    <t>L6H1A7</t>
  </si>
  <si>
    <t>Energy_Manager_Program</t>
  </si>
  <si>
    <t>oakvilleh-EEM-0277</t>
  </si>
  <si>
    <t>Healthcare</t>
  </si>
  <si>
    <t>L4M 0L8</t>
  </si>
  <si>
    <t>THESL_Swimming_Pool_Efficiency_Program</t>
  </si>
  <si>
    <t>152121-01</t>
  </si>
  <si>
    <t>Residential</t>
  </si>
  <si>
    <t>Single Family</t>
  </si>
  <si>
    <t>L6M2X7</t>
  </si>
  <si>
    <t>101103-02</t>
  </si>
  <si>
    <t>L6M 1X4</t>
  </si>
  <si>
    <t>114730-00</t>
  </si>
  <si>
    <t>L6H 3Z3</t>
  </si>
  <si>
    <t>115771-02</t>
  </si>
  <si>
    <t>L6M 2N1</t>
  </si>
  <si>
    <t>151763-01</t>
  </si>
  <si>
    <t>L6M 1V3</t>
  </si>
  <si>
    <t>109436-01</t>
  </si>
  <si>
    <t>L6J 6P7</t>
  </si>
  <si>
    <t>170875-02</t>
  </si>
  <si>
    <t>L6H 0A8</t>
  </si>
  <si>
    <t>107713-02</t>
  </si>
  <si>
    <t>L6J 5Z1</t>
  </si>
  <si>
    <t>105224-01</t>
  </si>
  <si>
    <t>L6M 3C4</t>
  </si>
  <si>
    <t>168298-01</t>
  </si>
  <si>
    <t>L6L 6V5</t>
  </si>
  <si>
    <t>164139-02</t>
  </si>
  <si>
    <t>L6L 6V8</t>
  </si>
  <si>
    <t>110353-01</t>
  </si>
  <si>
    <t>L6J 5S8</t>
  </si>
  <si>
    <t>130086-02</t>
  </si>
  <si>
    <t>L6M 1M8</t>
  </si>
  <si>
    <t>172793-02</t>
  </si>
  <si>
    <t>L6M 0G2</t>
  </si>
  <si>
    <t>111575-00</t>
  </si>
  <si>
    <t>L6H 2V5</t>
  </si>
  <si>
    <t>131985-02</t>
  </si>
  <si>
    <t>L6M 1J8</t>
  </si>
  <si>
    <t>171501-02</t>
  </si>
  <si>
    <t>L6H 7P7</t>
  </si>
  <si>
    <t>103530-01</t>
  </si>
  <si>
    <t>L6H 4G1</t>
  </si>
  <si>
    <t>108267-02</t>
  </si>
  <si>
    <t>L6H 5B6</t>
  </si>
  <si>
    <t>132027-00</t>
  </si>
  <si>
    <t>L6M 1J6</t>
  </si>
  <si>
    <t>12001600</t>
  </si>
  <si>
    <t>L6B 3P5</t>
  </si>
  <si>
    <t>New_Construction_Program</t>
  </si>
  <si>
    <t>OAK-MA-25-FB-0037</t>
  </si>
  <si>
    <t>L6M4M1</t>
  </si>
  <si>
    <t>Home_Assistance_Program</t>
  </si>
  <si>
    <t>OHE-43-01957</t>
  </si>
  <si>
    <t>Website - Utility</t>
  </si>
  <si>
    <t>Fully Detached</t>
  </si>
  <si>
    <t>L6H 5Y7</t>
  </si>
  <si>
    <t>OHE-43-01987</t>
  </si>
  <si>
    <t>Unknown</t>
  </si>
  <si>
    <t>Row House</t>
  </si>
  <si>
    <t>L6J 7E9</t>
  </si>
  <si>
    <t>OHE-43-01988</t>
  </si>
  <si>
    <t>L6M 4W8</t>
  </si>
  <si>
    <t>OHE-45-17542</t>
  </si>
  <si>
    <t>N/A</t>
  </si>
  <si>
    <t>Social Housing Provider</t>
  </si>
  <si>
    <t>L6K 3X3</t>
  </si>
  <si>
    <t>OHE-45-17543</t>
  </si>
  <si>
    <t>OHE-45-17550</t>
  </si>
  <si>
    <t>OHE-45-17551</t>
  </si>
  <si>
    <t>OHE-45-17588</t>
  </si>
  <si>
    <t>L6M 3M2</t>
  </si>
  <si>
    <t>Phase_
ID</t>
  </si>
  <si>
    <t>Measure_
Name</t>
  </si>
  <si>
    <t>Project_
Track</t>
  </si>
  <si>
    <t>Measure_
ID</t>
  </si>
  <si>
    <t>Measure_
End_
Use_
Category</t>
  </si>
  <si>
    <t>Measure_
Type</t>
  </si>
  <si>
    <t>Measure_
Description 
(Custom Only)</t>
  </si>
  <si>
    <t>Measure_
EUL
(Years)</t>
  </si>
  <si>
    <t>Number_
of_
Units
(#)</t>
  </si>
  <si>
    <t>Base_
Measure</t>
  </si>
  <si>
    <t>Project_
Completion_
Date
(YYYYY/MM/DD)</t>
  </si>
  <si>
    <t>Total_
Costs_of_
Project
($)</t>
  </si>
  <si>
    <t>Incremental_
Equipment_
Cost
($)</t>
  </si>
  <si>
    <t>Gross_
Energy_
Savings
(kWh)</t>
  </si>
  <si>
    <t>Gross_
Demand_
Savings
(kW)</t>
  </si>
  <si>
    <t>Project_Total_
Incentive_
Amount
($ per measure)</t>
  </si>
  <si>
    <t>LED EXTERIOR AREA LIGHTS: LED fixture (&lt;=30W)</t>
  </si>
  <si>
    <t>Prescriptive</t>
  </si>
  <si>
    <t>B0901</t>
  </si>
  <si>
    <t>12 HR OFF</t>
  </si>
  <si>
    <t>Custom</t>
  </si>
  <si>
    <t>B0903</t>
  </si>
  <si>
    <t>12 HR ON</t>
  </si>
  <si>
    <t>24 HR</t>
  </si>
  <si>
    <t>Variable Frequency Drive on 10 HP Motor</t>
  </si>
  <si>
    <t>Variable Frequency Drive on 5 HP Motor</t>
  </si>
  <si>
    <t>Variable Frequency Drive on 20 HP Motor</t>
  </si>
  <si>
    <t>Variable Frequency Drive on 25 HP Motor</t>
  </si>
  <si>
    <t>Variable Frequency Drive on 7.5 HP Motor</t>
  </si>
  <si>
    <t>Controlled Pumps with VFD motors</t>
  </si>
  <si>
    <t>OCCUPANCY SENSORS: Wall/Ceiling or Fixture mounted</t>
  </si>
  <si>
    <t>LED High Bay Fixture: &gt;139W&lt;=175W</t>
  </si>
  <si>
    <t>LED EXTERIOR AREA LIGHTS: LED fixture  (&gt;60W to &lt;=120W)</t>
  </si>
  <si>
    <t>LED EXTERIOR AREA LIGHTS: LED fixture (&gt;30W to &lt;=60W)</t>
  </si>
  <si>
    <t>ENERGY STAR® QUALIFIED LED REFLECTOR (FLOOD/SPOT) LAMP PIN &amp; SCREW BASE:   &lt;= 7W &amp; &gt;= 250 Lumens</t>
  </si>
  <si>
    <t>ENERGY STAR® QUALIFIED LED OMNIDIRECTIONAL A SHAPE LAMP: &lt;=12W &amp; &gt;= 800 Lumens</t>
  </si>
  <si>
    <t>INTEGRAL LED TROFFERS: 1' x 4' LED troffer (&gt;= 1500 Lumens)</t>
  </si>
  <si>
    <t>INTEGRAL LED TROFFERS: 2' x 2' LED troffer (&gt;= 2000 Lumens)</t>
  </si>
  <si>
    <t>LED Tube Re-Lamp: &lt;=22W &amp; &gt;= 2200 Lumens</t>
  </si>
  <si>
    <t>LED RECESSED DOWNLIGHTS: &gt;= 600 lumens and &lt; 800 lumens</t>
  </si>
  <si>
    <t>LED Tube Re-Lamp: &lt;=15W &amp; &gt;= 1500 Lumens</t>
  </si>
  <si>
    <t>LED RECESSED DOWNLIGHTS: &gt;= 800 lumens</t>
  </si>
  <si>
    <t>45308</t>
  </si>
  <si>
    <t>Lighting</t>
  </si>
  <si>
    <t>INTEGRAL LED TROFFERS: 2' x 4' LED troffer (&gt;= 3000 Lumens)</t>
  </si>
  <si>
    <t>ENERGY STAR® QUALIFIED LED REFLECTOR (FLOOD/SPOT) LAMP PIN &amp; SCREW BASE: &lt;= 14W &amp; &gt;= 400 Lumens</t>
  </si>
  <si>
    <t>LED EXIT SIGNS: New Sign or Retrofit Kit &lt;= 3W</t>
  </si>
  <si>
    <t>INTEGRAL LED TROFFERS RETROFIT KIT: 1' x 4' LED troffer (&gt;= 1500 Lumens)</t>
  </si>
  <si>
    <t>INTEGRAL LED TROFFERS RETROFIT KIT: 2' x 4' LED troffer (&gt;= 3000 Lumens)</t>
  </si>
  <si>
    <t>Pre and Post project current monitoring</t>
  </si>
  <si>
    <t>Pre-project current monitoring</t>
  </si>
  <si>
    <t>LED</t>
  </si>
  <si>
    <t>Voltage Optimization</t>
  </si>
  <si>
    <t>RETROFIT</t>
  </si>
  <si>
    <t>Controls for Refrigeration equipment</t>
  </si>
  <si>
    <t>New refrigeration equipment</t>
  </si>
  <si>
    <t>LED EXTERIOR AREA LIGHTS: LED fixture (&gt;120W to &lt;=200W)</t>
  </si>
  <si>
    <t>indoor</t>
  </si>
  <si>
    <t>LED UPGRADE</t>
  </si>
  <si>
    <t>Geothermal Heat Pump</t>
  </si>
  <si>
    <t>Unitary AC:  Split System &amp; Single Package &gt;=11.5 to &lt; 20.0 Tons; Heating Type:  All Other; Min. Efficiency Rating:  12 EER;</t>
  </si>
  <si>
    <t>Energy Manager</t>
  </si>
  <si>
    <t>Variable speed pool pump</t>
  </si>
  <si>
    <t>for swimming pool filtration process</t>
  </si>
  <si>
    <t>Single speed pump</t>
  </si>
  <si>
    <t>Dimmer switch</t>
  </si>
  <si>
    <t>ENERGY STAR Qualified Light Fixture - 1 or 2 Sockets</t>
  </si>
  <si>
    <t>ENERGY STAR qualified light fixture - 3 or more sockets</t>
  </si>
  <si>
    <t>ENERGY STAR® qualified homes</t>
  </si>
  <si>
    <t>Performance</t>
  </si>
  <si>
    <t>≤23W ENERGY STAR® Qualified LED PAR (minimum 1100 Lumen output) (Formerly: 14W – 18W ENERGY STAR® Qualified LED PAR 38)</t>
  </si>
  <si>
    <t>HAP2016_25</t>
  </si>
  <si>
    <t>B</t>
  </si>
  <si>
    <t>9</t>
  </si>
  <si>
    <t>2</t>
  </si>
  <si>
    <t>≤11W ENERGY STAR® Qualified LED MR 16 (minimum 400 Lumen output) (Formerly: 7W – 12W ENERGY STAR® Qualified LED MR 16 GU 5.3 Base)</t>
  </si>
  <si>
    <t>HAP2016_27</t>
  </si>
  <si>
    <t>≤14W ENERGY STAR® Qualified LED A Shape (75W) (minimum 800 Lumen output) (Formerly:10W – 14W ENERGY STAR® Qualified LED A Shape)</t>
  </si>
  <si>
    <t>HAP2016_31</t>
  </si>
  <si>
    <t>17</t>
  </si>
  <si>
    <t>Freezer Replacement (ENERGY STAR Qualified 12-14.4 cu ft)</t>
  </si>
  <si>
    <t>HAP2016_13</t>
  </si>
  <si>
    <t>Freezers</t>
  </si>
  <si>
    <t>X</t>
  </si>
  <si>
    <t>21</t>
  </si>
  <si>
    <t>1</t>
  </si>
  <si>
    <t>≤23W ENERGY STAR® Qualified LED A Shape (100W) (minimum 1600 Lumen output) (Formerly: 17W – 23W ENERGY STAR® Qualified LED A Shape)</t>
  </si>
  <si>
    <t>HAP2016_32</t>
  </si>
  <si>
    <t>4</t>
  </si>
  <si>
    <t>Power Bar With Integrated Timer</t>
  </si>
  <si>
    <t>HAP2016_02</t>
  </si>
  <si>
    <t>Plug Load</t>
  </si>
  <si>
    <t>10</t>
  </si>
  <si>
    <t>Audit Funding</t>
  </si>
  <si>
    <t>Indoor Clothes Drying Rack</t>
  </si>
  <si>
    <t>HAP2016_34</t>
  </si>
  <si>
    <t>Clothes Dryers</t>
  </si>
  <si>
    <t>8</t>
  </si>
  <si>
    <t>≤11W ENERGY STAR® Qualified LED A Shape (60W) (minimum 600 Lumen output) (Formerly: 7W – 11W ENERGY STAR® Qualified LED A Shape)</t>
  </si>
  <si>
    <t>HAP2016_30</t>
  </si>
  <si>
    <t>Small Retail</t>
  </si>
  <si>
    <t>L6L2X4</t>
  </si>
  <si>
    <t>Large Office</t>
  </si>
  <si>
    <t>L6J7W5</t>
  </si>
  <si>
    <t>L6K0C7</t>
  </si>
  <si>
    <t>Entertainment/Sport</t>
  </si>
  <si>
    <t>L6J7T9</t>
  </si>
  <si>
    <t>L6K3P1</t>
  </si>
  <si>
    <t>L6J7G5</t>
  </si>
  <si>
    <t>L6H6C7</t>
  </si>
  <si>
    <t>L6M2G3</t>
  </si>
  <si>
    <t>L6H2Z3</t>
  </si>
  <si>
    <t>L6J7V1</t>
  </si>
  <si>
    <t>L6M3G2</t>
  </si>
  <si>
    <t>L6L3L5</t>
  </si>
  <si>
    <t>L6L6L9</t>
  </si>
  <si>
    <t>Long Term Care Facility</t>
  </si>
  <si>
    <t>L6J3L5</t>
  </si>
  <si>
    <t>Commercial Other- Please Specify</t>
  </si>
  <si>
    <t>L6J6L2</t>
  </si>
  <si>
    <t>Government - Culture and Tourism</t>
  </si>
  <si>
    <t>L6J2Z4</t>
  </si>
  <si>
    <t>L6H3H5</t>
  </si>
  <si>
    <t>OAK-RM-176-FC-0003</t>
  </si>
  <si>
    <t>Rowhouse</t>
  </si>
  <si>
    <t>M3K 1Y2</t>
  </si>
  <si>
    <t>OAK-RM-88-FA-0004</t>
  </si>
  <si>
    <t xml:space="preserve">RTUsaver                                </t>
  </si>
  <si>
    <t>RTU 104</t>
  </si>
  <si>
    <t>Contractor</t>
  </si>
  <si>
    <t>General Service (&lt;50 kW)</t>
  </si>
  <si>
    <t>Restaurant</t>
  </si>
  <si>
    <t>L6K 1C8</t>
  </si>
  <si>
    <t>RTU 102</t>
  </si>
  <si>
    <t>Motor - VFD Retrofit</t>
  </si>
  <si>
    <t>Heat Pump Retrofit</t>
  </si>
  <si>
    <t>ENERGY STAR® refrigerator</t>
  </si>
  <si>
    <t>Specialty Lighting Retrofit</t>
  </si>
  <si>
    <t>ENERGY STAR® LED PAR lamp of not more than 16 Watt</t>
  </si>
  <si>
    <t>LED EXTERIOR</t>
  </si>
  <si>
    <t>LED 8760 Hours</t>
  </si>
  <si>
    <t>LED 5616 Hours</t>
  </si>
  <si>
    <t>LED 5304 hours</t>
  </si>
  <si>
    <t>Unitary Ac Energy Efficiency Upgrade</t>
  </si>
  <si>
    <t>LED EXTERIOR AREA LIGHTS: LED fixture (&lt;=530W)</t>
  </si>
  <si>
    <t>inside lighting</t>
  </si>
  <si>
    <t>Lighting Upgrade</t>
  </si>
  <si>
    <t>LED Exterior Lighting Retrofit</t>
  </si>
  <si>
    <t>LED Interior Lighting Retrofit</t>
  </si>
  <si>
    <t>Lighting Retrofit</t>
  </si>
  <si>
    <t xml:space="preserve"> Lighting Controls and Sign Lighting</t>
  </si>
  <si>
    <t>MAU VFD</t>
  </si>
  <si>
    <t>Indoor motion sensor</t>
  </si>
  <si>
    <t>ENERGY STAR qualified recessed lighting</t>
  </si>
  <si>
    <t>ENERGY STAR qualified under the counter lighting</t>
  </si>
  <si>
    <t>ENERGY STAR qualified LED</t>
  </si>
  <si>
    <t>RTUSaver</t>
  </si>
  <si>
    <t xml:space="preserve">Connected  Thermostat </t>
  </si>
  <si>
    <t>2018/01/25</t>
  </si>
  <si>
    <t>2018/01/26</t>
  </si>
  <si>
    <t>L6L2C0</t>
  </si>
  <si>
    <t>L6H2Y7</t>
  </si>
  <si>
    <t>Hotel</t>
  </si>
  <si>
    <t>L6J3J3</t>
  </si>
  <si>
    <t>L6M2V9</t>
  </si>
  <si>
    <t>L6H1M5</t>
  </si>
  <si>
    <t>oakville</t>
  </si>
  <si>
    <t>L6J7V9</t>
  </si>
  <si>
    <t>L6J1J3</t>
  </si>
  <si>
    <t>L6L5T7</t>
  </si>
  <si>
    <t>L6H0C7</t>
  </si>
  <si>
    <t>L6K3C5</t>
  </si>
  <si>
    <t>L6M4L6</t>
  </si>
  <si>
    <t>Multi-Residential Other - Please Specify</t>
  </si>
  <si>
    <t>L6H6R3</t>
  </si>
  <si>
    <t>L6K1L8</t>
  </si>
  <si>
    <t>L6M2Y3</t>
  </si>
  <si>
    <t>L6K1K7</t>
  </si>
  <si>
    <t>L4L5M2</t>
  </si>
  <si>
    <t>L6L5M2</t>
  </si>
  <si>
    <t>L6H6Z7</t>
  </si>
  <si>
    <t>L6J3J2</t>
  </si>
  <si>
    <t>L6H6K7</t>
  </si>
  <si>
    <t>L6K1E4</t>
  </si>
  <si>
    <t>L6J1H9</t>
  </si>
  <si>
    <t>L6H6R7</t>
  </si>
  <si>
    <t>L6L5V6</t>
  </si>
  <si>
    <t>Audit_Funding_Program</t>
  </si>
  <si>
    <t>OHAF-25</t>
  </si>
  <si>
    <t>Food Retail</t>
  </si>
  <si>
    <t>L6K3C7</t>
  </si>
  <si>
    <t>107602-01</t>
  </si>
  <si>
    <t>L6J5W5</t>
  </si>
  <si>
    <t>108748-01</t>
  </si>
  <si>
    <t>L6H 6E6</t>
  </si>
  <si>
    <t>11-050</t>
  </si>
  <si>
    <t>L6M 3C1</t>
  </si>
  <si>
    <t>101105-01</t>
  </si>
  <si>
    <t>L6M 1X3</t>
  </si>
  <si>
    <t>Small_Business_Lighting_Program</t>
  </si>
  <si>
    <t>522023-012</t>
  </si>
  <si>
    <t/>
  </si>
  <si>
    <t>Warehouses</t>
  </si>
  <si>
    <t>L6K 2E9</t>
  </si>
  <si>
    <t>522023-010</t>
  </si>
  <si>
    <t>Medical Centres &amp; Clinic</t>
  </si>
  <si>
    <t>L6J 0B2</t>
  </si>
  <si>
    <t>522012-008</t>
  </si>
  <si>
    <t>Small Retail Stores</t>
  </si>
  <si>
    <t>L6J 1H5</t>
  </si>
  <si>
    <t>522023-011</t>
  </si>
  <si>
    <t>L6J 1J2</t>
  </si>
  <si>
    <t>522023-009</t>
  </si>
  <si>
    <t>L6K 3W9</t>
  </si>
  <si>
    <t>522017-043</t>
  </si>
  <si>
    <t>Retailer Stores in Shopping Centres</t>
  </si>
  <si>
    <t>L6K2G3</t>
  </si>
  <si>
    <t>522023-015</t>
  </si>
  <si>
    <t>L6J1J6</t>
  </si>
  <si>
    <t>522020-004</t>
  </si>
  <si>
    <t>L6L 5T7</t>
  </si>
  <si>
    <t>522017-044</t>
  </si>
  <si>
    <t>General Service (50-4999 kW)</t>
  </si>
  <si>
    <t>Industrial Plants: General Offices</t>
  </si>
  <si>
    <t>L6L 2X5</t>
  </si>
  <si>
    <t>522023-016</t>
  </si>
  <si>
    <t>522025-004</t>
  </si>
  <si>
    <t>Office (small suite)</t>
  </si>
  <si>
    <t>L6J7J9</t>
  </si>
  <si>
    <t>522025-003</t>
  </si>
  <si>
    <t>522028-001</t>
  </si>
  <si>
    <t>L6K2E7</t>
  </si>
  <si>
    <t>522023-017</t>
  </si>
  <si>
    <t>522023-018</t>
  </si>
  <si>
    <t>Barber Shops</t>
  </si>
  <si>
    <t>522011-005</t>
  </si>
  <si>
    <t>L6K2G1</t>
  </si>
  <si>
    <t>522011-004</t>
  </si>
  <si>
    <t>522028-003</t>
  </si>
  <si>
    <t>Business_Refrigeration_Program</t>
  </si>
  <si>
    <t>OHE-BRI-98-00542</t>
  </si>
  <si>
    <t>TH Call Center</t>
  </si>
  <si>
    <t>Other Food and Beverage</t>
  </si>
  <si>
    <t xml:space="preserve">L6H 3S7 </t>
  </si>
  <si>
    <t>OHE-BRI-98-00543</t>
  </si>
  <si>
    <t>OHE-BRI-98-00545</t>
  </si>
  <si>
    <t>GS Canvasser Lead</t>
  </si>
  <si>
    <t xml:space="preserve">L6H 3H6 </t>
  </si>
  <si>
    <t>OHE-BRI-98-00539</t>
  </si>
  <si>
    <t xml:space="preserve">Utility Referral </t>
  </si>
  <si>
    <t xml:space="preserve">L6H 6Z9 </t>
  </si>
  <si>
    <t>OHE-BRI-98-00541</t>
  </si>
  <si>
    <t>Word of Mouth</t>
  </si>
  <si>
    <t xml:space="preserve">L6H 6N9 </t>
  </si>
  <si>
    <t>EEM-0250</t>
  </si>
  <si>
    <t>L6H 0H3</t>
  </si>
  <si>
    <t>First payment</t>
  </si>
  <si>
    <t>OHE-45-17552</t>
  </si>
  <si>
    <t>Multi High Rise</t>
  </si>
  <si>
    <t>L6H 2P5</t>
  </si>
  <si>
    <t>OHE-45-17578</t>
  </si>
  <si>
    <t>L6H 4C5</t>
  </si>
  <si>
    <t>OHE-45-17587</t>
  </si>
  <si>
    <t>OHE-45-18019</t>
  </si>
  <si>
    <t>L6M 0B7</t>
  </si>
  <si>
    <t>OHE-43-02033</t>
  </si>
  <si>
    <t>Multi-Unit High Rise</t>
  </si>
  <si>
    <t>OHE-45-18009</t>
  </si>
  <si>
    <t>GreenSaver Employee</t>
  </si>
  <si>
    <t>Semi Detached</t>
  </si>
  <si>
    <t>L6H 5Y8</t>
  </si>
  <si>
    <t>OHE-45-18010</t>
  </si>
  <si>
    <t>Local Social Agency</t>
  </si>
  <si>
    <t>L6H 1J1</t>
  </si>
  <si>
    <t>OAK-MA-25-FD-0037</t>
  </si>
  <si>
    <t xml:space="preserve">Oakville </t>
  </si>
  <si>
    <t>L6M 4M1</t>
  </si>
  <si>
    <t>OAK-MA-23-FC-0036</t>
  </si>
  <si>
    <t xml:space="preserve"> L6H 7C3</t>
  </si>
  <si>
    <t>OAK-RM-88-FB-0004</t>
  </si>
  <si>
    <t>Detached</t>
  </si>
  <si>
    <t>L6H 0N7</t>
  </si>
  <si>
    <t>OAK-BH-249-FC-0001</t>
  </si>
  <si>
    <t>Townhouses</t>
  </si>
  <si>
    <t>L6H 7C2</t>
  </si>
  <si>
    <t>OAK-BH-249-FD-0001</t>
  </si>
  <si>
    <t>OCCUPANCY SENSORS: Wall Switch</t>
  </si>
  <si>
    <t>Interior Lighting</t>
  </si>
  <si>
    <t>KW</t>
  </si>
  <si>
    <t>LED fixture &gt;60 to  &lt;= 120W</t>
  </si>
  <si>
    <t>EQUIPMENT EFFICIENCY UPGRADE</t>
  </si>
  <si>
    <t>install carbon monoxide controls</t>
  </si>
  <si>
    <t>Lighting Controls</t>
  </si>
  <si>
    <t>ENERGY STAR® QUALIFIED LED OMNIDIRECTIONAL A SHAPE LAMP: &lt;=10W &amp; &gt;= 450 Lumens</t>
  </si>
  <si>
    <t>Custom Control</t>
  </si>
  <si>
    <t>12 hours</t>
  </si>
  <si>
    <t>3 hours</t>
  </si>
  <si>
    <t>8 hours</t>
  </si>
  <si>
    <t>24 hours</t>
  </si>
  <si>
    <t>LED T8 RETROFIT</t>
  </si>
  <si>
    <t>Interior Highbays</t>
  </si>
  <si>
    <t xml:space="preserve">Lighting </t>
  </si>
  <si>
    <t>LED fixture &gt;120 to  &lt;= 200W</t>
  </si>
  <si>
    <t>Commercial Lighting: LED</t>
  </si>
  <si>
    <t>Engineered</t>
  </si>
  <si>
    <t>B0902</t>
  </si>
  <si>
    <t>LED fixture &gt;30W to &lt;= 60W</t>
  </si>
  <si>
    <t>LED fixture &lt;=30W</t>
  </si>
  <si>
    <t>LED RECESSED DOWNLIGHTS: &gt;= 400 lumens and &lt; 600 lumens</t>
  </si>
  <si>
    <t>LED lighting upgrade</t>
  </si>
  <si>
    <t>Energy Efficiency Chiller retrofit project</t>
  </si>
  <si>
    <t>LED fixture &lt;=530W</t>
  </si>
  <si>
    <t>Energy Audit</t>
  </si>
  <si>
    <t>LED PAR30 ≤ 12W</t>
  </si>
  <si>
    <t>sbl_21</t>
  </si>
  <si>
    <t>Lighting Interior General</t>
  </si>
  <si>
    <t>75W Incandescent</t>
  </si>
  <si>
    <t>LED MR16 ≤ 8W GU10 Pin Base</t>
  </si>
  <si>
    <t>sbl_36</t>
  </si>
  <si>
    <t>50W Incandescent</t>
  </si>
  <si>
    <t>LED PAR20 ≤ 12W</t>
  </si>
  <si>
    <t>SBL Standard Incentive</t>
  </si>
  <si>
    <t>sbl_18</t>
  </si>
  <si>
    <t>ESA - ACP I/C Member: 1 – 20 new replacement devices (new fixtures) (1:10 audit ratio)</t>
  </si>
  <si>
    <t>sbl_esa_01</t>
  </si>
  <si>
    <t>n/a</t>
  </si>
  <si>
    <t>ESA Fees</t>
  </si>
  <si>
    <t>Outdoor Wall-mounted Area LED fixture LED Fixture (&gt;30W to ≤60W)</t>
  </si>
  <si>
    <t>sbl_15</t>
  </si>
  <si>
    <t>Lighting Exterior</t>
  </si>
  <si>
    <t>175W MV</t>
  </si>
  <si>
    <t>Outdoor Wall-mounted Area LED fixture LED Fixture (&gt;60W to ≤120W)</t>
  </si>
  <si>
    <t>sbl_16</t>
  </si>
  <si>
    <t>250W MV</t>
  </si>
  <si>
    <t>LED A-Shape ≤ 16W</t>
  </si>
  <si>
    <t>sbl_14</t>
  </si>
  <si>
    <t>150W Incandescent</t>
  </si>
  <si>
    <t>LED BR30 ≤ 12W</t>
  </si>
  <si>
    <t>sbl_41</t>
  </si>
  <si>
    <t>LED Tube Re-Lamp (1 LAMP) 15W</t>
  </si>
  <si>
    <t>sbl_01</t>
  </si>
  <si>
    <t>1 Lamp - 32W T8 (Normal Ballast Factor) - Electronic Instant Start Ballast</t>
  </si>
  <si>
    <t>LED Tube Re-Lamp (2 LAMP) 15W</t>
  </si>
  <si>
    <t>sbl_03</t>
  </si>
  <si>
    <t>2 Lamp - 32W T8 (Normal Ballast Factor) - Electronic Instant Start Ballast</t>
  </si>
  <si>
    <t>4 – 4' 54W T5 HO Fixture</t>
  </si>
  <si>
    <t>sbl_29</t>
  </si>
  <si>
    <t>Lighting Interior High Bay</t>
  </si>
  <si>
    <t>400W Probe Start Quartz MH</t>
  </si>
  <si>
    <t>LED MR16 ≤ 8W GU5.3 Pin Base</t>
  </si>
  <si>
    <t>LED PAR16 ≤ 8W</t>
  </si>
  <si>
    <t>sbl_35</t>
  </si>
  <si>
    <t>LED Tube Re-Lamp (2 LAMP) 22W</t>
  </si>
  <si>
    <t>sbl_04</t>
  </si>
  <si>
    <t>Candelabra Base ≤ 5W</t>
  </si>
  <si>
    <t>sbl_19</t>
  </si>
  <si>
    <t>40W Incandescent</t>
  </si>
  <si>
    <t>LED A Shape ≤ 10W</t>
  </si>
  <si>
    <t>sbl_12</t>
  </si>
  <si>
    <t>ESA - ACP I/C Member: 21 – 50 new replacement devices (new fixtures) (1:5 audit ratio)</t>
  </si>
  <si>
    <t>sbl_esa_02</t>
  </si>
  <si>
    <t>Strip curtains for walk-in coolers</t>
  </si>
  <si>
    <t>PSP-Business-Commercial-Refrigeration</t>
  </si>
  <si>
    <t>Refrigeration</t>
  </si>
  <si>
    <t>No Strip Curtain Walk-in Cooler</t>
  </si>
  <si>
    <t>Strip curtains for walk-in freezers</t>
  </si>
  <si>
    <t>No Strip Curtain Walk-in Freezer</t>
  </si>
  <si>
    <t>Cleaning condenser coils - cooler</t>
  </si>
  <si>
    <t>No Clean Condenser Coil - Cooler</t>
  </si>
  <si>
    <t>9 Watt ECM Fan Motor Upgrade - Standard</t>
  </si>
  <si>
    <t>Inefficient Motors</t>
  </si>
  <si>
    <t>1/15 HP ECM Fan Motor Upgrade - Two Speed</t>
  </si>
  <si>
    <t>No savings for audit</t>
  </si>
  <si>
    <t>Refrigerator Replacement (ENERGY STAR Qualified 17.0 – 18.4 cu ft)</t>
  </si>
  <si>
    <t>HAP2016_11</t>
  </si>
  <si>
    <t>Refrigerators</t>
  </si>
  <si>
    <t>L6L6R8</t>
  </si>
  <si>
    <t>Yes</t>
  </si>
  <si>
    <t>L6K3K8</t>
  </si>
  <si>
    <t>L6H6E2</t>
  </si>
  <si>
    <t>L6M3T1</t>
  </si>
  <si>
    <t>L6H6W5</t>
  </si>
  <si>
    <t>L6J7T4</t>
  </si>
  <si>
    <t>L6H6P9</t>
  </si>
  <si>
    <t>L6H6C9</t>
  </si>
  <si>
    <t>L6H1M4</t>
  </si>
  <si>
    <t>L6L6M6</t>
  </si>
  <si>
    <t>L6M0G7</t>
  </si>
  <si>
    <t>OHAF-26</t>
  </si>
  <si>
    <t>MURB Low Rise</t>
  </si>
  <si>
    <t>L6M3G1</t>
  </si>
  <si>
    <t>OAK-GG-50-FA-0001</t>
  </si>
  <si>
    <t>Townhouse</t>
  </si>
  <si>
    <t>L6H 7C4</t>
  </si>
  <si>
    <t>OAK-GG-6-FA-0002</t>
  </si>
  <si>
    <t>L6H 7C3</t>
  </si>
  <si>
    <t>OAK-GG-75-FA-0004</t>
  </si>
  <si>
    <t>OAK-GG-1-FA-0005</t>
  </si>
  <si>
    <t>OAK-GG-15-FA-0006</t>
  </si>
  <si>
    <t>Small_Business_Lighting</t>
  </si>
  <si>
    <t>522023-022</t>
  </si>
  <si>
    <t>L6H3H6</t>
  </si>
  <si>
    <t>522020-007</t>
  </si>
  <si>
    <t>L6L2X6</t>
  </si>
  <si>
    <t xml:space="preserve">Chiller VFD and Controls </t>
  </si>
  <si>
    <t>24 Hours</t>
  </si>
  <si>
    <t>main floor</t>
  </si>
  <si>
    <t>ENERGY STAR® LED Recessed Downlight with Light Output &gt;800 lumens</t>
  </si>
  <si>
    <t>No savings for Audit</t>
  </si>
  <si>
    <t>OAK-GG-FA-0005</t>
  </si>
  <si>
    <t>High Bay LED (&gt;139W to ≤175W)</t>
  </si>
  <si>
    <t>sbl_32</t>
  </si>
  <si>
    <t>100W Incandescent</t>
  </si>
  <si>
    <t>LED PAR30 ≤ 16W</t>
  </si>
  <si>
    <t>sbl_22</t>
  </si>
  <si>
    <t>LED PAR38 ≤ 19W</t>
  </si>
  <si>
    <t>sbl_11</t>
  </si>
  <si>
    <t>L6H2Z1</t>
  </si>
  <si>
    <t>L6L5Y7</t>
  </si>
  <si>
    <t>L6J4Z2</t>
  </si>
  <si>
    <t>Iron/Steel</t>
  </si>
  <si>
    <t>L6H6G4</t>
  </si>
  <si>
    <t>Industrial /Manufacturing Other - Please Specify</t>
  </si>
  <si>
    <t>L6M2W2</t>
  </si>
  <si>
    <t>L6L1X5</t>
  </si>
  <si>
    <t>L6M0H4</t>
  </si>
  <si>
    <t>L6K3K6</t>
  </si>
  <si>
    <t>L6L6J4</t>
  </si>
  <si>
    <t>L6H6J5</t>
  </si>
  <si>
    <t>Petroleum/plastic</t>
  </si>
  <si>
    <t>L6L6N5</t>
  </si>
  <si>
    <t>L6L6R3</t>
  </si>
  <si>
    <t>L6L5L7</t>
  </si>
  <si>
    <t>L6L2B1</t>
  </si>
  <si>
    <t>L6K2H2</t>
  </si>
  <si>
    <t>L6H5W8</t>
  </si>
  <si>
    <t>OHE-BRI-98-00666</t>
  </si>
  <si>
    <t xml:space="preserve">L6L 2X4 </t>
  </si>
  <si>
    <t>522007-125</t>
  </si>
  <si>
    <t>L6L6L5</t>
  </si>
  <si>
    <t>522023-021</t>
  </si>
  <si>
    <t xml:space="preserve">Places of Worship
</t>
  </si>
  <si>
    <t>L6L3C8</t>
  </si>
  <si>
    <t>522017-051</t>
  </si>
  <si>
    <t>L6M2S2</t>
  </si>
  <si>
    <t>522023-025</t>
  </si>
  <si>
    <t>L6L5T9</t>
  </si>
  <si>
    <t>522017-050</t>
  </si>
  <si>
    <t>522017-045</t>
  </si>
  <si>
    <t>High_Performance_New_Construction_Program</t>
  </si>
  <si>
    <t>HPNC-OH-08</t>
  </si>
  <si>
    <t>MURB High Rise</t>
  </si>
  <si>
    <t>L6M4J2</t>
  </si>
  <si>
    <t>HPNC-OH-09</t>
  </si>
  <si>
    <t>ENERGY STAR® LED Lamps - Omidirectional A Shape Dry/Wet Location: &gt;=7W to &lt; 11W (Min. 450 Lumen)</t>
  </si>
  <si>
    <t>VFD on fan of RTU</t>
  </si>
  <si>
    <t>RTU Retrofit</t>
  </si>
  <si>
    <t>Car Dealer Ship</t>
  </si>
  <si>
    <t>New 10 Ton RTU for Presentation Area</t>
  </si>
  <si>
    <t>ENERGY STAR® QUALIFIED LED REFLECTOR (FLOOD/SPOT) LAMP PIN &amp; SCREW BASE: &lt;= 16W &amp; &gt;= 600 Lumens</t>
  </si>
  <si>
    <t>Efficiency upgrade</t>
  </si>
  <si>
    <t>ENERGY STAR® QUALIFIED LED OMNIDIRECTIONAL A SHAPE LAMP: &lt;=16W &amp; &gt;= 1200 Lumens</t>
  </si>
  <si>
    <t>EQ Analysis</t>
  </si>
  <si>
    <t>Unitary AC:  Single Package w/ Economizer &gt;=5.4 to &lt;= 7.5 Tons; Heating Type:  All Other; Min. Efficiency Rating:  12 EER;</t>
  </si>
  <si>
    <t>Unitary AC:  Single Package w/ Economizer &gt;=3.0 to &lt; 5.4 Tons; Heating Type:  All; Min. Efficiency Rating:  12.5 EER;</t>
  </si>
  <si>
    <t>Unitary AC:  Split System &amp; Single Package &gt;7.5 to &lt; 11.25 Tons; Heating Type: All Other; Min. Efficiency Rating:  12 EER;</t>
  </si>
  <si>
    <t>HIGH PERFORMANCE MEDIUM BAY T8 FIXTURES:  Six-lamp High Performance T-8 fixtures</t>
  </si>
  <si>
    <t>custom</t>
  </si>
  <si>
    <t>lighting retrofit</t>
  </si>
  <si>
    <t>Philips 14T8 48 4000</t>
  </si>
  <si>
    <t>Philips 32PAR38 LED 830 F25 ND SO 120V 6 1</t>
  </si>
  <si>
    <t>ENERGY STAR® QUALIFIED LED REFLECTOR (FLOOD/SPOT) LAMP PIN &amp; SCREW BASE: &lt;= 20W &amp; &gt;= 800 Lumens</t>
  </si>
  <si>
    <t>T5HO LED lighting upgrade</t>
  </si>
  <si>
    <t>LED BR30 ≤ 16W</t>
  </si>
  <si>
    <t>sbl_42</t>
  </si>
  <si>
    <t>65W Incandescent</t>
  </si>
  <si>
    <t>LED MR16 ≤ 6W GU5.3 Pin Base</t>
  </si>
  <si>
    <t>sbl_24</t>
  </si>
  <si>
    <t>LED A-Shape ≤ 12W</t>
  </si>
  <si>
    <t>sbl_13</t>
  </si>
  <si>
    <t>LED Tube Re-Lamp (2 LAMP) ≤ 15W</t>
  </si>
  <si>
    <t>60W Incandescent</t>
  </si>
  <si>
    <t>LED BR20 ≤ 12W</t>
  </si>
  <si>
    <t>sbl_40</t>
  </si>
  <si>
    <t>HPNC - Project Implementation</t>
  </si>
  <si>
    <t>High Performance New Construction</t>
  </si>
  <si>
    <t>Prescriptive &amp; Custom</t>
  </si>
  <si>
    <t>HPNC - Modeling Phase</t>
  </si>
  <si>
    <t>No savings for modelling</t>
  </si>
  <si>
    <t>L6J3H3</t>
  </si>
  <si>
    <t>L6M3G3</t>
  </si>
  <si>
    <t>Government - Public works</t>
  </si>
  <si>
    <t>L6L5L6</t>
  </si>
  <si>
    <t>OAK-BH-249-FF-0001</t>
  </si>
  <si>
    <t>OAK-GG-50-FB-0001</t>
  </si>
  <si>
    <t>OAK-GG-6-FB-0002</t>
  </si>
  <si>
    <t>OAK-GG-75-FC-0004</t>
  </si>
  <si>
    <t>OAK-GG-15-FC-0006</t>
  </si>
  <si>
    <t>OAK-MA-25-FB-0033</t>
  </si>
  <si>
    <t>L6M 4M2</t>
  </si>
  <si>
    <t>OAK-MA-24-FB-0064</t>
  </si>
  <si>
    <t>L6M 4J9</t>
  </si>
  <si>
    <t>OAK-MA-27-FB-0041</t>
  </si>
  <si>
    <t>L6M 1N3</t>
  </si>
  <si>
    <t>OAK-MA-108-FB-0042</t>
  </si>
  <si>
    <t>L6M 4L8</t>
  </si>
  <si>
    <t>OAK-MN-212-FC-0001</t>
  </si>
  <si>
    <t>OAK-BH-249-FB-0001</t>
  </si>
  <si>
    <t>OAK-MN-212-FA-0001</t>
  </si>
  <si>
    <t>March 16 2016</t>
  </si>
  <si>
    <t>OAK-MA-134-FG-0034</t>
  </si>
  <si>
    <t xml:space="preserve">Single Family / Rowhouse </t>
  </si>
  <si>
    <t>OAK-MA-69-FD-0035</t>
  </si>
  <si>
    <t>OAK-MA-23-FB-0036</t>
  </si>
  <si>
    <t>OHE-BRI-72-00339</t>
  </si>
  <si>
    <t>Greensaver Staff</t>
  </si>
  <si>
    <t xml:space="preserve">L6K 3T2 </t>
  </si>
  <si>
    <t>OHE-BRI-70-00002</t>
  </si>
  <si>
    <t xml:space="preserve">L6L 1Z6 </t>
  </si>
  <si>
    <t>OHE-BRI-70-00001</t>
  </si>
  <si>
    <t xml:space="preserve">L6K 1E3 </t>
  </si>
  <si>
    <t>OHE-BRI-70-00003</t>
  </si>
  <si>
    <t xml:space="preserve">L6H 4L2 </t>
  </si>
  <si>
    <t>522023-031</t>
  </si>
  <si>
    <t>Low Rise Office Bldgs - Core</t>
  </si>
  <si>
    <t>L6L2Y2</t>
  </si>
  <si>
    <t>522017-054</t>
  </si>
  <si>
    <t>Fast Food Restaurant</t>
  </si>
  <si>
    <t>L6J7M4</t>
  </si>
  <si>
    <t>522023-026</t>
  </si>
  <si>
    <t>L6K3S8</t>
  </si>
  <si>
    <t>522017-053</t>
  </si>
  <si>
    <t>L6K1C8</t>
  </si>
  <si>
    <t>522020-015</t>
  </si>
  <si>
    <t>Dental Offices</t>
  </si>
  <si>
    <t>L6H7K9</t>
  </si>
  <si>
    <t>522017-061</t>
  </si>
  <si>
    <t>L6K2G7</t>
  </si>
  <si>
    <t>522007-128</t>
  </si>
  <si>
    <t>L6H4L2</t>
  </si>
  <si>
    <t>522023-024</t>
  </si>
  <si>
    <t>Full Service Restaurants</t>
  </si>
  <si>
    <t>L6L1H2</t>
  </si>
  <si>
    <t>522017-055</t>
  </si>
  <si>
    <t>L6H6Y3</t>
  </si>
  <si>
    <t>Design Decision Maker Incentive</t>
  </si>
  <si>
    <t>Swimming_Pool_Efficiency_Program</t>
  </si>
  <si>
    <t>101089-02</t>
  </si>
  <si>
    <t>L6J 1A7</t>
  </si>
  <si>
    <t>152832-01</t>
  </si>
  <si>
    <t>L6H 6E4</t>
  </si>
  <si>
    <t>104213-04</t>
  </si>
  <si>
    <t>L6J 2P4</t>
  </si>
  <si>
    <t>107904-02</t>
  </si>
  <si>
    <t>L6J 6B9</t>
  </si>
  <si>
    <t>000011629801</t>
  </si>
  <si>
    <t>L6J 7P2</t>
  </si>
  <si>
    <t>114408-01</t>
  </si>
  <si>
    <t>L6H 3H1</t>
  </si>
  <si>
    <t>150555-0</t>
  </si>
  <si>
    <t>L6H 6C4</t>
  </si>
  <si>
    <t>103801-00</t>
  </si>
  <si>
    <t>L6J 2K7</t>
  </si>
  <si>
    <t>151594-00</t>
  </si>
  <si>
    <t>L6L 6H4</t>
  </si>
  <si>
    <t>113379-00</t>
  </si>
  <si>
    <t>L6M 3W5</t>
  </si>
  <si>
    <t>117262-00</t>
  </si>
  <si>
    <t>L6M 3S7</t>
  </si>
  <si>
    <t>101957-01</t>
  </si>
  <si>
    <t>L6M 3N9</t>
  </si>
  <si>
    <t>146564-01</t>
  </si>
  <si>
    <t>L6L 1R2</t>
  </si>
  <si>
    <t>10130900</t>
  </si>
  <si>
    <t>L6J 5M9</t>
  </si>
  <si>
    <t>110622-03</t>
  </si>
  <si>
    <t>L6H 6J2</t>
  </si>
  <si>
    <t>180609-00</t>
  </si>
  <si>
    <t>L6L 3G6</t>
  </si>
  <si>
    <t>102039-02</t>
  </si>
  <si>
    <t>L6H 6N7</t>
  </si>
  <si>
    <t>100709-00</t>
  </si>
  <si>
    <t>L6J 4T4</t>
  </si>
  <si>
    <t>123918-02</t>
  </si>
  <si>
    <t>L6J 2L4</t>
  </si>
  <si>
    <t>107165-00</t>
  </si>
  <si>
    <t>OAKVILL</t>
  </si>
  <si>
    <t>L6L 2Y4</t>
  </si>
  <si>
    <t>104357-00</t>
  </si>
  <si>
    <t>L6M 2K9</t>
  </si>
  <si>
    <t>147119-02</t>
  </si>
  <si>
    <t>L6H 6W9</t>
  </si>
  <si>
    <t>126774-00</t>
  </si>
  <si>
    <t>L6L 3A9</t>
  </si>
  <si>
    <t>168289-01</t>
  </si>
  <si>
    <t>L6J 2L6</t>
  </si>
  <si>
    <t>147065-00</t>
  </si>
  <si>
    <t>L6M 3L8</t>
  </si>
  <si>
    <t>129094-00</t>
  </si>
  <si>
    <t>L6H 5X7</t>
  </si>
  <si>
    <t>---</t>
  </si>
  <si>
    <t>127121-02</t>
  </si>
  <si>
    <t>L6M 1G2</t>
  </si>
  <si>
    <t>Replacement Condensers</t>
  </si>
  <si>
    <t>Replacement Cases</t>
  </si>
  <si>
    <t>Case Lighting Replacement</t>
  </si>
  <si>
    <t>Replacement Refrigeration Racks</t>
  </si>
  <si>
    <t>Energy Consumption</t>
  </si>
  <si>
    <t>New Exit Signs - 5 Watt or less</t>
  </si>
  <si>
    <t>Oakvillage Phase 1</t>
  </si>
  <si>
    <t>Cleaning condenser coils - freezer</t>
  </si>
  <si>
    <t>No Clean Condenser Coil - Freezer</t>
  </si>
  <si>
    <t>9 Watt ECM Fan Motor - Square Frame - Standard</t>
  </si>
  <si>
    <t>45W Halogen</t>
  </si>
  <si>
    <t>LED Tube Re-Lamp (1 LAMP) ≤ 15W</t>
  </si>
  <si>
    <t>LED Tube Re-Lamp (4 LAMP) ≤ 15W</t>
  </si>
  <si>
    <t>sbl_07</t>
  </si>
  <si>
    <t>4 Lamp - 32W T8 (Normal Ballast Factor) - Electronic Instant Start Ballast</t>
  </si>
  <si>
    <t>LED Tube Re-Lamp (3 LAMP) ≤ 15W</t>
  </si>
  <si>
    <t>sbl_05</t>
  </si>
  <si>
    <t>3 Lamp - 32W T8 (Normal Ballast Factor) - Electronic Instant Start Ballast</t>
  </si>
  <si>
    <t>L6K2H7</t>
  </si>
  <si>
    <t>L6J5A6</t>
  </si>
  <si>
    <t>L6L6M1</t>
  </si>
  <si>
    <t>L6L5B3</t>
  </si>
  <si>
    <t>L6K3S5</t>
  </si>
  <si>
    <t>L6H7C3</t>
  </si>
  <si>
    <t>L6J7M9</t>
  </si>
  <si>
    <t>L6L4A7</t>
  </si>
  <si>
    <t>OHAF-27</t>
  </si>
  <si>
    <t>L6H3K7</t>
  </si>
  <si>
    <t>OHE-BRI-104-00035</t>
  </si>
  <si>
    <t xml:space="preserve">L6H 6P5 </t>
  </si>
  <si>
    <t>OHE-BRI-104-00046</t>
  </si>
  <si>
    <t>Outbound Call</t>
  </si>
  <si>
    <t xml:space="preserve">L4L 8E3 </t>
  </si>
  <si>
    <t>OHE-BRI-104-00047</t>
  </si>
  <si>
    <t>OHE-BRI-104-00055</t>
  </si>
  <si>
    <t xml:space="preserve">L6J 7Y1 </t>
  </si>
  <si>
    <t>OHE-BRI-104-00058</t>
  </si>
  <si>
    <t>OHE-BRI-104-00060</t>
  </si>
  <si>
    <t xml:space="preserve">L6J 0A3 </t>
  </si>
  <si>
    <t>OHE-BRI-104-00061</t>
  </si>
  <si>
    <t>OHE-BRI-104-00062</t>
  </si>
  <si>
    <t xml:space="preserve">L6J 7V7 </t>
  </si>
  <si>
    <t>OHE-BRI-104-00063</t>
  </si>
  <si>
    <t xml:space="preserve">L6J 2W7 </t>
  </si>
  <si>
    <t>OHE-BRI-104-00064</t>
  </si>
  <si>
    <t xml:space="preserve">L6K 3E1 </t>
  </si>
  <si>
    <t>OHE-BRI-104-00065</t>
  </si>
  <si>
    <t>OHE-BRI-104-00066</t>
  </si>
  <si>
    <t xml:space="preserve">L6M 1L9 </t>
  </si>
  <si>
    <t>OHE-BRI-104-00067</t>
  </si>
  <si>
    <t>OHE-BRI-104-00069</t>
  </si>
  <si>
    <t xml:space="preserve">L6M 4P6 </t>
  </si>
  <si>
    <t>OHE-BRI-70-00005</t>
  </si>
  <si>
    <t xml:space="preserve">L6J 4A5 </t>
  </si>
  <si>
    <t>OHE-BRI-104-00056</t>
  </si>
  <si>
    <t xml:space="preserve">L6J 6X8 </t>
  </si>
  <si>
    <t>522020-012</t>
  </si>
  <si>
    <t>Department Stores</t>
  </si>
  <si>
    <t>L6K1C5</t>
  </si>
  <si>
    <t>522017-060</t>
  </si>
  <si>
    <t>L6J7Y4</t>
  </si>
  <si>
    <t>RTU -111</t>
  </si>
  <si>
    <t> L6H 6Z9</t>
  </si>
  <si>
    <t>RTU-113</t>
  </si>
  <si>
    <t> L6J 0A3</t>
  </si>
  <si>
    <t>RTU-114</t>
  </si>
  <si>
    <t>L6M 0C2</t>
  </si>
  <si>
    <t>RTU-115</t>
  </si>
  <si>
    <t>L5G 4V5</t>
  </si>
  <si>
    <t>RTU-118</t>
  </si>
  <si>
    <t>L6H 6Y3</t>
  </si>
  <si>
    <t>RTU-120</t>
  </si>
  <si>
    <t>Strip Mall Retail</t>
  </si>
  <si>
    <t>L6K 1E5</t>
  </si>
  <si>
    <t>151769-00</t>
  </si>
  <si>
    <t>162209-02</t>
  </si>
  <si>
    <t>L6M 4Z4</t>
  </si>
  <si>
    <t>147086-04</t>
  </si>
  <si>
    <t>L6H 6W8</t>
  </si>
  <si>
    <t>167370-02</t>
  </si>
  <si>
    <t>L6L 6W3</t>
  </si>
  <si>
    <t>131755-02</t>
  </si>
  <si>
    <t>L6H 1E9</t>
  </si>
  <si>
    <t>112838-00</t>
  </si>
  <si>
    <t>L6M 2L8</t>
  </si>
  <si>
    <t>103316-00</t>
  </si>
  <si>
    <t>L6L 5T4</t>
  </si>
  <si>
    <t>107440-00</t>
  </si>
  <si>
    <t>L6J 4K9</t>
  </si>
  <si>
    <t>134449-01</t>
  </si>
  <si>
    <t>L6H 3W4</t>
  </si>
  <si>
    <t>151764-01</t>
  </si>
  <si>
    <t>L6M 1V4</t>
  </si>
  <si>
    <t>107378-00</t>
  </si>
  <si>
    <t>L6J 4A5</t>
  </si>
  <si>
    <t>110466-01</t>
  </si>
  <si>
    <t>L6M 2H6</t>
  </si>
  <si>
    <t>122154-03</t>
  </si>
  <si>
    <t>L6M 3V9</t>
  </si>
  <si>
    <t>145652-00</t>
  </si>
  <si>
    <t>L6H 5J6</t>
  </si>
  <si>
    <t>152635-00</t>
  </si>
  <si>
    <t>L6H 5X9</t>
  </si>
  <si>
    <t>171460-01</t>
  </si>
  <si>
    <t>L6M 0E2</t>
  </si>
  <si>
    <t>152622-02</t>
  </si>
  <si>
    <t>L6H 5X8</t>
  </si>
  <si>
    <t>162384-01</t>
  </si>
  <si>
    <t>116516-01</t>
  </si>
  <si>
    <t>L6H 6B1</t>
  </si>
  <si>
    <t>149824-00</t>
  </si>
  <si>
    <t>L6L 5E9</t>
  </si>
  <si>
    <t>120217-01</t>
  </si>
  <si>
    <t>L6M 4R7</t>
  </si>
  <si>
    <t>128445-02</t>
  </si>
  <si>
    <t>L6H 4E7</t>
  </si>
  <si>
    <t>132306-00</t>
  </si>
  <si>
    <t>L6M 2P6</t>
  </si>
  <si>
    <t>OAK-MA-6-FA-0032</t>
  </si>
  <si>
    <t>Oakville, ON</t>
  </si>
  <si>
    <t>OAK-MA-25-FC-0033</t>
  </si>
  <si>
    <t>OAK-MA-24-FC-0064</t>
  </si>
  <si>
    <t>OAK-MA-27-FC-0041</t>
  </si>
  <si>
    <t>OAK-MA-108-FC-0042</t>
  </si>
  <si>
    <t>OAK-BH-249-FH-0001</t>
  </si>
  <si>
    <t>OAK-MA-25-FD-0033</t>
  </si>
  <si>
    <t>OAK-GG-50-FC-0001</t>
  </si>
  <si>
    <t>OAK-GG-4-FA-0003</t>
  </si>
  <si>
    <t>OAK-GG-75-FD-0004</t>
  </si>
  <si>
    <t>LED fixture &gt;60 to &lt;= 120W EXPIRED JUNE 19 2016</t>
  </si>
  <si>
    <t>LED fixture &lt;=30W EXPIRED JUNE 19 2016</t>
  </si>
  <si>
    <t>LED fixture &gt;30W to &lt;= 60W EXPIRED JUNE 19 2016</t>
  </si>
  <si>
    <t>interior</t>
  </si>
  <si>
    <t>Integral LED Troffers: 2'x2' LED Troffer</t>
  </si>
  <si>
    <t>REFRIGERATED DISPLAY CASE LED FIXTURE - VERTICAL INSTALLATION: &lt;30W Nominal 48"-72"</t>
  </si>
  <si>
    <t>9 Watt ECM Fan Motor Upgrade - Two Speed</t>
  </si>
  <si>
    <t>2 Lamp - 32W T8 (Normal Ballast Factor) - Magnetic Rapid Start Ballast</t>
  </si>
  <si>
    <t>RTU- 111</t>
  </si>
  <si>
    <t xml:space="preserve">Prescreptive </t>
  </si>
  <si>
    <t>03/26/2018</t>
  </si>
  <si>
    <t>L6H2R9</t>
  </si>
  <si>
    <t>L6H2R7</t>
  </si>
  <si>
    <t>L6H5R5</t>
  </si>
  <si>
    <t>L6H6M6</t>
  </si>
  <si>
    <t>L6L6L8</t>
  </si>
  <si>
    <t>L6H0G7</t>
  </si>
  <si>
    <t>L6M2W1</t>
  </si>
  <si>
    <t>L6K3T3</t>
  </si>
  <si>
    <t>L6K3C9</t>
  </si>
  <si>
    <t>L6L5V3</t>
  </si>
  <si>
    <t>L6H6R2</t>
  </si>
  <si>
    <t>L6H7G3</t>
  </si>
  <si>
    <t>L6H2R3</t>
  </si>
  <si>
    <t>L6H6P5</t>
  </si>
  <si>
    <t>OHAF-28</t>
  </si>
  <si>
    <t>L6K3B8</t>
  </si>
  <si>
    <t>Process_and_Systems_Upgrades_Program</t>
  </si>
  <si>
    <t>Oakville-SCP-601650</t>
  </si>
  <si>
    <t>Miscellaneous Industrial</t>
  </si>
  <si>
    <t>Oakville-PS-601410</t>
  </si>
  <si>
    <t>University Colleges</t>
  </si>
  <si>
    <t>RTU-119</t>
  </si>
  <si>
    <t xml:space="preserve">Office Other </t>
  </si>
  <si>
    <t>L6K 6K1</t>
  </si>
  <si>
    <t>RTU-121</t>
  </si>
  <si>
    <t>L6L6K4</t>
  </si>
  <si>
    <t>RTU-122</t>
  </si>
  <si>
    <t>L6L6J7</t>
  </si>
  <si>
    <t>RTU-123</t>
  </si>
  <si>
    <t>522007-153</t>
  </si>
  <si>
    <t>L6J6X8</t>
  </si>
  <si>
    <t>522007-149</t>
  </si>
  <si>
    <t>000012511703</t>
  </si>
  <si>
    <t>L6L 6P2</t>
  </si>
  <si>
    <t>164202-03</t>
  </si>
  <si>
    <t>L6K 2V3</t>
  </si>
  <si>
    <t>16857302</t>
  </si>
  <si>
    <t>161635-01</t>
  </si>
  <si>
    <t>116871-03</t>
  </si>
  <si>
    <t>L6H 6K5</t>
  </si>
  <si>
    <t>171887-03</t>
  </si>
  <si>
    <t>104017-03</t>
  </si>
  <si>
    <t>L6J 5N6</t>
  </si>
  <si>
    <t>120221-02</t>
  </si>
  <si>
    <t>114212-01</t>
  </si>
  <si>
    <t>L6H 2V9</t>
  </si>
  <si>
    <t>152177-01</t>
  </si>
  <si>
    <t>L6M 2X4</t>
  </si>
  <si>
    <t>137439-01</t>
  </si>
  <si>
    <t>L6L 5W3</t>
  </si>
  <si>
    <t>172107-02</t>
  </si>
  <si>
    <t>L6L 0B9</t>
  </si>
  <si>
    <t>109592</t>
  </si>
  <si>
    <t>L6M 1H6</t>
  </si>
  <si>
    <t>114381-01</t>
  </si>
  <si>
    <t>BURLINGTON</t>
  </si>
  <si>
    <t>L6H 3H9</t>
  </si>
  <si>
    <t>107168-03</t>
  </si>
  <si>
    <t>L6L 2Y5</t>
  </si>
  <si>
    <t>134843-02</t>
  </si>
  <si>
    <t>L6M 2J6</t>
  </si>
  <si>
    <t>138261-00</t>
  </si>
  <si>
    <t>L6M 1H7</t>
  </si>
  <si>
    <t>114759-01</t>
  </si>
  <si>
    <t>L6H 3Y7</t>
  </si>
  <si>
    <t>103991-03</t>
  </si>
  <si>
    <t>L6J 5Z6</t>
  </si>
  <si>
    <t>101934-02</t>
  </si>
  <si>
    <t>L6M 3P3</t>
  </si>
  <si>
    <t>171164-01</t>
  </si>
  <si>
    <t>L6J 4C8</t>
  </si>
  <si>
    <t>103855-02</t>
  </si>
  <si>
    <t>L6J 5H6</t>
  </si>
  <si>
    <t>108264-00</t>
  </si>
  <si>
    <t>Controlled Pumps with VFD Motors</t>
  </si>
  <si>
    <t>Lighting Replacement</t>
  </si>
  <si>
    <t>LED lighting upgrade 8760</t>
  </si>
  <si>
    <t>kw</t>
  </si>
  <si>
    <t>Exterior</t>
  </si>
  <si>
    <t>Interior</t>
  </si>
  <si>
    <t>VFD-Glycol Heating Pump</t>
  </si>
  <si>
    <t xml:space="preserve">See worksheets. </t>
  </si>
  <si>
    <t>See worksheets.</t>
  </si>
  <si>
    <t>LED Lighting</t>
  </si>
  <si>
    <t>LED High Bay Fixture: &lt;=139W</t>
  </si>
  <si>
    <t xml:space="preserve">Connected Thermostat </t>
  </si>
  <si>
    <t>LED PAR38 ≤ 16W</t>
  </si>
  <si>
    <t>sbl_10</t>
  </si>
  <si>
    <t>L6L6M4</t>
  </si>
  <si>
    <t>L6M2Y2</t>
  </si>
  <si>
    <t>L6H7A3</t>
  </si>
  <si>
    <t>L6K3E4</t>
  </si>
  <si>
    <t>L6M2Y1</t>
  </si>
  <si>
    <t>L6J6L7</t>
  </si>
  <si>
    <t>OAkville</t>
  </si>
  <si>
    <t>L6M0L4</t>
  </si>
  <si>
    <t>L6M2Y5</t>
  </si>
  <si>
    <t>L6H6X5</t>
  </si>
  <si>
    <t>L6L6N3</t>
  </si>
  <si>
    <t>L6L6L7</t>
  </si>
  <si>
    <t>L6H5W1</t>
  </si>
  <si>
    <t>L6H6R1</t>
  </si>
  <si>
    <t>L6K3E2</t>
  </si>
  <si>
    <t>OHE-BRI-103-00020</t>
  </si>
  <si>
    <t>OHE-BRI-104-00281</t>
  </si>
  <si>
    <t xml:space="preserve">L6K 3B3 </t>
  </si>
  <si>
    <t>OHE-BRI-104-00283</t>
  </si>
  <si>
    <t>OHE-BRI-104-00284</t>
  </si>
  <si>
    <t xml:space="preserve">L6L 0B6 </t>
  </si>
  <si>
    <t>OHE-BRI-104-00286</t>
  </si>
  <si>
    <t xml:space="preserve">L6L 1H3 </t>
  </si>
  <si>
    <t>OHE-BRI-104-00287</t>
  </si>
  <si>
    <t xml:space="preserve">L6H 6W4 </t>
  </si>
  <si>
    <t>OHE-BRI-104-00289</t>
  </si>
  <si>
    <t xml:space="preserve">L6H 1M4 </t>
  </si>
  <si>
    <t>OHE-BRI-104-00293</t>
  </si>
  <si>
    <t xml:space="preserve">L6J 1P1 </t>
  </si>
  <si>
    <t>OHE-BRI-104-00299</t>
  </si>
  <si>
    <t xml:space="preserve">L6L 1H4 </t>
  </si>
  <si>
    <t>OHE-BRI-104-00313</t>
  </si>
  <si>
    <t>OHE-BRI-104-00314</t>
  </si>
  <si>
    <t xml:space="preserve">L6K 1L8 </t>
  </si>
  <si>
    <t>OHE-BRI-104-00355</t>
  </si>
  <si>
    <t xml:space="preserve">L6H 2R9 </t>
  </si>
  <si>
    <t>OHE-BRI-104-00356</t>
  </si>
  <si>
    <t xml:space="preserve">L6K 2W6 </t>
  </si>
  <si>
    <t>OHE-BRI-104-00357</t>
  </si>
  <si>
    <t>OHE-BRI-104-00368</t>
  </si>
  <si>
    <t xml:space="preserve">L6K 3C7 </t>
  </si>
  <si>
    <t>OHE-BRI-104-00369</t>
  </si>
  <si>
    <t xml:space="preserve">L6H 6K7 </t>
  </si>
  <si>
    <t>OAK-BH-249-FI-0001</t>
  </si>
  <si>
    <t>OAK-MA-25-FE-0033</t>
  </si>
  <si>
    <t>OAK-MA-24-FD-0064</t>
  </si>
  <si>
    <t>OAK-MA-27-FD-0041</t>
  </si>
  <si>
    <t>OAK-MA-108-FD-0042</t>
  </si>
  <si>
    <t>OAK-GG-50-FD-0001</t>
  </si>
  <si>
    <t>OAK-GG-75-FE-0004</t>
  </si>
  <si>
    <t>141221-01</t>
  </si>
  <si>
    <t>L6H 1W5</t>
  </si>
  <si>
    <t>174430-02</t>
  </si>
  <si>
    <t>L6M 0H8</t>
  </si>
  <si>
    <t>123693-01</t>
  </si>
  <si>
    <t>L6L 4S3</t>
  </si>
  <si>
    <t>135654-03</t>
  </si>
  <si>
    <t>L6M 322</t>
  </si>
  <si>
    <t>152419-04</t>
  </si>
  <si>
    <t>L6M 3A9</t>
  </si>
  <si>
    <t>104139-02</t>
  </si>
  <si>
    <t>L6J 6H1</t>
  </si>
  <si>
    <t>101596-00</t>
  </si>
  <si>
    <t>L6M 1Z7</t>
  </si>
  <si>
    <t>132061-01</t>
  </si>
  <si>
    <t>L6H 3W5</t>
  </si>
  <si>
    <t>125769-07</t>
  </si>
  <si>
    <t>L6J 2J5</t>
  </si>
  <si>
    <t>129284-01</t>
  </si>
  <si>
    <t>L6H 3B1</t>
  </si>
  <si>
    <t>119518-01</t>
  </si>
  <si>
    <t>L6M 2V3</t>
  </si>
  <si>
    <t>140304-03</t>
  </si>
  <si>
    <t>L6L 3S3</t>
  </si>
  <si>
    <t>132132-00</t>
  </si>
  <si>
    <t>L6M 2E4</t>
  </si>
  <si>
    <t>104588-01</t>
  </si>
  <si>
    <t>L6M 2R6</t>
  </si>
  <si>
    <t>117021-02</t>
  </si>
  <si>
    <t>L6H 6L2</t>
  </si>
  <si>
    <t>118426-01</t>
  </si>
  <si>
    <t>L6L 1S2</t>
  </si>
  <si>
    <t>169354-02</t>
  </si>
  <si>
    <t>L6M 0E9</t>
  </si>
  <si>
    <t>128781-00</t>
  </si>
  <si>
    <t>L6H 5M2</t>
  </si>
  <si>
    <t>125842-00</t>
  </si>
  <si>
    <t>L6L 4Z1</t>
  </si>
  <si>
    <t>139043-03</t>
  </si>
  <si>
    <t>L6H 5X5</t>
  </si>
  <si>
    <t>109751-00</t>
  </si>
  <si>
    <t>L6J 4N6</t>
  </si>
  <si>
    <t>000013414410</t>
  </si>
  <si>
    <t>L6M 2G5</t>
  </si>
  <si>
    <t>125132-04</t>
  </si>
  <si>
    <t>L6H 6L5</t>
  </si>
  <si>
    <t>152885-01</t>
  </si>
  <si>
    <t>L6M 3M7</t>
  </si>
  <si>
    <t>161928-02</t>
  </si>
  <si>
    <t>L6M 4Z3</t>
  </si>
  <si>
    <t>146186-00</t>
  </si>
  <si>
    <t>L6L 5P1</t>
  </si>
  <si>
    <t>137143-02</t>
  </si>
  <si>
    <t>L6H 3B5</t>
  </si>
  <si>
    <t>131896-01</t>
  </si>
  <si>
    <t>L6M 1A3</t>
  </si>
  <si>
    <t>114392-03</t>
  </si>
  <si>
    <t>129288-01</t>
  </si>
  <si>
    <t>L6H 3A9</t>
  </si>
  <si>
    <t>109495-00</t>
  </si>
  <si>
    <t>L6J 2M6</t>
  </si>
  <si>
    <t>127638-01</t>
  </si>
  <si>
    <t>L6M 1G6</t>
  </si>
  <si>
    <t>172793-01</t>
  </si>
  <si>
    <t>L6M 4R6</t>
  </si>
  <si>
    <t>129031-00</t>
  </si>
  <si>
    <t>L6H 5X4</t>
  </si>
  <si>
    <t>148815-01</t>
  </si>
  <si>
    <t>L6L 2R5</t>
  </si>
  <si>
    <t>123122-01</t>
  </si>
  <si>
    <t>L6L 1E7</t>
  </si>
  <si>
    <t>129293-00</t>
  </si>
  <si>
    <t>103591-03</t>
  </si>
  <si>
    <t>L6K 2KS</t>
  </si>
  <si>
    <t>135037-02</t>
  </si>
  <si>
    <t>L6M 2Y7</t>
  </si>
  <si>
    <t>164879-02</t>
  </si>
  <si>
    <t>L6M 5A2</t>
  </si>
  <si>
    <t>141843-00</t>
  </si>
  <si>
    <t>L6L 3S5</t>
  </si>
  <si>
    <t>104275-01</t>
  </si>
  <si>
    <t>L6M 2L6</t>
  </si>
  <si>
    <t>146792-01</t>
  </si>
  <si>
    <t>L6L 5G6</t>
  </si>
  <si>
    <t>165454-02</t>
  </si>
  <si>
    <t>L6M 5E6</t>
  </si>
  <si>
    <t>106291-00</t>
  </si>
  <si>
    <t>L6J 5X3</t>
  </si>
  <si>
    <t>11811601</t>
  </si>
  <si>
    <t>L6H 3K5</t>
  </si>
  <si>
    <t>101529-00</t>
  </si>
  <si>
    <t>L6J 6H5</t>
  </si>
  <si>
    <t>144103-00</t>
  </si>
  <si>
    <t>L6L 5N4</t>
  </si>
  <si>
    <t>127604-02</t>
  </si>
  <si>
    <t>L6M 1K7</t>
  </si>
  <si>
    <t>013909-61</t>
  </si>
  <si>
    <t>L6H 6E8</t>
  </si>
  <si>
    <t>175977-01</t>
  </si>
  <si>
    <t>L6J 4G8</t>
  </si>
  <si>
    <t>153378-01</t>
  </si>
  <si>
    <t>000422674001</t>
  </si>
  <si>
    <t>L6J 5K9</t>
  </si>
  <si>
    <t>137915-01</t>
  </si>
  <si>
    <t>L6H 3A6</t>
  </si>
  <si>
    <t>126688-01</t>
  </si>
  <si>
    <t>L6H 1J8</t>
  </si>
  <si>
    <t>141190-01</t>
  </si>
  <si>
    <t>L6L 5Y8</t>
  </si>
  <si>
    <t>138094-03</t>
  </si>
  <si>
    <t>L6H 3V2</t>
  </si>
  <si>
    <t>145630-01</t>
  </si>
  <si>
    <t>L6H 5J9</t>
  </si>
  <si>
    <t>140508-00</t>
  </si>
  <si>
    <t>L6L 3N7</t>
  </si>
  <si>
    <t>172877-01</t>
  </si>
  <si>
    <t>L6M 0K3</t>
  </si>
  <si>
    <t>125792-00</t>
  </si>
  <si>
    <t>L6L 4Y5</t>
  </si>
  <si>
    <t>102645-00</t>
  </si>
  <si>
    <t>L6J 4Y9</t>
  </si>
  <si>
    <t>149404-02</t>
  </si>
  <si>
    <t>L6L 3L9</t>
  </si>
  <si>
    <t>140673-03</t>
  </si>
  <si>
    <t>L6L 1PQ</t>
  </si>
  <si>
    <t>143842-00</t>
  </si>
  <si>
    <t>L6J 5Y5</t>
  </si>
  <si>
    <t>136206-03</t>
  </si>
  <si>
    <t>L6H 1B1</t>
  </si>
  <si>
    <t>106687-02</t>
  </si>
  <si>
    <t>L6J 1W2</t>
  </si>
  <si>
    <t>140090-00</t>
  </si>
  <si>
    <t>L6L 3V4</t>
  </si>
  <si>
    <t>144045-00</t>
  </si>
  <si>
    <t>L6L 5H3</t>
  </si>
  <si>
    <t>145988-02</t>
  </si>
  <si>
    <t>L6L 3P2</t>
  </si>
  <si>
    <t>12168-02</t>
  </si>
  <si>
    <t>L6K 2E2</t>
  </si>
  <si>
    <t>109684-02</t>
  </si>
  <si>
    <t>L6J 3Y7</t>
  </si>
  <si>
    <t>135873-01</t>
  </si>
  <si>
    <t>L6H 7J9</t>
  </si>
  <si>
    <t>164134-03</t>
  </si>
  <si>
    <t>L6L 6T5</t>
  </si>
  <si>
    <t>137205-00</t>
  </si>
  <si>
    <t>L6H 1K2</t>
  </si>
  <si>
    <t>109847-02</t>
  </si>
  <si>
    <t>L6J 4L4</t>
  </si>
  <si>
    <t>116520-01</t>
  </si>
  <si>
    <t>1494390</t>
  </si>
  <si>
    <t>L6L 1A4</t>
  </si>
  <si>
    <t>116216-01</t>
  </si>
  <si>
    <t>L6M 0G1</t>
  </si>
  <si>
    <t>152423-01</t>
  </si>
  <si>
    <t>L6M 3C5</t>
  </si>
  <si>
    <t>151385-03</t>
  </si>
  <si>
    <t>L6H 6S9</t>
  </si>
  <si>
    <t>172600-01</t>
  </si>
  <si>
    <t>L6J 4B3</t>
  </si>
  <si>
    <t>167140-02</t>
  </si>
  <si>
    <t>L6L 1V1</t>
  </si>
  <si>
    <t>149622-00</t>
  </si>
  <si>
    <t>L6L 6C9</t>
  </si>
  <si>
    <t>14997-00</t>
  </si>
  <si>
    <t>L6M 1V1</t>
  </si>
  <si>
    <t>107592-02</t>
  </si>
  <si>
    <t>L6J 5W4</t>
  </si>
  <si>
    <t>186184-00</t>
  </si>
  <si>
    <t>L6L 6H1</t>
  </si>
  <si>
    <t>173013-01</t>
  </si>
  <si>
    <t>L6J 4W5</t>
  </si>
  <si>
    <t>11365301</t>
  </si>
  <si>
    <t>L6J 2G2</t>
  </si>
  <si>
    <t>103574-01</t>
  </si>
  <si>
    <t>L6K 1C2</t>
  </si>
  <si>
    <t>130117-01</t>
  </si>
  <si>
    <t>L6M 1M7</t>
  </si>
  <si>
    <t>106675-03</t>
  </si>
  <si>
    <t>L6J 4N8</t>
  </si>
  <si>
    <t>134823-00</t>
  </si>
  <si>
    <t>L6H 5M4</t>
  </si>
  <si>
    <t>10736800</t>
  </si>
  <si>
    <t>L6J 3Z9</t>
  </si>
  <si>
    <t>115133-00</t>
  </si>
  <si>
    <t>L6H 4A4</t>
  </si>
  <si>
    <t>11553100</t>
  </si>
  <si>
    <t>L6J 6W6</t>
  </si>
  <si>
    <t>109437-01</t>
  </si>
  <si>
    <t>110967-01</t>
  </si>
  <si>
    <t>L6H 7J6</t>
  </si>
  <si>
    <t>123584-00</t>
  </si>
  <si>
    <t>L6H 2C9</t>
  </si>
  <si>
    <t>116948-01</t>
  </si>
  <si>
    <t>L6H 4Z2</t>
  </si>
  <si>
    <t>137930-1</t>
  </si>
  <si>
    <t>L6H 3A7</t>
  </si>
  <si>
    <t>149370-01</t>
  </si>
  <si>
    <t>L6J 7X2</t>
  </si>
  <si>
    <t>107245-02</t>
  </si>
  <si>
    <t>L6H 1G7</t>
  </si>
  <si>
    <t>146560-02</t>
  </si>
  <si>
    <t>L6L 1R3</t>
  </si>
  <si>
    <t>10728901</t>
  </si>
  <si>
    <t>L6J 3Z4</t>
  </si>
  <si>
    <t>109118-02</t>
  </si>
  <si>
    <t>L6H 7J5</t>
  </si>
  <si>
    <t>162808-01</t>
  </si>
  <si>
    <t>L6H 6Z1</t>
  </si>
  <si>
    <t>170715-01</t>
  </si>
  <si>
    <t>L6M 0E4</t>
  </si>
  <si>
    <t>12775901</t>
  </si>
  <si>
    <t>L6M 1G4</t>
  </si>
  <si>
    <t>147743-06</t>
  </si>
  <si>
    <t>L6J 4R6</t>
  </si>
  <si>
    <t>153452-01</t>
  </si>
  <si>
    <t>L6M 4A4</t>
  </si>
  <si>
    <t>167541-01</t>
  </si>
  <si>
    <t>L6M 0A3</t>
  </si>
  <si>
    <t>104135-00</t>
  </si>
  <si>
    <t>146109-03</t>
  </si>
  <si>
    <t>L6L 2T2</t>
  </si>
  <si>
    <t>117959-03</t>
  </si>
  <si>
    <t>L6M 4W6</t>
  </si>
  <si>
    <t>113882-02</t>
  </si>
  <si>
    <t>L6J 2G4</t>
  </si>
  <si>
    <t>139949-02</t>
  </si>
  <si>
    <t>L6H 6X4</t>
  </si>
  <si>
    <t>106217-01</t>
  </si>
  <si>
    <t>L6J 2E4</t>
  </si>
  <si>
    <t>141852-00</t>
  </si>
  <si>
    <t>L6L 3S8</t>
  </si>
  <si>
    <t>126902-00</t>
  </si>
  <si>
    <t>L6M 1C8</t>
  </si>
  <si>
    <t>14550601</t>
  </si>
  <si>
    <t>L6L 5H6</t>
  </si>
  <si>
    <t>111463</t>
  </si>
  <si>
    <t>L6J 4C3</t>
  </si>
  <si>
    <t>149838-00</t>
  </si>
  <si>
    <t>L6L 5J2</t>
  </si>
  <si>
    <t>119440-02</t>
  </si>
  <si>
    <t>L6M 2Z7</t>
  </si>
  <si>
    <t>139946-03</t>
  </si>
  <si>
    <t>130101-02</t>
  </si>
  <si>
    <t>15035202</t>
  </si>
  <si>
    <t>L6M 2T6</t>
  </si>
  <si>
    <t>132366-00</t>
  </si>
  <si>
    <t>L6H 5P6</t>
  </si>
  <si>
    <t>135596-00</t>
  </si>
  <si>
    <t>L6H 6T4</t>
  </si>
  <si>
    <t>000011042601</t>
  </si>
  <si>
    <t>L7J 6L1</t>
  </si>
  <si>
    <t>153401-00</t>
  </si>
  <si>
    <t>L6K 3Y4</t>
  </si>
  <si>
    <t>171923-01</t>
  </si>
  <si>
    <t>L6M 0B4</t>
  </si>
  <si>
    <t>145374-01</t>
  </si>
  <si>
    <t>L6M 1Z1</t>
  </si>
  <si>
    <t>133503-00</t>
  </si>
  <si>
    <t>L6M 1B4</t>
  </si>
  <si>
    <t>16998306</t>
  </si>
  <si>
    <t>L6J 4R2</t>
  </si>
  <si>
    <t>147063-01</t>
  </si>
  <si>
    <t>123571-01</t>
  </si>
  <si>
    <t>L6H 2C8</t>
  </si>
  <si>
    <t>127588-00</t>
  </si>
  <si>
    <t>L6M 1J5</t>
  </si>
  <si>
    <t>107864-00</t>
  </si>
  <si>
    <t>L6J 5S5</t>
  </si>
  <si>
    <t>103451-03</t>
  </si>
  <si>
    <t>L6K 1A9</t>
  </si>
  <si>
    <t>118361-02</t>
  </si>
  <si>
    <t>L6H 2C7</t>
  </si>
  <si>
    <t>13576101</t>
  </si>
  <si>
    <t>L6M 4B8</t>
  </si>
  <si>
    <t>165485-01</t>
  </si>
  <si>
    <t>L6J 3T6</t>
  </si>
  <si>
    <t>166155-01</t>
  </si>
  <si>
    <t>L6M58</t>
  </si>
  <si>
    <t>111189-02</t>
  </si>
  <si>
    <t>L6H 2J7</t>
  </si>
  <si>
    <t>143689-00</t>
  </si>
  <si>
    <t>L6L 3M2</t>
  </si>
  <si>
    <t>152157-02</t>
  </si>
  <si>
    <t>L6M 3C9</t>
  </si>
  <si>
    <t>102402-03</t>
  </si>
  <si>
    <t>L6L 5L8</t>
  </si>
  <si>
    <t>108664-01</t>
  </si>
  <si>
    <t>L6M 3C6</t>
  </si>
  <si>
    <t>127380-02</t>
  </si>
  <si>
    <t>L6M 1E7</t>
  </si>
  <si>
    <t>131976-02</t>
  </si>
  <si>
    <t>123678-01</t>
  </si>
  <si>
    <t>L6J 2E6</t>
  </si>
  <si>
    <t>108010-03</t>
  </si>
  <si>
    <t>L6J 6N4</t>
  </si>
  <si>
    <t>17245101</t>
  </si>
  <si>
    <t>L6J 2M5</t>
  </si>
  <si>
    <t>143807-02</t>
  </si>
  <si>
    <t>L6L 3R6</t>
  </si>
  <si>
    <t>134852-01</t>
  </si>
  <si>
    <t>L6M 2J2</t>
  </si>
  <si>
    <t>165756-00</t>
  </si>
  <si>
    <t>L6J 1A8</t>
  </si>
  <si>
    <t>000-161322-02</t>
  </si>
  <si>
    <t>OAKVILLE,</t>
  </si>
  <si>
    <t>L6H 7P2</t>
  </si>
  <si>
    <t>111858-00</t>
  </si>
  <si>
    <t>L6H 5W4</t>
  </si>
  <si>
    <t>20184878</t>
  </si>
  <si>
    <t>Detached Home (single family)</t>
  </si>
  <si>
    <t>L6L 2T4</t>
  </si>
  <si>
    <t>2018C93D</t>
  </si>
  <si>
    <t>L6H 6N8</t>
  </si>
  <si>
    <t>2018F229</t>
  </si>
  <si>
    <t>L6H 4B3</t>
  </si>
  <si>
    <t>201837D5</t>
  </si>
  <si>
    <t>20184EAD</t>
  </si>
  <si>
    <t>2018A77D</t>
  </si>
  <si>
    <t>L6H 4V5</t>
  </si>
  <si>
    <t>2018619C</t>
  </si>
  <si>
    <t>L6H 7V6</t>
  </si>
  <si>
    <t>2018537E</t>
  </si>
  <si>
    <t>L6J 3X4</t>
  </si>
  <si>
    <t>20183953</t>
  </si>
  <si>
    <t>L6M 2G4</t>
  </si>
  <si>
    <t>2018A00D</t>
  </si>
  <si>
    <t>L6L 2M6</t>
  </si>
  <si>
    <t>2018DBFF</t>
  </si>
  <si>
    <t>L6M 4T1</t>
  </si>
  <si>
    <t>201817BB</t>
  </si>
  <si>
    <t>L6M 3A2</t>
  </si>
  <si>
    <t>2018BA04</t>
  </si>
  <si>
    <t>L6J 6X4</t>
  </si>
  <si>
    <t>20182E1C</t>
  </si>
  <si>
    <t>L6L 2A5</t>
  </si>
  <si>
    <t>2018D538</t>
  </si>
  <si>
    <t>L6L 2S8</t>
  </si>
  <si>
    <t>20188437</t>
  </si>
  <si>
    <t>OAKVILE</t>
  </si>
  <si>
    <t>L6L 5W6</t>
  </si>
  <si>
    <t>2018D971</t>
  </si>
  <si>
    <t>2018A55F</t>
  </si>
  <si>
    <t>L6H 1L9</t>
  </si>
  <si>
    <t>2018E73D</t>
  </si>
  <si>
    <t>L6M 4P1</t>
  </si>
  <si>
    <t>2018BDB9</t>
  </si>
  <si>
    <t>L6H 5T9</t>
  </si>
  <si>
    <t>2018348F</t>
  </si>
  <si>
    <t>L6K 3M7</t>
  </si>
  <si>
    <t>20188DF8</t>
  </si>
  <si>
    <t>L6M 5M1</t>
  </si>
  <si>
    <t>2018B248</t>
  </si>
  <si>
    <t>L6L 6E1</t>
  </si>
  <si>
    <t>20188293</t>
  </si>
  <si>
    <t>L6M 4S2</t>
  </si>
  <si>
    <t>20189D51</t>
  </si>
  <si>
    <t>L6L 3T3</t>
  </si>
  <si>
    <t>201835AE</t>
  </si>
  <si>
    <t>L6J 5H4</t>
  </si>
  <si>
    <t>20180EF2</t>
  </si>
  <si>
    <t>L6L 6W9</t>
  </si>
  <si>
    <t>2018D05B</t>
  </si>
  <si>
    <t>L6M 3C2</t>
  </si>
  <si>
    <t>201877EE</t>
  </si>
  <si>
    <t>201817A7</t>
  </si>
  <si>
    <t>2018B920</t>
  </si>
  <si>
    <t>20184982</t>
  </si>
  <si>
    <t>2018D71F</t>
  </si>
  <si>
    <t>L6K 1Y2</t>
  </si>
  <si>
    <t>201886E1</t>
  </si>
  <si>
    <t>L6L 5C1</t>
  </si>
  <si>
    <t>20189072</t>
  </si>
  <si>
    <t>L6M 3C3</t>
  </si>
  <si>
    <t>2018814E</t>
  </si>
  <si>
    <t>L6M 2N7</t>
  </si>
  <si>
    <t>20187382</t>
  </si>
  <si>
    <t>L6H 0B1</t>
  </si>
  <si>
    <t>20183D26</t>
  </si>
  <si>
    <t>L6L 5J3</t>
  </si>
  <si>
    <t>2018F749</t>
  </si>
  <si>
    <t>L6M 3K7</t>
  </si>
  <si>
    <t>2018C553</t>
  </si>
  <si>
    <t>L6L 6E5</t>
  </si>
  <si>
    <t>201835D5</t>
  </si>
  <si>
    <t>L6L 6P5</t>
  </si>
  <si>
    <t>LED Tube Re-Lamp: &lt;=22W &amp; &gt;= 2200 Lumens EXPIRED SEPTEMBER 10 2018</t>
  </si>
  <si>
    <t>LED upgrade for Tenant</t>
  </si>
  <si>
    <t>Two New 8.5 Ton RTUs</t>
  </si>
  <si>
    <t>LED High Bay Fixture: &gt;139W&lt;=175W EXPIRED SEPTEMBER 10 2018</t>
  </si>
  <si>
    <t>lighting</t>
  </si>
  <si>
    <t>INTEGRAL LED TROFFERS: 2' x 2' LED troffer (&gt;= 2000 Lumens) EXPIRED SEPTEMBER 10 2018</t>
  </si>
  <si>
    <t>INTEGRAL LED TROFFERS RETROFIT KIT: 2' x 4' LED troffer (&gt;= 3000 Lumens) EXPIRED SEPTEMBER 10 2018</t>
  </si>
  <si>
    <t>Refrigeration upgrade</t>
  </si>
  <si>
    <t>2 fluorescent tube per fixture - 280 fixture T8 LED replaces 32W</t>
  </si>
  <si>
    <t>HIGH PERFORMANCE MEDIUM BAY T8 FIXTURES:  Four-lamp High Performance T-8 fixtures</t>
  </si>
  <si>
    <t>INTEGRAL LED TROFFERS: 1' x 4' LED troffer (&gt;= 1500 Lumens) EXPIRED SEPTEMBER 10 2018</t>
  </si>
  <si>
    <t>INTEGRAL LED TROFFERS: 2' x 4' LED troffer (&gt;= 3000 Lumens) EXPIRED SEPTEMBER 10 2018</t>
  </si>
  <si>
    <t xml:space="preserve">LED </t>
  </si>
  <si>
    <t>LED lighting</t>
  </si>
  <si>
    <t>16 Watt ECM Fan Motor Upgrade - Standard</t>
  </si>
  <si>
    <t>RTU-140</t>
  </si>
  <si>
    <t>RTU-138</t>
  </si>
  <si>
    <t>RTU-142</t>
  </si>
  <si>
    <t>Community Center</t>
  </si>
  <si>
    <t>L6H 2R4</t>
  </si>
  <si>
    <t>RTU-106</t>
  </si>
  <si>
    <t>Nursing Home</t>
  </si>
  <si>
    <t>L6J 7G4</t>
  </si>
  <si>
    <t>RTU-107</t>
  </si>
  <si>
    <t>L6J 6B4</t>
  </si>
  <si>
    <t>522023-036</t>
  </si>
  <si>
    <t>L6K3C1</t>
  </si>
  <si>
    <t>522020-017</t>
  </si>
  <si>
    <t>L6J1J1</t>
  </si>
  <si>
    <t>522017-062</t>
  </si>
  <si>
    <t>2018AA62</t>
  </si>
  <si>
    <t>L6J 5P4</t>
  </si>
  <si>
    <t>20186D05</t>
  </si>
  <si>
    <t>2018FC92</t>
  </si>
  <si>
    <t>L6M 2G8</t>
  </si>
  <si>
    <t>20182743</t>
  </si>
  <si>
    <t>L6L 6G7</t>
  </si>
  <si>
    <t>20188B26</t>
  </si>
  <si>
    <t>L6M 5E1</t>
  </si>
  <si>
    <t>20183697</t>
  </si>
  <si>
    <t>L6L 0A3</t>
  </si>
  <si>
    <t>20181D4F</t>
  </si>
  <si>
    <t>L6L 5A4</t>
  </si>
  <si>
    <t>20188187</t>
  </si>
  <si>
    <t>2018F46F</t>
  </si>
  <si>
    <t>2018280F</t>
  </si>
  <si>
    <t>L6M 2S9</t>
  </si>
  <si>
    <t>20182F64</t>
  </si>
  <si>
    <t>L6J 3Z7</t>
  </si>
  <si>
    <t>2018A849</t>
  </si>
  <si>
    <t>L6L 3W5</t>
  </si>
  <si>
    <t>2018F01D</t>
  </si>
  <si>
    <t>L6H 1B2</t>
  </si>
  <si>
    <t>20181B24</t>
  </si>
  <si>
    <t>L6H 4P8</t>
  </si>
  <si>
    <t>20189362</t>
  </si>
  <si>
    <t>20189CD9</t>
  </si>
  <si>
    <t>L6K 3M5</t>
  </si>
  <si>
    <t>201854B5</t>
  </si>
  <si>
    <t>L6J 5T9</t>
  </si>
  <si>
    <t>20181FBA</t>
  </si>
  <si>
    <t>L6J 6K5</t>
  </si>
  <si>
    <t>201800BD</t>
  </si>
  <si>
    <t>L6L 3R9</t>
  </si>
  <si>
    <t>20188928</t>
  </si>
  <si>
    <t>L6J 2M1</t>
  </si>
  <si>
    <t>20185CE6</t>
  </si>
  <si>
    <t>L6M 5E2</t>
  </si>
  <si>
    <t>2018B716</t>
  </si>
  <si>
    <t>L6J 3Z6</t>
  </si>
  <si>
    <t>2018D62E</t>
  </si>
  <si>
    <t>L6L 5C9</t>
  </si>
  <si>
    <t>2018A95E</t>
  </si>
  <si>
    <t>L6M 2J5</t>
  </si>
  <si>
    <t>Connected Thermostat</t>
  </si>
  <si>
    <t>prescriptive</t>
  </si>
  <si>
    <t>EcoBee3L</t>
  </si>
  <si>
    <t>EcoBee 3</t>
  </si>
  <si>
    <t>EcoBee 3L</t>
  </si>
  <si>
    <t>OHE-BRI-104-00265</t>
  </si>
  <si>
    <t xml:space="preserve">L6J 1H8 </t>
  </si>
  <si>
    <t>OHE-BRI-104-00272</t>
  </si>
  <si>
    <t xml:space="preserve">L6K 3S4 </t>
  </si>
  <si>
    <t>OHE-BRI-104-00290</t>
  </si>
  <si>
    <t xml:space="preserve">L6J 3A7 </t>
  </si>
  <si>
    <t>OHE-BRI-104-00292</t>
  </si>
  <si>
    <t xml:space="preserve">L6J 3R3 </t>
  </si>
  <si>
    <t>OHE-BRI-104-00294</t>
  </si>
  <si>
    <t xml:space="preserve">L6J 1J2 </t>
  </si>
  <si>
    <t>OHE-BRI-104-00295</t>
  </si>
  <si>
    <t xml:space="preserve">L6J 1H3 </t>
  </si>
  <si>
    <t>OHE-BRI-104-00298</t>
  </si>
  <si>
    <t xml:space="preserve">L6K 1C5 </t>
  </si>
  <si>
    <t>OHE-BRI-104-00312</t>
  </si>
  <si>
    <t xml:space="preserve">L6H 3B9 </t>
  </si>
  <si>
    <t>OHE-BRI-104-00338</t>
  </si>
  <si>
    <t>Office Other</t>
  </si>
  <si>
    <t xml:space="preserve">L6H 6M1 </t>
  </si>
  <si>
    <t>OHE-BRI-104-00341</t>
  </si>
  <si>
    <t xml:space="preserve">L6H 7P3 </t>
  </si>
  <si>
    <t>OHE-BRI-104-00343</t>
  </si>
  <si>
    <t xml:space="preserve">L6M 0G8 </t>
  </si>
  <si>
    <t>OHE-BRI-104-00347</t>
  </si>
  <si>
    <t>OHE-BRI-104-00348</t>
  </si>
  <si>
    <t xml:space="preserve">L6H 7S8 </t>
  </si>
  <si>
    <t>OHE-BRI-104-00352</t>
  </si>
  <si>
    <t xml:space="preserve">L6H 2P2 </t>
  </si>
  <si>
    <t>OHE-BRI-104-00353</t>
  </si>
  <si>
    <t>OHE-BRI-104-00370</t>
  </si>
  <si>
    <t>OHE-BRI-104-00371</t>
  </si>
  <si>
    <t xml:space="preserve">L6J 1J4 </t>
  </si>
  <si>
    <t>OHE-BRI-104-00432</t>
  </si>
  <si>
    <t>OHE-BRI-104-00433</t>
  </si>
  <si>
    <t xml:space="preserve">L6M 5A9 </t>
  </si>
  <si>
    <t>OHE-BRI-104-00434</t>
  </si>
  <si>
    <t xml:space="preserve">L6M 4Y7 </t>
  </si>
  <si>
    <t>OHE-BRI-104-00435</t>
  </si>
  <si>
    <t xml:space="preserve">L6M 3G3 </t>
  </si>
  <si>
    <t>OHE-BRI-104-00446</t>
  </si>
  <si>
    <t xml:space="preserve">L6M 2Y5 </t>
  </si>
  <si>
    <t>OHE-BRI-104-00448</t>
  </si>
  <si>
    <t xml:space="preserve">L6M 3T3 </t>
  </si>
  <si>
    <t>OHE-BRI-104-00449</t>
  </si>
  <si>
    <t>OHE-BRI-104-00450</t>
  </si>
  <si>
    <t>OHE-BRI-104-00454</t>
  </si>
  <si>
    <t xml:space="preserve">L6H 6W5 </t>
  </si>
  <si>
    <t>OHE-BRI-104-00455</t>
  </si>
  <si>
    <t>OHE-BRI-104-00456</t>
  </si>
  <si>
    <t xml:space="preserve">L6K 2E7 </t>
  </si>
  <si>
    <t>OHE-BRI-104-00457</t>
  </si>
  <si>
    <t>OHE-BRI-104-00458</t>
  </si>
  <si>
    <t xml:space="preserve">L6K 3B5 </t>
  </si>
  <si>
    <t>OHE-BRI-104-00459</t>
  </si>
  <si>
    <t>OHE-BRI-70-00006</t>
  </si>
  <si>
    <t xml:space="preserve">L6L 0B7 </t>
  </si>
  <si>
    <t>OHE-BRI-70-00007</t>
  </si>
  <si>
    <t>OHE-BRI-70-00008</t>
  </si>
  <si>
    <t xml:space="preserve">L6H 6Z3 </t>
  </si>
  <si>
    <t>502023-014</t>
  </si>
  <si>
    <t>L6H7P3</t>
  </si>
  <si>
    <t>502020-012</t>
  </si>
  <si>
    <t>502023-006</t>
  </si>
  <si>
    <t>Clubhouses</t>
  </si>
  <si>
    <t>L6H4M1</t>
  </si>
  <si>
    <t>502023-004</t>
  </si>
  <si>
    <t>502023-008</t>
  </si>
  <si>
    <t>L6M2V5</t>
  </si>
  <si>
    <t>502023-005</t>
  </si>
  <si>
    <t>L6K3S4</t>
  </si>
  <si>
    <t>502020-017</t>
  </si>
  <si>
    <t>L6L1H3</t>
  </si>
  <si>
    <t>502020-015</t>
  </si>
  <si>
    <t>502020-010</t>
  </si>
  <si>
    <t>L6J7Y3</t>
  </si>
  <si>
    <t>502020-002</t>
  </si>
  <si>
    <t>502020-011</t>
  </si>
  <si>
    <t>502020-016</t>
  </si>
  <si>
    <t>L6M3T3</t>
  </si>
  <si>
    <t>502023-010</t>
  </si>
  <si>
    <t>Convienience Stores</t>
  </si>
  <si>
    <t>502023-011</t>
  </si>
  <si>
    <t>L6M0G8</t>
  </si>
  <si>
    <t>502023-034</t>
  </si>
  <si>
    <t>L6K3B5</t>
  </si>
  <si>
    <t>502023-035</t>
  </si>
  <si>
    <t>502023-009</t>
  </si>
  <si>
    <t>L6H6Z9</t>
  </si>
  <si>
    <t>502020-004</t>
  </si>
  <si>
    <t>L6K1E6</t>
  </si>
  <si>
    <t>502023-018</t>
  </si>
  <si>
    <t>Supermarkets</t>
  </si>
  <si>
    <t>502023-020</t>
  </si>
  <si>
    <t>Grocery Stores</t>
  </si>
  <si>
    <t>2018E6FA</t>
  </si>
  <si>
    <t>2018712C</t>
  </si>
  <si>
    <t>2018AF21</t>
  </si>
  <si>
    <t>L6L 6K6</t>
  </si>
  <si>
    <t>201848AC</t>
  </si>
  <si>
    <t>L6J 3W9</t>
  </si>
  <si>
    <t>20180012</t>
  </si>
  <si>
    <t>L6J 4C6</t>
  </si>
  <si>
    <t>2018C319</t>
  </si>
  <si>
    <t>L6M 2P4</t>
  </si>
  <si>
    <t>20183741</t>
  </si>
  <si>
    <t>L6M 2H8</t>
  </si>
  <si>
    <t>2018A959</t>
  </si>
  <si>
    <t>L6J 5N2</t>
  </si>
  <si>
    <t>20180216</t>
  </si>
  <si>
    <t>L6M 1H9</t>
  </si>
  <si>
    <t>2018AEFE</t>
  </si>
  <si>
    <t>L6H 1C5</t>
  </si>
  <si>
    <t>201803ED</t>
  </si>
  <si>
    <t>L6M 1M9</t>
  </si>
  <si>
    <t>2018F344</t>
  </si>
  <si>
    <t>2018AC2A</t>
  </si>
  <si>
    <t>20181C95</t>
  </si>
  <si>
    <t>L6M 2M9</t>
  </si>
  <si>
    <t>2018D14E</t>
  </si>
  <si>
    <t>L6M 1H8</t>
  </si>
  <si>
    <t>20189302</t>
  </si>
  <si>
    <t>L6M 2N9</t>
  </si>
  <si>
    <t>20189B41</t>
  </si>
  <si>
    <t>L6K 2N9</t>
  </si>
  <si>
    <t>20183B9F</t>
  </si>
  <si>
    <t>2018145F</t>
  </si>
  <si>
    <t>L6J 7K3</t>
  </si>
  <si>
    <t>2018861F</t>
  </si>
  <si>
    <t>L6M 0A9</t>
  </si>
  <si>
    <t>20185E82</t>
  </si>
  <si>
    <t>L6H 1R8</t>
  </si>
  <si>
    <t>L6K3V2</t>
  </si>
  <si>
    <t>L6M2V1</t>
  </si>
  <si>
    <t>L6L5H1</t>
  </si>
  <si>
    <t>L6M3E5</t>
  </si>
  <si>
    <t>L6M3E7</t>
  </si>
  <si>
    <t>L6J7X7</t>
  </si>
  <si>
    <t>L6L5L5</t>
  </si>
  <si>
    <t>L6M5C9</t>
  </si>
  <si>
    <t>L6L5W2</t>
  </si>
  <si>
    <t>L6H6C8</t>
  </si>
  <si>
    <t>L6M3E6</t>
  </si>
  <si>
    <t>OAK-BH-249-FJ-0001</t>
  </si>
  <si>
    <t>OAK-MA-27-FE-0041</t>
  </si>
  <si>
    <t>OAK-BH-249-FK-0001</t>
  </si>
  <si>
    <t>OAK-MA-27-FF-0041</t>
  </si>
  <si>
    <t>OAK-MA-108-FF-0042</t>
  </si>
  <si>
    <t>OAK-MA-50-FA-0065</t>
  </si>
  <si>
    <t>EEM-0258</t>
  </si>
  <si>
    <t>Toronto Hydro-Electric System Limited</t>
  </si>
  <si>
    <t>Vaughan</t>
  </si>
  <si>
    <t>L6A4H7</t>
  </si>
  <si>
    <t>EEM is shared with Alectra</t>
  </si>
  <si>
    <t>Night curtains on display cases for coolers</t>
  </si>
  <si>
    <t>No Night Curtains</t>
  </si>
  <si>
    <t>1/20 HP ECM Fan Motor Upgrade - Two Speed</t>
  </si>
  <si>
    <t>sbl_v4_esa_01</t>
  </si>
  <si>
    <t xml:space="preserve">LED Exit Sign Retrofit Kit ≤3W </t>
  </si>
  <si>
    <t>sbl_V4_62</t>
  </si>
  <si>
    <t>2 x 15W Incandescent</t>
  </si>
  <si>
    <t>Type B LED T8 (4 lamp) ≤14W (Nominal Lamp Wattage) Minimum 1500 Lumen Output Per Lamp</t>
  </si>
  <si>
    <t>sbl_V4_49</t>
  </si>
  <si>
    <t>4 Lamp - 40W T12 Magnetic Ballast</t>
  </si>
  <si>
    <t>sbl_v4_esa_02</t>
  </si>
  <si>
    <t>LED A Lamp ≤ 9W Minimum 450 Lumen Output</t>
  </si>
  <si>
    <t>sbl_V4_17</t>
  </si>
  <si>
    <t>LED BR40 ≤ 19W Minimum 1100 Lumen Output</t>
  </si>
  <si>
    <t>sbl_V4_16</t>
  </si>
  <si>
    <t>Outdoor Wall-Mounted Area LED Fixture (Flood) ≤60W and &gt;2,850 Lumens</t>
  </si>
  <si>
    <t>sbl_V4_58</t>
  </si>
  <si>
    <t>150W Pulse Start Quartz MH</t>
  </si>
  <si>
    <t>Outdoor Wall-Mounted Area LED Fixture (Wall Pack) ≤120W and &gt;5,700 Lumens</t>
  </si>
  <si>
    <t>sbl_V4_59</t>
  </si>
  <si>
    <t>250W Probe Start Quartz MH</t>
  </si>
  <si>
    <t>Type A LED T8  (2 lamp) ≤12W (Nominal Lamp Wattage) Minimum 1500 Lumen Output Per Lamp</t>
  </si>
  <si>
    <t>sbl_V4_34</t>
  </si>
  <si>
    <t>Type B LED T8 (2 lamp) ≤14W (Nominal Lamp Wattage) Minimum 1500 Lumen Output Per Lamp</t>
  </si>
  <si>
    <t>sbl_V4_51</t>
  </si>
  <si>
    <t>2 Lamp - 40W T12 Magnetic Ballast</t>
  </si>
  <si>
    <t>LED GU10 ≤ 8W Minimum 400 Lumen Output</t>
  </si>
  <si>
    <t>sbl_V4_04</t>
  </si>
  <si>
    <t>2 Lamp -75W T12 (8') Energy-Saving Magnetic Ballast</t>
  </si>
  <si>
    <t>Type A LED T8  (4 lamp) ≤12W (Nominal Lamp Wattage) Minimum 1500 Lumen Output Per Lamp</t>
  </si>
  <si>
    <t>sbl_V4_36</t>
  </si>
  <si>
    <t>LED A Shape ≤ 11W Minimum 800 Lumen Output</t>
  </si>
  <si>
    <t>sbl_V4_18</t>
  </si>
  <si>
    <t>Outdoor Wall-Mounted Area LED Fixture (Flood) ≤120W and &gt;5,700 Lumens</t>
  </si>
  <si>
    <t>Globe Lamp≤ 6W Minimum 250 Lumen Output</t>
  </si>
  <si>
    <t>sbl_V4_22</t>
  </si>
  <si>
    <t>40W Incandescent Globe</t>
  </si>
  <si>
    <t>Type B LED T8 (1 lamp) ≤14W (Nominal Lamp Wattage) Minimum 1500 Lumen Output Per Lamp</t>
  </si>
  <si>
    <t>sbl_V4_52</t>
  </si>
  <si>
    <t>1 Lamp - 40W T12 Magnetic Ballast</t>
  </si>
  <si>
    <t>2 Lamp - 34W T12 Magnetic Ballast</t>
  </si>
  <si>
    <t>4 lamp LED T5 High Bay ≤28W (Nominal Lamp Wattage) Minimum 3200 Lumen Output Per Lamp</t>
  </si>
  <si>
    <t>sbl_V4_26</t>
  </si>
  <si>
    <t>20W CFL</t>
  </si>
  <si>
    <t>Type A LED T8  (1 lamp) ≤12W (Nominal Lamp Wattage) Minimum 1500 Lumen Output Per Lamp</t>
  </si>
  <si>
    <t>sbl_V4_33</t>
  </si>
  <si>
    <t>OCCUPANCY SENSORS: Wall/Ceiling or Fixture mounted EXPIRED SEPTEMBER 10 2018</t>
  </si>
  <si>
    <t>Lighting retrofit project</t>
  </si>
  <si>
    <t>LED fixture &gt;200 to  &lt;= 300W</t>
  </si>
  <si>
    <t>Schedule 3</t>
  </si>
  <si>
    <t>Schedule 4</t>
  </si>
  <si>
    <t>Schedule 2</t>
  </si>
  <si>
    <t>Schedule 1</t>
  </si>
  <si>
    <t>LED lighting retrofit</t>
  </si>
  <si>
    <t>LED Highbay</t>
  </si>
  <si>
    <t>Hi efficient cooling</t>
  </si>
  <si>
    <t>RTU Replacement</t>
  </si>
  <si>
    <t>office and wallpack</t>
  </si>
  <si>
    <t>LED High Bay Fixture: &lt;=139W EXPIRED SEPTEMBER 10 2018</t>
  </si>
  <si>
    <t>Parking Lot</t>
  </si>
  <si>
    <t>L6J1H5</t>
  </si>
  <si>
    <t>L6M1X7</t>
  </si>
  <si>
    <t>L6H7G5</t>
  </si>
  <si>
    <t>L6K2H4</t>
  </si>
  <si>
    <t>L6M3B2</t>
  </si>
  <si>
    <t>L6L5K1</t>
  </si>
  <si>
    <t>L6M2X8</t>
  </si>
  <si>
    <t>L6H3H3</t>
  </si>
  <si>
    <t>L6H3C3</t>
  </si>
  <si>
    <t>L6J3G3</t>
  </si>
  <si>
    <t>L6H5T4</t>
  </si>
  <si>
    <t>L6K2G4</t>
  </si>
  <si>
    <t>OHE-BRI-104-00453</t>
  </si>
  <si>
    <t>Retail Other (non food)</t>
  </si>
  <si>
    <t>OHE-BRI-104-00437</t>
  </si>
  <si>
    <t xml:space="preserve">L6M 4A1 </t>
  </si>
  <si>
    <t>OHE-BRI-104-00460</t>
  </si>
  <si>
    <t>OHE-BRI-104-00447</t>
  </si>
  <si>
    <t xml:space="preserve">L6K 2C6 </t>
  </si>
  <si>
    <t>OHE-BRI-104-00346</t>
  </si>
  <si>
    <t>OHE-BRI-104-00302</t>
  </si>
  <si>
    <t>OHE-BRI-104-00280</t>
  </si>
  <si>
    <t>OHE-BRI-104-00620</t>
  </si>
  <si>
    <t xml:space="preserve">L6J 3G3 </t>
  </si>
  <si>
    <t>OHE-BRI-104-00344</t>
  </si>
  <si>
    <t>OHE-BRI-104-00622</t>
  </si>
  <si>
    <t xml:space="preserve">L6K 3A4 </t>
  </si>
  <si>
    <t>OHE-BRI-104-00621</t>
  </si>
  <si>
    <t xml:space="preserve">L6J 3J2 </t>
  </si>
  <si>
    <t>OHE-BRI-104-00734</t>
  </si>
  <si>
    <t xml:space="preserve">L6M 2Y4 </t>
  </si>
  <si>
    <t>OHE-BRI-104-00764</t>
  </si>
  <si>
    <t xml:space="preserve">L6M 3E4 </t>
  </si>
  <si>
    <t>OHE-BRI-104-00429</t>
  </si>
  <si>
    <t xml:space="preserve">L6J 3C7 </t>
  </si>
  <si>
    <t>OHE-BRI-104-00765</t>
  </si>
  <si>
    <t xml:space="preserve">L6L 1H2 </t>
  </si>
  <si>
    <t>OHE-BRI-104-00733</t>
  </si>
  <si>
    <t>OHE-BRI-104-00766</t>
  </si>
  <si>
    <t xml:space="preserve">L6L 4A8 </t>
  </si>
  <si>
    <t>OHE-BRI-104-00763</t>
  </si>
  <si>
    <t xml:space="preserve">L6L 5G8 </t>
  </si>
  <si>
    <t>OHE-BRI-104-00848</t>
  </si>
  <si>
    <t xml:space="preserve">L6K 3B7 </t>
  </si>
  <si>
    <t>OHE-BRI-104-00831</t>
  </si>
  <si>
    <t xml:space="preserve">L6L 5B4 </t>
  </si>
  <si>
    <t>OHE-BRI-104-00872</t>
  </si>
  <si>
    <t>OHE-BRI-104-00871</t>
  </si>
  <si>
    <t xml:space="preserve">L6M 4L9 </t>
  </si>
  <si>
    <t>OHE-BRI-104-00800</t>
  </si>
  <si>
    <t xml:space="preserve">L6H 3Z7 </t>
  </si>
  <si>
    <t>OHE-BRI-104-00829</t>
  </si>
  <si>
    <t xml:space="preserve">L6K 5B5 </t>
  </si>
  <si>
    <t>OHE-BRI-104-00830</t>
  </si>
  <si>
    <t xml:space="preserve">L6K 2G3 </t>
  </si>
  <si>
    <t>OHE-BRI-104-00828</t>
  </si>
  <si>
    <t xml:space="preserve">L6H 6Y3 </t>
  </si>
  <si>
    <t>OHE-BRI-104-00847</t>
  </si>
  <si>
    <t xml:space="preserve">L6L 5W4 </t>
  </si>
  <si>
    <t>OHE-BRI-104-00873</t>
  </si>
  <si>
    <t>OHE-BRI-104-00870</t>
  </si>
  <si>
    <t>OHE-BRI-104-00827</t>
  </si>
  <si>
    <t xml:space="preserve">L6L 5B3 </t>
  </si>
  <si>
    <t>OHE-BRI-104-00869</t>
  </si>
  <si>
    <t xml:space="preserve">L6K 3B2 </t>
  </si>
  <si>
    <t>OHE-BRI-104-00868</t>
  </si>
  <si>
    <t xml:space="preserve">L6H 6H3 </t>
  </si>
  <si>
    <t>RTU-147</t>
  </si>
  <si>
    <t>Oakville Hydro Electricity Distribution Inc</t>
  </si>
  <si>
    <t>General Service (&lt;50kW)</t>
  </si>
  <si>
    <t>L6J 7S8</t>
  </si>
  <si>
    <t>RTU-149</t>
  </si>
  <si>
    <t>L6J 3N1</t>
  </si>
  <si>
    <t>RTU-152</t>
  </si>
  <si>
    <t>Big Box Retail</t>
  </si>
  <si>
    <t>L6J7S8</t>
  </si>
  <si>
    <t>RTU-154</t>
  </si>
  <si>
    <t>L6J 4W3</t>
  </si>
  <si>
    <t>RTU-164</t>
  </si>
  <si>
    <t>Office</t>
  </si>
  <si>
    <t>L6K 1E4</t>
  </si>
  <si>
    <t>RTU-148</t>
  </si>
  <si>
    <t>RTU-150</t>
  </si>
  <si>
    <t>RTU-162</t>
  </si>
  <si>
    <t>RTU-166</t>
  </si>
  <si>
    <t>L6J 7Z5</t>
  </si>
  <si>
    <t>RTU-168</t>
  </si>
  <si>
    <t>Community Centre</t>
  </si>
  <si>
    <t>L6K 3C6</t>
  </si>
  <si>
    <t>502023-036</t>
  </si>
  <si>
    <t>502023-001</t>
  </si>
  <si>
    <t>502023-022</t>
  </si>
  <si>
    <t>502023-026</t>
  </si>
  <si>
    <t>502023-025</t>
  </si>
  <si>
    <t>L6H2P2</t>
  </si>
  <si>
    <t>502023-021</t>
  </si>
  <si>
    <t>502020-007</t>
  </si>
  <si>
    <t>L6K3V1</t>
  </si>
  <si>
    <t>502020-027</t>
  </si>
  <si>
    <t>502020-020</t>
  </si>
  <si>
    <t>L6L1H4</t>
  </si>
  <si>
    <t>502023-037</t>
  </si>
  <si>
    <t>L6L2N3</t>
  </si>
  <si>
    <t>502023-046</t>
  </si>
  <si>
    <t>L6H4L3</t>
  </si>
  <si>
    <t>2018EFE4</t>
  </si>
  <si>
    <t>L6M 3Z1</t>
  </si>
  <si>
    <t>2018D199</t>
  </si>
  <si>
    <t>20183749</t>
  </si>
  <si>
    <t>L6J 2E9</t>
  </si>
  <si>
    <t>2018DE94</t>
  </si>
  <si>
    <t>LED upgrade</t>
  </si>
  <si>
    <t>REFRIGERATED DISPLAY CASE LED FIXTURE - HORIZONTAL (UNDERSHELF) INSTALLATION: &lt;13W, Nominal 24"-48"</t>
  </si>
  <si>
    <t>lighting efficiency upgrade</t>
  </si>
  <si>
    <t>Variable Frequency Drive on 15 HP Motor</t>
  </si>
  <si>
    <t>Rooftop Unit Replacement</t>
  </si>
  <si>
    <t>HVAC RTU Replacements; 12 total units</t>
  </si>
  <si>
    <t>kW incentive</t>
  </si>
  <si>
    <t>Evaporator Motor Replacement</t>
  </si>
  <si>
    <t>refeer to excel</t>
  </si>
  <si>
    <t>Lawrason's</t>
  </si>
  <si>
    <t>Base Case measure</t>
  </si>
  <si>
    <t>Filament Lamp ≤ 9W Minimum 500 Lumen Output</t>
  </si>
  <si>
    <t>sbl_V4_24</t>
  </si>
  <si>
    <t>60W Incandescent Edison Bulb</t>
  </si>
  <si>
    <t>LED PAR20 ≤ 7W Minimum 500 Lumen Output</t>
  </si>
  <si>
    <t>sbl_V4_05</t>
  </si>
  <si>
    <t>LED PAR38 ≤ 19W Minimum 1100 Lumen Output</t>
  </si>
  <si>
    <t>sbl_V4_15</t>
  </si>
  <si>
    <t>LED PAR30 ≤ 12W Minimum 600 Lumen Output</t>
  </si>
  <si>
    <t>sbl_V4_07</t>
  </si>
  <si>
    <t>1 Lamp - 34W T12 Magnetic Ballast</t>
  </si>
  <si>
    <t>Rate Class</t>
  </si>
  <si>
    <t>GS&gt;50</t>
  </si>
  <si>
    <t>GS&gt;1000</t>
  </si>
  <si>
    <t>`</t>
  </si>
  <si>
    <t>GS&lt;50</t>
  </si>
  <si>
    <t>StreetLighting</t>
  </si>
  <si>
    <t>NTG Energy</t>
  </si>
  <si>
    <t>NTG Demand</t>
  </si>
  <si>
    <t>RR Energy</t>
  </si>
  <si>
    <t>RR Demand</t>
  </si>
  <si>
    <t>NET_Energy_Savings_kwh</t>
  </si>
  <si>
    <t>NET_Demand_Savings_KW</t>
  </si>
  <si>
    <t>Net-to-Gross Ratio (NTG Energy)</t>
  </si>
  <si>
    <t>Net-to-Gross Ratio (NTG Demand)</t>
  </si>
  <si>
    <t>Realization Rate (RR Energy)</t>
  </si>
  <si>
    <t>Realization Rate (RR Demand)</t>
  </si>
  <si>
    <t>Savings Calculations</t>
  </si>
  <si>
    <t>#</t>
  </si>
  <si>
    <t>Project Type</t>
  </si>
  <si>
    <t>Equations</t>
  </si>
  <si>
    <t>Prescriptive Measures and Projects Programs</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</si>
  <si>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</si>
  <si>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Engineered and Custom Projects / Programs</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</si>
  <si>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</si>
  <si>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Adjustments to Previous Years' Verified Results</t>
  </si>
  <si>
    <t>All variances from the Final Annual Results Reports from prior years will be adjusted within this report.  Any variances with regards to projects counts, data lag, and calculations etc., will be made within this report.  Considers the annual effect of energy savings.</t>
  </si>
  <si>
    <t>Year</t>
  </si>
  <si>
    <t>Local Distribution Company</t>
  </si>
  <si>
    <t>Allocation</t>
  </si>
  <si>
    <t>Program (Based on 2015/16 Verified CFF and Legacy) or Business Case</t>
  </si>
  <si>
    <t>Yr. 1</t>
  </si>
  <si>
    <t>Yr. 2</t>
  </si>
  <si>
    <t>Yr. 3</t>
  </si>
  <si>
    <t>Yr. 4</t>
  </si>
  <si>
    <t>Yr. 5</t>
  </si>
  <si>
    <t>Yr. 6</t>
  </si>
  <si>
    <t>Completion Year</t>
  </si>
  <si>
    <t>Program Name</t>
  </si>
  <si>
    <t>Location</t>
  </si>
  <si>
    <t>Track</t>
  </si>
  <si>
    <t>Measure</t>
  </si>
  <si>
    <t>LDC</t>
  </si>
  <si>
    <t>LDC Region (Retrofit, Build Comm, Audit, Truckload)</t>
  </si>
  <si>
    <t>LDC Strata/Region (SBL)</t>
  </si>
  <si>
    <t>We no longer list all assumptions from multiple years. Please see the linke below</t>
  </si>
  <si>
    <t>2016 03 31 - Current</t>
  </si>
  <si>
    <t>Algoma Power Inc.</t>
  </si>
  <si>
    <t>Adaptive Thermostat Program</t>
  </si>
  <si>
    <t>North</t>
  </si>
  <si>
    <t>http://www.ieso.ca/sector-participants/conservation-delivery-and-tools/evaluation-measurement-and-verification</t>
  </si>
  <si>
    <t>Atikokan Hydro Inc.</t>
  </si>
  <si>
    <t>First Nation Conservation Local Program</t>
  </si>
  <si>
    <t>Appliance Retirement</t>
  </si>
  <si>
    <t>Air Conditioner</t>
  </si>
  <si>
    <t>Attawapiskat Power Corporation</t>
  </si>
  <si>
    <t>Process and Systems Upgrades Initiatives - Project Incentive Initiative</t>
  </si>
  <si>
    <t>Dehumidifier</t>
  </si>
  <si>
    <t>Bluewater Power Distribution Corporation</t>
  </si>
  <si>
    <t>PUMPSaver</t>
  </si>
  <si>
    <t>Freezer</t>
  </si>
  <si>
    <t>South</t>
  </si>
  <si>
    <t>Brantford Power Inc.</t>
  </si>
  <si>
    <t>Save on Energy Audit Funding Program</t>
  </si>
  <si>
    <t>Refrigerator</t>
  </si>
  <si>
    <t>Burlington Hydro Inc.</t>
  </si>
  <si>
    <t>Save on Energy Coupon Program</t>
  </si>
  <si>
    <t>Business Refrigeration Local Program</t>
  </si>
  <si>
    <t>GTA</t>
  </si>
  <si>
    <t>Canadian Niagara Power Inc.</t>
  </si>
  <si>
    <t>Save on Energy Energy Manager Program</t>
  </si>
  <si>
    <t>Centre Wellington Hydro Ltd.</t>
  </si>
  <si>
    <t>Save on Energy Existing Building Commissioning Program</t>
  </si>
  <si>
    <t>Program Enabled Savings</t>
  </si>
  <si>
    <t>West</t>
  </si>
  <si>
    <t>Chapleau Public Utilities Corporation</t>
  </si>
  <si>
    <t>Save on Energy Heating and Cooling Program</t>
  </si>
  <si>
    <t>COLLUS PowerStream Corp.</t>
  </si>
  <si>
    <t>Save on Energy High Performance New Construction Program</t>
  </si>
  <si>
    <t>East</t>
  </si>
  <si>
    <t>Cooperative Hydro Embrun Inc.</t>
  </si>
  <si>
    <t>Save on Energy Home Assistance Program</t>
  </si>
  <si>
    <t>E.L.K. Energy Inc.</t>
  </si>
  <si>
    <t>Save on Energy New Construction Program</t>
  </si>
  <si>
    <t>Energy+ Inc.</t>
  </si>
  <si>
    <t>Save on Energy Process &amp; Systems Upgrades Program</t>
  </si>
  <si>
    <t>Enersource Hydro Mississauga Inc.</t>
  </si>
  <si>
    <t>Save on Energy Retrofit Program</t>
  </si>
  <si>
    <t>Entegrus Powerlines Inc.</t>
  </si>
  <si>
    <t>Save on Energy Retrofit Program - P4P</t>
  </si>
  <si>
    <t>Hydro One</t>
  </si>
  <si>
    <t>EnWin Utilities Ltd.</t>
  </si>
  <si>
    <t>Save on Energy Small Business Lighting Program</t>
  </si>
  <si>
    <t>ENERGY STAR qualified ceiling fans</t>
  </si>
  <si>
    <t>Erie Thames Powerlines Corporation</t>
  </si>
  <si>
    <t>Social Benchmarking Local Program</t>
  </si>
  <si>
    <t>ES General Purpose LEDs single or multipacks</t>
  </si>
  <si>
    <t>Espanola Regional Hydro Distribution Corporation</t>
  </si>
  <si>
    <t>ES indoor light fixtures 1 or 2 sockets</t>
  </si>
  <si>
    <t>Essex Powerlines Corporation</t>
  </si>
  <si>
    <t>ES indoor light fixtures 3+ sockets</t>
  </si>
  <si>
    <t>Festival Hydro Inc.</t>
  </si>
  <si>
    <t>ES specialty CFL lgt bulbs 1-2 pks</t>
  </si>
  <si>
    <t>Fort Albany Power Corporation</t>
  </si>
  <si>
    <t>ES specialty CFL lgt bulbs multipks 3+</t>
  </si>
  <si>
    <t>Fort Frances Power Corporation</t>
  </si>
  <si>
    <t>ES Specialty LEDs single or multipacks</t>
  </si>
  <si>
    <t>Greater Sudbury Hydro Inc.</t>
  </si>
  <si>
    <t>Heavy-duty outdoor timers</t>
  </si>
  <si>
    <t>Grimsby Power Incorporated</t>
  </si>
  <si>
    <t>3 pipe wraps for hot water pipes</t>
  </si>
  <si>
    <t>Guelph Hydro Electric Systems Inc.</t>
  </si>
  <si>
    <t>Indoor mt sensors/dim switch/timers 1pks</t>
  </si>
  <si>
    <t>Halton Hills Hydro Inc.</t>
  </si>
  <si>
    <t>Indoor mt sensors/dim switch/timers 2+pk</t>
  </si>
  <si>
    <t>Haldimand County Hydro Inc.</t>
  </si>
  <si>
    <t>Hearst Power Distribution Company Limited</t>
  </si>
  <si>
    <t>Insulation blankets for elect water htrs</t>
  </si>
  <si>
    <t>Horizon Utilities Corporation</t>
  </si>
  <si>
    <t>Outdoor umbrella stnd or clothesline kts</t>
  </si>
  <si>
    <t>Hydro 2000 Inc.</t>
  </si>
  <si>
    <t>Power bars with timer or auto-shutoff</t>
  </si>
  <si>
    <t>Hydro Hawkesbury Inc.</t>
  </si>
  <si>
    <t>Prog therms electric bsbrd htr 1/dbl pks</t>
  </si>
  <si>
    <t>Hydro One Brampton Networks Inc.</t>
  </si>
  <si>
    <t>Prog therms electric bsbrd htr 3+ pks</t>
  </si>
  <si>
    <t>Hydro One Networks Inc.</t>
  </si>
  <si>
    <t>Weatherstripping (door frame kits)</t>
  </si>
  <si>
    <t>Hydro Ottawa Limited</t>
  </si>
  <si>
    <t>Weatherstripping (foam or V-strip packs)</t>
  </si>
  <si>
    <t>InnPower Corporation</t>
  </si>
  <si>
    <t>Kashechewan Power Corporation</t>
  </si>
  <si>
    <t>Kenora Hydro Electric Corporation Ltd.</t>
  </si>
  <si>
    <t>Kingston Hydro Corporation</t>
  </si>
  <si>
    <t>Kitchener-Wilmot Hydro Inc.</t>
  </si>
  <si>
    <t>Lakefront Utilities Inc.</t>
  </si>
  <si>
    <t>Lakeland Power Distribution Ltd.</t>
  </si>
  <si>
    <t>London Hydro Inc.</t>
  </si>
  <si>
    <t>ECM</t>
  </si>
  <si>
    <t>Midland Power Utility Corporation</t>
  </si>
  <si>
    <t>CAC SEER 14.5</t>
  </si>
  <si>
    <t>Milton Hydro Distribution Inc.</t>
  </si>
  <si>
    <t>CAC SEER 15</t>
  </si>
  <si>
    <t>Newmarket-Tay Power Distribution Ltd.</t>
  </si>
  <si>
    <t>Niagara Peninsula Energy Inc.</t>
  </si>
  <si>
    <t>Niagara-on-the-Lake Hydro Inc.</t>
  </si>
  <si>
    <t>North Bay Hydro Distribution Limited</t>
  </si>
  <si>
    <t>Northern Ontario Wires Inc.</t>
  </si>
  <si>
    <t>Save on Energy Monitoring &amp; Targeting Program</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</si>
  <si>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</si>
  <si>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</si>
  <si>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</si>
  <si>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</si>
  <si>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</si>
  <si>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</si>
  <si>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</si>
  <si>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</si>
  <si>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</si>
  <si>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</si>
  <si>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</si>
  <si>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</si>
  <si>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</si>
  <si>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</si>
  <si>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</si>
  <si>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</si>
  <si>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</si>
  <si>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</si>
  <si>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</si>
  <si>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</si>
  <si>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</si>
  <si>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2011 - 2016 03 31</t>
  </si>
  <si>
    <t>Woodstock Hydro Services Inc.</t>
  </si>
  <si>
    <t>Provincial</t>
  </si>
  <si>
    <t>Brant County Power Inc.</t>
  </si>
  <si>
    <t>Cambridge and North Dumfries Hydro Inc.</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</si>
  <si>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</si>
  <si>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</si>
  <si>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</si>
  <si>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</si>
  <si>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</si>
  <si>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</si>
  <si>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</si>
  <si>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</si>
  <si>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</si>
  <si>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</si>
  <si>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</si>
  <si>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</si>
  <si>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</si>
  <si>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</si>
  <si>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</si>
  <si>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</si>
  <si>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</si>
  <si>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</si>
  <si>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</si>
  <si>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</si>
  <si>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</si>
  <si>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</si>
  <si>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Norfolk Power Distribution Inc.</t>
  </si>
  <si>
    <t>Eastern Ontario</t>
  </si>
  <si>
    <t>Results can be allocated based on average of 2008 &amp; 2009 residential throughput for each LDC (below) when additional information is not available. Source: OEB Yearbook Data 2008 &amp; 2009</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</si>
  <si>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</si>
  <si>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</si>
  <si>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</si>
  <si>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</si>
  <si>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</si>
  <si>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</si>
  <si>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</si>
  <si>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</si>
  <si>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</si>
  <si>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</si>
  <si>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</si>
  <si>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</si>
  <si>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</si>
  <si>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</si>
  <si>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</si>
  <si>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</si>
  <si>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</si>
  <si>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</si>
  <si>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</si>
  <si>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</si>
  <si>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</si>
  <si>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</si>
  <si>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</si>
  <si>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</si>
  <si>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</si>
  <si>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</si>
  <si>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</si>
  <si>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</si>
  <si>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</si>
  <si>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</si>
  <si>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</si>
  <si>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Dehumidifier Replacement (ENERGY STAR Qualified 14.2 - 21.2 l/day)</t>
  </si>
  <si>
    <t>Dehumidifier Replacement (ENERGY STAR Qualified 21.3 - 25.4 l/day)</t>
  </si>
  <si>
    <t>Dehumidifier Replacement (ENERGY STAR Qualified 25.5 - 35.5 l/day)</t>
  </si>
  <si>
    <t>Freezer Replacement (ENERGY STAR Qualified 14.5 - 16.0 cu ft)</t>
  </si>
  <si>
    <t>Programmable Thermostat – Line Voltage</t>
  </si>
  <si>
    <t>Programmable Thermostat – Low Voltage</t>
  </si>
  <si>
    <t>Refrigerator Replacement (10.0 - 12.5 cu ft)</t>
  </si>
  <si>
    <t>Refrigerator Replacement (ENERGY STAR Qualified 15.5 - 16.9 cu ft)</t>
  </si>
  <si>
    <t>Refrigerator Replacement (ENERGY STAR Qualified 17.0 - 18.4 cu ft)</t>
  </si>
  <si>
    <t>Room Air Conditioner Replacement (ENERGY STAR Qualified 10,000 – 12,000 BTU/hr)</t>
  </si>
  <si>
    <t>Room Air Conditioner Replacement (ENERGY STAR Qualified 6,000 – 7,999 BTU/hr)</t>
  </si>
  <si>
    <t>Room Air Conditioner Replacement (ENERGY STAR Qualified 8,000 – 9,999 BTU/hr)</t>
  </si>
  <si>
    <t>Weatherization</t>
  </si>
  <si>
    <t>Attic Insulation</t>
  </si>
  <si>
    <t>Basement Insulation</t>
  </si>
  <si>
    <t>Comprehensive Draft-Proofing</t>
  </si>
  <si>
    <t>Wall Insulation</t>
  </si>
  <si>
    <t>Health and Safety</t>
  </si>
  <si>
    <t>Health and Safety Measures</t>
  </si>
  <si>
    <t>EnerGuide 83 or 84 homes</t>
  </si>
  <si>
    <t>EnerGuide 85 or better homes</t>
  </si>
  <si>
    <t>ENERGY STAR qualified recessed lighting - LED</t>
  </si>
  <si>
    <t>SEER 15 central air conditioner</t>
  </si>
  <si>
    <t>All LDCs</t>
  </si>
  <si>
    <t>Individual</t>
  </si>
  <si>
    <t>Regional</t>
  </si>
  <si>
    <t>Save on Energy Process &amp; Systems Upgrades Program - P4P</t>
  </si>
  <si>
    <t>Business Refrigeration Incentives Local Program</t>
  </si>
  <si>
    <t>PUMPsaver Local Program</t>
  </si>
  <si>
    <t>Building Optimization Pilot Program</t>
  </si>
  <si>
    <t>Direct Install - RTU Controls Pilot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</si>
  <si>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</si>
  <si>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</si>
  <si>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</si>
  <si>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</si>
  <si>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</si>
  <si>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</si>
  <si>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</si>
  <si>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</si>
  <si>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P4P for Class B Office Pilot Program</t>
  </si>
  <si>
    <t>Residential Direct Install Pilot Program</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</si>
  <si>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</si>
  <si>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</si>
  <si>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</si>
  <si>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</si>
  <si>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</si>
  <si>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</si>
  <si>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</si>
  <si>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</si>
  <si>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</si>
  <si>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</si>
  <si>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</si>
  <si>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</si>
  <si>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</si>
  <si>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</si>
  <si>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</si>
  <si>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</si>
  <si>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</si>
  <si>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</si>
  <si>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</si>
  <si>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</si>
  <si>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</si>
  <si>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</si>
  <si>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</si>
  <si>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</si>
  <si>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</si>
  <si>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</si>
  <si>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</si>
  <si>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</si>
  <si>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</si>
  <si>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</si>
  <si>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</si>
  <si>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</si>
  <si>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Home Depot Home Appliance Market Uplift Conservation Fund Pilot Program</t>
  </si>
  <si>
    <t>ENERGY STAR Clothes Dryers</t>
  </si>
  <si>
    <t>ENERGY STAR Clothes Washers</t>
  </si>
  <si>
    <t>ENERGY STAR Refrigerators</t>
  </si>
  <si>
    <t>Ontario Clean Water Agency P4P Conservation Fund Pilot Program</t>
  </si>
  <si>
    <t>Non-Lighting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</si>
</sst>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quot;$&quot;#,##0.00"/>
    <numFmt numFmtId="165" formatCode="0.0000%"/>
    <numFmt numFmtId="166" formatCode="0.0%"/>
    <numFmt numFmtId="168" formatCode="#,##0.0\ ;[Red]\(#,##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rgb="FFFFC000"/>
      <name val="Calibri"/>
      <family val="2"/>
      <scheme val="minor"/>
    </font>
    <font>
      <b/>
      <sz val="11"/>
      <name val="Calibri"/>
      <family val="2"/>
      <scheme val="minor"/>
    </font>
    <font>
      <b/>
      <sz val="11"/>
      <color rgb="FFFFFF00"/>
      <name val="Calibri"/>
      <family val="2"/>
      <scheme val="minor"/>
    </font>
    <font>
      <b/>
      <sz val="11"/>
      <color theme="1"/>
      <name val="Calibri"/>
      <family val="2"/>
      <scheme val="minor"/>
    </font>
    <font>
      <b/>
      <sz val="13"/>
      <color theme="1"/>
      <name val="Tahoma"/>
      <family val="2"/>
    </font>
    <font>
      <b/>
      <sz val="11"/>
      <color rgb="FF000000"/>
      <name val="Tahoma"/>
      <family val="2"/>
    </font>
    <font>
      <sz val="11"/>
      <color rgb="FF000000"/>
      <name val="Tahoma"/>
      <family val="2"/>
    </font>
    <font>
      <b/>
      <sz val="11"/>
      <color theme="1"/>
      <name val="Tahoma"/>
      <family val="2"/>
    </font>
    <font>
      <sz val="11"/>
      <color theme="1"/>
      <name val="Tahoma"/>
      <family val="2"/>
    </font>
    <font>
      <b/>
      <sz val="25"/>
      <color theme="1"/>
      <name val="Tahoma"/>
      <family val="2"/>
    </font>
    <font>
      <u/>
      <sz val="11"/>
      <color theme="10"/>
      <name val="Calibri"/>
      <family val="2"/>
      <scheme val="minor"/>
    </font>
    <font>
      <u/>
      <sz val="12"/>
      <color theme="10"/>
      <name val="Calibri"/>
      <family val="2"/>
      <scheme val="minor"/>
    </font>
    <font>
      <sz val="11"/>
      <name val="Tahoma"/>
      <family val="2"/>
    </font>
  </fonts>
  <fills count="10">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4" tint="0.3999450666829432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s>
  <borders count="35">
    <border>
      <left/>
      <right/>
      <top/>
      <bottom/>
      <diagonal/>
    </border>
    <border>
      <left style="hair">
        <color indexed="64"/>
      </left>
      <right style="hair">
        <color indexed="64"/>
      </right>
      <top style="hair">
        <color indexed="64"/>
      </top>
      <bottom style="hair">
        <color indexed="64"/>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auto="1"/>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auto="1"/>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116">
    <xf numFmtId="0" fontId="0" fillId="0" borderId="0" xfId="0"/>
    <xf numFmtId="49" fontId="3" fillId="2"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0" fillId="0" borderId="0" xfId="0" applyNumberFormat="1" applyFont="1" applyFill="1" applyBorder="1" applyAlignment="1">
      <alignment vertical="top"/>
    </xf>
    <xf numFmtId="14" fontId="0" fillId="0" borderId="0" xfId="0" applyNumberFormat="1" applyFont="1" applyFill="1" applyBorder="1" applyAlignment="1">
      <alignment vertical="top"/>
    </xf>
    <xf numFmtId="164" fontId="1" fillId="0" borderId="0" xfId="2" applyNumberFormat="1" applyFont="1" applyFill="1" applyBorder="1" applyAlignment="1">
      <alignment vertical="top"/>
    </xf>
    <xf numFmtId="49" fontId="1" fillId="0" borderId="0" xfId="2" applyNumberFormat="1" applyFont="1" applyFill="1" applyBorder="1" applyAlignment="1">
      <alignment vertical="top"/>
    </xf>
    <xf numFmtId="164" fontId="0" fillId="0" borderId="0" xfId="0" applyNumberFormat="1" applyFont="1" applyFill="1" applyBorder="1" applyAlignment="1">
      <alignment vertical="top"/>
    </xf>
    <xf numFmtId="2" fontId="0" fillId="0" borderId="0" xfId="0" applyNumberFormat="1" applyFont="1" applyFill="1" applyBorder="1" applyAlignment="1">
      <alignment vertical="top"/>
    </xf>
    <xf numFmtId="164" fontId="1" fillId="0" borderId="0" xfId="1" applyNumberFormat="1" applyFont="1" applyFill="1" applyBorder="1" applyAlignment="1">
      <alignment vertical="top"/>
    </xf>
    <xf numFmtId="49" fontId="1" fillId="0" borderId="0" xfId="1" applyNumberFormat="1" applyFont="1" applyFill="1" applyBorder="1" applyAlignment="1">
      <alignment vertical="top"/>
    </xf>
    <xf numFmtId="0" fontId="0" fillId="0" borderId="0" xfId="0" applyFill="1"/>
    <xf numFmtId="49" fontId="2" fillId="2"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 fontId="0" fillId="0" borderId="0" xfId="0" applyNumberFormat="1" applyFont="1" applyFill="1" applyBorder="1" applyAlignment="1">
      <alignment vertical="top"/>
    </xf>
    <xf numFmtId="4" fontId="1" fillId="0" borderId="0" xfId="3" applyNumberFormat="1" applyFont="1" applyFill="1" applyBorder="1" applyAlignment="1">
      <alignment vertical="top"/>
    </xf>
    <xf numFmtId="49" fontId="0" fillId="0" borderId="0" xfId="0" applyNumberFormat="1" applyFont="1" applyFill="1" applyBorder="1" applyAlignment="1">
      <alignment horizontal="center" vertical="top"/>
    </xf>
    <xf numFmtId="4" fontId="0" fillId="7" borderId="0" xfId="0" applyNumberFormat="1" applyFont="1" applyFill="1" applyBorder="1" applyAlignment="1">
      <alignment vertical="top"/>
    </xf>
    <xf numFmtId="0" fontId="0" fillId="0" borderId="0" xfId="0" applyNumberFormat="1" applyFont="1" applyFill="1" applyBorder="1" applyAlignment="1">
      <alignment vertical="top"/>
    </xf>
    <xf numFmtId="49" fontId="6" fillId="0" borderId="0" xfId="0" applyNumberFormat="1" applyFont="1" applyFill="1" applyBorder="1" applyAlignment="1">
      <alignment vertical="top"/>
    </xf>
    <xf numFmtId="43" fontId="0" fillId="0" borderId="0" xfId="1" applyFont="1"/>
    <xf numFmtId="10" fontId="0" fillId="0" borderId="0" xfId="4" applyNumberFormat="1" applyFont="1"/>
    <xf numFmtId="0" fontId="0" fillId="8" borderId="0" xfId="0" applyFill="1"/>
    <xf numFmtId="10" fontId="0" fillId="0" borderId="0" xfId="4" applyNumberFormat="1" applyFont="1" applyFill="1"/>
    <xf numFmtId="43" fontId="0" fillId="8" borderId="0" xfId="1" applyFont="1" applyFill="1"/>
    <xf numFmtId="0" fontId="7" fillId="9" borderId="0" xfId="0" applyFont="1" applyFill="1" applyBorder="1" applyAlignment="1">
      <alignment vertical="top"/>
    </xf>
    <xf numFmtId="0" fontId="8" fillId="9" borderId="0" xfId="0" applyFont="1" applyFill="1" applyBorder="1" applyAlignment="1">
      <alignment horizontal="left" vertical="top" wrapText="1"/>
    </xf>
    <xf numFmtId="0" fontId="9" fillId="9" borderId="0" xfId="0" applyFont="1" applyFill="1" applyBorder="1" applyAlignment="1">
      <alignment horizontal="left" vertical="top" wrapText="1"/>
    </xf>
    <xf numFmtId="0" fontId="10" fillId="9" borderId="0" xfId="0" applyFont="1" applyFill="1" applyBorder="1" applyAlignment="1">
      <alignment horizontal="center" vertical="center"/>
    </xf>
    <xf numFmtId="0" fontId="8" fillId="9" borderId="2" xfId="0" applyFont="1" applyFill="1" applyBorder="1" applyAlignment="1">
      <alignment horizontal="left" vertical="center" wrapText="1"/>
    </xf>
    <xf numFmtId="0" fontId="0" fillId="9" borderId="2" xfId="0" applyFill="1" applyBorder="1" applyAlignment="1">
      <alignment horizontal="left" vertical="center" wrapText="1"/>
    </xf>
    <xf numFmtId="0" fontId="11" fillId="9" borderId="3" xfId="0" applyFont="1" applyFill="1" applyBorder="1" applyAlignment="1">
      <alignment horizontal="center" vertical="center"/>
    </xf>
    <xf numFmtId="0" fontId="11" fillId="9" borderId="4" xfId="0" applyFont="1" applyFill="1" applyBorder="1" applyAlignment="1">
      <alignment horizontal="left" vertical="center" wrapText="1"/>
    </xf>
    <xf numFmtId="0" fontId="11" fillId="9" borderId="8" xfId="0" applyFont="1" applyFill="1" applyBorder="1" applyAlignment="1">
      <alignment horizontal="center" vertical="center"/>
    </xf>
    <xf numFmtId="0" fontId="11" fillId="9" borderId="9" xfId="0" applyFont="1" applyFill="1" applyBorder="1" applyAlignment="1">
      <alignment horizontal="left" vertical="center" wrapText="1"/>
    </xf>
    <xf numFmtId="0" fontId="11" fillId="9" borderId="13" xfId="0" applyFont="1" applyFill="1" applyBorder="1" applyAlignment="1">
      <alignment horizontal="center" vertical="center"/>
    </xf>
    <xf numFmtId="0" fontId="11" fillId="9" borderId="14" xfId="0" applyFont="1" applyFill="1" applyBorder="1" applyAlignment="1">
      <alignment horizontal="left" vertical="center" wrapText="1"/>
    </xf>
    <xf numFmtId="0" fontId="11" fillId="9" borderId="0" xfId="0" applyFont="1" applyFill="1" applyAlignment="1">
      <alignment vertical="top"/>
    </xf>
    <xf numFmtId="0" fontId="12" fillId="9" borderId="0" xfId="0" applyFont="1" applyFill="1" applyAlignment="1">
      <alignment vertical="top"/>
    </xf>
    <xf numFmtId="0" fontId="11" fillId="9" borderId="0" xfId="0" applyFont="1" applyFill="1" applyBorder="1" applyAlignment="1">
      <alignment vertical="top"/>
    </xf>
    <xf numFmtId="0" fontId="11" fillId="9" borderId="18" xfId="0" applyFont="1" applyFill="1" applyBorder="1" applyAlignment="1">
      <alignment vertical="top"/>
    </xf>
    <xf numFmtId="0" fontId="11" fillId="9" borderId="19" xfId="0" applyFont="1" applyFill="1" applyBorder="1" applyAlignment="1">
      <alignment vertical="top"/>
    </xf>
    <xf numFmtId="0" fontId="11" fillId="9" borderId="20" xfId="0" applyFont="1" applyFill="1" applyBorder="1" applyAlignment="1">
      <alignment vertical="top"/>
    </xf>
    <xf numFmtId="0" fontId="11" fillId="9" borderId="21" xfId="0" applyFont="1" applyFill="1" applyBorder="1" applyAlignment="1">
      <alignment vertical="top"/>
    </xf>
    <xf numFmtId="0" fontId="9" fillId="9" borderId="22" xfId="0" applyFont="1" applyFill="1" applyBorder="1" applyAlignment="1">
      <alignment horizontal="left" vertical="top" wrapText="1"/>
    </xf>
    <xf numFmtId="0" fontId="11" fillId="9" borderId="22" xfId="0" applyFont="1" applyFill="1" applyBorder="1" applyAlignment="1">
      <alignment vertical="top"/>
    </xf>
    <xf numFmtId="0" fontId="8" fillId="9" borderId="0" xfId="0" applyFont="1" applyFill="1" applyBorder="1" applyAlignment="1">
      <alignment horizontal="left" vertical="center" wrapText="1"/>
    </xf>
    <xf numFmtId="0" fontId="8" fillId="9" borderId="0" xfId="0" applyFont="1" applyFill="1" applyBorder="1" applyAlignment="1">
      <alignment horizontal="center" vertical="center" wrapText="1"/>
    </xf>
    <xf numFmtId="0" fontId="8" fillId="9" borderId="0" xfId="0" applyFont="1" applyFill="1" applyBorder="1" applyAlignment="1">
      <alignment horizontal="left" vertical="center"/>
    </xf>
    <xf numFmtId="0" fontId="11" fillId="9" borderId="2" xfId="0" applyFont="1" applyFill="1" applyBorder="1" applyAlignment="1">
      <alignment vertical="top"/>
    </xf>
    <xf numFmtId="165" fontId="11" fillId="9" borderId="23" xfId="0" applyNumberFormat="1" applyFont="1" applyFill="1" applyBorder="1" applyAlignment="1">
      <alignment horizontal="center" vertical="center" wrapText="1"/>
    </xf>
    <xf numFmtId="0" fontId="11" fillId="9" borderId="3" xfId="0" applyFont="1" applyFill="1" applyBorder="1" applyAlignment="1">
      <alignment horizontal="left" vertical="center" wrapText="1"/>
    </xf>
    <xf numFmtId="166" fontId="11" fillId="9" borderId="4" xfId="4" applyNumberFormat="1" applyFont="1" applyFill="1" applyBorder="1" applyAlignment="1">
      <alignment horizontal="center" vertical="center" wrapText="1"/>
    </xf>
    <xf numFmtId="166" fontId="11" fillId="9" borderId="23" xfId="4" applyNumberFormat="1" applyFont="1" applyFill="1" applyBorder="1" applyAlignment="1">
      <alignment horizontal="center" vertical="center" wrapText="1"/>
    </xf>
    <xf numFmtId="0" fontId="11" fillId="9" borderId="24" xfId="0" applyFont="1" applyFill="1" applyBorder="1" applyAlignment="1">
      <alignment horizontal="left" vertical="center"/>
    </xf>
    <xf numFmtId="0" fontId="11" fillId="9" borderId="4" xfId="0" applyFont="1" applyFill="1" applyBorder="1" applyAlignment="1">
      <alignment horizontal="left" vertical="center"/>
    </xf>
    <xf numFmtId="166" fontId="11" fillId="9" borderId="4" xfId="4" applyNumberFormat="1" applyFont="1" applyFill="1" applyBorder="1" applyAlignment="1">
      <alignment horizontal="center" vertical="center"/>
    </xf>
    <xf numFmtId="166" fontId="11" fillId="9" borderId="23" xfId="4" applyNumberFormat="1" applyFont="1" applyFill="1" applyBorder="1" applyAlignment="1">
      <alignment horizontal="center" vertical="center"/>
    </xf>
    <xf numFmtId="0" fontId="11" fillId="9" borderId="3" xfId="0" applyFont="1" applyFill="1" applyBorder="1" applyAlignment="1">
      <alignment horizontal="center" vertical="top"/>
    </xf>
    <xf numFmtId="0" fontId="11" fillId="9" borderId="23" xfId="0" applyFont="1" applyFill="1" applyBorder="1" applyAlignment="1">
      <alignment horizontal="left" vertical="center" wrapText="1"/>
    </xf>
    <xf numFmtId="0" fontId="14" fillId="9" borderId="25" xfId="5" applyFont="1" applyFill="1" applyBorder="1" applyAlignment="1">
      <alignment vertical="top"/>
    </xf>
    <xf numFmtId="0" fontId="11" fillId="9" borderId="26" xfId="0" applyFont="1" applyFill="1" applyBorder="1" applyAlignment="1">
      <alignment vertical="top"/>
    </xf>
    <xf numFmtId="165" fontId="11" fillId="9" borderId="27" xfId="0" applyNumberFormat="1" applyFont="1" applyFill="1" applyBorder="1" applyAlignment="1">
      <alignment horizontal="center" vertical="center" wrapText="1"/>
    </xf>
    <xf numFmtId="0" fontId="11" fillId="9" borderId="8" xfId="0" applyFont="1" applyFill="1" applyBorder="1" applyAlignment="1">
      <alignment horizontal="left" vertical="center" wrapText="1"/>
    </xf>
    <xf numFmtId="166" fontId="11" fillId="9" borderId="9" xfId="4" applyNumberFormat="1" applyFont="1" applyFill="1" applyBorder="1" applyAlignment="1">
      <alignment horizontal="center" vertical="center" wrapText="1"/>
    </xf>
    <xf numFmtId="166" fontId="11" fillId="9" borderId="27" xfId="4" applyNumberFormat="1" applyFont="1" applyFill="1" applyBorder="1" applyAlignment="1">
      <alignment horizontal="center" vertical="center" wrapText="1"/>
    </xf>
    <xf numFmtId="0" fontId="11" fillId="9" borderId="28" xfId="0" applyFont="1" applyFill="1" applyBorder="1" applyAlignment="1">
      <alignment horizontal="left" vertical="center"/>
    </xf>
    <xf numFmtId="0" fontId="11" fillId="9" borderId="9" xfId="0" applyFont="1" applyFill="1" applyBorder="1" applyAlignment="1">
      <alignment horizontal="left" vertical="center"/>
    </xf>
    <xf numFmtId="166" fontId="11" fillId="9" borderId="9" xfId="4" applyNumberFormat="1" applyFont="1" applyFill="1" applyBorder="1" applyAlignment="1">
      <alignment horizontal="center" vertical="center"/>
    </xf>
    <xf numFmtId="166" fontId="11" fillId="9" borderId="27" xfId="4" applyNumberFormat="1" applyFont="1" applyFill="1" applyBorder="1" applyAlignment="1">
      <alignment horizontal="center" vertical="center"/>
    </xf>
    <xf numFmtId="0" fontId="11" fillId="9" borderId="8" xfId="0" applyFont="1" applyFill="1" applyBorder="1" applyAlignment="1">
      <alignment horizontal="center" vertical="top"/>
    </xf>
    <xf numFmtId="0" fontId="11" fillId="9" borderId="27" xfId="0" applyFont="1" applyFill="1" applyBorder="1" applyAlignment="1">
      <alignment horizontal="left" vertical="center" wrapText="1"/>
    </xf>
    <xf numFmtId="0" fontId="11" fillId="9" borderId="25" xfId="0" applyFont="1" applyFill="1" applyBorder="1" applyAlignment="1">
      <alignment vertical="top"/>
    </xf>
    <xf numFmtId="0" fontId="11" fillId="9" borderId="29" xfId="0" applyFont="1" applyFill="1" applyBorder="1" applyAlignment="1">
      <alignment horizontal="left" vertical="center" wrapText="1"/>
    </xf>
    <xf numFmtId="166" fontId="11" fillId="9" borderId="30" xfId="4" applyNumberFormat="1" applyFont="1" applyFill="1" applyBorder="1" applyAlignment="1">
      <alignment horizontal="center" vertical="center" wrapText="1"/>
    </xf>
    <xf numFmtId="166" fontId="11" fillId="9" borderId="31" xfId="4" applyNumberFormat="1" applyFont="1" applyFill="1" applyBorder="1" applyAlignment="1">
      <alignment horizontal="center" vertical="center" wrapText="1"/>
    </xf>
    <xf numFmtId="165" fontId="15" fillId="9" borderId="27" xfId="0" applyNumberFormat="1" applyFont="1" applyFill="1" applyBorder="1" applyAlignment="1">
      <alignment horizontal="center" vertical="center" wrapText="1"/>
    </xf>
    <xf numFmtId="0" fontId="11" fillId="9" borderId="13" xfId="0" applyFont="1" applyFill="1" applyBorder="1" applyAlignment="1">
      <alignment horizontal="left" vertical="center" wrapText="1"/>
    </xf>
    <xf numFmtId="166" fontId="11" fillId="9" borderId="14" xfId="4" applyNumberFormat="1" applyFont="1" applyFill="1" applyBorder="1" applyAlignment="1">
      <alignment horizontal="center" vertical="center" wrapText="1"/>
    </xf>
    <xf numFmtId="166" fontId="11" fillId="9" borderId="32" xfId="4" applyNumberFormat="1" applyFont="1" applyFill="1" applyBorder="1" applyAlignment="1">
      <alignment horizontal="center" vertical="center" wrapText="1"/>
    </xf>
    <xf numFmtId="0" fontId="11" fillId="9" borderId="33" xfId="0" applyFont="1" applyFill="1" applyBorder="1" applyAlignment="1">
      <alignment horizontal="left" vertical="center"/>
    </xf>
    <xf numFmtId="0" fontId="11" fillId="9" borderId="30" xfId="0" applyFont="1" applyFill="1" applyBorder="1" applyAlignment="1">
      <alignment horizontal="left" vertical="center"/>
    </xf>
    <xf numFmtId="166" fontId="11" fillId="9" borderId="30" xfId="4" applyNumberFormat="1" applyFont="1" applyFill="1" applyBorder="1" applyAlignment="1">
      <alignment horizontal="center" vertical="center"/>
    </xf>
    <xf numFmtId="166" fontId="11" fillId="9" borderId="31" xfId="4" applyNumberFormat="1" applyFont="1" applyFill="1" applyBorder="1" applyAlignment="1">
      <alignment horizontal="center" vertical="center"/>
    </xf>
    <xf numFmtId="0" fontId="11" fillId="9" borderId="29" xfId="0" applyFont="1" applyFill="1" applyBorder="1" applyAlignment="1">
      <alignment horizontal="center" vertical="center"/>
    </xf>
    <xf numFmtId="0" fontId="11" fillId="9" borderId="30" xfId="0" applyFont="1" applyFill="1" applyBorder="1" applyAlignment="1">
      <alignment horizontal="left" vertical="center" wrapText="1"/>
    </xf>
    <xf numFmtId="0" fontId="11" fillId="9" borderId="13" xfId="0" applyFont="1" applyFill="1" applyBorder="1" applyAlignment="1">
      <alignment horizontal="center" vertical="top"/>
    </xf>
    <xf numFmtId="165" fontId="11" fillId="9" borderId="32" xfId="0" applyNumberFormat="1" applyFont="1" applyFill="1" applyBorder="1" applyAlignment="1">
      <alignment horizontal="center" vertical="center" wrapText="1"/>
    </xf>
    <xf numFmtId="0" fontId="9" fillId="9" borderId="2" xfId="0" applyFont="1" applyFill="1" applyBorder="1" applyAlignment="1">
      <alignment horizontal="left" vertical="top" wrapText="1"/>
    </xf>
    <xf numFmtId="0" fontId="9" fillId="9" borderId="26" xfId="0" applyFont="1" applyFill="1" applyBorder="1" applyAlignment="1">
      <alignment horizontal="left" vertical="top" wrapText="1"/>
    </xf>
    <xf numFmtId="0" fontId="11" fillId="9" borderId="34" xfId="0" applyFont="1" applyFill="1" applyBorder="1" applyAlignment="1">
      <alignment horizontal="left" vertical="center"/>
    </xf>
    <xf numFmtId="0" fontId="11" fillId="9" borderId="14" xfId="0" applyFont="1" applyFill="1" applyBorder="1" applyAlignment="1">
      <alignment horizontal="left" vertical="center"/>
    </xf>
    <xf numFmtId="166" fontId="11" fillId="9" borderId="14" xfId="4" applyNumberFormat="1" applyFont="1" applyFill="1" applyBorder="1" applyAlignment="1">
      <alignment horizontal="center" vertical="center"/>
    </xf>
    <xf numFmtId="166" fontId="11" fillId="9" borderId="32" xfId="4" applyNumberFormat="1" applyFont="1" applyFill="1" applyBorder="1" applyAlignment="1">
      <alignment horizontal="center" vertical="center"/>
    </xf>
    <xf numFmtId="0" fontId="11" fillId="9" borderId="2" xfId="0" applyFont="1" applyFill="1" applyBorder="1" applyAlignment="1">
      <alignment horizontal="left" vertical="top"/>
    </xf>
    <xf numFmtId="0" fontId="0" fillId="8" borderId="0" xfId="0" applyNumberFormat="1" applyFont="1" applyFill="1" applyBorder="1" applyAlignment="1">
      <alignment vertical="top"/>
    </xf>
    <xf numFmtId="10" fontId="0" fillId="8" borderId="0" xfId="4" applyNumberFormat="1" applyFont="1" applyFill="1"/>
    <xf numFmtId="0" fontId="11" fillId="9" borderId="5" xfId="0" applyFont="1"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1" fillId="9" borderId="10" xfId="0"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1" fillId="9"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9" borderId="0" xfId="0" applyFont="1" applyFill="1" applyBorder="1" applyAlignment="1">
      <alignment vertical="top" wrapText="1"/>
    </xf>
    <xf numFmtId="43" fontId="0" fillId="0" borderId="0" xfId="0" applyNumberFormat="1"/>
    <xf numFmtId="168" fontId="4" fillId="6" borderId="1" xfId="0" applyNumberFormat="1" applyFont="1" applyFill="1" applyBorder="1" applyAlignment="1">
      <alignment horizontal="center" vertical="center" wrapText="1"/>
    </xf>
    <xf numFmtId="168" fontId="0" fillId="0" borderId="0" xfId="0" applyNumberFormat="1"/>
  </cellXfs>
  <cellStyles count="6">
    <cellStyle name="Comma" xfId="1" builtinId="3"/>
    <cellStyle name="Comma 2 2 10" xfId="3" xr:uid="{00000000-0005-0000-0000-000001000000}"/>
    <cellStyle name="Currency" xfId="2" builtinId="4"/>
    <cellStyle name="Hyperlink" xfId="5" builtinId="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182880" y="46482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409807" y="715694"/>
          <a:ext cx="82543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8890000" y="46482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9053427" y="652194"/>
          <a:ext cx="70453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6" name="Picture 5" descr="Picture2.pn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stretch>
          <a:fillRect/>
        </a:stretch>
      </xdr:blipFill>
      <xdr:spPr>
        <a:xfrm>
          <a:off x="18089880" y="46482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8253307" y="652194"/>
          <a:ext cx="931354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8" name="Picture 7" descr="Picture2.png">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cstate="print"/>
        <a:stretch>
          <a:fillRect/>
        </a:stretch>
      </xdr:blipFill>
      <xdr:spPr>
        <a:xfrm>
          <a:off x="32586386" y="46482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32742204" y="652194"/>
          <a:ext cx="609803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0" name="Picture 9" descr="Picture2.png">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stretch>
          <a:fillRect/>
        </a:stretch>
      </xdr:blipFill>
      <xdr:spPr>
        <a:xfrm>
          <a:off x="40721280" y="464820"/>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40884706" y="652194"/>
          <a:ext cx="6859492"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chung\Desktop\CFF\IESO%20Settlements\IESO%20Invoices%20-%20OH\2018\February\For%20IESO\LDC%20data%20&amp;%20reporting%20Jan%202018_OH.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Program Activity Information"/>
      <sheetName val="Program Activity Measures EE"/>
      <sheetName val="Program Administration Costs"/>
      <sheetName val="LDC Settlement Summary"/>
      <sheetName val="Data Dictionary"/>
      <sheetName val="Lookup"/>
      <sheetName val="App Status Ref"/>
      <sheetName val="Measure Table"/>
      <sheetName val="HAP Measures"/>
      <sheetName val="JUNK Data"/>
      <sheetName val="LDC Settlement Summary (2)"/>
      <sheetName val="Common Issues"/>
      <sheetName val="Sheet1"/>
    </sheetNames>
    <sheetDataSet>
      <sheetData sheetId="0" refreshError="1"/>
      <sheetData sheetId="1" refreshError="1"/>
      <sheetData sheetId="2" refreshError="1"/>
      <sheetData sheetId="3" refreshError="1"/>
      <sheetData sheetId="4" refreshError="1"/>
      <sheetData sheetId="5" refreshError="1"/>
      <sheetData sheetId="6">
        <row r="1">
          <cell r="L1" t="str">
            <v>Adaptive_Thermostat_Program</v>
          </cell>
          <cell r="M1" t="str">
            <v>Audit_Funding_Program</v>
          </cell>
          <cell r="N1" t="str">
            <v>Business_Refrigeration_Program</v>
          </cell>
          <cell r="O1" t="str">
            <v>Conservation_on_the_Coast_Home_Assistance_Program</v>
          </cell>
          <cell r="P1" t="str">
            <v>Conservation_on_the_Coast_Small_Business_Program</v>
          </cell>
          <cell r="Q1" t="str">
            <v>Coupon_Program</v>
          </cell>
          <cell r="R1" t="str">
            <v>Energy_Manager_Program</v>
          </cell>
          <cell r="S1" t="str">
            <v>Existing_Building_Commissioning</v>
          </cell>
          <cell r="T1" t="str">
            <v>First_Nations_Conservation_Program</v>
          </cell>
          <cell r="U1" t="str">
            <v>Heating_and_Cooling_Program</v>
          </cell>
          <cell r="V1" t="str">
            <v>High_Efficiency_Agricultural_Pumping</v>
          </cell>
          <cell r="W1" t="str">
            <v>High_Performance_New_Construction_Program</v>
          </cell>
          <cell r="X1" t="str">
            <v>Home_Assistance_Program</v>
          </cell>
          <cell r="Y1" t="str">
            <v>Instant_Savings_Program</v>
          </cell>
          <cell r="Z1" t="str">
            <v>Monitoring_and_Targeting_Program</v>
          </cell>
          <cell r="AA1" t="str">
            <v>New_Construction_Program</v>
          </cell>
          <cell r="AB1" t="str">
            <v>Process_and_Systems_Upgrades_Program</v>
          </cell>
          <cell r="AC1" t="str">
            <v>Process_and_Systems_Upgrades_Program_P4P</v>
          </cell>
          <cell r="AD1" t="str">
            <v>PUMPSaver</v>
          </cell>
          <cell r="AE1" t="str">
            <v>Retrofit</v>
          </cell>
          <cell r="AF1" t="str">
            <v>Small_Business_Lighting</v>
          </cell>
          <cell r="AG1" t="str">
            <v>Social_Benchmarking_Program</v>
          </cell>
          <cell r="AH1" t="str">
            <v>THESL_Swimming_Pool_Efficiency_Program</v>
          </cell>
        </row>
        <row r="2">
          <cell r="A2" t="str">
            <v>Alectra Utilities Corporation</v>
          </cell>
          <cell r="D2" t="str">
            <v>Full Cost Recovery</v>
          </cell>
          <cell r="F2" t="str">
            <v>PSUI - Preliminary Engineering Study</v>
          </cell>
          <cell r="AI2" t="str">
            <v>Residential</v>
          </cell>
          <cell r="AL2" t="str">
            <v>Contractor</v>
          </cell>
          <cell r="AN2" t="str">
            <v>Single Family</v>
          </cell>
        </row>
        <row r="3">
          <cell r="A3" t="str">
            <v>Algoma Power Inc.</v>
          </cell>
          <cell r="D3" t="str">
            <v>Pay For Performance</v>
          </cell>
          <cell r="F3" t="str">
            <v>PSUI - Detailed Engineering Study</v>
          </cell>
          <cell r="AI3" t="str">
            <v>General Service (&lt;50 kW)</v>
          </cell>
          <cell r="AL3" t="str">
            <v>Other</v>
          </cell>
          <cell r="AN3" t="str">
            <v>Row House</v>
          </cell>
        </row>
        <row r="4">
          <cell r="A4" t="str">
            <v>Atikokan Hydro Inc.</v>
          </cell>
          <cell r="F4" t="str">
            <v>PSUI - Project Incentive</v>
          </cell>
          <cell r="AI4" t="str">
            <v>General Service (50-4999 kW)</v>
          </cell>
          <cell r="AL4" t="str">
            <v>Event Promotion</v>
          </cell>
          <cell r="AN4" t="str">
            <v>MURB High Rise</v>
          </cell>
        </row>
        <row r="5">
          <cell r="A5" t="str">
            <v>Attawapiskat Power Corporation</v>
          </cell>
          <cell r="F5" t="str">
            <v>Building Commissioning - Scoping Study</v>
          </cell>
          <cell r="AI5" t="str">
            <v>Large User (&gt;5000 kW)</v>
          </cell>
          <cell r="AL5" t="str">
            <v>Utility Representative</v>
          </cell>
          <cell r="AN5" t="str">
            <v>MURB Low Rise</v>
          </cell>
        </row>
        <row r="6">
          <cell r="A6" t="str">
            <v>Bluewater Power Distribution Corporation</v>
          </cell>
          <cell r="F6" t="str">
            <v>Building Commissioning - Investigation Phase</v>
          </cell>
          <cell r="AI6" t="str">
            <v>Sub Transmission</v>
          </cell>
          <cell r="AL6" t="str">
            <v>Friend/Neighbour</v>
          </cell>
          <cell r="AN6" t="str">
            <v>Other</v>
          </cell>
        </row>
        <row r="7">
          <cell r="A7" t="str">
            <v>Brantford Power Inc.</v>
          </cell>
          <cell r="F7" t="str">
            <v>Building Commissioning - Implementation Phase</v>
          </cell>
          <cell r="AL7" t="str">
            <v>Retail Store</v>
          </cell>
          <cell r="AN7" t="str">
            <v>Food Retail</v>
          </cell>
        </row>
        <row r="8">
          <cell r="A8" t="str">
            <v>Burlington Hydro Inc.</v>
          </cell>
          <cell r="F8" t="str">
            <v>Building Commissioning - Hand Off Completion Phase</v>
          </cell>
          <cell r="AL8" t="str">
            <v>Direct Mail Piece</v>
          </cell>
          <cell r="AN8" t="str">
            <v>Hospital</v>
          </cell>
        </row>
        <row r="9">
          <cell r="A9" t="str">
            <v>Canadian Niagara Power Inc.</v>
          </cell>
          <cell r="F9" t="str">
            <v>HPNC - Modeling Phase</v>
          </cell>
          <cell r="AL9" t="str">
            <v>Bill Insert</v>
          </cell>
          <cell r="AN9" t="str">
            <v>Hotel Other</v>
          </cell>
        </row>
        <row r="10">
          <cell r="A10" t="str">
            <v>Centre Wellington Hydro Ltd.</v>
          </cell>
          <cell r="F10" t="str">
            <v>HPNC - Design Decision</v>
          </cell>
          <cell r="AL10" t="str">
            <v>Web Site</v>
          </cell>
          <cell r="AN10" t="str">
            <v>Large Hotel</v>
          </cell>
        </row>
        <row r="11">
          <cell r="A11" t="str">
            <v>Chapleau Public Utilities Corporation</v>
          </cell>
          <cell r="F11" t="str">
            <v>HPNC - Project Implementation</v>
          </cell>
          <cell r="AL11" t="str">
            <v>Television Advertising</v>
          </cell>
          <cell r="AN11" t="str">
            <v>Large Office</v>
          </cell>
        </row>
        <row r="12">
          <cell r="A12" t="str">
            <v>COLLUS PowerStream Corp.</v>
          </cell>
          <cell r="AL12" t="str">
            <v>Radio Advertisement</v>
          </cell>
          <cell r="AN12" t="str">
            <v>Large Retail (non food)</v>
          </cell>
        </row>
        <row r="13">
          <cell r="A13" t="str">
            <v>Cooperative Hydro Embrun Inc.</v>
          </cell>
          <cell r="AL13" t="str">
            <v>Community Events</v>
          </cell>
          <cell r="AN13" t="str">
            <v>Nursing Home</v>
          </cell>
        </row>
        <row r="14">
          <cell r="A14" t="str">
            <v>E.L.K. Energy Inc.</v>
          </cell>
          <cell r="AL14" t="str">
            <v>Outdoor Advertising/ Billboard</v>
          </cell>
          <cell r="AN14" t="str">
            <v xml:space="preserve">Office Other </v>
          </cell>
        </row>
        <row r="15">
          <cell r="A15" t="str">
            <v>Energy+ Inc.</v>
          </cell>
          <cell r="AL15" t="str">
            <v>Transit Advertising</v>
          </cell>
          <cell r="AN15" t="str">
            <v>Restaurant</v>
          </cell>
        </row>
        <row r="16">
          <cell r="A16" t="str">
            <v>Enersource Hydro Mississauga Inc.</v>
          </cell>
          <cell r="AL16" t="str">
            <v>Local Municipality/Waste Management Office</v>
          </cell>
          <cell r="AN16" t="str">
            <v>Retail Other (non food)</v>
          </cell>
        </row>
        <row r="17">
          <cell r="A17" t="str">
            <v>Entegrus Powerlines Inc.</v>
          </cell>
          <cell r="AN17" t="str">
            <v>Schools</v>
          </cell>
        </row>
        <row r="18">
          <cell r="A18" t="str">
            <v>EnWin Utilities Ltd.</v>
          </cell>
          <cell r="AN18" t="str">
            <v>University Colleges</v>
          </cell>
        </row>
        <row r="19">
          <cell r="A19" t="str">
            <v>Erie Thames Powerlines Corporation</v>
          </cell>
          <cell r="AN19" t="str">
            <v>Warehouse Wholesale</v>
          </cell>
        </row>
        <row r="20">
          <cell r="A20" t="str">
            <v>Espanola Regional Hydro Distribution Corporation</v>
          </cell>
          <cell r="AN20" t="str">
            <v>Agriculture</v>
          </cell>
        </row>
        <row r="21">
          <cell r="A21" t="str">
            <v>Essex Powerlines Corporation</v>
          </cell>
          <cell r="AN21" t="str">
            <v>Chemical Mfg</v>
          </cell>
        </row>
        <row r="22">
          <cell r="A22" t="str">
            <v>Festival Hydro Inc.</v>
          </cell>
          <cell r="AN22" t="str">
            <v>Fabricated Metals</v>
          </cell>
        </row>
        <row r="23">
          <cell r="A23" t="str">
            <v>Fort Albany Power Corporation</v>
          </cell>
          <cell r="AN23" t="str">
            <v>Large Food And Beverage</v>
          </cell>
        </row>
        <row r="24">
          <cell r="A24" t="str">
            <v>Fort Frances Power Corporation</v>
          </cell>
          <cell r="AN24" t="str">
            <v>Large Mining</v>
          </cell>
        </row>
        <row r="25">
          <cell r="A25" t="str">
            <v>Greater Sudbury Hydro Inc.</v>
          </cell>
          <cell r="AN25" t="str">
            <v>Large Transportation And Mach</v>
          </cell>
        </row>
        <row r="26">
          <cell r="A26" t="str">
            <v>Grimsby Power Incorporated</v>
          </cell>
          <cell r="AN26" t="str">
            <v>Miscellaneous Industrial</v>
          </cell>
        </row>
        <row r="27">
          <cell r="A27" t="str">
            <v>Guelph Hydro Electric Systems Inc.</v>
          </cell>
          <cell r="AN27" t="str">
            <v>Non Metallic Minerals</v>
          </cell>
        </row>
        <row r="28">
          <cell r="A28" t="str">
            <v>Halton Hills Hydro Inc.</v>
          </cell>
          <cell r="AN28" t="str">
            <v>Other Food And Beverage</v>
          </cell>
        </row>
        <row r="29">
          <cell r="A29" t="str">
            <v>Hearst Power Distribution Company Limited</v>
          </cell>
          <cell r="AN29" t="str">
            <v>Other Mining</v>
          </cell>
        </row>
        <row r="30">
          <cell r="A30" t="str">
            <v>Horizon Utilities Corporation</v>
          </cell>
          <cell r="AN30" t="str">
            <v>Other Transportation And Mach</v>
          </cell>
        </row>
        <row r="31">
          <cell r="A31" t="str">
            <v>Hydro 2000 Inc.</v>
          </cell>
          <cell r="AN31" t="str">
            <v>Paper Mfg</v>
          </cell>
        </row>
        <row r="32">
          <cell r="A32" t="str">
            <v>Hydro Hawkesbury Inc.</v>
          </cell>
          <cell r="AN32" t="str">
            <v>Petroleum Refineries</v>
          </cell>
        </row>
        <row r="33">
          <cell r="A33" t="str">
            <v>Hydro One Brampton Networks Inc.</v>
          </cell>
          <cell r="AN33" t="str">
            <v>Plastic And Rubber Mfg</v>
          </cell>
        </row>
        <row r="34">
          <cell r="A34" t="str">
            <v>Hydro One Networks Inc.</v>
          </cell>
          <cell r="AN34" t="str">
            <v>Primary Metals</v>
          </cell>
        </row>
        <row r="35">
          <cell r="A35" t="str">
            <v>Hydro Ottawa Limited</v>
          </cell>
          <cell r="AN35" t="str">
            <v>Wood Products</v>
          </cell>
        </row>
        <row r="36">
          <cell r="A36" t="str">
            <v>InnPower Corporation</v>
          </cell>
        </row>
        <row r="37">
          <cell r="A37" t="str">
            <v>Kashechewan Power Corporation</v>
          </cell>
        </row>
        <row r="38">
          <cell r="A38" t="str">
            <v>Kenora Hydro Electric Corporation Ltd.</v>
          </cell>
        </row>
        <row r="39">
          <cell r="A39" t="str">
            <v>Kingston Hydro Corporation</v>
          </cell>
        </row>
        <row r="40">
          <cell r="A40" t="str">
            <v>Kitchener-Wilmot Hydro Inc.</v>
          </cell>
        </row>
        <row r="41">
          <cell r="A41" t="str">
            <v>Lakefront Utilities Inc.</v>
          </cell>
        </row>
        <row r="42">
          <cell r="A42" t="str">
            <v>Lakeland Power Distribution Ltd.</v>
          </cell>
        </row>
        <row r="43">
          <cell r="A43" t="str">
            <v>London Hydro Inc.</v>
          </cell>
        </row>
        <row r="44">
          <cell r="A44" t="str">
            <v>Midland Power Utility Corporation</v>
          </cell>
        </row>
        <row r="45">
          <cell r="A45" t="str">
            <v>Milton Hydro Distribution Inc.</v>
          </cell>
        </row>
        <row r="46">
          <cell r="A46" t="str">
            <v>Newmarket-Tay Power Distribution Ltd.</v>
          </cell>
        </row>
        <row r="47">
          <cell r="A47" t="str">
            <v>Niagara Peninsula Energy Inc.</v>
          </cell>
        </row>
        <row r="48">
          <cell r="A48" t="str">
            <v>Niagara-on-the-Lake Hydro Inc.</v>
          </cell>
        </row>
        <row r="49">
          <cell r="A49" t="str">
            <v>North Bay Hydro Distribution Limited</v>
          </cell>
        </row>
        <row r="50">
          <cell r="A50" t="str">
            <v>Northern Ontario Wires Inc.</v>
          </cell>
        </row>
        <row r="51">
          <cell r="A51" t="str">
            <v>Oakville Hydro Electricity Distribution Inc.</v>
          </cell>
        </row>
        <row r="52">
          <cell r="A52" t="str">
            <v>Orangeville Hydro Limited</v>
          </cell>
        </row>
        <row r="53">
          <cell r="A53" t="str">
            <v>Orillia Power Distribution Corporation</v>
          </cell>
        </row>
        <row r="54">
          <cell r="A54" t="str">
            <v>Oshawa PUC Networks Inc.</v>
          </cell>
        </row>
        <row r="55">
          <cell r="A55" t="str">
            <v>Ottawa River Power Corporation</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v>
          </cell>
        </row>
        <row r="61">
          <cell r="A61" t="str">
            <v>Sioux Lookout Hydro Inc.</v>
          </cell>
        </row>
        <row r="62">
          <cell r="A62" t="str">
            <v>St. Thomas Energy Inc.</v>
          </cell>
        </row>
        <row r="63">
          <cell r="A63" t="str">
            <v>Thunder Bay Hydro Electricity Distribution Inc.</v>
          </cell>
        </row>
        <row r="64">
          <cell r="A64" t="str">
            <v>Tillsonburg Hydro Inc.</v>
          </cell>
        </row>
        <row r="65">
          <cell r="A65" t="str">
            <v>Toronto Hydro-Electric System Limited</v>
          </cell>
        </row>
        <row r="66">
          <cell r="A66" t="str">
            <v>Veridian Connections Inc.</v>
          </cell>
        </row>
        <row r="67">
          <cell r="A67" t="str">
            <v>Wasaga Distribution Inc.</v>
          </cell>
        </row>
        <row r="68">
          <cell r="A68" t="str">
            <v>Waterloo North Hydro Inc.</v>
          </cell>
        </row>
        <row r="69">
          <cell r="A69" t="str">
            <v>Welland Hydro-Electric System Corp.</v>
          </cell>
        </row>
        <row r="70">
          <cell r="A70" t="str">
            <v>Wellington North Power Inc.</v>
          </cell>
        </row>
        <row r="71">
          <cell r="A71" t="str">
            <v>West Coast Huron Energy Inc.</v>
          </cell>
        </row>
        <row r="72">
          <cell r="A72" t="str">
            <v>Westario Power Inc.</v>
          </cell>
        </row>
        <row r="73">
          <cell r="A73" t="str">
            <v>Whitby Hydro Electric Corporation</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71"/>
  <sheetViews>
    <sheetView workbookViewId="0">
      <pane ySplit="1" topLeftCell="A846" activePane="bottomLeft" state="frozen"/>
      <selection pane="bottomLeft" activeCell="A882" sqref="A882"/>
    </sheetView>
  </sheetViews>
  <sheetFormatPr defaultRowHeight="15" x14ac:dyDescent="0.25"/>
  <cols>
    <col min="1" max="1" width="38.7109375" bestFit="1" customWidth="1"/>
    <col min="2" max="2" width="40.42578125" bestFit="1" customWidth="1"/>
    <col min="3" max="3" width="17.42578125" bestFit="1" customWidth="1"/>
    <col min="4" max="4" width="19.140625" bestFit="1" customWidth="1"/>
    <col min="5" max="5" width="15.140625" customWidth="1"/>
    <col min="6" max="6" width="22.140625" customWidth="1"/>
    <col min="7" max="7" width="38.7109375" customWidth="1"/>
    <col min="8" max="8" width="11" bestFit="1" customWidth="1"/>
    <col min="9" max="9" width="36.28515625" bestFit="1" customWidth="1"/>
    <col min="11" max="11" width="9.42578125" bestFit="1" customWidth="1"/>
    <col min="12" max="12" width="9.28515625" bestFit="1" customWidth="1"/>
    <col min="13" max="14" width="15.140625" bestFit="1" customWidth="1"/>
    <col min="15" max="15" width="10.28515625" bestFit="1" customWidth="1"/>
  </cols>
  <sheetData>
    <row r="1" spans="1:20" s="9" customFormat="1" ht="60" customHeight="1" x14ac:dyDescent="0.25">
      <c r="A1" s="1" t="s">
        <v>0</v>
      </c>
      <c r="B1" s="1" t="s">
        <v>1</v>
      </c>
      <c r="C1" s="1" t="s">
        <v>2</v>
      </c>
      <c r="D1" s="1" t="s">
        <v>3</v>
      </c>
      <c r="E1" s="2" t="s">
        <v>4</v>
      </c>
      <c r="F1" s="3" t="s">
        <v>5</v>
      </c>
      <c r="G1" s="4" t="s">
        <v>6</v>
      </c>
      <c r="H1" s="4" t="s">
        <v>7</v>
      </c>
      <c r="I1" s="5" t="s">
        <v>8</v>
      </c>
      <c r="J1" s="5" t="s">
        <v>9</v>
      </c>
      <c r="K1" s="5" t="s">
        <v>10</v>
      </c>
      <c r="L1" s="5" t="s">
        <v>11</v>
      </c>
      <c r="M1" s="6" t="s">
        <v>12</v>
      </c>
      <c r="N1" s="6" t="s">
        <v>13</v>
      </c>
      <c r="O1" s="7" t="s">
        <v>14</v>
      </c>
      <c r="P1" s="7" t="s">
        <v>15</v>
      </c>
      <c r="Q1" s="7" t="s">
        <v>16</v>
      </c>
      <c r="R1" s="7" t="s">
        <v>17</v>
      </c>
      <c r="S1" s="8" t="s">
        <v>18</v>
      </c>
    </row>
    <row r="2" spans="1:20" s="9" customFormat="1" x14ac:dyDescent="0.25">
      <c r="A2" s="9" t="s">
        <v>19</v>
      </c>
      <c r="B2" s="9" t="s">
        <v>20</v>
      </c>
      <c r="C2" s="9" t="s">
        <v>21</v>
      </c>
      <c r="D2" s="9">
        <v>122789</v>
      </c>
      <c r="E2" s="10">
        <v>43090.656701388885</v>
      </c>
      <c r="G2" s="9" t="s">
        <v>19</v>
      </c>
      <c r="I2" s="9" t="s">
        <v>22</v>
      </c>
      <c r="K2" s="9" t="s">
        <v>23</v>
      </c>
      <c r="L2" s="9" t="s">
        <v>24</v>
      </c>
      <c r="M2" s="10">
        <v>41796</v>
      </c>
      <c r="N2" s="10">
        <v>42375</v>
      </c>
      <c r="O2" s="11">
        <v>53680</v>
      </c>
      <c r="P2" s="12"/>
      <c r="Q2" s="10"/>
      <c r="S2" s="8"/>
    </row>
    <row r="3" spans="1:20" s="9" customFormat="1" x14ac:dyDescent="0.25">
      <c r="A3" s="9" t="s">
        <v>19</v>
      </c>
      <c r="B3" s="9" t="s">
        <v>20</v>
      </c>
      <c r="C3" s="9" t="s">
        <v>21</v>
      </c>
      <c r="D3" s="9">
        <v>156346</v>
      </c>
      <c r="E3" s="10">
        <v>42422.397291666668</v>
      </c>
      <c r="G3" s="9" t="s">
        <v>19</v>
      </c>
      <c r="I3" s="9" t="s">
        <v>25</v>
      </c>
      <c r="K3" s="9" t="s">
        <v>23</v>
      </c>
      <c r="L3" s="9" t="s">
        <v>26</v>
      </c>
      <c r="M3" s="10">
        <v>42482</v>
      </c>
      <c r="N3" s="10">
        <v>42482</v>
      </c>
      <c r="O3" s="13">
        <v>9018.4</v>
      </c>
      <c r="Q3" s="10"/>
      <c r="S3" s="8"/>
    </row>
    <row r="4" spans="1:20" s="9" customFormat="1" x14ac:dyDescent="0.25">
      <c r="A4" s="9" t="s">
        <v>19</v>
      </c>
      <c r="B4" s="9" t="s">
        <v>20</v>
      </c>
      <c r="C4" s="9" t="s">
        <v>21</v>
      </c>
      <c r="D4" s="9">
        <v>156347</v>
      </c>
      <c r="E4" s="10">
        <v>42422.397858796292</v>
      </c>
      <c r="G4" s="9" t="s">
        <v>19</v>
      </c>
      <c r="I4" s="9" t="s">
        <v>25</v>
      </c>
      <c r="K4" s="9" t="s">
        <v>23</v>
      </c>
      <c r="L4" s="9" t="s">
        <v>26</v>
      </c>
      <c r="M4" s="10">
        <v>42480</v>
      </c>
      <c r="N4" s="10">
        <v>42481</v>
      </c>
      <c r="O4" s="13">
        <v>9270.9500000000007</v>
      </c>
      <c r="Q4" s="10"/>
      <c r="S4" s="14"/>
    </row>
    <row r="5" spans="1:20" s="9" customFormat="1" x14ac:dyDescent="0.25">
      <c r="A5" s="9" t="s">
        <v>19</v>
      </c>
      <c r="B5" s="9" t="s">
        <v>20</v>
      </c>
      <c r="C5" s="9" t="s">
        <v>21</v>
      </c>
      <c r="D5" s="9">
        <v>160772</v>
      </c>
      <c r="E5" s="10">
        <v>42516.416631944441</v>
      </c>
      <c r="G5" s="9" t="s">
        <v>19</v>
      </c>
      <c r="I5" s="9" t="s">
        <v>27</v>
      </c>
      <c r="K5" s="9" t="s">
        <v>23</v>
      </c>
      <c r="L5" s="9" t="s">
        <v>28</v>
      </c>
      <c r="M5" s="10">
        <v>42520</v>
      </c>
      <c r="N5" s="10">
        <v>42612</v>
      </c>
      <c r="O5" s="13">
        <v>5690.7</v>
      </c>
      <c r="Q5" s="10"/>
      <c r="S5" s="14"/>
    </row>
    <row r="6" spans="1:20" s="9" customFormat="1" x14ac:dyDescent="0.25">
      <c r="A6" s="9" t="s">
        <v>19</v>
      </c>
      <c r="B6" s="9" t="s">
        <v>20</v>
      </c>
      <c r="C6" s="9" t="s">
        <v>21</v>
      </c>
      <c r="D6" s="9">
        <v>165238</v>
      </c>
      <c r="E6" s="10">
        <v>42593.303587962961</v>
      </c>
      <c r="G6" s="9" t="s">
        <v>19</v>
      </c>
      <c r="I6" s="9" t="s">
        <v>29</v>
      </c>
      <c r="K6" s="9" t="s">
        <v>23</v>
      </c>
      <c r="L6" s="9" t="s">
        <v>30</v>
      </c>
      <c r="M6" s="10">
        <v>42605</v>
      </c>
      <c r="N6" s="10">
        <v>42605</v>
      </c>
      <c r="O6" s="13">
        <v>2684</v>
      </c>
      <c r="Q6" s="10"/>
      <c r="S6" s="8"/>
    </row>
    <row r="7" spans="1:20" s="9" customFormat="1" x14ac:dyDescent="0.25">
      <c r="A7" s="9" t="s">
        <v>19</v>
      </c>
      <c r="B7" s="9" t="s">
        <v>20</v>
      </c>
      <c r="C7" s="9" t="s">
        <v>21</v>
      </c>
      <c r="D7" s="9">
        <v>165240</v>
      </c>
      <c r="E7" s="10">
        <v>42593.315127314811</v>
      </c>
      <c r="G7" s="9" t="s">
        <v>19</v>
      </c>
      <c r="I7" s="9" t="s">
        <v>29</v>
      </c>
      <c r="K7" s="9" t="s">
        <v>23</v>
      </c>
      <c r="L7" s="9" t="s">
        <v>31</v>
      </c>
      <c r="M7" s="10">
        <v>42613</v>
      </c>
      <c r="N7" s="10">
        <v>42613</v>
      </c>
      <c r="O7" s="13">
        <v>1384</v>
      </c>
      <c r="Q7" s="10"/>
      <c r="S7" s="14"/>
    </row>
    <row r="8" spans="1:20" s="9" customFormat="1" x14ac:dyDescent="0.25">
      <c r="A8" s="9" t="s">
        <v>19</v>
      </c>
      <c r="B8" s="9" t="s">
        <v>20</v>
      </c>
      <c r="C8" s="9" t="s">
        <v>21</v>
      </c>
      <c r="D8" s="9">
        <v>170255</v>
      </c>
      <c r="E8" s="10">
        <v>42713.622939814813</v>
      </c>
      <c r="G8" s="9" t="s">
        <v>19</v>
      </c>
      <c r="I8" s="9" t="s">
        <v>25</v>
      </c>
      <c r="K8" s="9" t="s">
        <v>23</v>
      </c>
      <c r="L8" s="9" t="s">
        <v>32</v>
      </c>
      <c r="M8" s="10">
        <v>42786</v>
      </c>
      <c r="N8" s="10">
        <v>42796</v>
      </c>
      <c r="O8" s="13">
        <v>9528.2999999999993</v>
      </c>
      <c r="Q8" s="10"/>
      <c r="S8" s="8"/>
    </row>
    <row r="9" spans="1:20" s="9" customFormat="1" x14ac:dyDescent="0.25">
      <c r="A9" s="9" t="s">
        <v>19</v>
      </c>
      <c r="B9" s="9" t="s">
        <v>20</v>
      </c>
      <c r="C9" s="9" t="s">
        <v>21</v>
      </c>
      <c r="D9" s="9">
        <v>171083</v>
      </c>
      <c r="E9" s="10">
        <v>42740.638842592591</v>
      </c>
      <c r="G9" s="9" t="s">
        <v>19</v>
      </c>
      <c r="I9" s="9" t="s">
        <v>29</v>
      </c>
      <c r="K9" s="9" t="s">
        <v>23</v>
      </c>
      <c r="L9" s="9" t="s">
        <v>33</v>
      </c>
      <c r="M9" s="10">
        <v>42846</v>
      </c>
      <c r="N9" s="10">
        <v>42930</v>
      </c>
      <c r="O9" s="15">
        <v>9005.35</v>
      </c>
      <c r="P9" s="16"/>
      <c r="Q9" s="10"/>
      <c r="S9" s="14"/>
    </row>
    <row r="10" spans="1:20" s="9" customFormat="1" x14ac:dyDescent="0.25">
      <c r="A10" s="9" t="s">
        <v>19</v>
      </c>
      <c r="B10" s="9" t="s">
        <v>20</v>
      </c>
      <c r="C10" s="9" t="s">
        <v>21</v>
      </c>
      <c r="D10" s="9">
        <v>172283</v>
      </c>
      <c r="E10" s="10">
        <v>42772.703344907408</v>
      </c>
      <c r="G10" s="9" t="s">
        <v>19</v>
      </c>
      <c r="I10" s="9" t="s">
        <v>34</v>
      </c>
      <c r="K10" s="9" t="s">
        <v>23</v>
      </c>
      <c r="L10" s="9" t="s">
        <v>35</v>
      </c>
      <c r="M10" s="10">
        <v>42821</v>
      </c>
      <c r="N10" s="10">
        <v>42971</v>
      </c>
      <c r="O10" s="15">
        <v>22638.6</v>
      </c>
      <c r="P10" s="16"/>
      <c r="Q10" s="10"/>
      <c r="S10" s="14"/>
    </row>
    <row r="11" spans="1:20" s="9" customFormat="1" x14ac:dyDescent="0.25">
      <c r="A11" s="9" t="s">
        <v>19</v>
      </c>
      <c r="B11" s="9" t="s">
        <v>20</v>
      </c>
      <c r="C11" s="9" t="s">
        <v>21</v>
      </c>
      <c r="D11" s="9">
        <v>173965</v>
      </c>
      <c r="E11" s="10">
        <v>42808.624884259254</v>
      </c>
      <c r="G11" s="9" t="s">
        <v>19</v>
      </c>
      <c r="I11" s="9" t="s">
        <v>36</v>
      </c>
      <c r="K11" s="9" t="s">
        <v>23</v>
      </c>
      <c r="L11" s="9" t="s">
        <v>37</v>
      </c>
      <c r="M11" s="10">
        <v>42836</v>
      </c>
      <c r="N11" s="10">
        <v>42870</v>
      </c>
      <c r="O11" s="13">
        <v>2844.3</v>
      </c>
      <c r="Q11" s="10"/>
      <c r="S11" s="17"/>
      <c r="T11" s="17"/>
    </row>
    <row r="12" spans="1:20" s="9" customFormat="1" x14ac:dyDescent="0.25">
      <c r="A12" s="9" t="s">
        <v>19</v>
      </c>
      <c r="B12" s="9" t="s">
        <v>20</v>
      </c>
      <c r="C12" s="9" t="s">
        <v>21</v>
      </c>
      <c r="D12" s="9">
        <v>174098</v>
      </c>
      <c r="E12" s="10">
        <v>42810.663807870369</v>
      </c>
      <c r="G12" s="9" t="s">
        <v>19</v>
      </c>
      <c r="I12" s="9" t="s">
        <v>38</v>
      </c>
      <c r="K12" s="9" t="s">
        <v>23</v>
      </c>
      <c r="L12" s="9" t="s">
        <v>39</v>
      </c>
      <c r="M12" s="10">
        <v>42916</v>
      </c>
      <c r="N12" s="10">
        <v>42962</v>
      </c>
      <c r="O12" s="13">
        <v>22800</v>
      </c>
      <c r="Q12" s="10"/>
      <c r="S12" s="17"/>
      <c r="T12" s="17"/>
    </row>
    <row r="13" spans="1:20" s="9" customFormat="1" x14ac:dyDescent="0.25">
      <c r="A13" s="9" t="s">
        <v>19</v>
      </c>
      <c r="B13" s="9" t="s">
        <v>20</v>
      </c>
      <c r="C13" s="9" t="s">
        <v>21</v>
      </c>
      <c r="D13" s="9">
        <v>176120</v>
      </c>
      <c r="E13" s="10">
        <v>42850.815590277773</v>
      </c>
      <c r="G13" s="9" t="s">
        <v>19</v>
      </c>
      <c r="I13" s="9" t="s">
        <v>36</v>
      </c>
      <c r="K13" s="9" t="s">
        <v>23</v>
      </c>
      <c r="L13" s="9" t="s">
        <v>40</v>
      </c>
      <c r="M13" s="10">
        <v>42860</v>
      </c>
      <c r="N13" s="10">
        <v>42895</v>
      </c>
      <c r="O13" s="13">
        <v>8200</v>
      </c>
      <c r="Q13" s="10"/>
      <c r="S13" s="17"/>
      <c r="T13" s="17"/>
    </row>
    <row r="14" spans="1:20" s="9" customFormat="1" x14ac:dyDescent="0.25">
      <c r="A14" s="9" t="s">
        <v>19</v>
      </c>
      <c r="B14" s="9" t="s">
        <v>20</v>
      </c>
      <c r="C14" s="9" t="s">
        <v>21</v>
      </c>
      <c r="D14" s="9">
        <v>178956</v>
      </c>
      <c r="E14" s="10">
        <v>42900.66170138889</v>
      </c>
      <c r="G14" s="9" t="s">
        <v>19</v>
      </c>
      <c r="I14" s="9" t="s">
        <v>41</v>
      </c>
      <c r="K14" s="9" t="s">
        <v>23</v>
      </c>
      <c r="L14" s="9" t="s">
        <v>42</v>
      </c>
      <c r="M14" s="10">
        <v>42940</v>
      </c>
      <c r="N14" s="10">
        <v>43034</v>
      </c>
      <c r="O14" s="13">
        <v>4275</v>
      </c>
      <c r="Q14" s="10"/>
      <c r="S14" s="17"/>
      <c r="T14" s="17"/>
    </row>
    <row r="15" spans="1:20" s="9" customFormat="1" x14ac:dyDescent="0.25">
      <c r="A15" s="9" t="s">
        <v>19</v>
      </c>
      <c r="B15" s="9" t="s">
        <v>20</v>
      </c>
      <c r="C15" s="9" t="s">
        <v>21</v>
      </c>
      <c r="D15" s="9">
        <v>179137</v>
      </c>
      <c r="E15" s="10">
        <v>42905.382256944446</v>
      </c>
      <c r="G15" s="9" t="s">
        <v>19</v>
      </c>
      <c r="I15" s="9" t="s">
        <v>43</v>
      </c>
      <c r="K15" s="9" t="s">
        <v>44</v>
      </c>
      <c r="L15" s="9" t="s">
        <v>45</v>
      </c>
      <c r="M15" s="10">
        <v>42908</v>
      </c>
      <c r="N15" s="10">
        <v>42916</v>
      </c>
      <c r="O15" s="13">
        <v>3287.5</v>
      </c>
      <c r="Q15" s="10"/>
      <c r="S15" s="17"/>
      <c r="T15" s="17"/>
    </row>
    <row r="16" spans="1:20" s="9" customFormat="1" x14ac:dyDescent="0.25">
      <c r="A16" s="9" t="s">
        <v>19</v>
      </c>
      <c r="B16" s="9" t="s">
        <v>20</v>
      </c>
      <c r="C16" s="9" t="s">
        <v>21</v>
      </c>
      <c r="D16" s="9">
        <v>180367</v>
      </c>
      <c r="E16" s="10">
        <v>42927.675277777773</v>
      </c>
      <c r="G16" s="9" t="s">
        <v>19</v>
      </c>
      <c r="I16" s="9" t="s">
        <v>46</v>
      </c>
      <c r="K16" s="9" t="s">
        <v>23</v>
      </c>
      <c r="L16" s="9" t="s">
        <v>47</v>
      </c>
      <c r="M16" s="10">
        <v>42933</v>
      </c>
      <c r="N16" s="10">
        <v>43008</v>
      </c>
      <c r="O16" s="13">
        <v>400</v>
      </c>
      <c r="Q16" s="10"/>
      <c r="S16" s="17"/>
      <c r="T16" s="17"/>
    </row>
    <row r="17" spans="1:20" s="9" customFormat="1" x14ac:dyDescent="0.25">
      <c r="A17" s="9" t="s">
        <v>19</v>
      </c>
      <c r="B17" s="9" t="s">
        <v>20</v>
      </c>
      <c r="C17" s="9" t="s">
        <v>21</v>
      </c>
      <c r="D17" s="9">
        <v>181543</v>
      </c>
      <c r="E17" s="10">
        <v>42951.669421296298</v>
      </c>
      <c r="G17" s="9" t="s">
        <v>19</v>
      </c>
      <c r="I17" s="9" t="s">
        <v>48</v>
      </c>
      <c r="K17" s="9" t="s">
        <v>44</v>
      </c>
      <c r="L17" s="9" t="s">
        <v>49</v>
      </c>
      <c r="M17" s="10">
        <v>42975</v>
      </c>
      <c r="N17" s="10">
        <v>42977</v>
      </c>
      <c r="O17" s="13">
        <v>2290</v>
      </c>
      <c r="Q17" s="10"/>
      <c r="S17" s="17"/>
      <c r="T17" s="17"/>
    </row>
    <row r="18" spans="1:20" s="9" customFormat="1" x14ac:dyDescent="0.25">
      <c r="A18" s="9" t="s">
        <v>19</v>
      </c>
      <c r="B18" s="9" t="s">
        <v>20</v>
      </c>
      <c r="C18" s="9" t="s">
        <v>21</v>
      </c>
      <c r="D18" s="9">
        <v>181870</v>
      </c>
      <c r="E18" s="10">
        <v>42962.415034722224</v>
      </c>
      <c r="G18" s="9" t="s">
        <v>19</v>
      </c>
      <c r="I18" s="9" t="s">
        <v>50</v>
      </c>
      <c r="K18" s="9" t="s">
        <v>23</v>
      </c>
      <c r="L18" s="9" t="s">
        <v>51</v>
      </c>
      <c r="M18" s="10">
        <v>43001</v>
      </c>
      <c r="N18" s="10">
        <v>43001</v>
      </c>
      <c r="O18" s="13">
        <v>1375</v>
      </c>
      <c r="Q18" s="10"/>
      <c r="S18" s="17"/>
      <c r="T18" s="17"/>
    </row>
    <row r="19" spans="1:20" s="9" customFormat="1" x14ac:dyDescent="0.25">
      <c r="A19" s="9" t="s">
        <v>19</v>
      </c>
      <c r="B19" s="9" t="s">
        <v>20</v>
      </c>
      <c r="C19" s="9" t="s">
        <v>21</v>
      </c>
      <c r="D19" s="9">
        <v>182143</v>
      </c>
      <c r="E19" s="10">
        <v>42969.603703703702</v>
      </c>
      <c r="G19" s="9" t="s">
        <v>19</v>
      </c>
      <c r="I19" s="9" t="s">
        <v>52</v>
      </c>
      <c r="K19" s="9" t="s">
        <v>53</v>
      </c>
      <c r="L19" s="9" t="s">
        <v>54</v>
      </c>
      <c r="M19" s="10">
        <v>43047</v>
      </c>
      <c r="N19" s="10">
        <v>43054</v>
      </c>
      <c r="O19" s="13">
        <v>3030</v>
      </c>
      <c r="Q19" s="10"/>
      <c r="S19" s="17"/>
      <c r="T19" s="17"/>
    </row>
    <row r="20" spans="1:20" s="9" customFormat="1" x14ac:dyDescent="0.25">
      <c r="A20" s="9" t="s">
        <v>19</v>
      </c>
      <c r="B20" s="9" t="s">
        <v>20</v>
      </c>
      <c r="C20" s="9" t="s">
        <v>21</v>
      </c>
      <c r="D20" s="9">
        <v>183431</v>
      </c>
      <c r="E20" s="10">
        <v>43000.57309027778</v>
      </c>
      <c r="G20" s="9" t="s">
        <v>19</v>
      </c>
      <c r="I20" s="9" t="s">
        <v>55</v>
      </c>
      <c r="K20" s="9" t="s">
        <v>23</v>
      </c>
      <c r="L20" s="9" t="s">
        <v>56</v>
      </c>
      <c r="M20" s="10">
        <v>43019</v>
      </c>
      <c r="N20" s="10">
        <v>43035</v>
      </c>
      <c r="O20" s="13">
        <v>2353</v>
      </c>
      <c r="Q20" s="10"/>
      <c r="S20" s="17"/>
      <c r="T20" s="17"/>
    </row>
    <row r="21" spans="1:20" s="9" customFormat="1" x14ac:dyDescent="0.25">
      <c r="A21" s="9" t="s">
        <v>19</v>
      </c>
      <c r="B21" s="9" t="s">
        <v>20</v>
      </c>
      <c r="C21" s="9" t="s">
        <v>21</v>
      </c>
      <c r="D21" s="9">
        <v>184343</v>
      </c>
      <c r="E21" s="10">
        <v>43020.440208333333</v>
      </c>
      <c r="G21" s="9" t="s">
        <v>19</v>
      </c>
      <c r="I21" s="9" t="s">
        <v>25</v>
      </c>
      <c r="K21" s="9" t="s">
        <v>23</v>
      </c>
      <c r="L21" s="9" t="s">
        <v>57</v>
      </c>
      <c r="M21" s="10">
        <v>43035</v>
      </c>
      <c r="N21" s="10">
        <v>43038</v>
      </c>
      <c r="O21" s="13">
        <v>3055.05</v>
      </c>
      <c r="Q21" s="10"/>
      <c r="S21" s="17"/>
      <c r="T21" s="17"/>
    </row>
    <row r="22" spans="1:20" s="9" customFormat="1" x14ac:dyDescent="0.25">
      <c r="A22" s="9" t="s">
        <v>19</v>
      </c>
      <c r="B22" s="9" t="s">
        <v>20</v>
      </c>
      <c r="C22" s="9" t="s">
        <v>21</v>
      </c>
      <c r="D22" s="9">
        <v>184476</v>
      </c>
      <c r="E22" s="10">
        <v>43021.784965277773</v>
      </c>
      <c r="G22" s="9" t="s">
        <v>19</v>
      </c>
      <c r="I22" s="9" t="s">
        <v>52</v>
      </c>
      <c r="K22" s="9" t="s">
        <v>23</v>
      </c>
      <c r="L22" s="9" t="s">
        <v>58</v>
      </c>
      <c r="M22" s="10">
        <v>43028</v>
      </c>
      <c r="N22" s="10">
        <v>43055</v>
      </c>
      <c r="O22" s="13">
        <v>8880</v>
      </c>
      <c r="Q22" s="10"/>
      <c r="S22" s="17"/>
      <c r="T22" s="17"/>
    </row>
    <row r="23" spans="1:20" s="9" customFormat="1" x14ac:dyDescent="0.25">
      <c r="A23" s="9" t="s">
        <v>19</v>
      </c>
      <c r="B23" s="9" t="s">
        <v>59</v>
      </c>
      <c r="C23" s="9" t="s">
        <v>21</v>
      </c>
      <c r="D23" s="9" t="s">
        <v>60</v>
      </c>
      <c r="E23" s="10">
        <v>42844</v>
      </c>
      <c r="G23" s="9" t="s">
        <v>19</v>
      </c>
      <c r="I23" s="9" t="s">
        <v>61</v>
      </c>
      <c r="K23" s="9" t="s">
        <v>23</v>
      </c>
      <c r="L23" s="9" t="s">
        <v>62</v>
      </c>
      <c r="M23" s="10">
        <v>42887</v>
      </c>
      <c r="N23" s="10">
        <v>43251</v>
      </c>
      <c r="O23" s="13">
        <v>40000</v>
      </c>
      <c r="Q23" s="10"/>
      <c r="S23" s="17"/>
      <c r="T23" s="17"/>
    </row>
    <row r="24" spans="1:20" s="9" customFormat="1" x14ac:dyDescent="0.25">
      <c r="A24" s="9" t="s">
        <v>19</v>
      </c>
      <c r="B24" s="9" t="s">
        <v>63</v>
      </c>
      <c r="C24" s="9" t="s">
        <v>21</v>
      </c>
      <c r="D24" s="9" t="s">
        <v>64</v>
      </c>
      <c r="E24" s="10">
        <v>42968</v>
      </c>
      <c r="G24" s="9" t="s">
        <v>19</v>
      </c>
      <c r="H24" s="9" t="s">
        <v>65</v>
      </c>
      <c r="I24" s="9" t="s">
        <v>66</v>
      </c>
      <c r="K24" s="9" t="s">
        <v>23</v>
      </c>
      <c r="L24" s="9" t="s">
        <v>67</v>
      </c>
      <c r="M24" s="10">
        <v>42847</v>
      </c>
      <c r="N24" s="10">
        <v>42849</v>
      </c>
      <c r="O24" s="13">
        <v>400</v>
      </c>
      <c r="Q24" s="10"/>
      <c r="S24" s="17"/>
      <c r="T24" s="17"/>
    </row>
    <row r="25" spans="1:20" s="9" customFormat="1" x14ac:dyDescent="0.25">
      <c r="A25" s="9" t="s">
        <v>19</v>
      </c>
      <c r="B25" s="9" t="s">
        <v>63</v>
      </c>
      <c r="C25" s="9" t="s">
        <v>21</v>
      </c>
      <c r="D25" s="9" t="s">
        <v>68</v>
      </c>
      <c r="E25" s="10">
        <v>42977</v>
      </c>
      <c r="G25" s="9" t="s">
        <v>19</v>
      </c>
      <c r="H25" s="9" t="s">
        <v>65</v>
      </c>
      <c r="I25" s="9" t="s">
        <v>66</v>
      </c>
      <c r="K25" s="9" t="s">
        <v>23</v>
      </c>
      <c r="L25" s="9" t="s">
        <v>69</v>
      </c>
      <c r="M25" s="10">
        <v>42965</v>
      </c>
      <c r="N25" s="10">
        <v>42967</v>
      </c>
      <c r="O25" s="13">
        <v>400</v>
      </c>
      <c r="Q25" s="10"/>
      <c r="S25" s="17"/>
      <c r="T25" s="17"/>
    </row>
    <row r="26" spans="1:20" s="9" customFormat="1" x14ac:dyDescent="0.25">
      <c r="A26" s="9" t="s">
        <v>19</v>
      </c>
      <c r="B26" s="9" t="s">
        <v>63</v>
      </c>
      <c r="C26" s="9" t="s">
        <v>21</v>
      </c>
      <c r="D26" s="9" t="s">
        <v>70</v>
      </c>
      <c r="E26" s="10">
        <v>42977</v>
      </c>
      <c r="G26" s="9" t="s">
        <v>19</v>
      </c>
      <c r="H26" s="9" t="s">
        <v>65</v>
      </c>
      <c r="I26" s="9" t="s">
        <v>66</v>
      </c>
      <c r="K26" s="9" t="s">
        <v>23</v>
      </c>
      <c r="L26" s="9" t="s">
        <v>71</v>
      </c>
      <c r="M26" s="10">
        <v>42875</v>
      </c>
      <c r="N26" s="10">
        <v>42875</v>
      </c>
      <c r="O26" s="13">
        <v>400</v>
      </c>
      <c r="Q26" s="10"/>
      <c r="S26" s="17"/>
      <c r="T26" s="17"/>
    </row>
    <row r="27" spans="1:20" s="9" customFormat="1" x14ac:dyDescent="0.25">
      <c r="A27" s="9" t="s">
        <v>19</v>
      </c>
      <c r="B27" s="9" t="s">
        <v>63</v>
      </c>
      <c r="C27" s="9" t="s">
        <v>21</v>
      </c>
      <c r="D27" s="9" t="s">
        <v>72</v>
      </c>
      <c r="E27" s="10">
        <v>42977</v>
      </c>
      <c r="G27" s="9" t="s">
        <v>19</v>
      </c>
      <c r="H27" s="9" t="s">
        <v>65</v>
      </c>
      <c r="I27" s="9" t="s">
        <v>66</v>
      </c>
      <c r="K27" s="9" t="s">
        <v>23</v>
      </c>
      <c r="L27" s="9" t="s">
        <v>73</v>
      </c>
      <c r="M27" s="10">
        <v>42907</v>
      </c>
      <c r="N27" s="10">
        <v>42925</v>
      </c>
      <c r="O27" s="13">
        <v>400</v>
      </c>
      <c r="Q27" s="10"/>
      <c r="S27" s="17"/>
      <c r="T27" s="17"/>
    </row>
    <row r="28" spans="1:20" s="9" customFormat="1" x14ac:dyDescent="0.25">
      <c r="A28" s="9" t="s">
        <v>19</v>
      </c>
      <c r="B28" s="9" t="s">
        <v>63</v>
      </c>
      <c r="C28" s="9" t="s">
        <v>21</v>
      </c>
      <c r="D28" s="9" t="s">
        <v>74</v>
      </c>
      <c r="E28" s="10">
        <v>42977</v>
      </c>
      <c r="G28" s="9" t="s">
        <v>19</v>
      </c>
      <c r="H28" s="9" t="s">
        <v>65</v>
      </c>
      <c r="I28" s="9" t="s">
        <v>66</v>
      </c>
      <c r="K28" s="9" t="s">
        <v>23</v>
      </c>
      <c r="L28" s="9" t="s">
        <v>75</v>
      </c>
      <c r="M28" s="10">
        <v>42863</v>
      </c>
      <c r="N28" s="10">
        <v>42864</v>
      </c>
      <c r="O28" s="13">
        <v>400</v>
      </c>
      <c r="Q28" s="10"/>
      <c r="S28" s="17"/>
      <c r="T28" s="17"/>
    </row>
    <row r="29" spans="1:20" s="9" customFormat="1" x14ac:dyDescent="0.25">
      <c r="A29" s="9" t="s">
        <v>19</v>
      </c>
      <c r="B29" s="9" t="s">
        <v>63</v>
      </c>
      <c r="C29" s="9" t="s">
        <v>21</v>
      </c>
      <c r="D29" s="9" t="s">
        <v>76</v>
      </c>
      <c r="E29" s="10">
        <v>42977</v>
      </c>
      <c r="G29" s="9" t="s">
        <v>19</v>
      </c>
      <c r="H29" s="9" t="s">
        <v>65</v>
      </c>
      <c r="I29" s="9" t="s">
        <v>66</v>
      </c>
      <c r="K29" s="9" t="s">
        <v>23</v>
      </c>
      <c r="L29" s="9" t="s">
        <v>77</v>
      </c>
      <c r="M29" s="10">
        <v>42867</v>
      </c>
      <c r="N29" s="10">
        <v>42867</v>
      </c>
      <c r="O29" s="13">
        <v>400</v>
      </c>
      <c r="Q29" s="10"/>
      <c r="S29" s="17"/>
      <c r="T29" s="17"/>
    </row>
    <row r="30" spans="1:20" s="9" customFormat="1" x14ac:dyDescent="0.25">
      <c r="A30" s="9" t="s">
        <v>19</v>
      </c>
      <c r="B30" s="9" t="s">
        <v>63</v>
      </c>
      <c r="C30" s="9" t="s">
        <v>21</v>
      </c>
      <c r="D30" s="9" t="s">
        <v>78</v>
      </c>
      <c r="E30" s="10">
        <v>42977</v>
      </c>
      <c r="G30" s="9" t="s">
        <v>19</v>
      </c>
      <c r="H30" s="9" t="s">
        <v>65</v>
      </c>
      <c r="I30" s="9" t="s">
        <v>66</v>
      </c>
      <c r="K30" s="9" t="s">
        <v>23</v>
      </c>
      <c r="L30" s="9" t="s">
        <v>79</v>
      </c>
      <c r="M30" s="10">
        <v>42865</v>
      </c>
      <c r="N30" s="10">
        <v>42869</v>
      </c>
      <c r="O30" s="13">
        <v>400</v>
      </c>
      <c r="Q30" s="10"/>
      <c r="S30" s="17"/>
      <c r="T30" s="17"/>
    </row>
    <row r="31" spans="1:20" s="9" customFormat="1" x14ac:dyDescent="0.25">
      <c r="A31" s="9" t="s">
        <v>19</v>
      </c>
      <c r="B31" s="9" t="s">
        <v>63</v>
      </c>
      <c r="C31" s="9" t="s">
        <v>21</v>
      </c>
      <c r="D31" s="9" t="s">
        <v>80</v>
      </c>
      <c r="E31" s="10">
        <v>42977</v>
      </c>
      <c r="G31" s="9" t="s">
        <v>19</v>
      </c>
      <c r="H31" s="9" t="s">
        <v>65</v>
      </c>
      <c r="I31" s="9" t="s">
        <v>66</v>
      </c>
      <c r="K31" s="9" t="s">
        <v>23</v>
      </c>
      <c r="L31" s="9" t="s">
        <v>81</v>
      </c>
      <c r="M31" s="10">
        <v>42921</v>
      </c>
      <c r="N31" s="10">
        <v>42925</v>
      </c>
      <c r="O31" s="13">
        <v>400</v>
      </c>
      <c r="Q31" s="10"/>
      <c r="S31" s="17"/>
      <c r="T31" s="17"/>
    </row>
    <row r="32" spans="1:20" s="9" customFormat="1" x14ac:dyDescent="0.25">
      <c r="A32" s="9" t="s">
        <v>19</v>
      </c>
      <c r="B32" s="9" t="s">
        <v>63</v>
      </c>
      <c r="C32" s="9" t="s">
        <v>21</v>
      </c>
      <c r="D32" s="9" t="s">
        <v>82</v>
      </c>
      <c r="E32" s="10">
        <v>42977</v>
      </c>
      <c r="G32" s="9" t="s">
        <v>19</v>
      </c>
      <c r="H32" s="9" t="s">
        <v>65</v>
      </c>
      <c r="I32" s="9" t="s">
        <v>66</v>
      </c>
      <c r="K32" s="9" t="s">
        <v>23</v>
      </c>
      <c r="L32" s="9" t="s">
        <v>83</v>
      </c>
      <c r="M32" s="10">
        <v>42864</v>
      </c>
      <c r="N32" s="10">
        <v>42864</v>
      </c>
      <c r="O32" s="13">
        <v>400</v>
      </c>
      <c r="Q32" s="10"/>
      <c r="S32" s="17"/>
      <c r="T32" s="17"/>
    </row>
    <row r="33" spans="1:20" s="9" customFormat="1" x14ac:dyDescent="0.25">
      <c r="A33" s="9" t="s">
        <v>19</v>
      </c>
      <c r="B33" s="9" t="s">
        <v>63</v>
      </c>
      <c r="C33" s="9" t="s">
        <v>21</v>
      </c>
      <c r="D33" s="9" t="s">
        <v>84</v>
      </c>
      <c r="E33" s="10">
        <v>42977</v>
      </c>
      <c r="G33" s="9" t="s">
        <v>19</v>
      </c>
      <c r="H33" s="9" t="s">
        <v>65</v>
      </c>
      <c r="I33" s="9" t="s">
        <v>66</v>
      </c>
      <c r="K33" s="9" t="s">
        <v>23</v>
      </c>
      <c r="L33" s="9" t="s">
        <v>85</v>
      </c>
      <c r="M33" s="10">
        <v>42937</v>
      </c>
      <c r="N33" s="10">
        <v>42951</v>
      </c>
      <c r="O33" s="13">
        <v>400</v>
      </c>
      <c r="Q33" s="10"/>
      <c r="S33" s="17"/>
      <c r="T33" s="17"/>
    </row>
    <row r="34" spans="1:20" s="9" customFormat="1" x14ac:dyDescent="0.25">
      <c r="A34" s="9" t="s">
        <v>19</v>
      </c>
      <c r="B34" s="9" t="s">
        <v>63</v>
      </c>
      <c r="C34" s="9" t="s">
        <v>21</v>
      </c>
      <c r="D34" s="9" t="s">
        <v>86</v>
      </c>
      <c r="E34" s="10">
        <v>42977</v>
      </c>
      <c r="G34" s="9" t="s">
        <v>19</v>
      </c>
      <c r="H34" s="9" t="s">
        <v>65</v>
      </c>
      <c r="I34" s="9" t="s">
        <v>66</v>
      </c>
      <c r="K34" s="9" t="s">
        <v>23</v>
      </c>
      <c r="L34" s="9" t="s">
        <v>87</v>
      </c>
      <c r="M34" s="10">
        <v>42871</v>
      </c>
      <c r="N34" s="10">
        <v>42875</v>
      </c>
      <c r="O34" s="13">
        <v>400</v>
      </c>
      <c r="Q34" s="10"/>
      <c r="S34" s="17"/>
      <c r="T34" s="17"/>
    </row>
    <row r="35" spans="1:20" s="9" customFormat="1" x14ac:dyDescent="0.25">
      <c r="A35" s="9" t="s">
        <v>19</v>
      </c>
      <c r="B35" s="9" t="s">
        <v>63</v>
      </c>
      <c r="C35" s="9" t="s">
        <v>21</v>
      </c>
      <c r="D35" s="9" t="s">
        <v>88</v>
      </c>
      <c r="E35" s="10">
        <v>42977</v>
      </c>
      <c r="G35" s="9" t="s">
        <v>19</v>
      </c>
      <c r="H35" s="9" t="s">
        <v>65</v>
      </c>
      <c r="I35" s="9" t="s">
        <v>66</v>
      </c>
      <c r="K35" s="9" t="s">
        <v>23</v>
      </c>
      <c r="L35" s="9" t="s">
        <v>89</v>
      </c>
      <c r="M35" s="10">
        <v>42912</v>
      </c>
      <c r="N35" s="10">
        <v>42925</v>
      </c>
      <c r="O35" s="13">
        <v>400</v>
      </c>
      <c r="Q35" s="10"/>
      <c r="S35" s="17"/>
      <c r="T35" s="17"/>
    </row>
    <row r="36" spans="1:20" s="9" customFormat="1" x14ac:dyDescent="0.25">
      <c r="A36" s="9" t="s">
        <v>19</v>
      </c>
      <c r="B36" s="9" t="s">
        <v>63</v>
      </c>
      <c r="C36" s="9" t="s">
        <v>21</v>
      </c>
      <c r="D36" s="9" t="s">
        <v>90</v>
      </c>
      <c r="E36" s="10">
        <v>42977</v>
      </c>
      <c r="G36" s="9" t="s">
        <v>19</v>
      </c>
      <c r="H36" s="9" t="s">
        <v>65</v>
      </c>
      <c r="I36" s="9" t="s">
        <v>66</v>
      </c>
      <c r="K36" s="9" t="s">
        <v>23</v>
      </c>
      <c r="L36" s="9" t="s">
        <v>91</v>
      </c>
      <c r="M36" s="10">
        <v>42871</v>
      </c>
      <c r="N36" s="10">
        <v>42875</v>
      </c>
      <c r="O36" s="13">
        <v>400</v>
      </c>
      <c r="Q36" s="10"/>
      <c r="S36" s="17"/>
      <c r="T36" s="17"/>
    </row>
    <row r="37" spans="1:20" s="9" customFormat="1" x14ac:dyDescent="0.25">
      <c r="A37" s="9" t="s">
        <v>19</v>
      </c>
      <c r="B37" s="9" t="s">
        <v>63</v>
      </c>
      <c r="C37" s="9" t="s">
        <v>21</v>
      </c>
      <c r="D37" s="9" t="s">
        <v>92</v>
      </c>
      <c r="E37" s="10">
        <v>42977</v>
      </c>
      <c r="G37" s="9" t="s">
        <v>19</v>
      </c>
      <c r="H37" s="9" t="s">
        <v>65</v>
      </c>
      <c r="I37" s="9" t="s">
        <v>66</v>
      </c>
      <c r="K37" s="9" t="s">
        <v>23</v>
      </c>
      <c r="L37" s="9" t="s">
        <v>93</v>
      </c>
      <c r="M37" s="10">
        <v>42886</v>
      </c>
      <c r="N37" s="10">
        <v>42890</v>
      </c>
      <c r="O37" s="13">
        <v>400</v>
      </c>
      <c r="Q37" s="10"/>
      <c r="S37" s="17"/>
      <c r="T37" s="17"/>
    </row>
    <row r="38" spans="1:20" s="9" customFormat="1" x14ac:dyDescent="0.25">
      <c r="A38" s="9" t="s">
        <v>19</v>
      </c>
      <c r="B38" s="9" t="s">
        <v>63</v>
      </c>
      <c r="C38" s="9" t="s">
        <v>21</v>
      </c>
      <c r="D38" s="9" t="s">
        <v>94</v>
      </c>
      <c r="E38" s="10">
        <v>42977</v>
      </c>
      <c r="G38" s="9" t="s">
        <v>19</v>
      </c>
      <c r="H38" s="9" t="s">
        <v>65</v>
      </c>
      <c r="I38" s="9" t="s">
        <v>66</v>
      </c>
      <c r="K38" s="9" t="s">
        <v>23</v>
      </c>
      <c r="L38" s="9" t="s">
        <v>95</v>
      </c>
      <c r="M38" s="10">
        <v>42888</v>
      </c>
      <c r="N38" s="10">
        <v>42890</v>
      </c>
      <c r="O38" s="13">
        <v>400</v>
      </c>
      <c r="Q38" s="10"/>
      <c r="S38" s="17"/>
      <c r="T38" s="17"/>
    </row>
    <row r="39" spans="1:20" s="9" customFormat="1" x14ac:dyDescent="0.25">
      <c r="A39" s="9" t="s">
        <v>19</v>
      </c>
      <c r="B39" s="9" t="s">
        <v>63</v>
      </c>
      <c r="C39" s="9" t="s">
        <v>21</v>
      </c>
      <c r="D39" s="9" t="s">
        <v>96</v>
      </c>
      <c r="E39" s="10">
        <v>42977</v>
      </c>
      <c r="G39" s="9" t="s">
        <v>19</v>
      </c>
      <c r="H39" s="9" t="s">
        <v>65</v>
      </c>
      <c r="I39" s="9" t="s">
        <v>66</v>
      </c>
      <c r="K39" s="9" t="s">
        <v>23</v>
      </c>
      <c r="L39" s="9" t="s">
        <v>97</v>
      </c>
      <c r="M39" s="10">
        <v>42936</v>
      </c>
      <c r="N39" s="10">
        <v>42951</v>
      </c>
      <c r="O39" s="13">
        <v>400</v>
      </c>
      <c r="Q39" s="10"/>
      <c r="S39" s="17"/>
      <c r="T39" s="17"/>
    </row>
    <row r="40" spans="1:20" s="9" customFormat="1" x14ac:dyDescent="0.25">
      <c r="A40" s="9" t="s">
        <v>19</v>
      </c>
      <c r="B40" s="9" t="s">
        <v>63</v>
      </c>
      <c r="C40" s="9" t="s">
        <v>21</v>
      </c>
      <c r="D40" s="9" t="s">
        <v>98</v>
      </c>
      <c r="E40" s="10">
        <v>42977</v>
      </c>
      <c r="G40" s="9" t="s">
        <v>19</v>
      </c>
      <c r="H40" s="9" t="s">
        <v>65</v>
      </c>
      <c r="I40" s="9" t="s">
        <v>66</v>
      </c>
      <c r="K40" s="9" t="s">
        <v>23</v>
      </c>
      <c r="L40" s="9" t="s">
        <v>99</v>
      </c>
      <c r="M40" s="10">
        <v>42928</v>
      </c>
      <c r="N40" s="10">
        <v>42951</v>
      </c>
      <c r="O40" s="13">
        <v>400</v>
      </c>
      <c r="Q40" s="10"/>
      <c r="S40" s="17"/>
      <c r="T40" s="17"/>
    </row>
    <row r="41" spans="1:20" s="9" customFormat="1" x14ac:dyDescent="0.25">
      <c r="A41" s="9" t="s">
        <v>19</v>
      </c>
      <c r="B41" s="9" t="s">
        <v>63</v>
      </c>
      <c r="C41" s="9" t="s">
        <v>21</v>
      </c>
      <c r="D41" s="9" t="s">
        <v>100</v>
      </c>
      <c r="E41" s="10">
        <v>42977</v>
      </c>
      <c r="G41" s="9" t="s">
        <v>19</v>
      </c>
      <c r="H41" s="9" t="s">
        <v>65</v>
      </c>
      <c r="I41" s="9" t="s">
        <v>66</v>
      </c>
      <c r="K41" s="9" t="s">
        <v>23</v>
      </c>
      <c r="L41" s="9" t="s">
        <v>101</v>
      </c>
      <c r="M41" s="10">
        <v>42892</v>
      </c>
      <c r="N41" s="10">
        <v>42892</v>
      </c>
      <c r="O41" s="13">
        <v>400</v>
      </c>
      <c r="Q41" s="10"/>
      <c r="S41" s="17"/>
      <c r="T41" s="17"/>
    </row>
    <row r="42" spans="1:20" s="9" customFormat="1" x14ac:dyDescent="0.25">
      <c r="A42" s="9" t="s">
        <v>19</v>
      </c>
      <c r="B42" s="9" t="s">
        <v>63</v>
      </c>
      <c r="C42" s="9" t="s">
        <v>21</v>
      </c>
      <c r="D42" s="9" t="s">
        <v>102</v>
      </c>
      <c r="E42" s="10">
        <v>42977</v>
      </c>
      <c r="G42" s="9" t="s">
        <v>19</v>
      </c>
      <c r="H42" s="9" t="s">
        <v>65</v>
      </c>
      <c r="I42" s="9" t="s">
        <v>66</v>
      </c>
      <c r="K42" s="9" t="s">
        <v>23</v>
      </c>
      <c r="L42" s="9" t="s">
        <v>103</v>
      </c>
      <c r="M42" s="10">
        <v>42937</v>
      </c>
      <c r="N42" s="10">
        <v>42951</v>
      </c>
      <c r="O42" s="13">
        <v>400</v>
      </c>
      <c r="Q42" s="10"/>
      <c r="S42" s="17"/>
      <c r="T42" s="17"/>
    </row>
    <row r="43" spans="1:20" s="9" customFormat="1" x14ac:dyDescent="0.25">
      <c r="A43" s="9" t="s">
        <v>19</v>
      </c>
      <c r="B43" s="9" t="s">
        <v>63</v>
      </c>
      <c r="C43" s="9" t="s">
        <v>21</v>
      </c>
      <c r="D43" s="9" t="s">
        <v>104</v>
      </c>
      <c r="E43" s="10">
        <v>42977</v>
      </c>
      <c r="G43" s="9" t="s">
        <v>19</v>
      </c>
      <c r="H43" s="9" t="s">
        <v>65</v>
      </c>
      <c r="I43" s="9" t="s">
        <v>66</v>
      </c>
      <c r="K43" s="9" t="s">
        <v>23</v>
      </c>
      <c r="L43" s="9" t="s">
        <v>105</v>
      </c>
      <c r="M43" s="10">
        <v>42887</v>
      </c>
      <c r="N43" s="10">
        <v>42890</v>
      </c>
      <c r="O43" s="13">
        <v>400</v>
      </c>
      <c r="Q43" s="10"/>
      <c r="S43" s="17"/>
      <c r="T43" s="17"/>
    </row>
    <row r="44" spans="1:20" s="9" customFormat="1" x14ac:dyDescent="0.25">
      <c r="A44" s="9" t="s">
        <v>19</v>
      </c>
      <c r="B44" s="9" t="s">
        <v>63</v>
      </c>
      <c r="C44" s="9" t="s">
        <v>21</v>
      </c>
      <c r="D44" s="9" t="s">
        <v>106</v>
      </c>
      <c r="E44" s="10">
        <v>42846</v>
      </c>
      <c r="G44" s="9" t="s">
        <v>19</v>
      </c>
      <c r="H44" s="9" t="s">
        <v>65</v>
      </c>
      <c r="I44" s="9" t="s">
        <v>66</v>
      </c>
      <c r="K44" s="9" t="s">
        <v>23</v>
      </c>
      <c r="L44" s="9" t="s">
        <v>107</v>
      </c>
      <c r="M44" s="10">
        <v>42846</v>
      </c>
      <c r="N44" s="10">
        <v>42846</v>
      </c>
      <c r="O44" s="13">
        <v>400</v>
      </c>
      <c r="Q44" s="10"/>
      <c r="S44" s="17"/>
      <c r="T44" s="17"/>
    </row>
    <row r="45" spans="1:20" s="9" customFormat="1" x14ac:dyDescent="0.25">
      <c r="A45" s="9" t="s">
        <v>19</v>
      </c>
      <c r="B45" s="9" t="s">
        <v>108</v>
      </c>
      <c r="C45" s="9" t="s">
        <v>21</v>
      </c>
      <c r="D45" s="9" t="s">
        <v>109</v>
      </c>
      <c r="E45" s="10">
        <v>42445</v>
      </c>
      <c r="G45" s="9" t="s">
        <v>19</v>
      </c>
      <c r="H45" s="9" t="s">
        <v>65</v>
      </c>
      <c r="I45" s="9" t="s">
        <v>66</v>
      </c>
      <c r="K45" s="9" t="s">
        <v>23</v>
      </c>
      <c r="L45" s="9" t="s">
        <v>110</v>
      </c>
      <c r="M45" s="10">
        <v>42864</v>
      </c>
      <c r="N45" s="10">
        <v>43033</v>
      </c>
      <c r="O45" s="13">
        <v>6864</v>
      </c>
      <c r="Q45" s="10"/>
      <c r="S45" s="17"/>
      <c r="T45" s="17"/>
    </row>
    <row r="46" spans="1:20" s="9" customFormat="1" x14ac:dyDescent="0.25">
      <c r="A46" s="9" t="s">
        <v>19</v>
      </c>
      <c r="B46" s="9" t="s">
        <v>111</v>
      </c>
      <c r="C46" s="9" t="s">
        <v>21</v>
      </c>
      <c r="D46" s="9" t="s">
        <v>112</v>
      </c>
      <c r="E46" s="10">
        <v>42994</v>
      </c>
      <c r="F46" s="9" t="s">
        <v>113</v>
      </c>
      <c r="G46" s="9" t="s">
        <v>19</v>
      </c>
      <c r="H46" s="9" t="s">
        <v>65</v>
      </c>
      <c r="I46" s="9" t="s">
        <v>114</v>
      </c>
      <c r="K46" s="9" t="s">
        <v>23</v>
      </c>
      <c r="L46" s="9" t="s">
        <v>115</v>
      </c>
      <c r="M46" s="10">
        <v>43011</v>
      </c>
      <c r="N46" s="10">
        <v>43069</v>
      </c>
      <c r="O46" s="13">
        <v>1284</v>
      </c>
      <c r="Q46" s="10"/>
      <c r="S46" s="17"/>
      <c r="T46" s="17"/>
    </row>
    <row r="47" spans="1:20" s="9" customFormat="1" x14ac:dyDescent="0.25">
      <c r="A47" s="9" t="s">
        <v>19</v>
      </c>
      <c r="B47" s="9" t="s">
        <v>111</v>
      </c>
      <c r="C47" s="9" t="s">
        <v>21</v>
      </c>
      <c r="D47" s="9" t="s">
        <v>116</v>
      </c>
      <c r="E47" s="10">
        <v>43012</v>
      </c>
      <c r="F47" s="9" t="s">
        <v>117</v>
      </c>
      <c r="G47" s="9" t="s">
        <v>19</v>
      </c>
      <c r="H47" s="9" t="s">
        <v>65</v>
      </c>
      <c r="I47" s="9" t="s">
        <v>118</v>
      </c>
      <c r="K47" s="9" t="s">
        <v>23</v>
      </c>
      <c r="L47" s="9" t="s">
        <v>119</v>
      </c>
      <c r="M47" s="10">
        <v>43039</v>
      </c>
      <c r="N47" s="10">
        <v>43069</v>
      </c>
      <c r="O47" s="13">
        <v>362</v>
      </c>
      <c r="Q47" s="10"/>
      <c r="S47" s="17"/>
      <c r="T47" s="17"/>
    </row>
    <row r="48" spans="1:20" s="9" customFormat="1" x14ac:dyDescent="0.25">
      <c r="A48" s="9" t="s">
        <v>19</v>
      </c>
      <c r="B48" s="9" t="s">
        <v>111</v>
      </c>
      <c r="C48" s="9" t="s">
        <v>21</v>
      </c>
      <c r="D48" s="9" t="s">
        <v>120</v>
      </c>
      <c r="E48" s="10">
        <v>43039</v>
      </c>
      <c r="F48" s="9" t="s">
        <v>117</v>
      </c>
      <c r="G48" s="9" t="s">
        <v>19</v>
      </c>
      <c r="H48" s="9" t="s">
        <v>65</v>
      </c>
      <c r="I48" s="9" t="s">
        <v>118</v>
      </c>
      <c r="K48" s="9" t="s">
        <v>23</v>
      </c>
      <c r="L48" s="9" t="s">
        <v>121</v>
      </c>
      <c r="M48" s="10">
        <v>43039</v>
      </c>
      <c r="N48" s="10">
        <v>43069</v>
      </c>
      <c r="O48" s="13">
        <v>390</v>
      </c>
      <c r="Q48" s="10"/>
      <c r="S48" s="17"/>
      <c r="T48" s="17"/>
    </row>
    <row r="49" spans="1:20" s="9" customFormat="1" x14ac:dyDescent="0.25">
      <c r="A49" s="9" t="s">
        <v>19</v>
      </c>
      <c r="B49" s="9" t="s">
        <v>111</v>
      </c>
      <c r="C49" s="9" t="s">
        <v>21</v>
      </c>
      <c r="D49" s="9" t="s">
        <v>122</v>
      </c>
      <c r="E49" s="10">
        <v>43062</v>
      </c>
      <c r="F49" s="9" t="s">
        <v>124</v>
      </c>
      <c r="G49" s="9" t="s">
        <v>19</v>
      </c>
      <c r="H49" s="9" t="s">
        <v>65</v>
      </c>
      <c r="I49" s="9" t="s">
        <v>118</v>
      </c>
      <c r="K49" s="9" t="s">
        <v>23</v>
      </c>
      <c r="L49" s="9" t="s">
        <v>125</v>
      </c>
      <c r="M49" s="10">
        <v>43062</v>
      </c>
      <c r="N49" s="10">
        <v>43069</v>
      </c>
      <c r="O49" s="13">
        <v>330</v>
      </c>
      <c r="Q49" s="10"/>
      <c r="S49" s="17"/>
      <c r="T49" s="17"/>
    </row>
    <row r="50" spans="1:20" s="9" customFormat="1" x14ac:dyDescent="0.25">
      <c r="A50" s="9" t="s">
        <v>19</v>
      </c>
      <c r="B50" s="9" t="s">
        <v>111</v>
      </c>
      <c r="C50" s="9" t="s">
        <v>21</v>
      </c>
      <c r="D50" s="9" t="s">
        <v>126</v>
      </c>
      <c r="E50" s="10">
        <v>43062</v>
      </c>
      <c r="F50" s="9" t="s">
        <v>124</v>
      </c>
      <c r="G50" s="9" t="s">
        <v>19</v>
      </c>
      <c r="H50" s="9" t="s">
        <v>65</v>
      </c>
      <c r="I50" s="9" t="s">
        <v>118</v>
      </c>
      <c r="K50" s="9" t="s">
        <v>23</v>
      </c>
      <c r="L50" s="9" t="s">
        <v>125</v>
      </c>
      <c r="M50" s="10">
        <v>43062</v>
      </c>
      <c r="N50" s="10">
        <v>43069</v>
      </c>
      <c r="O50" s="13">
        <v>308</v>
      </c>
      <c r="Q50" s="10"/>
      <c r="S50" s="17"/>
      <c r="T50" s="17"/>
    </row>
    <row r="51" spans="1:20" s="9" customFormat="1" x14ac:dyDescent="0.25">
      <c r="A51" s="9" t="s">
        <v>19</v>
      </c>
      <c r="B51" s="9" t="s">
        <v>111</v>
      </c>
      <c r="C51" s="9" t="s">
        <v>21</v>
      </c>
      <c r="D51" s="9" t="s">
        <v>127</v>
      </c>
      <c r="E51" s="10">
        <v>43067</v>
      </c>
      <c r="F51" s="9" t="s">
        <v>124</v>
      </c>
      <c r="G51" s="9" t="s">
        <v>19</v>
      </c>
      <c r="H51" s="9" t="s">
        <v>65</v>
      </c>
      <c r="I51" s="9" t="s">
        <v>118</v>
      </c>
      <c r="K51" s="9" t="s">
        <v>23</v>
      </c>
      <c r="L51" s="9" t="s">
        <v>125</v>
      </c>
      <c r="M51" s="10">
        <v>43067</v>
      </c>
      <c r="N51" s="10">
        <v>43069</v>
      </c>
      <c r="O51" s="13">
        <v>362</v>
      </c>
      <c r="Q51" s="10"/>
      <c r="S51" s="17"/>
      <c r="T51" s="17"/>
    </row>
    <row r="52" spans="1:20" s="9" customFormat="1" x14ac:dyDescent="0.25">
      <c r="A52" s="9" t="s">
        <v>19</v>
      </c>
      <c r="B52" s="9" t="s">
        <v>111</v>
      </c>
      <c r="C52" s="9" t="s">
        <v>21</v>
      </c>
      <c r="D52" s="9" t="s">
        <v>128</v>
      </c>
      <c r="E52" s="10">
        <v>43067</v>
      </c>
      <c r="F52" s="9" t="s">
        <v>124</v>
      </c>
      <c r="G52" s="9" t="s">
        <v>19</v>
      </c>
      <c r="H52" s="9" t="s">
        <v>65</v>
      </c>
      <c r="I52" s="9" t="s">
        <v>118</v>
      </c>
      <c r="K52" s="9" t="s">
        <v>23</v>
      </c>
      <c r="L52" s="9" t="s">
        <v>125</v>
      </c>
      <c r="M52" s="10">
        <v>43067</v>
      </c>
      <c r="N52" s="10">
        <v>43069</v>
      </c>
      <c r="O52" s="13">
        <v>362</v>
      </c>
      <c r="Q52" s="10"/>
      <c r="S52" s="17"/>
      <c r="T52" s="17"/>
    </row>
    <row r="53" spans="1:20" s="9" customFormat="1" x14ac:dyDescent="0.25">
      <c r="A53" s="9" t="s">
        <v>19</v>
      </c>
      <c r="B53" s="9" t="s">
        <v>111</v>
      </c>
      <c r="C53" s="9" t="s">
        <v>21</v>
      </c>
      <c r="D53" s="9" t="s">
        <v>129</v>
      </c>
      <c r="E53" s="10">
        <v>43053</v>
      </c>
      <c r="F53" s="9" t="s">
        <v>113</v>
      </c>
      <c r="G53" s="9" t="s">
        <v>19</v>
      </c>
      <c r="H53" s="9" t="s">
        <v>65</v>
      </c>
      <c r="I53" s="9" t="s">
        <v>114</v>
      </c>
      <c r="K53" s="9" t="s">
        <v>23</v>
      </c>
      <c r="L53" s="9" t="s">
        <v>130</v>
      </c>
      <c r="M53" s="10">
        <v>43081</v>
      </c>
      <c r="N53" s="10">
        <v>43087</v>
      </c>
      <c r="O53" s="13">
        <v>362</v>
      </c>
      <c r="Q53" s="10"/>
      <c r="S53" s="17"/>
      <c r="T53" s="17"/>
    </row>
    <row r="54" spans="1:20" s="17" customFormat="1" x14ac:dyDescent="0.25">
      <c r="A54" s="17" t="s">
        <v>19</v>
      </c>
      <c r="B54" s="17" t="s">
        <v>20</v>
      </c>
      <c r="C54" s="17" t="s">
        <v>21</v>
      </c>
      <c r="D54" s="17">
        <v>157150</v>
      </c>
      <c r="E54" s="17">
        <v>42439.394108796296</v>
      </c>
      <c r="G54" s="17" t="s">
        <v>19</v>
      </c>
      <c r="I54" s="17" t="s">
        <v>231</v>
      </c>
      <c r="K54" s="17" t="s">
        <v>23</v>
      </c>
      <c r="L54" s="17" t="s">
        <v>232</v>
      </c>
      <c r="M54" s="10">
        <v>42452</v>
      </c>
      <c r="N54" s="10">
        <v>42460</v>
      </c>
      <c r="O54" s="17">
        <v>266</v>
      </c>
    </row>
    <row r="55" spans="1:20" s="17" customFormat="1" x14ac:dyDescent="0.25">
      <c r="A55" s="17" t="s">
        <v>19</v>
      </c>
      <c r="B55" s="17" t="s">
        <v>20</v>
      </c>
      <c r="C55" s="17" t="s">
        <v>21</v>
      </c>
      <c r="D55" s="17">
        <v>170583</v>
      </c>
      <c r="E55" s="17">
        <v>42720.630740740737</v>
      </c>
      <c r="G55" s="17" t="s">
        <v>19</v>
      </c>
      <c r="I55" s="17" t="s">
        <v>233</v>
      </c>
      <c r="K55" s="17" t="s">
        <v>23</v>
      </c>
      <c r="L55" s="17" t="s">
        <v>234</v>
      </c>
      <c r="M55" s="10">
        <v>42786</v>
      </c>
      <c r="N55" s="10">
        <v>42839</v>
      </c>
      <c r="O55" s="17">
        <v>2663.9</v>
      </c>
    </row>
    <row r="56" spans="1:20" s="17" customFormat="1" x14ac:dyDescent="0.25">
      <c r="A56" s="17" t="s">
        <v>19</v>
      </c>
      <c r="B56" s="17" t="s">
        <v>20</v>
      </c>
      <c r="C56" s="17" t="s">
        <v>21</v>
      </c>
      <c r="D56" s="17">
        <v>170585</v>
      </c>
      <c r="E56" s="17">
        <v>42720.656921296293</v>
      </c>
      <c r="G56" s="17" t="s">
        <v>19</v>
      </c>
      <c r="I56" s="17" t="s">
        <v>22</v>
      </c>
      <c r="K56" s="17" t="s">
        <v>23</v>
      </c>
      <c r="L56" s="17" t="s">
        <v>235</v>
      </c>
      <c r="M56" s="10">
        <v>42766</v>
      </c>
      <c r="N56" s="10">
        <v>42916</v>
      </c>
      <c r="O56" s="17">
        <v>13266.3</v>
      </c>
    </row>
    <row r="57" spans="1:20" s="17" customFormat="1" x14ac:dyDescent="0.25">
      <c r="A57" s="17" t="s">
        <v>19</v>
      </c>
      <c r="B57" s="17" t="s">
        <v>20</v>
      </c>
      <c r="C57" s="17" t="s">
        <v>21</v>
      </c>
      <c r="D57" s="17">
        <v>171393</v>
      </c>
      <c r="E57" s="17">
        <v>42750.60733796296</v>
      </c>
      <c r="G57" s="17" t="s">
        <v>19</v>
      </c>
      <c r="I57" s="17" t="s">
        <v>236</v>
      </c>
      <c r="K57" s="17" t="s">
        <v>23</v>
      </c>
      <c r="L57" s="17" t="s">
        <v>237</v>
      </c>
      <c r="M57" s="10">
        <v>42828</v>
      </c>
      <c r="N57" s="10">
        <v>42978</v>
      </c>
      <c r="O57" s="17">
        <v>20510</v>
      </c>
    </row>
    <row r="58" spans="1:20" s="17" customFormat="1" x14ac:dyDescent="0.25">
      <c r="A58" s="17" t="s">
        <v>19</v>
      </c>
      <c r="B58" s="17" t="s">
        <v>20</v>
      </c>
      <c r="C58" s="17" t="s">
        <v>21</v>
      </c>
      <c r="D58" s="17">
        <v>172687</v>
      </c>
      <c r="E58" s="17">
        <v>42781.468888888885</v>
      </c>
      <c r="G58" s="17" t="s">
        <v>19</v>
      </c>
      <c r="I58" s="17" t="s">
        <v>38</v>
      </c>
      <c r="K58" s="17" t="s">
        <v>23</v>
      </c>
      <c r="L58" s="17" t="s">
        <v>238</v>
      </c>
      <c r="M58" s="10">
        <v>42811</v>
      </c>
      <c r="N58" s="10">
        <v>42874</v>
      </c>
      <c r="O58" s="17">
        <v>1840</v>
      </c>
    </row>
    <row r="59" spans="1:20" s="17" customFormat="1" x14ac:dyDescent="0.25">
      <c r="A59" s="17" t="s">
        <v>19</v>
      </c>
      <c r="B59" s="17" t="s">
        <v>20</v>
      </c>
      <c r="C59" s="17" t="s">
        <v>21</v>
      </c>
      <c r="D59" s="17">
        <v>174084</v>
      </c>
      <c r="E59" s="17">
        <v>42853.59207175926</v>
      </c>
      <c r="G59" s="17" t="s">
        <v>19</v>
      </c>
      <c r="I59" s="17" t="s">
        <v>38</v>
      </c>
      <c r="K59" s="17" t="s">
        <v>23</v>
      </c>
      <c r="L59" s="17" t="s">
        <v>239</v>
      </c>
      <c r="M59" s="10">
        <v>42917</v>
      </c>
      <c r="N59" s="10">
        <v>42979</v>
      </c>
      <c r="O59" s="17">
        <v>9611.4</v>
      </c>
    </row>
    <row r="60" spans="1:20" s="17" customFormat="1" x14ac:dyDescent="0.25">
      <c r="A60" s="17" t="s">
        <v>19</v>
      </c>
      <c r="B60" s="17" t="s">
        <v>20</v>
      </c>
      <c r="C60" s="17" t="s">
        <v>21</v>
      </c>
      <c r="D60" s="17">
        <v>174086</v>
      </c>
      <c r="E60" s="17">
        <v>42810.578692129631</v>
      </c>
      <c r="G60" s="17" t="s">
        <v>19</v>
      </c>
      <c r="I60" s="17" t="s">
        <v>38</v>
      </c>
      <c r="K60" s="17" t="s">
        <v>23</v>
      </c>
      <c r="L60" s="17" t="s">
        <v>240</v>
      </c>
      <c r="M60" s="10">
        <v>42917</v>
      </c>
      <c r="N60" s="10">
        <v>42979</v>
      </c>
      <c r="O60" s="17">
        <v>12772.3</v>
      </c>
    </row>
    <row r="61" spans="1:20" s="17" customFormat="1" x14ac:dyDescent="0.25">
      <c r="A61" s="17" t="s">
        <v>19</v>
      </c>
      <c r="B61" s="17" t="s">
        <v>20</v>
      </c>
      <c r="C61" s="17" t="s">
        <v>21</v>
      </c>
      <c r="D61" s="17">
        <v>174094</v>
      </c>
      <c r="E61" s="17">
        <v>42810.635347222218</v>
      </c>
      <c r="G61" s="17" t="s">
        <v>19</v>
      </c>
      <c r="I61" s="17" t="s">
        <v>38</v>
      </c>
      <c r="K61" s="17" t="s">
        <v>23</v>
      </c>
      <c r="L61" s="17" t="s">
        <v>241</v>
      </c>
      <c r="M61" s="10">
        <v>42917</v>
      </c>
      <c r="N61" s="10">
        <v>42979</v>
      </c>
      <c r="O61" s="17">
        <v>6663.9</v>
      </c>
    </row>
    <row r="62" spans="1:20" s="17" customFormat="1" x14ac:dyDescent="0.25">
      <c r="A62" s="17" t="s">
        <v>19</v>
      </c>
      <c r="B62" s="17" t="s">
        <v>20</v>
      </c>
      <c r="C62" s="17" t="s">
        <v>21</v>
      </c>
      <c r="D62" s="17">
        <v>176305</v>
      </c>
      <c r="E62" s="17">
        <v>42852.615266203698</v>
      </c>
      <c r="G62" s="17" t="s">
        <v>19</v>
      </c>
      <c r="I62" s="17" t="s">
        <v>50</v>
      </c>
      <c r="K62" s="17" t="s">
        <v>23</v>
      </c>
      <c r="L62" s="17" t="s">
        <v>234</v>
      </c>
      <c r="M62" s="10">
        <v>42863</v>
      </c>
      <c r="N62" s="10">
        <v>42866</v>
      </c>
      <c r="O62" s="17">
        <v>450</v>
      </c>
    </row>
    <row r="63" spans="1:20" s="17" customFormat="1" x14ac:dyDescent="0.25">
      <c r="A63" s="17" t="s">
        <v>19</v>
      </c>
      <c r="B63" s="17" t="s">
        <v>20</v>
      </c>
      <c r="C63" s="17" t="s">
        <v>21</v>
      </c>
      <c r="D63" s="17">
        <v>177511</v>
      </c>
      <c r="E63" s="17">
        <v>42873.425717592589</v>
      </c>
      <c r="G63" s="17" t="s">
        <v>19</v>
      </c>
      <c r="I63" s="17" t="s">
        <v>36</v>
      </c>
      <c r="K63" s="17" t="s">
        <v>23</v>
      </c>
      <c r="L63" s="17" t="s">
        <v>242</v>
      </c>
      <c r="M63" s="10">
        <v>42905</v>
      </c>
      <c r="N63" s="10">
        <v>42919</v>
      </c>
      <c r="O63" s="17">
        <v>1316</v>
      </c>
    </row>
    <row r="64" spans="1:20" s="17" customFormat="1" x14ac:dyDescent="0.25">
      <c r="A64" s="17" t="s">
        <v>19</v>
      </c>
      <c r="B64" s="17" t="s">
        <v>20</v>
      </c>
      <c r="C64" s="17" t="s">
        <v>21</v>
      </c>
      <c r="D64" s="17">
        <v>178195</v>
      </c>
      <c r="E64" s="17">
        <v>42887.533460648148</v>
      </c>
      <c r="G64" s="17" t="s">
        <v>19</v>
      </c>
      <c r="I64" s="17" t="s">
        <v>25</v>
      </c>
      <c r="K64" s="17" t="s">
        <v>23</v>
      </c>
      <c r="L64" s="17" t="s">
        <v>243</v>
      </c>
      <c r="M64" s="10">
        <v>42905</v>
      </c>
      <c r="N64" s="10">
        <v>42947</v>
      </c>
      <c r="O64" s="17">
        <v>2932.8</v>
      </c>
    </row>
    <row r="65" spans="1:15" s="17" customFormat="1" x14ac:dyDescent="0.25">
      <c r="A65" s="17" t="s">
        <v>19</v>
      </c>
      <c r="B65" s="17" t="s">
        <v>20</v>
      </c>
      <c r="C65" s="17" t="s">
        <v>21</v>
      </c>
      <c r="D65" s="17">
        <v>178240</v>
      </c>
      <c r="E65" s="17">
        <v>42887.691030092588</v>
      </c>
      <c r="G65" s="17" t="s">
        <v>19</v>
      </c>
      <c r="I65" s="17" t="s">
        <v>27</v>
      </c>
      <c r="K65" s="17" t="s">
        <v>23</v>
      </c>
      <c r="L65" s="17" t="s">
        <v>244</v>
      </c>
      <c r="M65" s="10">
        <v>42905</v>
      </c>
      <c r="N65" s="10">
        <v>43007</v>
      </c>
      <c r="O65" s="17">
        <v>2050</v>
      </c>
    </row>
    <row r="66" spans="1:15" s="17" customFormat="1" x14ac:dyDescent="0.25">
      <c r="A66" s="17" t="s">
        <v>19</v>
      </c>
      <c r="B66" s="17" t="s">
        <v>20</v>
      </c>
      <c r="C66" s="17" t="s">
        <v>21</v>
      </c>
      <c r="D66" s="17">
        <v>178603</v>
      </c>
      <c r="E66" s="17">
        <v>42894.486944444441</v>
      </c>
      <c r="G66" s="17" t="s">
        <v>19</v>
      </c>
      <c r="I66" s="17" t="s">
        <v>27</v>
      </c>
      <c r="K66" s="17" t="s">
        <v>23</v>
      </c>
      <c r="L66" s="17" t="s">
        <v>245</v>
      </c>
      <c r="M66" s="10">
        <v>42907</v>
      </c>
      <c r="N66" s="10">
        <v>42978</v>
      </c>
      <c r="O66" s="17">
        <v>260</v>
      </c>
    </row>
    <row r="67" spans="1:15" s="17" customFormat="1" x14ac:dyDescent="0.25">
      <c r="A67" s="17" t="s">
        <v>19</v>
      </c>
      <c r="B67" s="17" t="s">
        <v>20</v>
      </c>
      <c r="C67" s="17" t="s">
        <v>21</v>
      </c>
      <c r="D67" s="17">
        <v>179265</v>
      </c>
      <c r="E67" s="17">
        <v>42906.676550925928</v>
      </c>
      <c r="G67" s="17" t="s">
        <v>19</v>
      </c>
      <c r="I67" s="17" t="s">
        <v>25</v>
      </c>
      <c r="K67" s="17" t="s">
        <v>23</v>
      </c>
      <c r="L67" s="17" t="s">
        <v>246</v>
      </c>
      <c r="M67" s="10">
        <v>42962</v>
      </c>
      <c r="N67" s="10">
        <v>43040</v>
      </c>
      <c r="O67" s="17">
        <v>10614.2</v>
      </c>
    </row>
    <row r="68" spans="1:15" s="17" customFormat="1" x14ac:dyDescent="0.25">
      <c r="A68" s="17" t="s">
        <v>19</v>
      </c>
      <c r="B68" s="17" t="s">
        <v>20</v>
      </c>
      <c r="C68" s="17" t="s">
        <v>21</v>
      </c>
      <c r="D68" s="17">
        <v>180401</v>
      </c>
      <c r="E68" s="17">
        <v>42928.508506944439</v>
      </c>
      <c r="G68" s="17" t="s">
        <v>19</v>
      </c>
      <c r="I68" s="17" t="s">
        <v>247</v>
      </c>
      <c r="K68" s="17" t="s">
        <v>23</v>
      </c>
      <c r="L68" s="17" t="s">
        <v>248</v>
      </c>
      <c r="M68" s="10">
        <v>42961</v>
      </c>
      <c r="N68" s="10">
        <v>42996</v>
      </c>
      <c r="O68" s="17">
        <v>6720</v>
      </c>
    </row>
    <row r="69" spans="1:15" s="17" customFormat="1" x14ac:dyDescent="0.25">
      <c r="A69" s="17" t="s">
        <v>19</v>
      </c>
      <c r="B69" s="17" t="s">
        <v>20</v>
      </c>
      <c r="C69" s="17" t="s">
        <v>21</v>
      </c>
      <c r="D69" s="17">
        <v>181733</v>
      </c>
      <c r="E69" s="17">
        <v>42957.708923611106</v>
      </c>
      <c r="G69" s="17" t="s">
        <v>19</v>
      </c>
      <c r="I69" s="17" t="s">
        <v>249</v>
      </c>
      <c r="K69" s="17" t="s">
        <v>23</v>
      </c>
      <c r="L69" s="17" t="s">
        <v>250</v>
      </c>
      <c r="M69" s="10">
        <v>43010</v>
      </c>
      <c r="N69" s="10">
        <v>43013</v>
      </c>
      <c r="O69" s="17">
        <v>2320</v>
      </c>
    </row>
    <row r="70" spans="1:15" s="17" customFormat="1" x14ac:dyDescent="0.25">
      <c r="A70" s="17" t="s">
        <v>19</v>
      </c>
      <c r="B70" s="17" t="s">
        <v>20</v>
      </c>
      <c r="C70" s="17" t="s">
        <v>21</v>
      </c>
      <c r="D70" s="17">
        <v>181935</v>
      </c>
      <c r="E70" s="17">
        <v>42963.538784722223</v>
      </c>
      <c r="G70" s="17" t="s">
        <v>19</v>
      </c>
      <c r="I70" s="17" t="s">
        <v>251</v>
      </c>
      <c r="K70" s="17" t="s">
        <v>23</v>
      </c>
      <c r="L70" s="17" t="s">
        <v>252</v>
      </c>
      <c r="M70" s="10">
        <v>42975</v>
      </c>
      <c r="N70" s="10">
        <v>43039</v>
      </c>
      <c r="O70" s="17">
        <v>3400</v>
      </c>
    </row>
    <row r="71" spans="1:15" s="17" customFormat="1" x14ac:dyDescent="0.25">
      <c r="A71" s="17" t="s">
        <v>19</v>
      </c>
      <c r="B71" s="17" t="s">
        <v>20</v>
      </c>
      <c r="C71" s="17" t="s">
        <v>21</v>
      </c>
      <c r="D71" s="17">
        <v>184676</v>
      </c>
      <c r="E71" s="17">
        <v>43026.645844907405</v>
      </c>
      <c r="G71" s="17" t="s">
        <v>19</v>
      </c>
      <c r="I71" s="17" t="s">
        <v>29</v>
      </c>
      <c r="K71" s="17" t="s">
        <v>23</v>
      </c>
      <c r="L71" s="17" t="s">
        <v>253</v>
      </c>
      <c r="M71" s="10">
        <v>43039</v>
      </c>
      <c r="N71" s="10">
        <v>43069</v>
      </c>
      <c r="O71" s="17">
        <v>240</v>
      </c>
    </row>
    <row r="72" spans="1:15" s="17" customFormat="1" x14ac:dyDescent="0.25">
      <c r="A72" s="17" t="s">
        <v>19</v>
      </c>
      <c r="B72" s="17" t="s">
        <v>108</v>
      </c>
      <c r="C72" s="17" t="s">
        <v>21</v>
      </c>
      <c r="D72" s="17" t="s">
        <v>254</v>
      </c>
      <c r="E72" s="17">
        <v>42445</v>
      </c>
      <c r="G72" s="17" t="s">
        <v>19</v>
      </c>
      <c r="I72" s="17" t="s">
        <v>255</v>
      </c>
      <c r="K72" s="17" t="s">
        <v>23</v>
      </c>
      <c r="L72" s="17" t="s">
        <v>256</v>
      </c>
      <c r="M72" s="10">
        <v>42522</v>
      </c>
      <c r="N72" s="10">
        <v>43047</v>
      </c>
      <c r="O72" s="17">
        <v>2105</v>
      </c>
    </row>
    <row r="73" spans="1:15" s="17" customFormat="1" x14ac:dyDescent="0.25">
      <c r="A73" s="17" t="s">
        <v>19</v>
      </c>
      <c r="B73" s="17" t="s">
        <v>108</v>
      </c>
      <c r="C73" s="17" t="s">
        <v>21</v>
      </c>
      <c r="D73" s="17" t="s">
        <v>257</v>
      </c>
      <c r="E73" s="17">
        <v>42445</v>
      </c>
      <c r="G73" s="17" t="s">
        <v>19</v>
      </c>
      <c r="I73" s="17" t="s">
        <v>255</v>
      </c>
      <c r="K73" s="17" t="s">
        <v>23</v>
      </c>
      <c r="L73" s="17" t="s">
        <v>256</v>
      </c>
      <c r="M73" s="10">
        <v>42681</v>
      </c>
      <c r="N73" s="10">
        <v>43069</v>
      </c>
      <c r="O73" s="17">
        <v>58165</v>
      </c>
    </row>
    <row r="74" spans="1:15" s="17" customFormat="1" x14ac:dyDescent="0.25">
      <c r="A74" s="17" t="s">
        <v>19</v>
      </c>
      <c r="B74" s="17" t="s">
        <v>258</v>
      </c>
      <c r="C74" s="17" t="s">
        <v>21</v>
      </c>
      <c r="D74" s="17" t="s">
        <v>259</v>
      </c>
      <c r="E74" s="17">
        <v>43122</v>
      </c>
      <c r="F74" s="17" t="s">
        <v>260</v>
      </c>
      <c r="G74" s="17" t="s">
        <v>19</v>
      </c>
      <c r="H74" s="17" t="s">
        <v>261</v>
      </c>
      <c r="I74" s="17" t="s">
        <v>262</v>
      </c>
      <c r="K74" s="17" t="s">
        <v>44</v>
      </c>
      <c r="L74" s="17" t="s">
        <v>263</v>
      </c>
      <c r="M74" s="10">
        <v>43122</v>
      </c>
      <c r="N74" s="10">
        <v>43125</v>
      </c>
      <c r="O74" s="17">
        <v>2040</v>
      </c>
    </row>
    <row r="75" spans="1:15" s="17" customFormat="1" x14ac:dyDescent="0.25">
      <c r="A75" s="17" t="s">
        <v>19</v>
      </c>
      <c r="B75" s="17" t="s">
        <v>258</v>
      </c>
      <c r="C75" s="17" t="s">
        <v>21</v>
      </c>
      <c r="D75" s="17" t="s">
        <v>264</v>
      </c>
      <c r="E75" s="17">
        <v>43104</v>
      </c>
      <c r="F75" s="17" t="s">
        <v>260</v>
      </c>
      <c r="G75" s="17" t="s">
        <v>19</v>
      </c>
      <c r="H75" s="17" t="s">
        <v>261</v>
      </c>
      <c r="I75" s="17" t="s">
        <v>262</v>
      </c>
      <c r="K75" s="17" t="s">
        <v>44</v>
      </c>
      <c r="L75" s="17" t="s">
        <v>263</v>
      </c>
      <c r="M75" s="10">
        <v>43104</v>
      </c>
      <c r="N75" s="10">
        <v>43125</v>
      </c>
      <c r="O75" s="17">
        <v>680</v>
      </c>
    </row>
    <row r="76" spans="1:15" s="17" customFormat="1" x14ac:dyDescent="0.25">
      <c r="A76" s="17" t="s">
        <v>19</v>
      </c>
      <c r="B76" s="17" t="s">
        <v>20</v>
      </c>
      <c r="C76" s="17" t="s">
        <v>21</v>
      </c>
      <c r="D76" s="17">
        <v>158038</v>
      </c>
      <c r="E76" s="17">
        <v>42459.657060185185</v>
      </c>
      <c r="G76" s="17" t="s">
        <v>19</v>
      </c>
      <c r="I76" s="17" t="s">
        <v>55</v>
      </c>
      <c r="K76" s="17" t="s">
        <v>44</v>
      </c>
      <c r="L76" s="17" t="s">
        <v>291</v>
      </c>
      <c r="M76" s="10">
        <v>42527</v>
      </c>
      <c r="N76" s="10">
        <v>42531</v>
      </c>
      <c r="O76" s="17">
        <v>4199</v>
      </c>
    </row>
    <row r="77" spans="1:15" s="17" customFormat="1" x14ac:dyDescent="0.25">
      <c r="A77" s="17" t="s">
        <v>19</v>
      </c>
      <c r="B77" s="17" t="s">
        <v>20</v>
      </c>
      <c r="C77" s="17" t="s">
        <v>21</v>
      </c>
      <c r="D77" s="17">
        <v>158853</v>
      </c>
      <c r="E77" s="17">
        <v>42474.673009259255</v>
      </c>
      <c r="G77" s="17" t="s">
        <v>19</v>
      </c>
      <c r="I77" s="17" t="s">
        <v>43</v>
      </c>
      <c r="K77" s="17" t="s">
        <v>23</v>
      </c>
      <c r="L77" s="17" t="s">
        <v>292</v>
      </c>
      <c r="M77" s="10">
        <v>42566</v>
      </c>
      <c r="N77" s="10">
        <v>42797</v>
      </c>
      <c r="O77" s="17">
        <v>9314.2999999999993</v>
      </c>
    </row>
    <row r="78" spans="1:15" s="17" customFormat="1" x14ac:dyDescent="0.25">
      <c r="A78" s="17" t="s">
        <v>19</v>
      </c>
      <c r="B78" s="17" t="s">
        <v>20</v>
      </c>
      <c r="C78" s="17" t="s">
        <v>21</v>
      </c>
      <c r="D78" s="17">
        <v>159868</v>
      </c>
      <c r="E78" s="17">
        <v>42496.62532407407</v>
      </c>
      <c r="G78" s="17" t="s">
        <v>19</v>
      </c>
      <c r="I78" s="17" t="s">
        <v>293</v>
      </c>
      <c r="K78" s="17" t="s">
        <v>23</v>
      </c>
      <c r="L78" s="17" t="s">
        <v>294</v>
      </c>
      <c r="M78" s="10">
        <v>42521</v>
      </c>
      <c r="N78" s="10">
        <v>42660</v>
      </c>
      <c r="O78" s="17">
        <v>9451</v>
      </c>
    </row>
    <row r="79" spans="1:15" s="17" customFormat="1" x14ac:dyDescent="0.25">
      <c r="A79" s="17" t="s">
        <v>19</v>
      </c>
      <c r="B79" s="17" t="s">
        <v>20</v>
      </c>
      <c r="C79" s="17" t="s">
        <v>21</v>
      </c>
      <c r="D79" s="17">
        <v>160477</v>
      </c>
      <c r="E79" s="17">
        <v>42509.495879629627</v>
      </c>
      <c r="G79" s="17" t="s">
        <v>19</v>
      </c>
      <c r="I79" s="17" t="s">
        <v>233</v>
      </c>
      <c r="K79" s="17" t="s">
        <v>23</v>
      </c>
      <c r="L79" s="17" t="s">
        <v>295</v>
      </c>
      <c r="M79" s="10">
        <v>42614</v>
      </c>
      <c r="N79" s="10">
        <v>42628</v>
      </c>
      <c r="O79" s="17">
        <v>504</v>
      </c>
    </row>
    <row r="80" spans="1:15" s="17" customFormat="1" x14ac:dyDescent="0.25">
      <c r="A80" s="17" t="s">
        <v>19</v>
      </c>
      <c r="B80" s="17" t="s">
        <v>20</v>
      </c>
      <c r="C80" s="17" t="s">
        <v>21</v>
      </c>
      <c r="D80" s="17">
        <v>161899</v>
      </c>
      <c r="E80" s="17">
        <v>42534.908078703702</v>
      </c>
      <c r="G80" s="17" t="s">
        <v>19</v>
      </c>
      <c r="I80" s="17" t="s">
        <v>233</v>
      </c>
      <c r="K80" s="17" t="s">
        <v>23</v>
      </c>
      <c r="L80" s="17" t="s">
        <v>54</v>
      </c>
      <c r="M80" s="10">
        <v>42550</v>
      </c>
      <c r="N80" s="10">
        <v>42582</v>
      </c>
      <c r="O80" s="17">
        <v>3775</v>
      </c>
    </row>
    <row r="81" spans="1:15" s="17" customFormat="1" x14ac:dyDescent="0.25">
      <c r="A81" s="17" t="s">
        <v>19</v>
      </c>
      <c r="B81" s="17" t="s">
        <v>20</v>
      </c>
      <c r="C81" s="17" t="s">
        <v>21</v>
      </c>
      <c r="D81" s="17">
        <v>162472</v>
      </c>
      <c r="E81" s="17">
        <v>42538.321921296294</v>
      </c>
      <c r="G81" s="17" t="s">
        <v>19</v>
      </c>
      <c r="I81" s="17" t="s">
        <v>52</v>
      </c>
      <c r="K81" s="17" t="s">
        <v>23</v>
      </c>
      <c r="L81" s="17" t="s">
        <v>296</v>
      </c>
      <c r="M81" s="10">
        <v>42552</v>
      </c>
      <c r="N81" s="10">
        <v>42559</v>
      </c>
      <c r="O81" s="17">
        <v>1098</v>
      </c>
    </row>
    <row r="82" spans="1:15" s="17" customFormat="1" x14ac:dyDescent="0.25">
      <c r="A82" s="17" t="s">
        <v>19</v>
      </c>
      <c r="B82" s="17" t="s">
        <v>20</v>
      </c>
      <c r="C82" s="17" t="s">
        <v>21</v>
      </c>
      <c r="D82" s="17">
        <v>167171</v>
      </c>
      <c r="E82" s="17">
        <v>42648.534039351849</v>
      </c>
      <c r="G82" s="17" t="s">
        <v>19</v>
      </c>
      <c r="I82" s="17" t="s">
        <v>29</v>
      </c>
      <c r="K82" s="17" t="s">
        <v>23</v>
      </c>
      <c r="L82" s="17" t="s">
        <v>31</v>
      </c>
      <c r="M82" s="10">
        <v>42705</v>
      </c>
      <c r="N82" s="10">
        <v>42753</v>
      </c>
      <c r="O82" s="17">
        <v>2365.1999999999998</v>
      </c>
    </row>
    <row r="83" spans="1:15" s="17" customFormat="1" x14ac:dyDescent="0.25">
      <c r="A83" s="17" t="s">
        <v>19</v>
      </c>
      <c r="B83" s="17" t="s">
        <v>20</v>
      </c>
      <c r="C83" s="17" t="s">
        <v>21</v>
      </c>
      <c r="D83" s="17">
        <v>169645</v>
      </c>
      <c r="E83" s="17">
        <v>42703.364305555551</v>
      </c>
      <c r="G83" s="17" t="s">
        <v>19</v>
      </c>
      <c r="I83" s="17" t="s">
        <v>43</v>
      </c>
      <c r="K83" s="17" t="s">
        <v>23</v>
      </c>
      <c r="L83" s="17" t="s">
        <v>232</v>
      </c>
      <c r="M83" s="10">
        <v>42734</v>
      </c>
      <c r="N83" s="10">
        <v>43076</v>
      </c>
      <c r="O83" s="17">
        <v>2975.5</v>
      </c>
    </row>
    <row r="84" spans="1:15" s="17" customFormat="1" x14ac:dyDescent="0.25">
      <c r="A84" s="17" t="s">
        <v>19</v>
      </c>
      <c r="B84" s="17" t="s">
        <v>20</v>
      </c>
      <c r="C84" s="17" t="s">
        <v>21</v>
      </c>
      <c r="D84" s="17">
        <v>169646</v>
      </c>
      <c r="E84" s="17">
        <v>42703.364803240736</v>
      </c>
      <c r="G84" s="17" t="s">
        <v>19</v>
      </c>
      <c r="I84" s="17" t="s">
        <v>43</v>
      </c>
      <c r="K84" s="17" t="s">
        <v>23</v>
      </c>
      <c r="L84" s="17" t="s">
        <v>232</v>
      </c>
      <c r="M84" s="10">
        <v>42836</v>
      </c>
      <c r="N84" s="10">
        <v>43013</v>
      </c>
      <c r="O84" s="17">
        <v>6760</v>
      </c>
    </row>
    <row r="85" spans="1:15" s="17" customFormat="1" x14ac:dyDescent="0.25">
      <c r="A85" s="17" t="s">
        <v>19</v>
      </c>
      <c r="B85" s="17" t="s">
        <v>20</v>
      </c>
      <c r="C85" s="17" t="s">
        <v>21</v>
      </c>
      <c r="D85" s="17">
        <v>172471</v>
      </c>
      <c r="E85" s="17">
        <v>42776.441585648143</v>
      </c>
      <c r="G85" s="17" t="s">
        <v>19</v>
      </c>
      <c r="I85" s="17" t="s">
        <v>25</v>
      </c>
      <c r="K85" s="17" t="s">
        <v>297</v>
      </c>
      <c r="L85" s="17" t="s">
        <v>298</v>
      </c>
      <c r="M85" s="10">
        <v>42825</v>
      </c>
      <c r="N85" s="10">
        <v>42832</v>
      </c>
      <c r="O85" s="17">
        <v>560</v>
      </c>
    </row>
    <row r="86" spans="1:15" s="17" customFormat="1" x14ac:dyDescent="0.25">
      <c r="A86" s="17" t="s">
        <v>19</v>
      </c>
      <c r="B86" s="17" t="s">
        <v>20</v>
      </c>
      <c r="C86" s="17" t="s">
        <v>21</v>
      </c>
      <c r="D86" s="17">
        <v>174202</v>
      </c>
      <c r="E86" s="17">
        <v>42814.589594907404</v>
      </c>
      <c r="G86" s="17" t="s">
        <v>19</v>
      </c>
      <c r="I86" s="17" t="s">
        <v>38</v>
      </c>
      <c r="K86" s="17" t="s">
        <v>23</v>
      </c>
      <c r="L86" s="17" t="s">
        <v>240</v>
      </c>
      <c r="M86" s="10">
        <v>42917</v>
      </c>
      <c r="N86" s="10">
        <v>42979</v>
      </c>
      <c r="O86" s="17">
        <v>7058.7</v>
      </c>
    </row>
    <row r="87" spans="1:15" s="17" customFormat="1" x14ac:dyDescent="0.25">
      <c r="A87" s="17" t="s">
        <v>19</v>
      </c>
      <c r="B87" s="17" t="s">
        <v>20</v>
      </c>
      <c r="C87" s="17" t="s">
        <v>21</v>
      </c>
      <c r="D87" s="17">
        <v>174315</v>
      </c>
      <c r="E87" s="17">
        <v>42821.453206018516</v>
      </c>
      <c r="G87" s="17" t="s">
        <v>19</v>
      </c>
      <c r="I87" s="17" t="s">
        <v>38</v>
      </c>
      <c r="K87" s="17" t="s">
        <v>23</v>
      </c>
      <c r="L87" s="17" t="s">
        <v>239</v>
      </c>
      <c r="M87" s="10">
        <v>42917</v>
      </c>
      <c r="N87" s="10">
        <v>42979</v>
      </c>
      <c r="O87" s="17">
        <v>5674.35</v>
      </c>
    </row>
    <row r="88" spans="1:15" s="17" customFormat="1" x14ac:dyDescent="0.25">
      <c r="A88" s="17" t="s">
        <v>19</v>
      </c>
      <c r="B88" s="17" t="s">
        <v>20</v>
      </c>
      <c r="C88" s="17" t="s">
        <v>21</v>
      </c>
      <c r="D88" s="17">
        <v>174735</v>
      </c>
      <c r="E88" s="17">
        <v>42824.506168981483</v>
      </c>
      <c r="G88" s="17" t="s">
        <v>19</v>
      </c>
      <c r="I88" s="17" t="s">
        <v>38</v>
      </c>
      <c r="K88" s="17" t="s">
        <v>23</v>
      </c>
      <c r="L88" s="17" t="s">
        <v>241</v>
      </c>
      <c r="M88" s="10">
        <v>42917</v>
      </c>
      <c r="N88" s="10">
        <v>42979</v>
      </c>
      <c r="O88" s="17">
        <v>3040</v>
      </c>
    </row>
    <row r="89" spans="1:15" s="17" customFormat="1" x14ac:dyDescent="0.25">
      <c r="A89" s="17" t="s">
        <v>19</v>
      </c>
      <c r="B89" s="17" t="s">
        <v>20</v>
      </c>
      <c r="C89" s="17" t="s">
        <v>21</v>
      </c>
      <c r="D89" s="17">
        <v>177284</v>
      </c>
      <c r="E89" s="17">
        <v>42870.644340277773</v>
      </c>
      <c r="G89" s="17" t="s">
        <v>19</v>
      </c>
      <c r="I89" s="17" t="s">
        <v>231</v>
      </c>
      <c r="K89" s="17" t="s">
        <v>23</v>
      </c>
      <c r="L89" s="17" t="s">
        <v>299</v>
      </c>
      <c r="M89" s="10">
        <v>42898</v>
      </c>
      <c r="N89" s="10">
        <v>42978</v>
      </c>
      <c r="O89" s="17">
        <v>2491.96</v>
      </c>
    </row>
    <row r="90" spans="1:15" s="17" customFormat="1" x14ac:dyDescent="0.25">
      <c r="A90" s="17" t="s">
        <v>19</v>
      </c>
      <c r="B90" s="17" t="s">
        <v>20</v>
      </c>
      <c r="C90" s="17" t="s">
        <v>21</v>
      </c>
      <c r="D90" s="17">
        <v>177753</v>
      </c>
      <c r="E90" s="17">
        <v>42879.494930555556</v>
      </c>
      <c r="G90" s="17" t="s">
        <v>19</v>
      </c>
      <c r="I90" s="17" t="s">
        <v>249</v>
      </c>
      <c r="K90" s="17" t="s">
        <v>23</v>
      </c>
      <c r="L90" s="17" t="s">
        <v>300</v>
      </c>
      <c r="M90" s="10">
        <v>42916</v>
      </c>
      <c r="N90" s="10">
        <v>42916</v>
      </c>
      <c r="O90" s="17">
        <v>3232</v>
      </c>
    </row>
    <row r="91" spans="1:15" s="17" customFormat="1" x14ac:dyDescent="0.25">
      <c r="A91" s="17" t="s">
        <v>19</v>
      </c>
      <c r="B91" s="17" t="s">
        <v>20</v>
      </c>
      <c r="C91" s="17" t="s">
        <v>21</v>
      </c>
      <c r="D91" s="17">
        <v>179920</v>
      </c>
      <c r="E91" s="17">
        <v>42916.552858796298</v>
      </c>
      <c r="G91" s="17" t="s">
        <v>19</v>
      </c>
      <c r="I91" s="17" t="s">
        <v>25</v>
      </c>
      <c r="K91" s="17" t="s">
        <v>23</v>
      </c>
      <c r="L91" s="17" t="s">
        <v>301</v>
      </c>
      <c r="M91" s="10">
        <v>42933</v>
      </c>
      <c r="N91" s="10">
        <v>43005</v>
      </c>
      <c r="O91" s="17">
        <v>8672.25</v>
      </c>
    </row>
    <row r="92" spans="1:15" s="17" customFormat="1" x14ac:dyDescent="0.25">
      <c r="A92" s="17" t="s">
        <v>19</v>
      </c>
      <c r="B92" s="17" t="s">
        <v>20</v>
      </c>
      <c r="C92" s="17" t="s">
        <v>21</v>
      </c>
      <c r="D92" s="17">
        <v>179921</v>
      </c>
      <c r="E92" s="17">
        <v>42916.555949074071</v>
      </c>
      <c r="G92" s="17" t="s">
        <v>19</v>
      </c>
      <c r="I92" s="17" t="s">
        <v>25</v>
      </c>
      <c r="K92" s="17" t="s">
        <v>23</v>
      </c>
      <c r="L92" s="17" t="s">
        <v>301</v>
      </c>
      <c r="M92" s="10">
        <v>42933</v>
      </c>
      <c r="N92" s="10">
        <v>43005</v>
      </c>
      <c r="O92" s="17">
        <v>250</v>
      </c>
    </row>
    <row r="93" spans="1:15" s="17" customFormat="1" x14ac:dyDescent="0.25">
      <c r="A93" s="17" t="s">
        <v>19</v>
      </c>
      <c r="B93" s="17" t="s">
        <v>20</v>
      </c>
      <c r="C93" s="17" t="s">
        <v>21</v>
      </c>
      <c r="D93" s="17">
        <v>179939</v>
      </c>
      <c r="E93" s="17">
        <v>42916.720555555556</v>
      </c>
      <c r="G93" s="17" t="s">
        <v>19</v>
      </c>
      <c r="I93" s="17" t="s">
        <v>25</v>
      </c>
      <c r="K93" s="17" t="s">
        <v>23</v>
      </c>
      <c r="L93" s="17" t="s">
        <v>302</v>
      </c>
      <c r="M93" s="10">
        <v>42928</v>
      </c>
      <c r="N93" s="10">
        <v>42943</v>
      </c>
      <c r="O93" s="17">
        <v>4570</v>
      </c>
    </row>
    <row r="94" spans="1:15" s="17" customFormat="1" x14ac:dyDescent="0.25">
      <c r="A94" s="17" t="s">
        <v>19</v>
      </c>
      <c r="B94" s="17" t="s">
        <v>20</v>
      </c>
      <c r="C94" s="17" t="s">
        <v>21</v>
      </c>
      <c r="D94" s="17">
        <v>179940</v>
      </c>
      <c r="E94" s="17">
        <v>42916.721099537033</v>
      </c>
      <c r="G94" s="17" t="s">
        <v>19</v>
      </c>
      <c r="I94" s="17" t="s">
        <v>25</v>
      </c>
      <c r="K94" s="17" t="s">
        <v>23</v>
      </c>
      <c r="L94" s="17" t="s">
        <v>302</v>
      </c>
      <c r="M94" s="10">
        <v>42928</v>
      </c>
      <c r="N94" s="10">
        <v>42943</v>
      </c>
      <c r="O94" s="17">
        <v>450</v>
      </c>
    </row>
    <row r="95" spans="1:15" s="17" customFormat="1" x14ac:dyDescent="0.25">
      <c r="A95" s="17" t="s">
        <v>19</v>
      </c>
      <c r="B95" s="17" t="s">
        <v>20</v>
      </c>
      <c r="C95" s="17" t="s">
        <v>21</v>
      </c>
      <c r="D95" s="17">
        <v>180857</v>
      </c>
      <c r="E95" s="17">
        <v>42937.611863425926</v>
      </c>
      <c r="G95" s="17" t="s">
        <v>19</v>
      </c>
      <c r="I95" s="17" t="s">
        <v>27</v>
      </c>
      <c r="K95" s="17" t="s">
        <v>23</v>
      </c>
      <c r="L95" s="17" t="s">
        <v>303</v>
      </c>
      <c r="M95" s="10">
        <v>43007</v>
      </c>
      <c r="N95" s="10">
        <v>43069</v>
      </c>
      <c r="O95" s="17">
        <v>16956</v>
      </c>
    </row>
    <row r="96" spans="1:15" s="17" customFormat="1" x14ac:dyDescent="0.25">
      <c r="A96" s="17" t="s">
        <v>19</v>
      </c>
      <c r="B96" s="17" t="s">
        <v>20</v>
      </c>
      <c r="C96" s="17" t="s">
        <v>21</v>
      </c>
      <c r="D96" s="17">
        <v>181641</v>
      </c>
      <c r="E96" s="17">
        <v>42956.511030092588</v>
      </c>
      <c r="G96" s="17" t="s">
        <v>19</v>
      </c>
      <c r="I96" s="17" t="s">
        <v>304</v>
      </c>
      <c r="K96" s="17" t="s">
        <v>44</v>
      </c>
      <c r="L96" s="17" t="s">
        <v>305</v>
      </c>
      <c r="M96" s="10">
        <v>42982</v>
      </c>
      <c r="N96" s="10">
        <v>43091</v>
      </c>
      <c r="O96" s="17">
        <v>1440.55</v>
      </c>
    </row>
    <row r="97" spans="1:15" s="17" customFormat="1" x14ac:dyDescent="0.25">
      <c r="A97" s="17" t="s">
        <v>19</v>
      </c>
      <c r="B97" s="17" t="s">
        <v>20</v>
      </c>
      <c r="C97" s="17" t="s">
        <v>21</v>
      </c>
      <c r="D97" s="17">
        <v>181903</v>
      </c>
      <c r="E97" s="17">
        <v>42962.654016203705</v>
      </c>
      <c r="G97" s="17" t="s">
        <v>19</v>
      </c>
      <c r="I97" s="17" t="s">
        <v>247</v>
      </c>
      <c r="K97" s="17" t="s">
        <v>44</v>
      </c>
      <c r="L97" s="17" t="s">
        <v>306</v>
      </c>
      <c r="M97" s="10">
        <v>42968</v>
      </c>
      <c r="N97" s="10">
        <v>42972</v>
      </c>
      <c r="O97" s="17">
        <v>875</v>
      </c>
    </row>
    <row r="98" spans="1:15" s="17" customFormat="1" x14ac:dyDescent="0.25">
      <c r="A98" s="17" t="s">
        <v>19</v>
      </c>
      <c r="B98" s="17" t="s">
        <v>20</v>
      </c>
      <c r="C98" s="17" t="s">
        <v>21</v>
      </c>
      <c r="D98" s="17">
        <v>182063</v>
      </c>
      <c r="E98" s="17">
        <v>42966.757025462961</v>
      </c>
      <c r="G98" s="17" t="s">
        <v>19</v>
      </c>
      <c r="I98" s="17" t="s">
        <v>262</v>
      </c>
      <c r="K98" s="17" t="s">
        <v>44</v>
      </c>
      <c r="L98" s="17" t="s">
        <v>307</v>
      </c>
      <c r="M98" s="10">
        <v>42977</v>
      </c>
      <c r="N98" s="10">
        <v>43061</v>
      </c>
      <c r="O98" s="17">
        <v>1160</v>
      </c>
    </row>
    <row r="99" spans="1:15" s="17" customFormat="1" x14ac:dyDescent="0.25">
      <c r="A99" s="17" t="s">
        <v>19</v>
      </c>
      <c r="B99" s="17" t="s">
        <v>20</v>
      </c>
      <c r="C99" s="17" t="s">
        <v>21</v>
      </c>
      <c r="D99" s="17">
        <v>183926</v>
      </c>
      <c r="E99" s="17">
        <v>43011.515763888885</v>
      </c>
      <c r="G99" s="17" t="s">
        <v>19</v>
      </c>
      <c r="I99" s="17" t="s">
        <v>236</v>
      </c>
      <c r="K99" s="17" t="s">
        <v>23</v>
      </c>
      <c r="L99" s="17" t="s">
        <v>308</v>
      </c>
      <c r="M99" s="10">
        <v>43021</v>
      </c>
      <c r="N99" s="10">
        <v>43026</v>
      </c>
      <c r="O99" s="17">
        <v>8480</v>
      </c>
    </row>
    <row r="100" spans="1:15" s="17" customFormat="1" x14ac:dyDescent="0.25">
      <c r="A100" s="17" t="s">
        <v>19</v>
      </c>
      <c r="B100" s="17" t="s">
        <v>20</v>
      </c>
      <c r="C100" s="17" t="s">
        <v>21</v>
      </c>
      <c r="D100" s="17">
        <v>185413</v>
      </c>
      <c r="E100" s="17">
        <v>43039.624606481477</v>
      </c>
      <c r="G100" s="17" t="s">
        <v>19</v>
      </c>
      <c r="I100" s="17" t="s">
        <v>43</v>
      </c>
      <c r="K100" s="17" t="s">
        <v>44</v>
      </c>
      <c r="L100" s="17" t="s">
        <v>309</v>
      </c>
      <c r="M100" s="10">
        <v>43059</v>
      </c>
      <c r="N100" s="10">
        <v>43077</v>
      </c>
      <c r="O100" s="17">
        <v>2355</v>
      </c>
    </row>
    <row r="101" spans="1:15" s="17" customFormat="1" x14ac:dyDescent="0.25">
      <c r="A101" s="17" t="s">
        <v>19</v>
      </c>
      <c r="B101" s="17" t="s">
        <v>20</v>
      </c>
      <c r="C101" s="17" t="s">
        <v>21</v>
      </c>
      <c r="D101" s="17">
        <v>185413</v>
      </c>
      <c r="E101" s="17">
        <v>43039.624606481477</v>
      </c>
      <c r="G101" s="17" t="s">
        <v>19</v>
      </c>
      <c r="I101" s="17" t="s">
        <v>43</v>
      </c>
      <c r="K101" s="17" t="s">
        <v>44</v>
      </c>
      <c r="L101" s="17" t="s">
        <v>310</v>
      </c>
      <c r="M101" s="10">
        <v>43059</v>
      </c>
      <c r="N101" s="10">
        <v>43077</v>
      </c>
      <c r="O101" s="17">
        <v>2505</v>
      </c>
    </row>
    <row r="102" spans="1:15" s="17" customFormat="1" x14ac:dyDescent="0.25">
      <c r="A102" s="17" t="s">
        <v>19</v>
      </c>
      <c r="B102" s="17" t="s">
        <v>20</v>
      </c>
      <c r="C102" s="17" t="s">
        <v>21</v>
      </c>
      <c r="D102" s="17">
        <v>187362</v>
      </c>
      <c r="E102" s="17">
        <v>43076.321643518517</v>
      </c>
      <c r="G102" s="17" t="s">
        <v>19</v>
      </c>
      <c r="I102" s="17" t="s">
        <v>52</v>
      </c>
      <c r="K102" s="17" t="s">
        <v>23</v>
      </c>
      <c r="L102" s="17" t="s">
        <v>58</v>
      </c>
      <c r="M102" s="10">
        <v>43102</v>
      </c>
      <c r="N102" s="10">
        <v>43105</v>
      </c>
      <c r="O102" s="17">
        <v>3960</v>
      </c>
    </row>
    <row r="103" spans="1:15" s="17" customFormat="1" x14ac:dyDescent="0.25">
      <c r="A103" s="17" t="s">
        <v>19</v>
      </c>
      <c r="B103" s="17" t="s">
        <v>20</v>
      </c>
      <c r="C103" s="17" t="s">
        <v>21</v>
      </c>
      <c r="D103" s="17">
        <v>187694</v>
      </c>
      <c r="E103" s="17">
        <v>43081.700613425921</v>
      </c>
      <c r="G103" s="17" t="s">
        <v>19</v>
      </c>
      <c r="I103" s="17" t="s">
        <v>249</v>
      </c>
      <c r="K103" s="17" t="s">
        <v>23</v>
      </c>
      <c r="L103" s="17" t="s">
        <v>311</v>
      </c>
      <c r="M103" s="10">
        <v>43090</v>
      </c>
      <c r="N103" s="10">
        <v>43118</v>
      </c>
      <c r="O103" s="17">
        <v>3350</v>
      </c>
    </row>
    <row r="104" spans="1:15" s="17" customFormat="1" x14ac:dyDescent="0.25">
      <c r="A104" s="17" t="s">
        <v>19</v>
      </c>
      <c r="B104" s="17" t="s">
        <v>20</v>
      </c>
      <c r="C104" s="17" t="s">
        <v>21</v>
      </c>
      <c r="D104" s="17">
        <v>157748</v>
      </c>
      <c r="E104" s="17">
        <v>42452.574467592589</v>
      </c>
      <c r="G104" s="17" t="s">
        <v>19</v>
      </c>
      <c r="I104" s="17" t="s">
        <v>233</v>
      </c>
      <c r="K104" s="17" t="s">
        <v>23</v>
      </c>
      <c r="L104" s="17" t="s">
        <v>312</v>
      </c>
      <c r="M104" s="10">
        <v>42646</v>
      </c>
      <c r="N104" s="10">
        <v>42663</v>
      </c>
      <c r="O104" s="17">
        <v>23550</v>
      </c>
    </row>
    <row r="105" spans="1:15" s="17" customFormat="1" x14ac:dyDescent="0.25">
      <c r="A105" s="17" t="s">
        <v>19</v>
      </c>
      <c r="B105" s="17" t="s">
        <v>20</v>
      </c>
      <c r="C105" s="17" t="s">
        <v>21</v>
      </c>
      <c r="D105" s="17">
        <v>164102</v>
      </c>
      <c r="E105" s="17">
        <v>42557.421226851853</v>
      </c>
      <c r="G105" s="17" t="s">
        <v>19</v>
      </c>
      <c r="I105" s="17" t="s">
        <v>236</v>
      </c>
      <c r="K105" s="17" t="s">
        <v>23</v>
      </c>
      <c r="L105" s="17" t="s">
        <v>313</v>
      </c>
      <c r="M105" s="10">
        <v>42633</v>
      </c>
      <c r="N105" s="10">
        <v>42635</v>
      </c>
      <c r="O105" s="17">
        <v>1950</v>
      </c>
    </row>
    <row r="106" spans="1:15" s="17" customFormat="1" x14ac:dyDescent="0.25">
      <c r="A106" s="17" t="s">
        <v>19</v>
      </c>
      <c r="B106" s="17" t="s">
        <v>20</v>
      </c>
      <c r="C106" s="17" t="s">
        <v>21</v>
      </c>
      <c r="D106" s="17">
        <v>171608</v>
      </c>
      <c r="E106" s="17">
        <v>42755.581261574072</v>
      </c>
      <c r="G106" s="17" t="s">
        <v>19</v>
      </c>
      <c r="I106" s="17" t="s">
        <v>25</v>
      </c>
      <c r="K106" s="17" t="s">
        <v>23</v>
      </c>
      <c r="L106" s="17" t="s">
        <v>314</v>
      </c>
      <c r="M106" s="10">
        <v>42767</v>
      </c>
      <c r="N106" s="10">
        <v>42824</v>
      </c>
      <c r="O106" s="17">
        <v>3436</v>
      </c>
    </row>
    <row r="107" spans="1:15" s="17" customFormat="1" x14ac:dyDescent="0.25">
      <c r="A107" s="17" t="s">
        <v>19</v>
      </c>
      <c r="B107" s="17" t="s">
        <v>20</v>
      </c>
      <c r="C107" s="17" t="s">
        <v>21</v>
      </c>
      <c r="D107" s="17">
        <v>177842</v>
      </c>
      <c r="E107" s="17">
        <v>42880.61987268518</v>
      </c>
      <c r="G107" s="17" t="s">
        <v>19</v>
      </c>
      <c r="I107" s="17" t="s">
        <v>233</v>
      </c>
      <c r="K107" s="17" t="s">
        <v>23</v>
      </c>
      <c r="L107" s="17" t="s">
        <v>315</v>
      </c>
      <c r="M107" s="10">
        <v>42887</v>
      </c>
      <c r="N107" s="10">
        <v>42892</v>
      </c>
      <c r="O107" s="17">
        <v>8960</v>
      </c>
    </row>
    <row r="108" spans="1:15" s="17" customFormat="1" x14ac:dyDescent="0.25">
      <c r="A108" s="17" t="s">
        <v>19</v>
      </c>
      <c r="B108" s="17" t="s">
        <v>20</v>
      </c>
      <c r="C108" s="17" t="s">
        <v>21</v>
      </c>
      <c r="D108" s="17">
        <v>179902</v>
      </c>
      <c r="E108" s="17">
        <v>42916.451747685183</v>
      </c>
      <c r="G108" s="17" t="s">
        <v>19</v>
      </c>
      <c r="I108" s="17" t="s">
        <v>43</v>
      </c>
      <c r="K108" s="17" t="s">
        <v>23</v>
      </c>
      <c r="L108" s="17" t="s">
        <v>316</v>
      </c>
      <c r="M108" s="10">
        <v>42928</v>
      </c>
      <c r="N108" s="10">
        <v>42971</v>
      </c>
      <c r="O108" s="17">
        <v>4301.55</v>
      </c>
    </row>
    <row r="109" spans="1:15" s="17" customFormat="1" x14ac:dyDescent="0.25">
      <c r="A109" s="17" t="s">
        <v>19</v>
      </c>
      <c r="B109" s="17" t="s">
        <v>20</v>
      </c>
      <c r="C109" s="17" t="s">
        <v>21</v>
      </c>
      <c r="D109" s="17">
        <v>183688</v>
      </c>
      <c r="E109" s="17">
        <v>43006.618541666663</v>
      </c>
      <c r="G109" s="17" t="s">
        <v>19</v>
      </c>
      <c r="I109" s="17" t="s">
        <v>43</v>
      </c>
      <c r="K109" s="17" t="s">
        <v>23</v>
      </c>
      <c r="L109" s="17" t="s">
        <v>317</v>
      </c>
      <c r="M109" s="10">
        <v>43024</v>
      </c>
      <c r="N109" s="10">
        <v>43110</v>
      </c>
      <c r="O109" s="17">
        <v>150</v>
      </c>
    </row>
    <row r="110" spans="1:15" s="17" customFormat="1" x14ac:dyDescent="0.25">
      <c r="A110" s="17" t="s">
        <v>19</v>
      </c>
      <c r="B110" s="17" t="s">
        <v>20</v>
      </c>
      <c r="C110" s="17" t="s">
        <v>21</v>
      </c>
      <c r="D110" s="17">
        <v>183711</v>
      </c>
      <c r="E110" s="17">
        <v>43007.321192129624</v>
      </c>
      <c r="G110" s="17" t="s">
        <v>19</v>
      </c>
      <c r="I110" s="17" t="s">
        <v>43</v>
      </c>
      <c r="K110" s="17" t="s">
        <v>23</v>
      </c>
      <c r="L110" s="17" t="s">
        <v>317</v>
      </c>
      <c r="M110" s="10">
        <v>43024</v>
      </c>
      <c r="N110" s="10">
        <v>43102</v>
      </c>
      <c r="O110" s="17">
        <v>5500</v>
      </c>
    </row>
    <row r="111" spans="1:15" s="17" customFormat="1" x14ac:dyDescent="0.25">
      <c r="A111" s="17" t="s">
        <v>19</v>
      </c>
      <c r="B111" s="17" t="s">
        <v>20</v>
      </c>
      <c r="C111" s="17" t="s">
        <v>21</v>
      </c>
      <c r="D111" s="17">
        <v>183712</v>
      </c>
      <c r="E111" s="17">
        <v>43007.336238425924</v>
      </c>
      <c r="G111" s="17" t="s">
        <v>19</v>
      </c>
      <c r="I111" s="17" t="s">
        <v>43</v>
      </c>
      <c r="K111" s="17" t="s">
        <v>23</v>
      </c>
      <c r="L111" s="17" t="s">
        <v>317</v>
      </c>
      <c r="M111" s="10">
        <v>43021</v>
      </c>
      <c r="N111" s="10">
        <v>43102</v>
      </c>
      <c r="O111" s="17">
        <v>1540</v>
      </c>
    </row>
    <row r="112" spans="1:15" s="17" customFormat="1" x14ac:dyDescent="0.25">
      <c r="A112" s="17" t="s">
        <v>19</v>
      </c>
      <c r="B112" s="17" t="s">
        <v>318</v>
      </c>
      <c r="C112" s="17" t="s">
        <v>21</v>
      </c>
      <c r="D112" s="17" t="s">
        <v>319</v>
      </c>
      <c r="E112" s="17">
        <v>42913</v>
      </c>
      <c r="G112" s="17" t="s">
        <v>19</v>
      </c>
      <c r="I112" s="17" t="s">
        <v>320</v>
      </c>
      <c r="K112" s="17" t="s">
        <v>23</v>
      </c>
      <c r="L112" s="17" t="s">
        <v>321</v>
      </c>
      <c r="M112" s="10">
        <v>42948</v>
      </c>
      <c r="N112" s="10">
        <v>43011</v>
      </c>
      <c r="O112" s="17">
        <v>1065</v>
      </c>
    </row>
    <row r="113" spans="1:15" s="17" customFormat="1" x14ac:dyDescent="0.25">
      <c r="A113" s="17" t="s">
        <v>19</v>
      </c>
      <c r="B113" s="17" t="s">
        <v>63</v>
      </c>
      <c r="C113" s="17" t="s">
        <v>21</v>
      </c>
      <c r="D113" s="17" t="s">
        <v>322</v>
      </c>
      <c r="E113" s="17">
        <v>43061</v>
      </c>
      <c r="G113" s="17" t="s">
        <v>19</v>
      </c>
      <c r="H113" s="17" t="s">
        <v>65</v>
      </c>
      <c r="I113" s="17" t="s">
        <v>66</v>
      </c>
      <c r="K113" s="17" t="s">
        <v>23</v>
      </c>
      <c r="L113" s="17" t="s">
        <v>323</v>
      </c>
      <c r="M113" s="10">
        <v>43033</v>
      </c>
      <c r="N113" s="10">
        <v>43033</v>
      </c>
      <c r="O113" s="17">
        <v>400</v>
      </c>
    </row>
    <row r="114" spans="1:15" s="17" customFormat="1" x14ac:dyDescent="0.25">
      <c r="A114" s="17" t="s">
        <v>19</v>
      </c>
      <c r="B114" s="17" t="s">
        <v>63</v>
      </c>
      <c r="C114" s="17" t="s">
        <v>21</v>
      </c>
      <c r="D114" s="17" t="s">
        <v>324</v>
      </c>
      <c r="E114" s="17">
        <v>0</v>
      </c>
      <c r="G114" s="17" t="s">
        <v>19</v>
      </c>
      <c r="H114" s="17" t="s">
        <v>65</v>
      </c>
      <c r="I114" s="17" t="s">
        <v>66</v>
      </c>
      <c r="K114" s="17" t="s">
        <v>23</v>
      </c>
      <c r="L114" s="17" t="s">
        <v>325</v>
      </c>
      <c r="M114" s="10">
        <v>42871</v>
      </c>
      <c r="N114" s="10">
        <v>42889</v>
      </c>
      <c r="O114" s="17">
        <v>400</v>
      </c>
    </row>
    <row r="115" spans="1:15" s="17" customFormat="1" x14ac:dyDescent="0.25">
      <c r="A115" s="17" t="s">
        <v>19</v>
      </c>
      <c r="B115" s="17" t="s">
        <v>63</v>
      </c>
      <c r="C115" s="17" t="s">
        <v>21</v>
      </c>
      <c r="D115" s="17" t="s">
        <v>326</v>
      </c>
      <c r="E115" s="17">
        <v>0</v>
      </c>
      <c r="G115" s="17" t="s">
        <v>19</v>
      </c>
      <c r="H115" s="17" t="s">
        <v>65</v>
      </c>
      <c r="I115" s="17" t="s">
        <v>66</v>
      </c>
      <c r="K115" s="17" t="s">
        <v>23</v>
      </c>
      <c r="L115" s="17" t="s">
        <v>327</v>
      </c>
      <c r="M115" s="10">
        <v>42970</v>
      </c>
      <c r="N115" s="10">
        <v>42970</v>
      </c>
      <c r="O115" s="17">
        <v>400</v>
      </c>
    </row>
    <row r="116" spans="1:15" s="17" customFormat="1" x14ac:dyDescent="0.25">
      <c r="A116" s="17" t="s">
        <v>19</v>
      </c>
      <c r="B116" s="17" t="s">
        <v>63</v>
      </c>
      <c r="C116" s="17" t="s">
        <v>21</v>
      </c>
      <c r="D116" s="17" t="s">
        <v>328</v>
      </c>
      <c r="E116" s="17">
        <v>43039</v>
      </c>
      <c r="G116" s="17" t="s">
        <v>19</v>
      </c>
      <c r="H116" s="17" t="s">
        <v>65</v>
      </c>
      <c r="I116" s="17" t="s">
        <v>66</v>
      </c>
      <c r="K116" s="17" t="s">
        <v>23</v>
      </c>
      <c r="L116" s="17" t="s">
        <v>329</v>
      </c>
      <c r="M116" s="10">
        <v>42978</v>
      </c>
      <c r="N116" s="10">
        <v>42979</v>
      </c>
      <c r="O116" s="17">
        <v>400</v>
      </c>
    </row>
    <row r="117" spans="1:15" s="17" customFormat="1" x14ac:dyDescent="0.25">
      <c r="A117" s="17" t="s">
        <v>19</v>
      </c>
      <c r="B117" s="17" t="s">
        <v>330</v>
      </c>
      <c r="C117" s="17" t="s">
        <v>21</v>
      </c>
      <c r="D117" s="17" t="s">
        <v>331</v>
      </c>
      <c r="E117" s="17">
        <v>43070.614583333299</v>
      </c>
      <c r="F117" s="17" t="s">
        <v>332</v>
      </c>
      <c r="G117" s="17" t="s">
        <v>19</v>
      </c>
      <c r="H117" s="17" t="s">
        <v>261</v>
      </c>
      <c r="I117" s="17" t="s">
        <v>333</v>
      </c>
      <c r="J117" s="17" t="s">
        <v>332</v>
      </c>
      <c r="K117" s="17" t="s">
        <v>23</v>
      </c>
      <c r="L117" s="17" t="s">
        <v>334</v>
      </c>
      <c r="M117" s="10">
        <v>43070.614583333299</v>
      </c>
      <c r="N117" s="10">
        <v>43082</v>
      </c>
      <c r="O117" s="17">
        <v>219.24</v>
      </c>
    </row>
    <row r="118" spans="1:15" s="17" customFormat="1" x14ac:dyDescent="0.25">
      <c r="A118" s="17" t="s">
        <v>19</v>
      </c>
      <c r="B118" s="17" t="s">
        <v>330</v>
      </c>
      <c r="C118" s="17" t="s">
        <v>21</v>
      </c>
      <c r="D118" s="17" t="s">
        <v>335</v>
      </c>
      <c r="E118" s="17">
        <v>43049.635416666701</v>
      </c>
      <c r="F118" s="17" t="s">
        <v>332</v>
      </c>
      <c r="G118" s="17" t="s">
        <v>19</v>
      </c>
      <c r="H118" s="17" t="s">
        <v>261</v>
      </c>
      <c r="I118" s="17" t="s">
        <v>336</v>
      </c>
      <c r="J118" s="17" t="s">
        <v>332</v>
      </c>
      <c r="K118" s="17" t="s">
        <v>23</v>
      </c>
      <c r="L118" s="17" t="s">
        <v>337</v>
      </c>
      <c r="M118" s="10">
        <v>43049.635416666701</v>
      </c>
      <c r="N118" s="10">
        <v>43082</v>
      </c>
      <c r="O118" s="17">
        <v>1081.08</v>
      </c>
    </row>
    <row r="119" spans="1:15" s="17" customFormat="1" x14ac:dyDescent="0.25">
      <c r="A119" s="17" t="s">
        <v>19</v>
      </c>
      <c r="B119" s="17" t="s">
        <v>330</v>
      </c>
      <c r="C119" s="17" t="s">
        <v>21</v>
      </c>
      <c r="D119" s="17" t="s">
        <v>338</v>
      </c>
      <c r="E119" s="17">
        <v>42913.53125</v>
      </c>
      <c r="F119" s="17" t="s">
        <v>332</v>
      </c>
      <c r="G119" s="17" t="s">
        <v>19</v>
      </c>
      <c r="H119" s="17" t="s">
        <v>261</v>
      </c>
      <c r="I119" s="17" t="s">
        <v>339</v>
      </c>
      <c r="J119" s="17" t="s">
        <v>332</v>
      </c>
      <c r="K119" s="17" t="s">
        <v>23</v>
      </c>
      <c r="L119" s="17" t="s">
        <v>340</v>
      </c>
      <c r="M119" s="10">
        <v>42913.53125</v>
      </c>
      <c r="N119" s="10">
        <v>43110</v>
      </c>
      <c r="O119" s="17">
        <v>1980</v>
      </c>
    </row>
    <row r="120" spans="1:15" s="17" customFormat="1" x14ac:dyDescent="0.25">
      <c r="A120" s="17" t="s">
        <v>19</v>
      </c>
      <c r="B120" s="17" t="s">
        <v>330</v>
      </c>
      <c r="C120" s="17" t="s">
        <v>21</v>
      </c>
      <c r="D120" s="17" t="s">
        <v>341</v>
      </c>
      <c r="E120" s="17">
        <v>43070.489583333299</v>
      </c>
      <c r="F120" s="17" t="s">
        <v>332</v>
      </c>
      <c r="G120" s="17" t="s">
        <v>19</v>
      </c>
      <c r="H120" s="17" t="s">
        <v>261</v>
      </c>
      <c r="I120" s="17" t="s">
        <v>339</v>
      </c>
      <c r="J120" s="17" t="s">
        <v>332</v>
      </c>
      <c r="K120" s="17" t="s">
        <v>23</v>
      </c>
      <c r="L120" s="17" t="s">
        <v>342</v>
      </c>
      <c r="M120" s="10">
        <v>43070.489583333299</v>
      </c>
      <c r="N120" s="10">
        <v>43109</v>
      </c>
      <c r="O120" s="17">
        <v>1218.1199999999999</v>
      </c>
    </row>
    <row r="121" spans="1:15" s="17" customFormat="1" x14ac:dyDescent="0.25">
      <c r="A121" s="17" t="s">
        <v>19</v>
      </c>
      <c r="B121" s="17" t="s">
        <v>330</v>
      </c>
      <c r="C121" s="17" t="s">
        <v>21</v>
      </c>
      <c r="D121" s="17" t="s">
        <v>343</v>
      </c>
      <c r="E121" s="17">
        <v>43042.510416666701</v>
      </c>
      <c r="F121" s="17" t="s">
        <v>332</v>
      </c>
      <c r="G121" s="17" t="s">
        <v>19</v>
      </c>
      <c r="H121" s="17" t="s">
        <v>261</v>
      </c>
      <c r="I121" s="17" t="s">
        <v>339</v>
      </c>
      <c r="J121" s="17" t="s">
        <v>332</v>
      </c>
      <c r="K121" s="17" t="s">
        <v>23</v>
      </c>
      <c r="L121" s="17" t="s">
        <v>344</v>
      </c>
      <c r="M121" s="10">
        <v>43042.510416666701</v>
      </c>
      <c r="N121" s="10">
        <v>43109</v>
      </c>
      <c r="O121" s="17">
        <v>292.32</v>
      </c>
    </row>
    <row r="122" spans="1:15" s="17" customFormat="1" x14ac:dyDescent="0.25">
      <c r="A122" s="17" t="s">
        <v>19</v>
      </c>
      <c r="B122" s="17" t="s">
        <v>330</v>
      </c>
      <c r="C122" s="17" t="s">
        <v>21</v>
      </c>
      <c r="D122" s="17" t="s">
        <v>345</v>
      </c>
      <c r="E122" s="17">
        <v>43084.604166666701</v>
      </c>
      <c r="F122" s="17" t="s">
        <v>332</v>
      </c>
      <c r="G122" s="17" t="s">
        <v>19</v>
      </c>
      <c r="H122" s="17" t="s">
        <v>261</v>
      </c>
      <c r="I122" s="17" t="s">
        <v>346</v>
      </c>
      <c r="J122" s="17" t="s">
        <v>332</v>
      </c>
      <c r="K122" s="17" t="s">
        <v>23</v>
      </c>
      <c r="L122" s="17" t="s">
        <v>347</v>
      </c>
      <c r="M122" s="10">
        <v>43084.604166666701</v>
      </c>
      <c r="N122" s="10">
        <v>43109</v>
      </c>
      <c r="O122" s="17">
        <v>403.78</v>
      </c>
    </row>
    <row r="123" spans="1:15" s="17" customFormat="1" x14ac:dyDescent="0.25">
      <c r="A123" s="17" t="s">
        <v>19</v>
      </c>
      <c r="B123" s="17" t="s">
        <v>330</v>
      </c>
      <c r="C123" s="17" t="s">
        <v>21</v>
      </c>
      <c r="D123" s="17" t="s">
        <v>348</v>
      </c>
      <c r="E123" s="17">
        <v>43084.625</v>
      </c>
      <c r="F123" s="17" t="s">
        <v>332</v>
      </c>
      <c r="G123" s="17" t="s">
        <v>19</v>
      </c>
      <c r="H123" s="17" t="s">
        <v>261</v>
      </c>
      <c r="I123" s="17" t="s">
        <v>339</v>
      </c>
      <c r="J123" s="17" t="s">
        <v>332</v>
      </c>
      <c r="K123" s="17" t="s">
        <v>23</v>
      </c>
      <c r="L123" s="17" t="s">
        <v>349</v>
      </c>
      <c r="M123" s="10">
        <v>43084.625</v>
      </c>
      <c r="N123" s="10">
        <v>43109</v>
      </c>
      <c r="O123" s="17">
        <v>2174.9299999999998</v>
      </c>
    </row>
    <row r="124" spans="1:15" s="17" customFormat="1" x14ac:dyDescent="0.25">
      <c r="A124" s="17" t="s">
        <v>19</v>
      </c>
      <c r="B124" s="17" t="s">
        <v>330</v>
      </c>
      <c r="C124" s="17" t="s">
        <v>21</v>
      </c>
      <c r="D124" s="17" t="s">
        <v>350</v>
      </c>
      <c r="E124" s="17">
        <v>43067.395833333299</v>
      </c>
      <c r="F124" s="17" t="s">
        <v>332</v>
      </c>
      <c r="G124" s="17" t="s">
        <v>19</v>
      </c>
      <c r="H124" s="17" t="s">
        <v>261</v>
      </c>
      <c r="I124" s="17" t="s">
        <v>333</v>
      </c>
      <c r="J124" s="17" t="s">
        <v>332</v>
      </c>
      <c r="K124" s="17" t="s">
        <v>23</v>
      </c>
      <c r="L124" s="17" t="s">
        <v>351</v>
      </c>
      <c r="M124" s="10">
        <v>43067.395833333299</v>
      </c>
      <c r="N124" s="10">
        <v>43105</v>
      </c>
      <c r="O124" s="17">
        <v>1984.2</v>
      </c>
    </row>
    <row r="125" spans="1:15" s="17" customFormat="1" x14ac:dyDescent="0.25">
      <c r="A125" s="17" t="s">
        <v>19</v>
      </c>
      <c r="B125" s="17" t="s">
        <v>330</v>
      </c>
      <c r="C125" s="17" t="s">
        <v>21</v>
      </c>
      <c r="D125" s="17" t="s">
        <v>352</v>
      </c>
      <c r="E125" s="17">
        <v>43084.583333333299</v>
      </c>
      <c r="F125" s="17" t="s">
        <v>332</v>
      </c>
      <c r="G125" s="17" t="s">
        <v>19</v>
      </c>
      <c r="H125" s="17" t="s">
        <v>353</v>
      </c>
      <c r="I125" s="17" t="s">
        <v>354</v>
      </c>
      <c r="J125" s="17" t="s">
        <v>332</v>
      </c>
      <c r="K125" s="17" t="s">
        <v>23</v>
      </c>
      <c r="L125" s="17" t="s">
        <v>355</v>
      </c>
      <c r="M125" s="10">
        <v>43084.583333333299</v>
      </c>
      <c r="N125" s="10">
        <v>43122</v>
      </c>
      <c r="O125" s="17">
        <v>1802.97</v>
      </c>
    </row>
    <row r="126" spans="1:15" s="17" customFormat="1" x14ac:dyDescent="0.25">
      <c r="A126" s="17" t="s">
        <v>19</v>
      </c>
      <c r="B126" s="17" t="s">
        <v>330</v>
      </c>
      <c r="C126" s="17" t="s">
        <v>21</v>
      </c>
      <c r="D126" s="17" t="s">
        <v>356</v>
      </c>
      <c r="E126" s="17">
        <v>43109.489583333299</v>
      </c>
      <c r="F126" s="17" t="s">
        <v>332</v>
      </c>
      <c r="G126" s="17" t="s">
        <v>19</v>
      </c>
      <c r="H126" s="17" t="s">
        <v>261</v>
      </c>
      <c r="I126" s="17" t="s">
        <v>354</v>
      </c>
      <c r="J126" s="17" t="s">
        <v>332</v>
      </c>
      <c r="K126" s="17" t="s">
        <v>23</v>
      </c>
      <c r="L126" s="17" t="s">
        <v>54</v>
      </c>
      <c r="M126" s="10">
        <v>43109.489583333299</v>
      </c>
      <c r="N126" s="10">
        <v>43123</v>
      </c>
      <c r="O126" s="17">
        <v>1901.02</v>
      </c>
    </row>
    <row r="127" spans="1:15" s="17" customFormat="1" x14ac:dyDescent="0.25">
      <c r="A127" s="17" t="s">
        <v>19</v>
      </c>
      <c r="B127" s="17" t="s">
        <v>330</v>
      </c>
      <c r="C127" s="17" t="s">
        <v>21</v>
      </c>
      <c r="D127" s="17" t="s">
        <v>357</v>
      </c>
      <c r="E127" s="17">
        <v>43122.65625</v>
      </c>
      <c r="F127" s="17" t="s">
        <v>332</v>
      </c>
      <c r="G127" s="17" t="s">
        <v>19</v>
      </c>
      <c r="H127" s="17" t="s">
        <v>261</v>
      </c>
      <c r="I127" s="17" t="s">
        <v>358</v>
      </c>
      <c r="J127" s="17" t="s">
        <v>332</v>
      </c>
      <c r="K127" s="17" t="s">
        <v>23</v>
      </c>
      <c r="L127" s="17" t="s">
        <v>359</v>
      </c>
      <c r="M127" s="10">
        <v>43122.65625</v>
      </c>
      <c r="N127" s="10">
        <v>43131</v>
      </c>
      <c r="O127" s="17">
        <v>1076.1600000000001</v>
      </c>
    </row>
    <row r="128" spans="1:15" s="17" customFormat="1" x14ac:dyDescent="0.25">
      <c r="A128" s="17" t="s">
        <v>19</v>
      </c>
      <c r="B128" s="17" t="s">
        <v>330</v>
      </c>
      <c r="C128" s="17" t="s">
        <v>21</v>
      </c>
      <c r="D128" s="17" t="s">
        <v>360</v>
      </c>
      <c r="E128" s="17">
        <v>43122.583333333299</v>
      </c>
      <c r="F128" s="17" t="s">
        <v>332</v>
      </c>
      <c r="G128" s="17" t="s">
        <v>19</v>
      </c>
      <c r="H128" s="17" t="s">
        <v>261</v>
      </c>
      <c r="I128" s="17" t="s">
        <v>358</v>
      </c>
      <c r="J128" s="17" t="s">
        <v>332</v>
      </c>
      <c r="K128" s="17" t="s">
        <v>23</v>
      </c>
      <c r="L128" s="17" t="s">
        <v>359</v>
      </c>
      <c r="M128" s="10">
        <v>43122.583333333299</v>
      </c>
      <c r="N128" s="10">
        <v>43131</v>
      </c>
      <c r="O128" s="17">
        <v>1260.99</v>
      </c>
    </row>
    <row r="129" spans="1:18" s="17" customFormat="1" x14ac:dyDescent="0.25">
      <c r="A129" s="17" t="s">
        <v>19</v>
      </c>
      <c r="B129" s="17" t="s">
        <v>330</v>
      </c>
      <c r="C129" s="17" t="s">
        <v>21</v>
      </c>
      <c r="D129" s="17" t="s">
        <v>361</v>
      </c>
      <c r="E129" s="17">
        <v>43109.416666666701</v>
      </c>
      <c r="F129" s="17" t="s">
        <v>332</v>
      </c>
      <c r="G129" s="17" t="s">
        <v>19</v>
      </c>
      <c r="H129" s="17" t="s">
        <v>261</v>
      </c>
      <c r="I129" s="17" t="s">
        <v>339</v>
      </c>
      <c r="J129" s="17" t="s">
        <v>332</v>
      </c>
      <c r="K129" s="17" t="s">
        <v>23</v>
      </c>
      <c r="L129" s="17" t="s">
        <v>362</v>
      </c>
      <c r="M129" s="10">
        <v>43109.416666666701</v>
      </c>
      <c r="N129" s="10">
        <v>43131</v>
      </c>
      <c r="O129" s="17">
        <v>584.46</v>
      </c>
    </row>
    <row r="130" spans="1:18" s="17" customFormat="1" x14ac:dyDescent="0.25">
      <c r="A130" s="17" t="s">
        <v>19</v>
      </c>
      <c r="B130" s="17" t="s">
        <v>330</v>
      </c>
      <c r="C130" s="17" t="s">
        <v>21</v>
      </c>
      <c r="D130" s="17" t="s">
        <v>363</v>
      </c>
      <c r="E130" s="17">
        <v>43112.458333333299</v>
      </c>
      <c r="F130" s="17" t="s">
        <v>332</v>
      </c>
      <c r="G130" s="17" t="s">
        <v>19</v>
      </c>
      <c r="H130" s="17" t="s">
        <v>261</v>
      </c>
      <c r="I130" s="17" t="s">
        <v>333</v>
      </c>
      <c r="J130" s="17" t="s">
        <v>332</v>
      </c>
      <c r="K130" s="17" t="s">
        <v>23</v>
      </c>
      <c r="L130" s="17" t="s">
        <v>58</v>
      </c>
      <c r="M130" s="10">
        <v>43112.458333333299</v>
      </c>
      <c r="N130" s="10">
        <v>43131</v>
      </c>
      <c r="O130" s="17">
        <v>203.09</v>
      </c>
    </row>
    <row r="131" spans="1:18" s="17" customFormat="1" x14ac:dyDescent="0.25">
      <c r="A131" s="17" t="s">
        <v>19</v>
      </c>
      <c r="B131" s="17" t="s">
        <v>330</v>
      </c>
      <c r="C131" s="17" t="s">
        <v>21</v>
      </c>
      <c r="D131" s="17" t="s">
        <v>364</v>
      </c>
      <c r="E131" s="17">
        <v>43130.541666666701</v>
      </c>
      <c r="F131" s="17" t="s">
        <v>332</v>
      </c>
      <c r="G131" s="17" t="s">
        <v>19</v>
      </c>
      <c r="H131" s="17" t="s">
        <v>261</v>
      </c>
      <c r="I131" s="17" t="s">
        <v>365</v>
      </c>
      <c r="J131" s="17" t="s">
        <v>332</v>
      </c>
      <c r="K131" s="17" t="s">
        <v>23</v>
      </c>
      <c r="L131" s="17" t="s">
        <v>349</v>
      </c>
      <c r="M131" s="10">
        <v>43130.541666666701</v>
      </c>
      <c r="N131" s="10">
        <v>43154</v>
      </c>
      <c r="O131" s="17">
        <v>1212.33</v>
      </c>
    </row>
    <row r="132" spans="1:18" s="17" customFormat="1" x14ac:dyDescent="0.25">
      <c r="A132" s="17" t="s">
        <v>19</v>
      </c>
      <c r="B132" s="17" t="s">
        <v>330</v>
      </c>
      <c r="C132" s="17" t="s">
        <v>21</v>
      </c>
      <c r="D132" s="17" t="s">
        <v>366</v>
      </c>
      <c r="E132" s="17">
        <v>43132.604166666701</v>
      </c>
      <c r="F132" s="17" t="s">
        <v>332</v>
      </c>
      <c r="G132" s="17" t="s">
        <v>19</v>
      </c>
      <c r="H132" s="17" t="s">
        <v>261</v>
      </c>
      <c r="I132" s="17" t="s">
        <v>333</v>
      </c>
      <c r="J132" s="17" t="s">
        <v>332</v>
      </c>
      <c r="K132" s="17" t="s">
        <v>23</v>
      </c>
      <c r="L132" s="17" t="s">
        <v>367</v>
      </c>
      <c r="M132" s="10">
        <v>43132.604166666701</v>
      </c>
      <c r="N132" s="10">
        <v>43138</v>
      </c>
      <c r="O132" s="17">
        <v>729.2</v>
      </c>
    </row>
    <row r="133" spans="1:18" s="17" customFormat="1" x14ac:dyDescent="0.25">
      <c r="A133" s="17" t="s">
        <v>19</v>
      </c>
      <c r="B133" s="17" t="s">
        <v>330</v>
      </c>
      <c r="C133" s="17" t="s">
        <v>21</v>
      </c>
      <c r="D133" s="17" t="s">
        <v>368</v>
      </c>
      <c r="E133" s="17">
        <v>43132.583333333299</v>
      </c>
      <c r="F133" s="17" t="s">
        <v>332</v>
      </c>
      <c r="G133" s="17" t="s">
        <v>19</v>
      </c>
      <c r="H133" s="17" t="s">
        <v>261</v>
      </c>
      <c r="I133" s="17" t="s">
        <v>333</v>
      </c>
      <c r="J133" s="17" t="s">
        <v>332</v>
      </c>
      <c r="K133" s="17" t="s">
        <v>23</v>
      </c>
      <c r="L133" s="17" t="s">
        <v>367</v>
      </c>
      <c r="M133" s="10">
        <v>43132.583333333299</v>
      </c>
      <c r="N133" s="10">
        <v>43138</v>
      </c>
      <c r="O133" s="17">
        <v>1984.2</v>
      </c>
    </row>
    <row r="134" spans="1:18" s="17" customFormat="1" x14ac:dyDescent="0.25">
      <c r="A134" s="17" t="s">
        <v>19</v>
      </c>
      <c r="B134" s="17" t="s">
        <v>330</v>
      </c>
      <c r="C134" s="17" t="s">
        <v>21</v>
      </c>
      <c r="D134" s="17" t="s">
        <v>369</v>
      </c>
      <c r="E134" s="17">
        <v>43110.447916666701</v>
      </c>
      <c r="F134" s="17" t="s">
        <v>332</v>
      </c>
      <c r="G134" s="17" t="s">
        <v>19</v>
      </c>
      <c r="H134" s="17" t="s">
        <v>261</v>
      </c>
      <c r="I134" s="17" t="s">
        <v>333</v>
      </c>
      <c r="J134" s="17" t="s">
        <v>332</v>
      </c>
      <c r="K134" s="17" t="s">
        <v>23</v>
      </c>
      <c r="L134" s="17" t="s">
        <v>54</v>
      </c>
      <c r="M134" s="10">
        <v>43110.447916666701</v>
      </c>
      <c r="N134" s="10">
        <v>43147</v>
      </c>
      <c r="O134" s="17">
        <v>2994.62</v>
      </c>
    </row>
    <row r="135" spans="1:18" s="17" customFormat="1" x14ac:dyDescent="0.25">
      <c r="A135" s="17" t="s">
        <v>19</v>
      </c>
      <c r="B135" s="17" t="s">
        <v>370</v>
      </c>
      <c r="C135" s="17" t="s">
        <v>21</v>
      </c>
      <c r="D135" s="17" t="s">
        <v>371</v>
      </c>
      <c r="E135" s="17">
        <v>43110</v>
      </c>
      <c r="F135" s="17" t="s">
        <v>372</v>
      </c>
      <c r="G135" s="17" t="s">
        <v>19</v>
      </c>
      <c r="I135" s="17" t="s">
        <v>373</v>
      </c>
      <c r="K135" s="17" t="s">
        <v>23</v>
      </c>
      <c r="L135" s="17" t="s">
        <v>374</v>
      </c>
      <c r="M135" s="10">
        <v>43110</v>
      </c>
      <c r="N135" s="10">
        <v>43115</v>
      </c>
      <c r="O135" s="17">
        <v>825</v>
      </c>
    </row>
    <row r="136" spans="1:18" s="17" customFormat="1" x14ac:dyDescent="0.25">
      <c r="A136" s="17" t="s">
        <v>19</v>
      </c>
      <c r="B136" s="17" t="s">
        <v>370</v>
      </c>
      <c r="C136" s="17" t="s">
        <v>21</v>
      </c>
      <c r="D136" s="17" t="s">
        <v>375</v>
      </c>
      <c r="E136" s="17">
        <v>43110</v>
      </c>
      <c r="F136" s="17" t="s">
        <v>372</v>
      </c>
      <c r="G136" s="17" t="s">
        <v>19</v>
      </c>
      <c r="I136" s="17" t="s">
        <v>262</v>
      </c>
      <c r="K136" s="17" t="s">
        <v>23</v>
      </c>
      <c r="L136" s="17" t="s">
        <v>374</v>
      </c>
      <c r="M136" s="10">
        <v>43110</v>
      </c>
      <c r="N136" s="10">
        <v>43115</v>
      </c>
      <c r="O136" s="17">
        <v>770</v>
      </c>
    </row>
    <row r="137" spans="1:18" s="17" customFormat="1" x14ac:dyDescent="0.25">
      <c r="A137" s="17" t="s">
        <v>19</v>
      </c>
      <c r="B137" s="17" t="s">
        <v>370</v>
      </c>
      <c r="C137" s="17" t="s">
        <v>21</v>
      </c>
      <c r="D137" s="17" t="s">
        <v>376</v>
      </c>
      <c r="E137" s="17">
        <v>43110</v>
      </c>
      <c r="F137" s="17" t="s">
        <v>377</v>
      </c>
      <c r="G137" s="17" t="s">
        <v>19</v>
      </c>
      <c r="I137" s="17" t="s">
        <v>262</v>
      </c>
      <c r="K137" s="17" t="s">
        <v>23</v>
      </c>
      <c r="L137" s="17" t="s">
        <v>378</v>
      </c>
      <c r="M137" s="10">
        <v>43110</v>
      </c>
      <c r="N137" s="10">
        <v>43115</v>
      </c>
      <c r="O137" s="17">
        <v>585</v>
      </c>
    </row>
    <row r="138" spans="1:18" s="17" customFormat="1" x14ac:dyDescent="0.25">
      <c r="A138" s="17" t="s">
        <v>19</v>
      </c>
      <c r="B138" s="17" t="s">
        <v>370</v>
      </c>
      <c r="C138" s="17" t="s">
        <v>21</v>
      </c>
      <c r="D138" s="17" t="s">
        <v>379</v>
      </c>
      <c r="E138" s="17">
        <v>43110</v>
      </c>
      <c r="F138" s="17" t="s">
        <v>380</v>
      </c>
      <c r="G138" s="17" t="s">
        <v>19</v>
      </c>
      <c r="I138" s="17" t="s">
        <v>262</v>
      </c>
      <c r="K138" s="17" t="s">
        <v>23</v>
      </c>
      <c r="L138" s="17" t="s">
        <v>381</v>
      </c>
      <c r="M138" s="10">
        <v>43110</v>
      </c>
      <c r="N138" s="10">
        <v>43122</v>
      </c>
      <c r="O138" s="17">
        <v>2325</v>
      </c>
    </row>
    <row r="139" spans="1:18" s="17" customFormat="1" x14ac:dyDescent="0.25">
      <c r="A139" s="17" t="s">
        <v>19</v>
      </c>
      <c r="B139" s="17" t="s">
        <v>370</v>
      </c>
      <c r="C139" s="17" t="s">
        <v>21</v>
      </c>
      <c r="D139" s="17" t="s">
        <v>382</v>
      </c>
      <c r="E139" s="17">
        <v>43110</v>
      </c>
      <c r="F139" s="17" t="s">
        <v>383</v>
      </c>
      <c r="G139" s="17" t="s">
        <v>19</v>
      </c>
      <c r="I139" s="17" t="s">
        <v>262</v>
      </c>
      <c r="K139" s="17" t="s">
        <v>23</v>
      </c>
      <c r="L139" s="17" t="s">
        <v>384</v>
      </c>
      <c r="M139" s="10">
        <v>43110</v>
      </c>
      <c r="N139" s="10">
        <v>43122</v>
      </c>
      <c r="O139" s="17">
        <v>2425</v>
      </c>
    </row>
    <row r="140" spans="1:18" s="17" customFormat="1" x14ac:dyDescent="0.25">
      <c r="A140" s="17" t="s">
        <v>19</v>
      </c>
      <c r="B140" s="17" t="s">
        <v>59</v>
      </c>
      <c r="C140" s="17" t="s">
        <v>21</v>
      </c>
      <c r="D140" s="17" t="s">
        <v>385</v>
      </c>
      <c r="E140" s="17">
        <v>42688</v>
      </c>
      <c r="G140" s="17" t="s">
        <v>19</v>
      </c>
      <c r="I140" s="17" t="s">
        <v>233</v>
      </c>
      <c r="K140" s="17" t="s">
        <v>23</v>
      </c>
      <c r="L140" s="17" t="s">
        <v>386</v>
      </c>
      <c r="M140" s="10">
        <v>42979</v>
      </c>
      <c r="N140" s="10">
        <v>43343</v>
      </c>
      <c r="O140" s="17">
        <v>40000</v>
      </c>
      <c r="R140" s="17" t="s">
        <v>387</v>
      </c>
    </row>
    <row r="141" spans="1:18" s="17" customFormat="1" x14ac:dyDescent="0.25">
      <c r="A141" s="17" t="s">
        <v>19</v>
      </c>
      <c r="B141" s="17" t="s">
        <v>111</v>
      </c>
      <c r="C141" s="17" t="s">
        <v>21</v>
      </c>
      <c r="D141" s="17" t="s">
        <v>388</v>
      </c>
      <c r="E141" s="17">
        <v>43008</v>
      </c>
      <c r="F141" s="17" t="s">
        <v>383</v>
      </c>
      <c r="G141" s="17" t="s">
        <v>19</v>
      </c>
      <c r="I141" s="17" t="s">
        <v>389</v>
      </c>
      <c r="K141" s="17" t="s">
        <v>23</v>
      </c>
      <c r="L141" s="17" t="s">
        <v>390</v>
      </c>
      <c r="M141" s="10">
        <v>43067</v>
      </c>
      <c r="N141" s="10">
        <v>43153</v>
      </c>
      <c r="O141" s="17">
        <v>330</v>
      </c>
    </row>
    <row r="142" spans="1:18" s="17" customFormat="1" x14ac:dyDescent="0.25">
      <c r="A142" s="17" t="s">
        <v>19</v>
      </c>
      <c r="B142" s="17" t="s">
        <v>111</v>
      </c>
      <c r="C142" s="17" t="s">
        <v>21</v>
      </c>
      <c r="D142" s="17" t="s">
        <v>391</v>
      </c>
      <c r="E142" s="17">
        <v>43048</v>
      </c>
      <c r="F142" s="17" t="s">
        <v>383</v>
      </c>
      <c r="G142" s="17" t="s">
        <v>19</v>
      </c>
      <c r="I142" s="17" t="s">
        <v>114</v>
      </c>
      <c r="K142" s="17" t="s">
        <v>23</v>
      </c>
      <c r="L142" s="17" t="s">
        <v>392</v>
      </c>
      <c r="M142" s="10">
        <v>43076</v>
      </c>
      <c r="N142" s="10">
        <v>43153</v>
      </c>
      <c r="O142" s="17">
        <v>1271</v>
      </c>
    </row>
    <row r="143" spans="1:18" s="17" customFormat="1" x14ac:dyDescent="0.25">
      <c r="A143" s="17" t="s">
        <v>19</v>
      </c>
      <c r="B143" s="17" t="s">
        <v>111</v>
      </c>
      <c r="C143" s="17" t="s">
        <v>21</v>
      </c>
      <c r="D143" s="17" t="s">
        <v>393</v>
      </c>
      <c r="E143" s="17">
        <v>43020</v>
      </c>
      <c r="F143" s="17" t="s">
        <v>124</v>
      </c>
      <c r="G143" s="17" t="s">
        <v>19</v>
      </c>
      <c r="I143" s="17" t="s">
        <v>389</v>
      </c>
      <c r="K143" s="17" t="s">
        <v>23</v>
      </c>
      <c r="L143" s="17" t="s">
        <v>125</v>
      </c>
      <c r="M143" s="10">
        <v>43081</v>
      </c>
      <c r="N143" s="10">
        <v>43165</v>
      </c>
      <c r="O143" s="17">
        <v>1012</v>
      </c>
    </row>
    <row r="144" spans="1:18" s="17" customFormat="1" x14ac:dyDescent="0.25">
      <c r="A144" s="17" t="s">
        <v>19</v>
      </c>
      <c r="B144" s="17" t="s">
        <v>111</v>
      </c>
      <c r="C144" s="17" t="s">
        <v>21</v>
      </c>
      <c r="D144" s="17" t="s">
        <v>394</v>
      </c>
      <c r="E144" s="17">
        <v>43069</v>
      </c>
      <c r="F144" s="17" t="s">
        <v>117</v>
      </c>
      <c r="G144" s="17" t="s">
        <v>19</v>
      </c>
      <c r="I144" s="17" t="s">
        <v>114</v>
      </c>
      <c r="K144" s="17" t="s">
        <v>23</v>
      </c>
      <c r="L144" s="17" t="s">
        <v>395</v>
      </c>
      <c r="M144" s="10">
        <v>43118</v>
      </c>
      <c r="N144" s="10">
        <v>43143</v>
      </c>
      <c r="O144" s="17">
        <v>530</v>
      </c>
    </row>
    <row r="145" spans="1:16" s="17" customFormat="1" x14ac:dyDescent="0.25">
      <c r="A145" s="17" t="s">
        <v>19</v>
      </c>
      <c r="B145" s="17" t="s">
        <v>111</v>
      </c>
      <c r="C145" s="17" t="s">
        <v>21</v>
      </c>
      <c r="D145" s="17" t="s">
        <v>396</v>
      </c>
      <c r="E145" s="17">
        <v>43082</v>
      </c>
      <c r="F145" s="17" t="s">
        <v>124</v>
      </c>
      <c r="G145" s="17" t="s">
        <v>19</v>
      </c>
      <c r="I145" s="17" t="s">
        <v>397</v>
      </c>
      <c r="K145" s="17" t="s">
        <v>23</v>
      </c>
      <c r="L145" s="17" t="s">
        <v>125</v>
      </c>
      <c r="M145" s="10">
        <v>43117</v>
      </c>
      <c r="N145" s="10">
        <v>43129</v>
      </c>
      <c r="O145" s="17">
        <v>437</v>
      </c>
    </row>
    <row r="146" spans="1:16" s="17" customFormat="1" x14ac:dyDescent="0.25">
      <c r="A146" s="17" t="s">
        <v>19</v>
      </c>
      <c r="B146" s="17" t="s">
        <v>111</v>
      </c>
      <c r="C146" s="17" t="s">
        <v>21</v>
      </c>
      <c r="D146" s="17" t="s">
        <v>398</v>
      </c>
      <c r="E146" s="17">
        <v>43082</v>
      </c>
      <c r="F146" s="17" t="s">
        <v>399</v>
      </c>
      <c r="G146" s="17" t="s">
        <v>19</v>
      </c>
      <c r="I146" s="17" t="s">
        <v>400</v>
      </c>
      <c r="K146" s="17" t="s">
        <v>23</v>
      </c>
      <c r="L146" s="17" t="s">
        <v>401</v>
      </c>
      <c r="M146" s="10">
        <v>43105</v>
      </c>
      <c r="N146" s="10">
        <v>43129</v>
      </c>
      <c r="O146" s="17">
        <v>530</v>
      </c>
    </row>
    <row r="147" spans="1:16" s="17" customFormat="1" x14ac:dyDescent="0.25">
      <c r="A147" s="17" t="s">
        <v>19</v>
      </c>
      <c r="B147" s="17" t="s">
        <v>111</v>
      </c>
      <c r="C147" s="17" t="s">
        <v>21</v>
      </c>
      <c r="D147" s="17" t="s">
        <v>402</v>
      </c>
      <c r="E147" s="17">
        <v>43078</v>
      </c>
      <c r="F147" s="17" t="s">
        <v>403</v>
      </c>
      <c r="G147" s="17" t="s">
        <v>19</v>
      </c>
      <c r="I147" s="17" t="s">
        <v>400</v>
      </c>
      <c r="K147" s="17" t="s">
        <v>23</v>
      </c>
      <c r="L147" s="17" t="s">
        <v>404</v>
      </c>
      <c r="M147" s="10">
        <v>43105</v>
      </c>
      <c r="N147" s="10">
        <v>43129</v>
      </c>
      <c r="O147" s="17">
        <v>558</v>
      </c>
    </row>
    <row r="148" spans="1:16" s="17" customFormat="1" x14ac:dyDescent="0.25">
      <c r="A148" s="17" t="s">
        <v>19</v>
      </c>
      <c r="B148" s="17" t="s">
        <v>108</v>
      </c>
      <c r="C148" s="17" t="s">
        <v>21</v>
      </c>
      <c r="D148" s="17" t="s">
        <v>405</v>
      </c>
      <c r="E148" s="17">
        <v>43159</v>
      </c>
      <c r="G148" s="17" t="s">
        <v>19</v>
      </c>
      <c r="I148" s="17" t="s">
        <v>400</v>
      </c>
      <c r="K148" s="17" t="s">
        <v>406</v>
      </c>
      <c r="L148" s="17" t="s">
        <v>407</v>
      </c>
      <c r="M148" s="10">
        <v>42864</v>
      </c>
      <c r="N148" s="10">
        <v>43034</v>
      </c>
      <c r="O148" s="17">
        <v>624</v>
      </c>
    </row>
    <row r="149" spans="1:16" s="17" customFormat="1" x14ac:dyDescent="0.25">
      <c r="A149" s="17" t="s">
        <v>19</v>
      </c>
      <c r="B149" s="17" t="s">
        <v>108</v>
      </c>
      <c r="C149" s="17" t="s">
        <v>21</v>
      </c>
      <c r="D149" s="17" t="s">
        <v>408</v>
      </c>
      <c r="E149" s="17">
        <v>43175</v>
      </c>
      <c r="G149" s="17" t="s">
        <v>19</v>
      </c>
      <c r="I149" s="17" t="s">
        <v>400</v>
      </c>
      <c r="K149" s="17" t="s">
        <v>406</v>
      </c>
      <c r="L149" s="17" t="s">
        <v>409</v>
      </c>
      <c r="M149" s="10">
        <v>42855</v>
      </c>
      <c r="N149" s="10">
        <v>43089</v>
      </c>
      <c r="O149" s="17">
        <v>1248</v>
      </c>
    </row>
    <row r="150" spans="1:16" s="17" customFormat="1" x14ac:dyDescent="0.25">
      <c r="A150" s="17" t="s">
        <v>19</v>
      </c>
      <c r="B150" s="17" t="s">
        <v>108</v>
      </c>
      <c r="C150" s="17" t="s">
        <v>21</v>
      </c>
      <c r="D150" s="17" t="s">
        <v>410</v>
      </c>
      <c r="E150" s="17">
        <v>42445</v>
      </c>
      <c r="G150" s="17" t="s">
        <v>19</v>
      </c>
      <c r="I150" s="17" t="s">
        <v>411</v>
      </c>
      <c r="K150" s="17" t="s">
        <v>23</v>
      </c>
      <c r="L150" s="17" t="s">
        <v>412</v>
      </c>
      <c r="M150" s="10">
        <v>42826</v>
      </c>
      <c r="N150" s="10">
        <v>43074</v>
      </c>
      <c r="O150" s="17">
        <v>3001</v>
      </c>
    </row>
    <row r="151" spans="1:16" s="17" customFormat="1" x14ac:dyDescent="0.25">
      <c r="A151" s="17" t="s">
        <v>19</v>
      </c>
      <c r="B151" s="17" t="s">
        <v>108</v>
      </c>
      <c r="C151" s="17" t="s">
        <v>21</v>
      </c>
      <c r="D151" s="17" t="s">
        <v>413</v>
      </c>
      <c r="E151" s="17">
        <v>42773</v>
      </c>
      <c r="G151" s="17" t="s">
        <v>19</v>
      </c>
      <c r="I151" s="17" t="s">
        <v>414</v>
      </c>
      <c r="K151" s="17" t="s">
        <v>23</v>
      </c>
      <c r="L151" s="17" t="s">
        <v>415</v>
      </c>
      <c r="M151" s="10">
        <v>42933</v>
      </c>
      <c r="N151" s="10">
        <v>43126</v>
      </c>
      <c r="O151" s="17">
        <v>19085</v>
      </c>
    </row>
    <row r="152" spans="1:16" s="17" customFormat="1" x14ac:dyDescent="0.25">
      <c r="A152" s="17" t="s">
        <v>19</v>
      </c>
      <c r="B152" s="17" t="s">
        <v>108</v>
      </c>
      <c r="C152" s="17" t="s">
        <v>21</v>
      </c>
      <c r="D152" s="17" t="s">
        <v>413</v>
      </c>
      <c r="E152" s="17">
        <v>42773</v>
      </c>
      <c r="G152" s="17" t="s">
        <v>19</v>
      </c>
      <c r="I152" s="17" t="s">
        <v>414</v>
      </c>
      <c r="K152" s="17" t="s">
        <v>23</v>
      </c>
      <c r="L152" s="17" t="s">
        <v>415</v>
      </c>
      <c r="M152" s="10">
        <v>42933</v>
      </c>
      <c r="N152" s="10">
        <v>43126</v>
      </c>
      <c r="O152" s="17">
        <v>3240</v>
      </c>
    </row>
    <row r="153" spans="1:16" s="17" customFormat="1" x14ac:dyDescent="0.25">
      <c r="A153" s="17" t="s">
        <v>19</v>
      </c>
      <c r="B153" s="17" t="s">
        <v>108</v>
      </c>
      <c r="C153" s="17" t="s">
        <v>21</v>
      </c>
      <c r="D153" s="17" t="s">
        <v>413</v>
      </c>
      <c r="E153" s="17">
        <v>42773</v>
      </c>
      <c r="G153" s="17" t="s">
        <v>19</v>
      </c>
      <c r="I153" s="17" t="s">
        <v>414</v>
      </c>
      <c r="K153" s="17" t="s">
        <v>23</v>
      </c>
      <c r="L153" s="17" t="s">
        <v>415</v>
      </c>
      <c r="M153" s="10">
        <v>42933</v>
      </c>
      <c r="N153" s="10">
        <v>43126</v>
      </c>
      <c r="O153" s="17">
        <v>2785</v>
      </c>
    </row>
    <row r="154" spans="1:16" s="17" customFormat="1" x14ac:dyDescent="0.25">
      <c r="A154" s="17" t="s">
        <v>19</v>
      </c>
      <c r="B154" s="17" t="s">
        <v>108</v>
      </c>
      <c r="C154" s="17" t="s">
        <v>21</v>
      </c>
      <c r="D154" s="17" t="s">
        <v>416</v>
      </c>
      <c r="E154" s="17">
        <v>42773</v>
      </c>
      <c r="G154" s="17" t="s">
        <v>19</v>
      </c>
      <c r="I154" s="17" t="s">
        <v>414</v>
      </c>
      <c r="K154" s="17" t="s">
        <v>23</v>
      </c>
      <c r="L154" s="17" t="s">
        <v>415</v>
      </c>
      <c r="M154" s="10">
        <v>42933</v>
      </c>
      <c r="N154" s="10">
        <v>43159</v>
      </c>
      <c r="O154" s="17">
        <v>12765</v>
      </c>
    </row>
    <row r="155" spans="1:16" s="17" customFormat="1" x14ac:dyDescent="0.25">
      <c r="A155" s="17" t="s">
        <v>19</v>
      </c>
      <c r="B155" s="17" t="s">
        <v>108</v>
      </c>
      <c r="C155" s="17" t="s">
        <v>21</v>
      </c>
      <c r="D155" s="17" t="s">
        <v>416</v>
      </c>
      <c r="E155" s="17">
        <v>42773</v>
      </c>
      <c r="G155" s="17" t="s">
        <v>19</v>
      </c>
      <c r="I155" s="17" t="s">
        <v>414</v>
      </c>
      <c r="K155" s="17" t="s">
        <v>23</v>
      </c>
      <c r="L155" s="17" t="s">
        <v>415</v>
      </c>
      <c r="M155" s="10">
        <v>42933</v>
      </c>
      <c r="N155" s="10">
        <v>43159</v>
      </c>
      <c r="O155" s="17">
        <v>4685</v>
      </c>
    </row>
    <row r="156" spans="1:16" s="17" customFormat="1" x14ac:dyDescent="0.25">
      <c r="A156" s="17" t="s">
        <v>19</v>
      </c>
      <c r="B156" s="17" t="s">
        <v>20</v>
      </c>
      <c r="C156" s="17" t="s">
        <v>21</v>
      </c>
      <c r="D156" s="17">
        <v>151559</v>
      </c>
      <c r="E156" s="17">
        <v>42319.898958333331</v>
      </c>
      <c r="G156" s="17" t="s">
        <v>19</v>
      </c>
      <c r="I156" s="17" t="s">
        <v>293</v>
      </c>
      <c r="K156" s="17" t="s">
        <v>23</v>
      </c>
      <c r="L156" s="17" t="s">
        <v>507</v>
      </c>
      <c r="M156" s="10">
        <v>42338</v>
      </c>
      <c r="N156" s="10">
        <v>42349</v>
      </c>
      <c r="O156" s="17">
        <v>3562</v>
      </c>
      <c r="P156" s="17" t="s">
        <v>508</v>
      </c>
    </row>
    <row r="157" spans="1:16" s="17" customFormat="1" x14ac:dyDescent="0.25">
      <c r="A157" s="17" t="s">
        <v>19</v>
      </c>
      <c r="B157" s="17" t="s">
        <v>20</v>
      </c>
      <c r="C157" s="17" t="s">
        <v>21</v>
      </c>
      <c r="D157" s="17">
        <v>163382</v>
      </c>
      <c r="E157" s="17">
        <v>42540.819976851853</v>
      </c>
      <c r="G157" s="17" t="s">
        <v>19</v>
      </c>
      <c r="I157" s="17" t="s">
        <v>293</v>
      </c>
      <c r="K157" s="17" t="s">
        <v>23</v>
      </c>
      <c r="L157" s="17" t="s">
        <v>507</v>
      </c>
      <c r="M157" s="10">
        <v>42549</v>
      </c>
      <c r="N157" s="10">
        <v>42573</v>
      </c>
      <c r="O157" s="17">
        <v>7105</v>
      </c>
      <c r="P157" s="17" t="s">
        <v>508</v>
      </c>
    </row>
    <row r="158" spans="1:16" s="17" customFormat="1" x14ac:dyDescent="0.25">
      <c r="A158" s="17" t="s">
        <v>19</v>
      </c>
      <c r="B158" s="17" t="s">
        <v>20</v>
      </c>
      <c r="C158" s="17" t="s">
        <v>21</v>
      </c>
      <c r="D158" s="17">
        <v>164415</v>
      </c>
      <c r="E158" s="17">
        <v>42565.566655092589</v>
      </c>
      <c r="G158" s="17" t="s">
        <v>19</v>
      </c>
      <c r="I158" s="17" t="s">
        <v>29</v>
      </c>
      <c r="K158" s="17" t="s">
        <v>23</v>
      </c>
      <c r="L158" s="17" t="s">
        <v>509</v>
      </c>
      <c r="M158" s="10">
        <v>42600</v>
      </c>
      <c r="N158" s="10">
        <v>42601</v>
      </c>
      <c r="O158" s="17">
        <v>530</v>
      </c>
      <c r="P158" s="17" t="s">
        <v>508</v>
      </c>
    </row>
    <row r="159" spans="1:16" s="17" customFormat="1" x14ac:dyDescent="0.25">
      <c r="A159" s="17" t="s">
        <v>19</v>
      </c>
      <c r="B159" s="17" t="s">
        <v>20</v>
      </c>
      <c r="C159" s="17" t="s">
        <v>21</v>
      </c>
      <c r="D159" s="17">
        <v>164820</v>
      </c>
      <c r="E159" s="17">
        <v>42578.575138888889</v>
      </c>
      <c r="G159" s="17" t="s">
        <v>19</v>
      </c>
      <c r="I159" s="17" t="s">
        <v>25</v>
      </c>
      <c r="K159" s="17" t="s">
        <v>23</v>
      </c>
      <c r="L159" s="17" t="s">
        <v>510</v>
      </c>
      <c r="M159" s="10">
        <v>42584</v>
      </c>
      <c r="N159" s="10">
        <v>42643</v>
      </c>
      <c r="O159" s="17">
        <v>650</v>
      </c>
      <c r="P159" s="17" t="s">
        <v>508</v>
      </c>
    </row>
    <row r="160" spans="1:16" s="17" customFormat="1" x14ac:dyDescent="0.25">
      <c r="A160" s="17" t="s">
        <v>19</v>
      </c>
      <c r="B160" s="17" t="s">
        <v>20</v>
      </c>
      <c r="C160" s="17" t="s">
        <v>21</v>
      </c>
      <c r="D160" s="17">
        <v>171852</v>
      </c>
      <c r="E160" s="17">
        <v>42761.686608796292</v>
      </c>
      <c r="G160" s="17" t="s">
        <v>19</v>
      </c>
      <c r="I160" s="17" t="s">
        <v>41</v>
      </c>
      <c r="K160" s="17" t="s">
        <v>406</v>
      </c>
      <c r="L160" s="17" t="s">
        <v>42</v>
      </c>
      <c r="M160" s="10">
        <v>42779</v>
      </c>
      <c r="N160" s="10">
        <v>42783</v>
      </c>
      <c r="O160" s="17">
        <v>7348.8</v>
      </c>
      <c r="P160" s="17" t="s">
        <v>508</v>
      </c>
    </row>
    <row r="161" spans="1:16" s="17" customFormat="1" x14ac:dyDescent="0.25">
      <c r="A161" s="17" t="s">
        <v>19</v>
      </c>
      <c r="B161" s="17" t="s">
        <v>20</v>
      </c>
      <c r="C161" s="17" t="s">
        <v>21</v>
      </c>
      <c r="D161" s="17">
        <v>176972</v>
      </c>
      <c r="E161" s="17">
        <v>42864.594571759255</v>
      </c>
      <c r="G161" s="17" t="s">
        <v>19</v>
      </c>
      <c r="I161" s="17" t="s">
        <v>25</v>
      </c>
      <c r="K161" s="17" t="s">
        <v>23</v>
      </c>
      <c r="L161" s="17" t="s">
        <v>511</v>
      </c>
      <c r="M161" s="10">
        <v>42877</v>
      </c>
      <c r="N161" s="10">
        <v>42884</v>
      </c>
      <c r="O161" s="17">
        <v>443.45</v>
      </c>
      <c r="P161" s="17" t="s">
        <v>508</v>
      </c>
    </row>
    <row r="162" spans="1:16" s="17" customFormat="1" x14ac:dyDescent="0.25">
      <c r="A162" s="17" t="s">
        <v>19</v>
      </c>
      <c r="B162" s="17" t="s">
        <v>20</v>
      </c>
      <c r="C162" s="17" t="s">
        <v>21</v>
      </c>
      <c r="D162" s="17">
        <v>180022</v>
      </c>
      <c r="E162" s="17">
        <v>42921.394803240742</v>
      </c>
      <c r="G162" s="17" t="s">
        <v>19</v>
      </c>
      <c r="I162" s="17" t="s">
        <v>249</v>
      </c>
      <c r="K162" s="17" t="s">
        <v>23</v>
      </c>
      <c r="L162" s="17" t="s">
        <v>512</v>
      </c>
      <c r="M162" s="10">
        <v>42941</v>
      </c>
      <c r="N162" s="10">
        <v>43157</v>
      </c>
      <c r="O162" s="17">
        <v>870</v>
      </c>
      <c r="P162" s="17" t="s">
        <v>508</v>
      </c>
    </row>
    <row r="163" spans="1:16" s="17" customFormat="1" x14ac:dyDescent="0.25">
      <c r="A163" s="17" t="s">
        <v>19</v>
      </c>
      <c r="B163" s="17" t="s">
        <v>20</v>
      </c>
      <c r="C163" s="17" t="s">
        <v>21</v>
      </c>
      <c r="D163" s="17">
        <v>182639</v>
      </c>
      <c r="E163" s="17">
        <v>42983.404780092591</v>
      </c>
      <c r="G163" s="17" t="s">
        <v>19</v>
      </c>
      <c r="I163" s="17" t="s">
        <v>293</v>
      </c>
      <c r="K163" s="17" t="s">
        <v>23</v>
      </c>
      <c r="L163" s="17" t="s">
        <v>513</v>
      </c>
      <c r="M163" s="10">
        <v>43021</v>
      </c>
      <c r="N163" s="10">
        <v>43144</v>
      </c>
      <c r="O163" s="17">
        <v>1818.35</v>
      </c>
      <c r="P163" s="17" t="s">
        <v>508</v>
      </c>
    </row>
    <row r="164" spans="1:16" s="17" customFormat="1" x14ac:dyDescent="0.25">
      <c r="A164" s="17" t="s">
        <v>19</v>
      </c>
      <c r="B164" s="17" t="s">
        <v>20</v>
      </c>
      <c r="C164" s="17" t="s">
        <v>21</v>
      </c>
      <c r="D164" s="17">
        <v>183009</v>
      </c>
      <c r="E164" s="17">
        <v>42991.467013888891</v>
      </c>
      <c r="G164" s="17" t="s">
        <v>19</v>
      </c>
      <c r="I164" s="17" t="s">
        <v>43</v>
      </c>
      <c r="K164" s="17" t="s">
        <v>23</v>
      </c>
      <c r="L164" s="17" t="s">
        <v>514</v>
      </c>
      <c r="M164" s="10">
        <v>43024</v>
      </c>
      <c r="N164" s="10">
        <v>43031</v>
      </c>
      <c r="O164" s="17">
        <v>15290</v>
      </c>
      <c r="P164" s="17" t="s">
        <v>508</v>
      </c>
    </row>
    <row r="165" spans="1:16" s="17" customFormat="1" x14ac:dyDescent="0.25">
      <c r="A165" s="17" t="s">
        <v>19</v>
      </c>
      <c r="B165" s="17" t="s">
        <v>20</v>
      </c>
      <c r="C165" s="17" t="s">
        <v>21</v>
      </c>
      <c r="D165" s="17">
        <v>184639</v>
      </c>
      <c r="E165" s="17">
        <v>43026.403981481482</v>
      </c>
      <c r="G165" s="17" t="s">
        <v>19</v>
      </c>
      <c r="I165" s="17" t="s">
        <v>52</v>
      </c>
      <c r="K165" s="17" t="s">
        <v>23</v>
      </c>
      <c r="L165" s="17" t="s">
        <v>515</v>
      </c>
      <c r="M165" s="10">
        <v>43045</v>
      </c>
      <c r="N165" s="10">
        <v>43069</v>
      </c>
      <c r="O165" s="17">
        <v>13907</v>
      </c>
      <c r="P165" s="17" t="s">
        <v>508</v>
      </c>
    </row>
    <row r="166" spans="1:16" s="17" customFormat="1" x14ac:dyDescent="0.25">
      <c r="A166" s="17" t="s">
        <v>19</v>
      </c>
      <c r="B166" s="17" t="s">
        <v>20</v>
      </c>
      <c r="C166" s="17" t="s">
        <v>21</v>
      </c>
      <c r="D166" s="17">
        <v>184911</v>
      </c>
      <c r="E166" s="17">
        <v>43031.597557870366</v>
      </c>
      <c r="G166" s="17" t="s">
        <v>19</v>
      </c>
      <c r="I166" s="17" t="s">
        <v>262</v>
      </c>
      <c r="K166" s="17" t="s">
        <v>23</v>
      </c>
      <c r="L166" s="17" t="s">
        <v>516</v>
      </c>
      <c r="M166" s="10">
        <v>43048</v>
      </c>
      <c r="N166" s="10">
        <v>43048</v>
      </c>
      <c r="O166" s="17">
        <v>600</v>
      </c>
      <c r="P166" s="17" t="s">
        <v>508</v>
      </c>
    </row>
    <row r="167" spans="1:16" s="17" customFormat="1" x14ac:dyDescent="0.25">
      <c r="A167" s="17" t="s">
        <v>19</v>
      </c>
      <c r="B167" s="17" t="s">
        <v>20</v>
      </c>
      <c r="C167" s="17" t="s">
        <v>21</v>
      </c>
      <c r="D167" s="17">
        <v>185610</v>
      </c>
      <c r="E167" s="17">
        <v>43041.867997685185</v>
      </c>
      <c r="G167" s="17" t="s">
        <v>19</v>
      </c>
      <c r="I167" s="17" t="s">
        <v>55</v>
      </c>
      <c r="K167" s="17" t="s">
        <v>23</v>
      </c>
      <c r="L167" s="17" t="s">
        <v>517</v>
      </c>
      <c r="M167" s="10">
        <v>43052</v>
      </c>
      <c r="N167" s="10">
        <v>43070</v>
      </c>
      <c r="O167" s="17">
        <v>1360</v>
      </c>
      <c r="P167" s="17" t="s">
        <v>508</v>
      </c>
    </row>
    <row r="168" spans="1:16" s="17" customFormat="1" x14ac:dyDescent="0.25">
      <c r="A168" s="17" t="s">
        <v>19</v>
      </c>
      <c r="B168" s="17" t="s">
        <v>20</v>
      </c>
      <c r="C168" s="17" t="s">
        <v>21</v>
      </c>
      <c r="D168" s="17">
        <v>186966</v>
      </c>
      <c r="E168" s="17">
        <v>43068.592453703699</v>
      </c>
      <c r="G168" s="17" t="s">
        <v>19</v>
      </c>
      <c r="I168" s="17" t="s">
        <v>25</v>
      </c>
      <c r="K168" s="17" t="s">
        <v>23</v>
      </c>
      <c r="L168" s="17" t="s">
        <v>518</v>
      </c>
      <c r="M168" s="10">
        <v>43087</v>
      </c>
      <c r="N168" s="10">
        <v>43126</v>
      </c>
      <c r="O168" s="17">
        <v>864.38</v>
      </c>
      <c r="P168" s="17" t="s">
        <v>508</v>
      </c>
    </row>
    <row r="169" spans="1:16" s="17" customFormat="1" x14ac:dyDescent="0.25">
      <c r="A169" s="17" t="s">
        <v>19</v>
      </c>
      <c r="B169" s="17" t="s">
        <v>318</v>
      </c>
      <c r="C169" s="17" t="s">
        <v>21</v>
      </c>
      <c r="D169" s="17" t="s">
        <v>519</v>
      </c>
      <c r="E169" s="17">
        <v>42913</v>
      </c>
      <c r="G169" s="17" t="s">
        <v>19</v>
      </c>
      <c r="I169" s="17" t="s">
        <v>520</v>
      </c>
      <c r="K169" s="17" t="s">
        <v>23</v>
      </c>
      <c r="L169" s="17" t="s">
        <v>521</v>
      </c>
      <c r="M169" s="10">
        <v>42915</v>
      </c>
      <c r="N169" s="10">
        <v>43053</v>
      </c>
      <c r="O169" s="17">
        <v>9200</v>
      </c>
      <c r="P169" s="17" t="s">
        <v>508</v>
      </c>
    </row>
    <row r="170" spans="1:16" s="17" customFormat="1" x14ac:dyDescent="0.25">
      <c r="A170" s="17" t="s">
        <v>19</v>
      </c>
      <c r="B170" s="17" t="s">
        <v>108</v>
      </c>
      <c r="C170" s="17" t="s">
        <v>21</v>
      </c>
      <c r="D170" s="17" t="s">
        <v>522</v>
      </c>
      <c r="E170" s="17">
        <v>43159</v>
      </c>
      <c r="G170" s="17" t="s">
        <v>19</v>
      </c>
      <c r="I170" s="17" t="s">
        <v>523</v>
      </c>
      <c r="K170" s="17" t="s">
        <v>23</v>
      </c>
      <c r="L170" s="17" t="s">
        <v>524</v>
      </c>
      <c r="M170" s="10">
        <v>42879</v>
      </c>
      <c r="N170" s="10">
        <v>43118</v>
      </c>
      <c r="O170" s="17">
        <v>5000</v>
      </c>
      <c r="P170" s="17" t="s">
        <v>508</v>
      </c>
    </row>
    <row r="171" spans="1:16" s="17" customFormat="1" x14ac:dyDescent="0.25">
      <c r="A171" s="17" t="s">
        <v>19</v>
      </c>
      <c r="B171" s="17" t="s">
        <v>108</v>
      </c>
      <c r="C171" s="17" t="s">
        <v>21</v>
      </c>
      <c r="D171" s="17" t="s">
        <v>525</v>
      </c>
      <c r="E171" s="17">
        <v>43159</v>
      </c>
      <c r="G171" s="17" t="s">
        <v>19</v>
      </c>
      <c r="I171" s="17" t="s">
        <v>523</v>
      </c>
      <c r="K171" s="17" t="s">
        <v>23</v>
      </c>
      <c r="L171" s="17" t="s">
        <v>526</v>
      </c>
      <c r="M171" s="10">
        <v>42879</v>
      </c>
      <c r="N171" s="10">
        <v>43125</v>
      </c>
      <c r="O171" s="17">
        <v>2500</v>
      </c>
      <c r="P171" s="17" t="s">
        <v>508</v>
      </c>
    </row>
    <row r="172" spans="1:16" s="17" customFormat="1" x14ac:dyDescent="0.25">
      <c r="A172" s="17" t="s">
        <v>19</v>
      </c>
      <c r="B172" s="17" t="s">
        <v>108</v>
      </c>
      <c r="C172" s="17" t="s">
        <v>21</v>
      </c>
      <c r="D172" s="17" t="s">
        <v>527</v>
      </c>
      <c r="E172" s="17">
        <v>43159</v>
      </c>
      <c r="G172" s="17" t="s">
        <v>19</v>
      </c>
      <c r="I172" s="17" t="s">
        <v>523</v>
      </c>
      <c r="K172" s="17" t="s">
        <v>23</v>
      </c>
      <c r="L172" s="17" t="s">
        <v>526</v>
      </c>
      <c r="M172" s="10">
        <v>42879</v>
      </c>
      <c r="N172" s="10">
        <v>43137</v>
      </c>
      <c r="O172" s="17">
        <v>2000</v>
      </c>
      <c r="P172" s="17" t="s">
        <v>508</v>
      </c>
    </row>
    <row r="173" spans="1:16" s="17" customFormat="1" x14ac:dyDescent="0.25">
      <c r="A173" s="17" t="s">
        <v>19</v>
      </c>
      <c r="B173" s="17" t="s">
        <v>108</v>
      </c>
      <c r="C173" s="17" t="s">
        <v>21</v>
      </c>
      <c r="D173" s="17" t="s">
        <v>528</v>
      </c>
      <c r="E173" s="17">
        <v>43159</v>
      </c>
      <c r="G173" s="17" t="s">
        <v>19</v>
      </c>
      <c r="I173" s="17" t="s">
        <v>523</v>
      </c>
      <c r="K173" s="17" t="s">
        <v>23</v>
      </c>
      <c r="L173" s="17" t="s">
        <v>526</v>
      </c>
      <c r="M173" s="10">
        <v>42879</v>
      </c>
      <c r="N173" s="10">
        <v>43137</v>
      </c>
      <c r="O173" s="17">
        <v>500</v>
      </c>
      <c r="P173" s="17" t="s">
        <v>508</v>
      </c>
    </row>
    <row r="174" spans="1:16" s="17" customFormat="1" x14ac:dyDescent="0.25">
      <c r="A174" s="17" t="s">
        <v>19</v>
      </c>
      <c r="B174" s="17" t="s">
        <v>108</v>
      </c>
      <c r="C174" s="17" t="s">
        <v>21</v>
      </c>
      <c r="D174" s="17" t="s">
        <v>529</v>
      </c>
      <c r="E174" s="17">
        <v>43159</v>
      </c>
      <c r="G174" s="17" t="s">
        <v>19</v>
      </c>
      <c r="I174" s="17" t="s">
        <v>523</v>
      </c>
      <c r="K174" s="17" t="s">
        <v>23</v>
      </c>
      <c r="L174" s="17" t="s">
        <v>526</v>
      </c>
      <c r="M174" s="10">
        <v>42879</v>
      </c>
      <c r="N174" s="10">
        <v>43118</v>
      </c>
      <c r="O174" s="17">
        <v>1000</v>
      </c>
      <c r="P174" s="17" t="s">
        <v>508</v>
      </c>
    </row>
    <row r="175" spans="1:16" s="17" customFormat="1" x14ac:dyDescent="0.25">
      <c r="A175" s="17" t="s">
        <v>19</v>
      </c>
      <c r="B175" s="17" t="s">
        <v>530</v>
      </c>
      <c r="C175" s="17" t="s">
        <v>21</v>
      </c>
      <c r="D175" s="17" t="s">
        <v>531</v>
      </c>
      <c r="E175" s="17">
        <v>43154.541666666701</v>
      </c>
      <c r="F175" s="17" t="s">
        <v>332</v>
      </c>
      <c r="G175" s="17" t="s">
        <v>19</v>
      </c>
      <c r="H175" s="17" t="s">
        <v>261</v>
      </c>
      <c r="I175" s="17" t="s">
        <v>346</v>
      </c>
      <c r="J175" s="17" t="s">
        <v>332</v>
      </c>
      <c r="K175" s="17" t="s">
        <v>23</v>
      </c>
      <c r="L175" s="17" t="s">
        <v>532</v>
      </c>
      <c r="M175" s="10">
        <v>43154.541666666701</v>
      </c>
      <c r="N175" s="10">
        <v>43167</v>
      </c>
      <c r="O175" s="17">
        <v>931.56</v>
      </c>
      <c r="P175" s="17" t="s">
        <v>508</v>
      </c>
    </row>
    <row r="176" spans="1:16" s="17" customFormat="1" x14ac:dyDescent="0.25">
      <c r="A176" s="17" t="s">
        <v>19</v>
      </c>
      <c r="B176" s="17" t="s">
        <v>530</v>
      </c>
      <c r="C176" s="17" t="s">
        <v>21</v>
      </c>
      <c r="D176" s="17" t="s">
        <v>533</v>
      </c>
      <c r="E176" s="17">
        <v>43111.541666666701</v>
      </c>
      <c r="F176" s="17" t="s">
        <v>332</v>
      </c>
      <c r="G176" s="17" t="s">
        <v>19</v>
      </c>
      <c r="H176" s="17" t="s">
        <v>261</v>
      </c>
      <c r="I176" s="17" t="s">
        <v>333</v>
      </c>
      <c r="J176" s="17" t="s">
        <v>332</v>
      </c>
      <c r="K176" s="17" t="s">
        <v>23</v>
      </c>
      <c r="L176" s="17" t="s">
        <v>534</v>
      </c>
      <c r="M176" s="10">
        <v>43111.541666666701</v>
      </c>
      <c r="N176" s="10">
        <v>43167</v>
      </c>
      <c r="O176" s="17">
        <v>1371.74</v>
      </c>
      <c r="P176" s="17" t="s">
        <v>508</v>
      </c>
    </row>
    <row r="177" spans="1:16" s="17" customFormat="1" x14ac:dyDescent="0.25">
      <c r="A177" s="17" t="s">
        <v>19</v>
      </c>
      <c r="B177" s="17" t="s">
        <v>20</v>
      </c>
      <c r="C177" s="17" t="s">
        <v>21</v>
      </c>
      <c r="D177" s="17">
        <v>162869</v>
      </c>
      <c r="E177" s="17">
        <v>42539.11650462963</v>
      </c>
      <c r="G177" s="17" t="s">
        <v>19</v>
      </c>
      <c r="I177" s="17" t="s">
        <v>29</v>
      </c>
      <c r="K177" s="17" t="s">
        <v>23</v>
      </c>
      <c r="L177" s="17" t="s">
        <v>30</v>
      </c>
      <c r="M177" s="10">
        <v>43003</v>
      </c>
      <c r="N177" s="10">
        <v>43077</v>
      </c>
      <c r="O177" s="17">
        <v>8245.25</v>
      </c>
      <c r="P177" s="17" t="s">
        <v>508</v>
      </c>
    </row>
    <row r="178" spans="1:16" s="17" customFormat="1" x14ac:dyDescent="0.25">
      <c r="A178" s="17" t="s">
        <v>19</v>
      </c>
      <c r="B178" s="17" t="s">
        <v>20</v>
      </c>
      <c r="C178" s="17" t="s">
        <v>21</v>
      </c>
      <c r="D178" s="17">
        <v>163275</v>
      </c>
      <c r="E178" s="17">
        <v>42540.597962962958</v>
      </c>
      <c r="G178" s="17" t="s">
        <v>19</v>
      </c>
      <c r="I178" s="17" t="s">
        <v>29</v>
      </c>
      <c r="K178" s="17" t="s">
        <v>23</v>
      </c>
      <c r="L178" s="17" t="s">
        <v>548</v>
      </c>
      <c r="M178" s="10">
        <v>42716</v>
      </c>
      <c r="N178" s="10">
        <v>42741</v>
      </c>
      <c r="O178" s="17">
        <v>245.58</v>
      </c>
      <c r="P178" s="17" t="s">
        <v>508</v>
      </c>
    </row>
    <row r="179" spans="1:16" s="17" customFormat="1" x14ac:dyDescent="0.25">
      <c r="A179" s="17" t="s">
        <v>19</v>
      </c>
      <c r="B179" s="17" t="s">
        <v>20</v>
      </c>
      <c r="C179" s="17" t="s">
        <v>21</v>
      </c>
      <c r="D179" s="17">
        <v>163276</v>
      </c>
      <c r="E179" s="17">
        <v>42540.598252314812</v>
      </c>
      <c r="G179" s="17" t="s">
        <v>19</v>
      </c>
      <c r="I179" s="17" t="s">
        <v>29</v>
      </c>
      <c r="K179" s="17" t="s">
        <v>23</v>
      </c>
      <c r="L179" s="17" t="s">
        <v>31</v>
      </c>
      <c r="M179" s="10">
        <v>43073</v>
      </c>
      <c r="N179" s="10">
        <v>43105</v>
      </c>
      <c r="O179" s="17">
        <v>4749.8999999999996</v>
      </c>
      <c r="P179" s="17" t="s">
        <v>508</v>
      </c>
    </row>
    <row r="180" spans="1:16" s="17" customFormat="1" x14ac:dyDescent="0.25">
      <c r="A180" s="17" t="s">
        <v>19</v>
      </c>
      <c r="B180" s="17" t="s">
        <v>20</v>
      </c>
      <c r="C180" s="17" t="s">
        <v>21</v>
      </c>
      <c r="D180" s="17">
        <v>164961</v>
      </c>
      <c r="E180" s="17">
        <v>42585.351099537038</v>
      </c>
      <c r="G180" s="17" t="s">
        <v>19</v>
      </c>
      <c r="I180" s="17" t="s">
        <v>52</v>
      </c>
      <c r="K180" s="17" t="s">
        <v>23</v>
      </c>
      <c r="L180" s="17" t="s">
        <v>549</v>
      </c>
      <c r="M180" s="10">
        <v>42592</v>
      </c>
      <c r="N180" s="10">
        <v>42612</v>
      </c>
      <c r="O180" s="17">
        <v>9760</v>
      </c>
      <c r="P180" s="17" t="s">
        <v>508</v>
      </c>
    </row>
    <row r="181" spans="1:16" s="17" customFormat="1" x14ac:dyDescent="0.25">
      <c r="A181" s="17" t="s">
        <v>19</v>
      </c>
      <c r="B181" s="17" t="s">
        <v>20</v>
      </c>
      <c r="C181" s="17" t="s">
        <v>21</v>
      </c>
      <c r="D181" s="17">
        <v>167602</v>
      </c>
      <c r="E181" s="17">
        <v>42660.595844907402</v>
      </c>
      <c r="G181" s="17" t="s">
        <v>19</v>
      </c>
      <c r="I181" s="17" t="s">
        <v>34</v>
      </c>
      <c r="K181" s="17" t="s">
        <v>23</v>
      </c>
      <c r="L181" s="17" t="s">
        <v>550</v>
      </c>
      <c r="M181" s="10">
        <v>42718</v>
      </c>
      <c r="N181" s="10">
        <v>42766</v>
      </c>
      <c r="O181" s="17">
        <v>30332</v>
      </c>
      <c r="P181" s="17" t="s">
        <v>508</v>
      </c>
    </row>
    <row r="182" spans="1:16" s="17" customFormat="1" x14ac:dyDescent="0.25">
      <c r="A182" s="17" t="s">
        <v>19</v>
      </c>
      <c r="B182" s="17" t="s">
        <v>20</v>
      </c>
      <c r="C182" s="17" t="s">
        <v>21</v>
      </c>
      <c r="D182" s="17">
        <v>174613</v>
      </c>
      <c r="E182" s="17">
        <v>42822.501400462963</v>
      </c>
      <c r="G182" s="17" t="s">
        <v>19</v>
      </c>
      <c r="I182" s="17" t="s">
        <v>551</v>
      </c>
      <c r="K182" s="17" t="s">
        <v>23</v>
      </c>
      <c r="L182" s="17" t="s">
        <v>552</v>
      </c>
      <c r="M182" s="10">
        <v>42849</v>
      </c>
      <c r="N182" s="10">
        <v>43007</v>
      </c>
      <c r="O182" s="17">
        <v>5280</v>
      </c>
      <c r="P182" s="17" t="s">
        <v>508</v>
      </c>
    </row>
    <row r="183" spans="1:16" s="17" customFormat="1" x14ac:dyDescent="0.25">
      <c r="A183" s="17" t="s">
        <v>19</v>
      </c>
      <c r="B183" s="17" t="s">
        <v>20</v>
      </c>
      <c r="C183" s="17" t="s">
        <v>21</v>
      </c>
      <c r="D183" s="17">
        <v>174626</v>
      </c>
      <c r="E183" s="17">
        <v>42822.602789351848</v>
      </c>
      <c r="G183" s="17" t="s">
        <v>19</v>
      </c>
      <c r="I183" s="17" t="s">
        <v>553</v>
      </c>
      <c r="K183" s="17" t="s">
        <v>23</v>
      </c>
      <c r="L183" s="17" t="s">
        <v>549</v>
      </c>
      <c r="M183" s="10">
        <v>42847</v>
      </c>
      <c r="N183" s="10">
        <v>42893</v>
      </c>
      <c r="O183" s="17">
        <v>17818</v>
      </c>
      <c r="P183" s="17" t="s">
        <v>508</v>
      </c>
    </row>
    <row r="184" spans="1:16" s="17" customFormat="1" x14ac:dyDescent="0.25">
      <c r="A184" s="17" t="s">
        <v>19</v>
      </c>
      <c r="B184" s="17" t="s">
        <v>20</v>
      </c>
      <c r="C184" s="17" t="s">
        <v>21</v>
      </c>
      <c r="D184" s="17">
        <v>177439</v>
      </c>
      <c r="E184" s="17">
        <v>42872.415231481478</v>
      </c>
      <c r="G184" s="17" t="s">
        <v>19</v>
      </c>
      <c r="I184" s="17" t="s">
        <v>249</v>
      </c>
      <c r="K184" s="17" t="s">
        <v>23</v>
      </c>
      <c r="L184" s="17" t="s">
        <v>554</v>
      </c>
      <c r="M184" s="10">
        <v>42879</v>
      </c>
      <c r="N184" s="10">
        <v>43069</v>
      </c>
      <c r="O184" s="17">
        <v>9320</v>
      </c>
      <c r="P184" s="17" t="s">
        <v>508</v>
      </c>
    </row>
    <row r="185" spans="1:16" s="17" customFormat="1" x14ac:dyDescent="0.25">
      <c r="A185" s="17" t="s">
        <v>19</v>
      </c>
      <c r="B185" s="17" t="s">
        <v>20</v>
      </c>
      <c r="C185" s="17" t="s">
        <v>21</v>
      </c>
      <c r="D185" s="17">
        <v>179096</v>
      </c>
      <c r="E185" s="17">
        <v>42902.535138888888</v>
      </c>
      <c r="G185" s="17" t="s">
        <v>19</v>
      </c>
      <c r="I185" s="17" t="s">
        <v>38</v>
      </c>
      <c r="K185" s="17" t="s">
        <v>23</v>
      </c>
      <c r="L185" s="17" t="s">
        <v>555</v>
      </c>
      <c r="M185" s="10">
        <v>42926</v>
      </c>
      <c r="N185" s="10">
        <v>42993</v>
      </c>
      <c r="O185" s="17">
        <v>4830</v>
      </c>
      <c r="P185" s="17" t="s">
        <v>508</v>
      </c>
    </row>
    <row r="186" spans="1:16" s="17" customFormat="1" x14ac:dyDescent="0.25">
      <c r="A186" s="17" t="s">
        <v>19</v>
      </c>
      <c r="B186" s="17" t="s">
        <v>20</v>
      </c>
      <c r="C186" s="17" t="s">
        <v>21</v>
      </c>
      <c r="D186" s="17">
        <v>179983</v>
      </c>
      <c r="E186" s="17">
        <v>42920.540451388886</v>
      </c>
      <c r="G186" s="17" t="s">
        <v>19</v>
      </c>
      <c r="I186" s="17" t="s">
        <v>249</v>
      </c>
      <c r="K186" s="17" t="s">
        <v>23</v>
      </c>
      <c r="L186" s="17" t="s">
        <v>556</v>
      </c>
      <c r="M186" s="10">
        <v>42947</v>
      </c>
      <c r="N186" s="10">
        <v>42999</v>
      </c>
      <c r="O186" s="17">
        <v>29452</v>
      </c>
      <c r="P186" s="17" t="s">
        <v>508</v>
      </c>
    </row>
    <row r="187" spans="1:16" s="17" customFormat="1" x14ac:dyDescent="0.25">
      <c r="A187" s="17" t="s">
        <v>19</v>
      </c>
      <c r="B187" s="17" t="s">
        <v>20</v>
      </c>
      <c r="C187" s="17" t="s">
        <v>21</v>
      </c>
      <c r="D187" s="17">
        <v>179985</v>
      </c>
      <c r="E187" s="17">
        <v>42920.541041666664</v>
      </c>
      <c r="G187" s="17" t="s">
        <v>19</v>
      </c>
      <c r="I187" s="17" t="s">
        <v>249</v>
      </c>
      <c r="K187" s="17" t="s">
        <v>23</v>
      </c>
      <c r="L187" s="17" t="s">
        <v>556</v>
      </c>
      <c r="M187" s="10">
        <v>42947</v>
      </c>
      <c r="N187" s="10">
        <v>42999</v>
      </c>
      <c r="O187" s="17">
        <v>921</v>
      </c>
      <c r="P187" s="17" t="s">
        <v>508</v>
      </c>
    </row>
    <row r="188" spans="1:16" s="17" customFormat="1" x14ac:dyDescent="0.25">
      <c r="A188" s="17" t="s">
        <v>19</v>
      </c>
      <c r="B188" s="17" t="s">
        <v>20</v>
      </c>
      <c r="C188" s="17" t="s">
        <v>21</v>
      </c>
      <c r="D188" s="17">
        <v>180592</v>
      </c>
      <c r="E188" s="17">
        <v>42933.375729166662</v>
      </c>
      <c r="G188" s="17" t="s">
        <v>19</v>
      </c>
      <c r="I188" s="17" t="s">
        <v>231</v>
      </c>
      <c r="K188" s="17" t="s">
        <v>23</v>
      </c>
      <c r="L188" s="17" t="s">
        <v>37</v>
      </c>
      <c r="M188" s="10">
        <v>42996</v>
      </c>
      <c r="N188" s="10">
        <v>42996</v>
      </c>
      <c r="O188" s="17">
        <v>4696.8</v>
      </c>
      <c r="P188" s="17" t="s">
        <v>508</v>
      </c>
    </row>
    <row r="189" spans="1:16" s="17" customFormat="1" x14ac:dyDescent="0.25">
      <c r="A189" s="17" t="s">
        <v>19</v>
      </c>
      <c r="B189" s="17" t="s">
        <v>20</v>
      </c>
      <c r="C189" s="17" t="s">
        <v>21</v>
      </c>
      <c r="D189" s="17">
        <v>182114</v>
      </c>
      <c r="E189" s="17">
        <v>42969.432962962965</v>
      </c>
      <c r="G189" s="17" t="s">
        <v>19</v>
      </c>
      <c r="I189" s="17" t="s">
        <v>43</v>
      </c>
      <c r="K189" s="17" t="s">
        <v>23</v>
      </c>
      <c r="L189" s="17" t="s">
        <v>317</v>
      </c>
      <c r="M189" s="10">
        <v>42986</v>
      </c>
      <c r="N189" s="10">
        <v>43192</v>
      </c>
      <c r="O189" s="17">
        <v>9486.4</v>
      </c>
      <c r="P189" s="17" t="s">
        <v>508</v>
      </c>
    </row>
    <row r="190" spans="1:16" s="17" customFormat="1" x14ac:dyDescent="0.25">
      <c r="A190" s="17" t="s">
        <v>19</v>
      </c>
      <c r="B190" s="17" t="s">
        <v>20</v>
      </c>
      <c r="C190" s="17" t="s">
        <v>21</v>
      </c>
      <c r="D190" s="17">
        <v>182132</v>
      </c>
      <c r="E190" s="17">
        <v>42969.503680555557</v>
      </c>
      <c r="G190" s="17" t="s">
        <v>19</v>
      </c>
      <c r="I190" s="17" t="s">
        <v>43</v>
      </c>
      <c r="K190" s="17" t="s">
        <v>23</v>
      </c>
      <c r="L190" s="17" t="s">
        <v>317</v>
      </c>
      <c r="M190" s="10">
        <v>42975</v>
      </c>
      <c r="N190" s="10">
        <v>43192</v>
      </c>
      <c r="O190" s="17">
        <v>1600</v>
      </c>
      <c r="P190" s="17" t="s">
        <v>508</v>
      </c>
    </row>
    <row r="191" spans="1:16" s="17" customFormat="1" x14ac:dyDescent="0.25">
      <c r="A191" s="17" t="s">
        <v>19</v>
      </c>
      <c r="B191" s="17" t="s">
        <v>20</v>
      </c>
      <c r="C191" s="17" t="s">
        <v>21</v>
      </c>
      <c r="D191" s="17">
        <v>183141</v>
      </c>
      <c r="E191" s="17">
        <v>42993.816469907404</v>
      </c>
      <c r="G191" s="17" t="s">
        <v>19</v>
      </c>
      <c r="I191" s="17" t="s">
        <v>29</v>
      </c>
      <c r="K191" s="17" t="s">
        <v>23</v>
      </c>
      <c r="L191" s="17" t="s">
        <v>557</v>
      </c>
      <c r="M191" s="10">
        <v>43034</v>
      </c>
      <c r="N191" s="10">
        <v>43077</v>
      </c>
      <c r="O191" s="17">
        <v>616.5</v>
      </c>
      <c r="P191" s="17" t="s">
        <v>508</v>
      </c>
    </row>
    <row r="192" spans="1:16" s="17" customFormat="1" x14ac:dyDescent="0.25">
      <c r="A192" s="17" t="s">
        <v>19</v>
      </c>
      <c r="B192" s="17" t="s">
        <v>20</v>
      </c>
      <c r="C192" s="17" t="s">
        <v>21</v>
      </c>
      <c r="D192" s="17">
        <v>183893</v>
      </c>
      <c r="E192" s="17">
        <v>43011.386770833335</v>
      </c>
      <c r="G192" s="17" t="s">
        <v>19</v>
      </c>
      <c r="I192" s="17" t="s">
        <v>249</v>
      </c>
      <c r="K192" s="17" t="s">
        <v>23</v>
      </c>
      <c r="L192" s="17" t="s">
        <v>558</v>
      </c>
      <c r="M192" s="10">
        <v>43052</v>
      </c>
      <c r="N192" s="10">
        <v>43070</v>
      </c>
      <c r="O192" s="17">
        <v>960</v>
      </c>
      <c r="P192" s="17" t="s">
        <v>508</v>
      </c>
    </row>
    <row r="193" spans="1:16" s="17" customFormat="1" x14ac:dyDescent="0.25">
      <c r="A193" s="17" t="s">
        <v>19</v>
      </c>
      <c r="B193" s="17" t="s">
        <v>20</v>
      </c>
      <c r="C193" s="17" t="s">
        <v>21</v>
      </c>
      <c r="D193" s="17">
        <v>184036</v>
      </c>
      <c r="E193" s="17">
        <v>43012.710706018515</v>
      </c>
      <c r="G193" s="17" t="s">
        <v>19</v>
      </c>
      <c r="I193" s="17" t="s">
        <v>231</v>
      </c>
      <c r="K193" s="17" t="s">
        <v>23</v>
      </c>
      <c r="L193" s="17" t="s">
        <v>559</v>
      </c>
      <c r="M193" s="10">
        <v>42993</v>
      </c>
      <c r="N193" s="10">
        <v>42997</v>
      </c>
      <c r="O193" s="17">
        <v>7284.28</v>
      </c>
      <c r="P193" s="17" t="s">
        <v>508</v>
      </c>
    </row>
    <row r="194" spans="1:16" s="17" customFormat="1" x14ac:dyDescent="0.25">
      <c r="A194" s="17" t="s">
        <v>19</v>
      </c>
      <c r="B194" s="17" t="s">
        <v>20</v>
      </c>
      <c r="C194" s="17" t="s">
        <v>21</v>
      </c>
      <c r="D194" s="17">
        <v>185016</v>
      </c>
      <c r="E194" s="17">
        <v>43033.438541666663</v>
      </c>
      <c r="G194" s="17" t="s">
        <v>19</v>
      </c>
      <c r="I194" s="17" t="s">
        <v>249</v>
      </c>
      <c r="K194" s="17" t="s">
        <v>23</v>
      </c>
      <c r="L194" s="17" t="s">
        <v>300</v>
      </c>
      <c r="M194" s="10">
        <v>43052</v>
      </c>
      <c r="N194" s="10">
        <v>43074</v>
      </c>
      <c r="O194" s="17">
        <v>21000</v>
      </c>
      <c r="P194" s="17" t="s">
        <v>508</v>
      </c>
    </row>
    <row r="195" spans="1:16" s="17" customFormat="1" x14ac:dyDescent="0.25">
      <c r="A195" s="17" t="s">
        <v>19</v>
      </c>
      <c r="B195" s="17" t="s">
        <v>20</v>
      </c>
      <c r="C195" s="17" t="s">
        <v>21</v>
      </c>
      <c r="D195" s="17">
        <v>186334</v>
      </c>
      <c r="E195" s="17">
        <v>43055.580150462964</v>
      </c>
      <c r="G195" s="17" t="s">
        <v>19</v>
      </c>
      <c r="I195" s="17" t="s">
        <v>560</v>
      </c>
      <c r="K195" s="17" t="s">
        <v>23</v>
      </c>
      <c r="L195" s="17" t="s">
        <v>561</v>
      </c>
      <c r="M195" s="10">
        <v>43087</v>
      </c>
      <c r="N195" s="10">
        <v>43125</v>
      </c>
      <c r="O195" s="17">
        <v>24360</v>
      </c>
      <c r="P195" s="17" t="s">
        <v>508</v>
      </c>
    </row>
    <row r="196" spans="1:16" s="17" customFormat="1" x14ac:dyDescent="0.25">
      <c r="A196" s="17" t="s">
        <v>19</v>
      </c>
      <c r="B196" s="17" t="s">
        <v>20</v>
      </c>
      <c r="C196" s="17" t="s">
        <v>21</v>
      </c>
      <c r="D196" s="17">
        <v>187227</v>
      </c>
      <c r="E196" s="17">
        <v>43059.58693287037</v>
      </c>
      <c r="G196" s="17" t="s">
        <v>19</v>
      </c>
      <c r="I196" s="17" t="s">
        <v>50</v>
      </c>
      <c r="K196" s="17" t="s">
        <v>23</v>
      </c>
      <c r="L196" s="17" t="s">
        <v>562</v>
      </c>
      <c r="M196" s="10">
        <v>43076</v>
      </c>
      <c r="N196" s="10">
        <v>43079</v>
      </c>
      <c r="O196" s="17">
        <v>3300</v>
      </c>
      <c r="P196" s="17" t="s">
        <v>508</v>
      </c>
    </row>
    <row r="197" spans="1:16" s="17" customFormat="1" x14ac:dyDescent="0.25">
      <c r="A197" s="17" t="s">
        <v>19</v>
      </c>
      <c r="B197" s="17" t="s">
        <v>20</v>
      </c>
      <c r="C197" s="17" t="s">
        <v>21</v>
      </c>
      <c r="D197" s="17">
        <v>188525</v>
      </c>
      <c r="E197" s="17">
        <v>43109.341400462959</v>
      </c>
      <c r="G197" s="17" t="s">
        <v>19</v>
      </c>
      <c r="I197" s="17" t="s">
        <v>22</v>
      </c>
      <c r="K197" s="17" t="s">
        <v>23</v>
      </c>
      <c r="L197" s="17" t="s">
        <v>563</v>
      </c>
      <c r="M197" s="10">
        <v>43122</v>
      </c>
      <c r="N197" s="10">
        <v>43140</v>
      </c>
      <c r="O197" s="17">
        <v>880</v>
      </c>
      <c r="P197" s="17" t="s">
        <v>508</v>
      </c>
    </row>
    <row r="198" spans="1:16" s="17" customFormat="1" x14ac:dyDescent="0.25">
      <c r="A198" s="17" t="s">
        <v>19</v>
      </c>
      <c r="B198" s="17" t="s">
        <v>20</v>
      </c>
      <c r="C198" s="17" t="s">
        <v>21</v>
      </c>
      <c r="D198" s="17">
        <v>189441</v>
      </c>
      <c r="E198" s="17">
        <v>43130.66065972222</v>
      </c>
      <c r="G198" s="17" t="s">
        <v>19</v>
      </c>
      <c r="I198" s="17" t="s">
        <v>48</v>
      </c>
      <c r="K198" s="17" t="s">
        <v>23</v>
      </c>
      <c r="L198" s="17" t="s">
        <v>564</v>
      </c>
      <c r="M198" s="10">
        <v>43179</v>
      </c>
      <c r="N198" s="10">
        <v>43179</v>
      </c>
      <c r="O198" s="17">
        <v>747.2</v>
      </c>
      <c r="P198" s="17" t="s">
        <v>508</v>
      </c>
    </row>
    <row r="199" spans="1:16" s="17" customFormat="1" x14ac:dyDescent="0.25">
      <c r="A199" s="17" t="s">
        <v>19</v>
      </c>
      <c r="B199" s="17" t="s">
        <v>20</v>
      </c>
      <c r="C199" s="17" t="s">
        <v>21</v>
      </c>
      <c r="D199" s="17">
        <v>189848</v>
      </c>
      <c r="E199" s="17">
        <v>43139.560914351852</v>
      </c>
      <c r="G199" s="17" t="s">
        <v>19</v>
      </c>
      <c r="I199" s="17" t="s">
        <v>36</v>
      </c>
      <c r="K199" s="17" t="s">
        <v>23</v>
      </c>
      <c r="L199" s="17" t="s">
        <v>565</v>
      </c>
      <c r="M199" s="10">
        <v>43150</v>
      </c>
      <c r="N199" s="10">
        <v>43168</v>
      </c>
      <c r="O199" s="17">
        <v>1811</v>
      </c>
      <c r="P199" s="17" t="s">
        <v>508</v>
      </c>
    </row>
    <row r="200" spans="1:16" s="17" customFormat="1" x14ac:dyDescent="0.25">
      <c r="A200" s="17" t="s">
        <v>19</v>
      </c>
      <c r="B200" s="17" t="s">
        <v>20</v>
      </c>
      <c r="C200" s="17" t="s">
        <v>21</v>
      </c>
      <c r="D200" s="17">
        <v>190193</v>
      </c>
      <c r="E200" s="17">
        <v>43146.650150462963</v>
      </c>
      <c r="G200" s="17" t="s">
        <v>19</v>
      </c>
      <c r="I200" s="17" t="s">
        <v>52</v>
      </c>
      <c r="K200" s="17" t="s">
        <v>23</v>
      </c>
      <c r="L200" s="17" t="s">
        <v>566</v>
      </c>
      <c r="M200" s="10">
        <v>43178</v>
      </c>
      <c r="N200" s="10">
        <v>43179</v>
      </c>
      <c r="O200" s="17">
        <v>5905</v>
      </c>
      <c r="P200" s="17" t="s">
        <v>508</v>
      </c>
    </row>
    <row r="201" spans="1:16" s="17" customFormat="1" x14ac:dyDescent="0.25">
      <c r="A201" s="17" t="s">
        <v>19</v>
      </c>
      <c r="B201" s="17" t="s">
        <v>370</v>
      </c>
      <c r="C201" s="17" t="s">
        <v>21</v>
      </c>
      <c r="D201" s="17" t="s">
        <v>567</v>
      </c>
      <c r="E201" s="17">
        <v>43161</v>
      </c>
      <c r="F201" s="17" t="s">
        <v>380</v>
      </c>
      <c r="G201" s="17" t="s">
        <v>19</v>
      </c>
      <c r="I201" s="17" t="s">
        <v>373</v>
      </c>
      <c r="K201" s="17" t="s">
        <v>23</v>
      </c>
      <c r="L201" s="17" t="s">
        <v>568</v>
      </c>
      <c r="M201" s="10">
        <v>43161</v>
      </c>
      <c r="N201" s="10">
        <v>43167</v>
      </c>
      <c r="O201" s="17">
        <v>1035</v>
      </c>
      <c r="P201" s="17" t="s">
        <v>508</v>
      </c>
    </row>
    <row r="202" spans="1:16" s="17" customFormat="1" x14ac:dyDescent="0.25">
      <c r="A202" s="17" t="s">
        <v>19</v>
      </c>
      <c r="B202" s="17" t="s">
        <v>330</v>
      </c>
      <c r="C202" s="17" t="s">
        <v>21</v>
      </c>
      <c r="D202" s="17" t="s">
        <v>569</v>
      </c>
      <c r="E202" s="17">
        <v>42944.427083333299</v>
      </c>
      <c r="F202" s="17" t="s">
        <v>332</v>
      </c>
      <c r="G202" s="17" t="s">
        <v>19</v>
      </c>
      <c r="H202" s="17" t="s">
        <v>261</v>
      </c>
      <c r="I202" s="17" t="s">
        <v>339</v>
      </c>
      <c r="J202" s="17" t="s">
        <v>332</v>
      </c>
      <c r="K202" s="17" t="s">
        <v>23</v>
      </c>
      <c r="L202" s="17" t="s">
        <v>570</v>
      </c>
      <c r="M202" s="10">
        <v>42944.427083333299</v>
      </c>
      <c r="N202" s="10">
        <v>43193</v>
      </c>
      <c r="O202" s="17">
        <v>541.32000000000005</v>
      </c>
      <c r="P202" s="17" t="s">
        <v>508</v>
      </c>
    </row>
    <row r="203" spans="1:16" s="17" customFormat="1" x14ac:dyDescent="0.25">
      <c r="A203" s="17" t="s">
        <v>19</v>
      </c>
      <c r="B203" s="17" t="s">
        <v>330</v>
      </c>
      <c r="C203" s="17" t="s">
        <v>21</v>
      </c>
      <c r="D203" s="17" t="s">
        <v>571</v>
      </c>
      <c r="E203" s="17">
        <v>43154.416666666701</v>
      </c>
      <c r="F203" s="17" t="s">
        <v>332</v>
      </c>
      <c r="G203" s="17" t="s">
        <v>19</v>
      </c>
      <c r="H203" s="17" t="s">
        <v>261</v>
      </c>
      <c r="I203" s="17" t="s">
        <v>572</v>
      </c>
      <c r="J203" s="17" t="s">
        <v>332</v>
      </c>
      <c r="K203" s="17" t="s">
        <v>23</v>
      </c>
      <c r="L203" s="17" t="s">
        <v>573</v>
      </c>
      <c r="M203" s="10">
        <v>43154.416666666701</v>
      </c>
      <c r="N203" s="10">
        <v>43195</v>
      </c>
      <c r="O203" s="17">
        <v>588.84</v>
      </c>
      <c r="P203" s="17" t="s">
        <v>508</v>
      </c>
    </row>
    <row r="204" spans="1:16" s="17" customFormat="1" x14ac:dyDescent="0.25">
      <c r="A204" s="17" t="s">
        <v>19</v>
      </c>
      <c r="B204" s="17" t="s">
        <v>330</v>
      </c>
      <c r="C204" s="17" t="s">
        <v>21</v>
      </c>
      <c r="D204" s="17" t="s">
        <v>574</v>
      </c>
      <c r="E204" s="17">
        <v>43133.395833333299</v>
      </c>
      <c r="F204" s="17" t="s">
        <v>332</v>
      </c>
      <c r="G204" s="17" t="s">
        <v>19</v>
      </c>
      <c r="H204" s="17" t="s">
        <v>261</v>
      </c>
      <c r="I204" s="17" t="s">
        <v>346</v>
      </c>
      <c r="J204" s="17" t="s">
        <v>332</v>
      </c>
      <c r="K204" s="17" t="s">
        <v>23</v>
      </c>
      <c r="L204" s="17" t="s">
        <v>575</v>
      </c>
      <c r="M204" s="10">
        <v>43133.395833333299</v>
      </c>
      <c r="N204" s="10">
        <v>43203</v>
      </c>
      <c r="O204" s="17">
        <v>995.88</v>
      </c>
      <c r="P204" s="17" t="s">
        <v>508</v>
      </c>
    </row>
    <row r="205" spans="1:16" s="17" customFormat="1" x14ac:dyDescent="0.25">
      <c r="A205" s="17" t="s">
        <v>19</v>
      </c>
      <c r="B205" s="17" t="s">
        <v>330</v>
      </c>
      <c r="C205" s="17" t="s">
        <v>21</v>
      </c>
      <c r="D205" s="17" t="s">
        <v>576</v>
      </c>
      <c r="E205" s="17">
        <v>43174.541666666701</v>
      </c>
      <c r="F205" s="17" t="s">
        <v>332</v>
      </c>
      <c r="G205" s="17" t="s">
        <v>19</v>
      </c>
      <c r="H205" s="17" t="s">
        <v>261</v>
      </c>
      <c r="I205" s="17" t="s">
        <v>339</v>
      </c>
      <c r="J205" s="17" t="s">
        <v>332</v>
      </c>
      <c r="K205" s="17" t="s">
        <v>23</v>
      </c>
      <c r="L205" s="17" t="s">
        <v>577</v>
      </c>
      <c r="M205" s="10">
        <v>43174.541666666701</v>
      </c>
      <c r="N205" s="10">
        <v>43208</v>
      </c>
      <c r="O205" s="17">
        <v>453.48</v>
      </c>
      <c r="P205" s="17" t="s">
        <v>508</v>
      </c>
    </row>
    <row r="206" spans="1:16" s="17" customFormat="1" x14ac:dyDescent="0.25">
      <c r="A206" s="17" t="s">
        <v>19</v>
      </c>
      <c r="B206" s="17" t="s">
        <v>330</v>
      </c>
      <c r="C206" s="17" t="s">
        <v>21</v>
      </c>
      <c r="D206" s="17" t="s">
        <v>578</v>
      </c>
      <c r="E206" s="17">
        <v>43124.645833333299</v>
      </c>
      <c r="F206" s="17" t="s">
        <v>332</v>
      </c>
      <c r="G206" s="17" t="s">
        <v>19</v>
      </c>
      <c r="H206" s="17" t="s">
        <v>261</v>
      </c>
      <c r="I206" s="17" t="s">
        <v>339</v>
      </c>
      <c r="J206" s="17" t="s">
        <v>332</v>
      </c>
      <c r="K206" s="17" t="s">
        <v>23</v>
      </c>
      <c r="L206" s="17" t="s">
        <v>300</v>
      </c>
      <c r="M206" s="10">
        <v>43124.645833333299</v>
      </c>
      <c r="N206" s="10">
        <v>43179</v>
      </c>
      <c r="O206" s="17">
        <v>2484.1999999999998</v>
      </c>
      <c r="P206" s="17" t="s">
        <v>508</v>
      </c>
    </row>
    <row r="207" spans="1:16" s="17" customFormat="1" x14ac:dyDescent="0.25">
      <c r="A207" s="17" t="s">
        <v>19</v>
      </c>
      <c r="B207" s="17" t="s">
        <v>330</v>
      </c>
      <c r="C207" s="17" t="s">
        <v>21</v>
      </c>
      <c r="D207" s="17" t="s">
        <v>579</v>
      </c>
      <c r="E207" s="17">
        <v>43084.65625</v>
      </c>
      <c r="F207" s="17" t="s">
        <v>332</v>
      </c>
      <c r="G207" s="17" t="s">
        <v>19</v>
      </c>
      <c r="H207" s="17" t="s">
        <v>261</v>
      </c>
      <c r="I207" s="17" t="s">
        <v>333</v>
      </c>
      <c r="J207" s="17" t="s">
        <v>332</v>
      </c>
      <c r="K207" s="17" t="s">
        <v>23</v>
      </c>
      <c r="L207" s="17" t="s">
        <v>54</v>
      </c>
      <c r="M207" s="10">
        <v>43084.65625</v>
      </c>
      <c r="N207" s="10">
        <v>43196</v>
      </c>
      <c r="O207" s="17">
        <v>714.49</v>
      </c>
      <c r="P207" s="17" t="s">
        <v>508</v>
      </c>
    </row>
    <row r="208" spans="1:16" s="17" customFormat="1" x14ac:dyDescent="0.25">
      <c r="A208" s="17" t="s">
        <v>19</v>
      </c>
      <c r="B208" s="17" t="s">
        <v>580</v>
      </c>
      <c r="C208" s="17" t="s">
        <v>21</v>
      </c>
      <c r="D208" s="17" t="s">
        <v>581</v>
      </c>
      <c r="E208" s="17">
        <v>42933</v>
      </c>
      <c r="G208" s="17" t="s">
        <v>19</v>
      </c>
      <c r="I208" s="17" t="s">
        <v>582</v>
      </c>
      <c r="K208" s="17" t="s">
        <v>23</v>
      </c>
      <c r="L208" s="17" t="s">
        <v>583</v>
      </c>
      <c r="M208" s="10">
        <v>42118</v>
      </c>
      <c r="N208" s="10">
        <v>43066</v>
      </c>
      <c r="O208" s="17">
        <v>26880</v>
      </c>
      <c r="P208" s="17" t="s">
        <v>508</v>
      </c>
    </row>
    <row r="209" spans="1:16" s="17" customFormat="1" x14ac:dyDescent="0.25">
      <c r="A209" s="17" t="s">
        <v>19</v>
      </c>
      <c r="B209" s="17" t="s">
        <v>580</v>
      </c>
      <c r="C209" s="17" t="s">
        <v>21</v>
      </c>
      <c r="D209" s="17" t="s">
        <v>581</v>
      </c>
      <c r="E209" s="17">
        <v>42405</v>
      </c>
      <c r="G209" s="17" t="s">
        <v>19</v>
      </c>
      <c r="I209" s="17" t="s">
        <v>582</v>
      </c>
      <c r="K209" s="17" t="s">
        <v>23</v>
      </c>
      <c r="L209" s="17" t="s">
        <v>583</v>
      </c>
      <c r="M209" s="10">
        <v>42118</v>
      </c>
      <c r="N209" s="10">
        <v>43066</v>
      </c>
      <c r="O209" s="17">
        <v>10000</v>
      </c>
      <c r="P209" s="17" t="s">
        <v>508</v>
      </c>
    </row>
    <row r="210" spans="1:16" s="17" customFormat="1" x14ac:dyDescent="0.25">
      <c r="A210" s="17" t="s">
        <v>19</v>
      </c>
      <c r="B210" s="17" t="s">
        <v>580</v>
      </c>
      <c r="C210" s="17" t="s">
        <v>21</v>
      </c>
      <c r="D210" s="17" t="s">
        <v>584</v>
      </c>
      <c r="E210" s="17">
        <v>42933</v>
      </c>
      <c r="G210" s="17" t="s">
        <v>19</v>
      </c>
      <c r="I210" s="17" t="s">
        <v>582</v>
      </c>
      <c r="K210" s="17" t="s">
        <v>23</v>
      </c>
      <c r="L210" s="17" t="s">
        <v>583</v>
      </c>
      <c r="M210" s="10">
        <v>42118</v>
      </c>
      <c r="N210" s="10">
        <v>43059</v>
      </c>
      <c r="O210" s="17">
        <v>21425</v>
      </c>
      <c r="P210" s="17" t="s">
        <v>508</v>
      </c>
    </row>
    <row r="211" spans="1:16" s="17" customFormat="1" x14ac:dyDescent="0.25">
      <c r="A211" s="17" t="s">
        <v>19</v>
      </c>
      <c r="B211" s="17" t="s">
        <v>580</v>
      </c>
      <c r="C211" s="17" t="s">
        <v>21</v>
      </c>
      <c r="D211" s="17" t="s">
        <v>584</v>
      </c>
      <c r="E211" s="17">
        <v>42425</v>
      </c>
      <c r="G211" s="17" t="s">
        <v>19</v>
      </c>
      <c r="I211" s="17" t="s">
        <v>582</v>
      </c>
      <c r="K211" s="17" t="s">
        <v>23</v>
      </c>
      <c r="L211" s="17" t="s">
        <v>583</v>
      </c>
      <c r="M211" s="10">
        <v>42118</v>
      </c>
      <c r="N211" s="10">
        <v>43059</v>
      </c>
      <c r="O211" s="17">
        <v>10000</v>
      </c>
      <c r="P211" s="17" t="s">
        <v>508</v>
      </c>
    </row>
    <row r="212" spans="1:16" s="17" customFormat="1" x14ac:dyDescent="0.25">
      <c r="A212" s="17" t="s">
        <v>19</v>
      </c>
      <c r="B212" s="17" t="s">
        <v>20</v>
      </c>
      <c r="C212" s="17" t="s">
        <v>21</v>
      </c>
      <c r="D212" s="17">
        <v>146254</v>
      </c>
      <c r="E212" s="17">
        <v>42193.758645833332</v>
      </c>
      <c r="G212" s="17" t="s">
        <v>19</v>
      </c>
      <c r="I212" s="17" t="s">
        <v>46</v>
      </c>
      <c r="K212" s="17" t="s">
        <v>23</v>
      </c>
      <c r="L212" s="17" t="s">
        <v>620</v>
      </c>
      <c r="M212" s="10">
        <v>42198</v>
      </c>
      <c r="N212" s="10">
        <v>42815</v>
      </c>
      <c r="O212" s="17">
        <v>1860</v>
      </c>
      <c r="P212" s="17" t="s">
        <v>508</v>
      </c>
    </row>
    <row r="213" spans="1:16" s="17" customFormat="1" x14ac:dyDescent="0.25">
      <c r="A213" s="17" t="s">
        <v>19</v>
      </c>
      <c r="B213" s="17" t="s">
        <v>20</v>
      </c>
      <c r="C213" s="17" t="s">
        <v>21</v>
      </c>
      <c r="D213" s="17">
        <v>151853</v>
      </c>
      <c r="E213" s="17">
        <v>42326.574189814812</v>
      </c>
      <c r="G213" s="17" t="s">
        <v>19</v>
      </c>
      <c r="I213" s="17" t="s">
        <v>320</v>
      </c>
      <c r="K213" s="17" t="s">
        <v>23</v>
      </c>
      <c r="L213" s="17" t="s">
        <v>621</v>
      </c>
      <c r="M213" s="10">
        <v>42353</v>
      </c>
      <c r="N213" s="10">
        <v>42735</v>
      </c>
      <c r="O213" s="17">
        <v>48996.19</v>
      </c>
      <c r="P213" s="17" t="s">
        <v>508</v>
      </c>
    </row>
    <row r="214" spans="1:16" s="17" customFormat="1" x14ac:dyDescent="0.25">
      <c r="A214" s="17" t="s">
        <v>19</v>
      </c>
      <c r="B214" s="17" t="s">
        <v>20</v>
      </c>
      <c r="C214" s="17" t="s">
        <v>21</v>
      </c>
      <c r="D214" s="17">
        <v>157559</v>
      </c>
      <c r="E214" s="17">
        <v>42447.658796296295</v>
      </c>
      <c r="G214" s="17" t="s">
        <v>19</v>
      </c>
      <c r="I214" s="17" t="s">
        <v>622</v>
      </c>
      <c r="K214" s="17" t="s">
        <v>23</v>
      </c>
      <c r="L214" s="17" t="s">
        <v>42</v>
      </c>
      <c r="M214" s="10">
        <v>42788</v>
      </c>
      <c r="N214" s="10">
        <v>43146</v>
      </c>
      <c r="O214" s="17">
        <v>178339</v>
      </c>
      <c r="P214" s="17" t="s">
        <v>508</v>
      </c>
    </row>
    <row r="215" spans="1:16" s="17" customFormat="1" x14ac:dyDescent="0.25">
      <c r="A215" s="17" t="s">
        <v>19</v>
      </c>
      <c r="B215" s="17" t="s">
        <v>20</v>
      </c>
      <c r="C215" s="17" t="s">
        <v>21</v>
      </c>
      <c r="D215" s="17">
        <v>185908</v>
      </c>
      <c r="E215" s="17">
        <v>43047.581331018519</v>
      </c>
      <c r="G215" s="17" t="s">
        <v>19</v>
      </c>
      <c r="I215" s="17" t="s">
        <v>25</v>
      </c>
      <c r="K215" s="17" t="s">
        <v>23</v>
      </c>
      <c r="L215" s="17" t="s">
        <v>623</v>
      </c>
      <c r="M215" s="10">
        <v>43117</v>
      </c>
      <c r="N215" s="10">
        <v>43118</v>
      </c>
      <c r="O215" s="17">
        <v>2768</v>
      </c>
      <c r="P215" s="17" t="s">
        <v>508</v>
      </c>
    </row>
    <row r="216" spans="1:16" s="17" customFormat="1" x14ac:dyDescent="0.25">
      <c r="A216" s="17" t="s">
        <v>19</v>
      </c>
      <c r="B216" s="17" t="s">
        <v>20</v>
      </c>
      <c r="C216" s="17" t="s">
        <v>21</v>
      </c>
      <c r="D216" s="17">
        <v>185909</v>
      </c>
      <c r="E216" s="17">
        <v>43047.582511574074</v>
      </c>
      <c r="G216" s="17" t="s">
        <v>19</v>
      </c>
      <c r="I216" s="17" t="s">
        <v>25</v>
      </c>
      <c r="K216" s="17" t="s">
        <v>23</v>
      </c>
      <c r="L216" s="17" t="s">
        <v>623</v>
      </c>
      <c r="M216" s="10">
        <v>43122</v>
      </c>
      <c r="N216" s="10">
        <v>43123</v>
      </c>
      <c r="O216" s="17">
        <v>2768</v>
      </c>
      <c r="P216" s="17" t="s">
        <v>508</v>
      </c>
    </row>
    <row r="217" spans="1:16" s="17" customFormat="1" x14ac:dyDescent="0.25">
      <c r="A217" s="17" t="s">
        <v>19</v>
      </c>
      <c r="B217" s="17" t="s">
        <v>108</v>
      </c>
      <c r="C217" s="17" t="s">
        <v>21</v>
      </c>
      <c r="D217" s="17" t="s">
        <v>624</v>
      </c>
      <c r="E217" s="17">
        <v>43224</v>
      </c>
      <c r="G217" s="17" t="s">
        <v>19</v>
      </c>
      <c r="I217" s="17" t="s">
        <v>523</v>
      </c>
      <c r="K217" s="17" t="s">
        <v>23</v>
      </c>
      <c r="L217" s="17" t="s">
        <v>415</v>
      </c>
      <c r="M217" s="10">
        <v>42933</v>
      </c>
      <c r="N217" s="10">
        <v>43209</v>
      </c>
      <c r="O217" s="17">
        <v>14495</v>
      </c>
      <c r="P217" s="17" t="s">
        <v>508</v>
      </c>
    </row>
    <row r="218" spans="1:16" s="17" customFormat="1" x14ac:dyDescent="0.25">
      <c r="A218" s="17" t="s">
        <v>19</v>
      </c>
      <c r="B218" s="17" t="s">
        <v>108</v>
      </c>
      <c r="C218" s="17" t="s">
        <v>21</v>
      </c>
      <c r="D218" s="17" t="s">
        <v>624</v>
      </c>
      <c r="E218" s="17">
        <v>43224</v>
      </c>
      <c r="G218" s="17" t="s">
        <v>19</v>
      </c>
      <c r="I218" s="17" t="s">
        <v>523</v>
      </c>
      <c r="K218" s="17" t="s">
        <v>23</v>
      </c>
      <c r="L218" s="17" t="s">
        <v>415</v>
      </c>
      <c r="M218" s="10">
        <v>42933</v>
      </c>
      <c r="N218" s="10">
        <v>43209</v>
      </c>
      <c r="O218" s="17">
        <v>3610</v>
      </c>
      <c r="P218" s="17" t="s">
        <v>508</v>
      </c>
    </row>
    <row r="219" spans="1:16" s="17" customFormat="1" x14ac:dyDescent="0.25">
      <c r="A219" s="17" t="s">
        <v>19</v>
      </c>
      <c r="B219" s="17" t="s">
        <v>108</v>
      </c>
      <c r="C219" s="17" t="s">
        <v>21</v>
      </c>
      <c r="D219" s="17" t="s">
        <v>625</v>
      </c>
      <c r="E219" s="17">
        <v>43159</v>
      </c>
      <c r="G219" s="17" t="s">
        <v>19</v>
      </c>
      <c r="I219" s="17" t="s">
        <v>523</v>
      </c>
      <c r="K219" s="17" t="s">
        <v>23</v>
      </c>
      <c r="L219" s="17" t="s">
        <v>524</v>
      </c>
      <c r="M219" s="10">
        <v>42879</v>
      </c>
      <c r="N219" s="10">
        <v>43223</v>
      </c>
      <c r="O219" s="17">
        <v>3000</v>
      </c>
      <c r="P219" s="17" t="s">
        <v>508</v>
      </c>
    </row>
    <row r="220" spans="1:16" s="17" customFormat="1" x14ac:dyDescent="0.25">
      <c r="A220" s="17" t="s">
        <v>19</v>
      </c>
      <c r="B220" s="17" t="s">
        <v>108</v>
      </c>
      <c r="C220" s="17" t="s">
        <v>21</v>
      </c>
      <c r="D220" s="17" t="s">
        <v>626</v>
      </c>
      <c r="E220" s="17">
        <v>43159</v>
      </c>
      <c r="G220" s="17" t="s">
        <v>19</v>
      </c>
      <c r="I220" s="17" t="s">
        <v>523</v>
      </c>
      <c r="K220" s="17" t="s">
        <v>23</v>
      </c>
      <c r="L220" s="17" t="s">
        <v>526</v>
      </c>
      <c r="M220" s="10">
        <v>42879</v>
      </c>
      <c r="N220" s="10">
        <v>43188</v>
      </c>
      <c r="O220" s="17">
        <v>500</v>
      </c>
      <c r="P220" s="17" t="s">
        <v>508</v>
      </c>
    </row>
    <row r="221" spans="1:16" s="17" customFormat="1" x14ac:dyDescent="0.25">
      <c r="A221" s="17" t="s">
        <v>19</v>
      </c>
      <c r="B221" s="17" t="s">
        <v>108</v>
      </c>
      <c r="C221" s="17" t="s">
        <v>21</v>
      </c>
      <c r="D221" s="17" t="s">
        <v>627</v>
      </c>
      <c r="E221" s="17">
        <v>43159</v>
      </c>
      <c r="G221" s="17" t="s">
        <v>19</v>
      </c>
      <c r="I221" s="17" t="s">
        <v>523</v>
      </c>
      <c r="K221" s="17" t="s">
        <v>23</v>
      </c>
      <c r="L221" s="17" t="s">
        <v>526</v>
      </c>
      <c r="M221" s="10">
        <v>42879</v>
      </c>
      <c r="N221" s="10">
        <v>43209</v>
      </c>
      <c r="O221" s="17">
        <v>9500</v>
      </c>
      <c r="P221" s="17" t="s">
        <v>508</v>
      </c>
    </row>
    <row r="222" spans="1:16" s="17" customFormat="1" x14ac:dyDescent="0.25">
      <c r="A222" s="17" t="s">
        <v>19</v>
      </c>
      <c r="B222" s="17" t="s">
        <v>108</v>
      </c>
      <c r="C222" s="17" t="s">
        <v>21</v>
      </c>
      <c r="D222" s="17" t="s">
        <v>628</v>
      </c>
      <c r="E222" s="17">
        <v>43159</v>
      </c>
      <c r="G222" s="17" t="s">
        <v>19</v>
      </c>
      <c r="I222" s="17" t="s">
        <v>523</v>
      </c>
      <c r="K222" s="17" t="s">
        <v>23</v>
      </c>
      <c r="L222" s="17" t="s">
        <v>526</v>
      </c>
      <c r="M222" s="10">
        <v>42879</v>
      </c>
      <c r="N222" s="10">
        <v>43188</v>
      </c>
      <c r="O222" s="17">
        <v>500</v>
      </c>
      <c r="P222" s="17" t="s">
        <v>508</v>
      </c>
    </row>
    <row r="223" spans="1:16" s="17" customFormat="1" x14ac:dyDescent="0.25">
      <c r="A223" s="17" t="s">
        <v>19</v>
      </c>
      <c r="B223" s="17" t="s">
        <v>108</v>
      </c>
      <c r="C223" s="17" t="s">
        <v>21</v>
      </c>
      <c r="D223" s="17" t="s">
        <v>629</v>
      </c>
      <c r="E223" s="17">
        <v>42445</v>
      </c>
      <c r="G223" s="17" t="s">
        <v>19</v>
      </c>
      <c r="I223" s="17" t="s">
        <v>411</v>
      </c>
      <c r="K223" s="17" t="s">
        <v>23</v>
      </c>
      <c r="L223" s="17" t="s">
        <v>630</v>
      </c>
      <c r="M223" s="10">
        <v>43023</v>
      </c>
      <c r="N223" s="10">
        <v>43216</v>
      </c>
      <c r="O223" s="17">
        <v>1284</v>
      </c>
      <c r="P223" s="17" t="s">
        <v>508</v>
      </c>
    </row>
    <row r="224" spans="1:16" s="17" customFormat="1" x14ac:dyDescent="0.25">
      <c r="A224" s="17" t="s">
        <v>19</v>
      </c>
      <c r="B224" s="17" t="s">
        <v>108</v>
      </c>
      <c r="C224" s="17" t="s">
        <v>21</v>
      </c>
      <c r="D224" s="17" t="s">
        <v>631</v>
      </c>
      <c r="E224" s="17">
        <v>42445</v>
      </c>
      <c r="G224" s="17" t="s">
        <v>19</v>
      </c>
      <c r="I224" s="17" t="s">
        <v>411</v>
      </c>
      <c r="K224" s="17" t="s">
        <v>23</v>
      </c>
      <c r="L224" s="17" t="s">
        <v>632</v>
      </c>
      <c r="M224" s="10">
        <v>43023</v>
      </c>
      <c r="N224" s="10">
        <v>43216</v>
      </c>
      <c r="O224" s="17">
        <v>1284</v>
      </c>
      <c r="P224" s="17" t="s">
        <v>508</v>
      </c>
    </row>
    <row r="225" spans="1:16" s="17" customFormat="1" x14ac:dyDescent="0.25">
      <c r="A225" s="17" t="s">
        <v>19</v>
      </c>
      <c r="B225" s="17" t="s">
        <v>108</v>
      </c>
      <c r="C225" s="17" t="s">
        <v>21</v>
      </c>
      <c r="D225" s="17" t="s">
        <v>633</v>
      </c>
      <c r="E225" s="17">
        <v>42445</v>
      </c>
      <c r="G225" s="17" t="s">
        <v>19</v>
      </c>
      <c r="I225" s="17" t="s">
        <v>411</v>
      </c>
      <c r="K225" s="17" t="s">
        <v>23</v>
      </c>
      <c r="L225" s="17" t="s">
        <v>634</v>
      </c>
      <c r="M225" s="10">
        <v>43115</v>
      </c>
      <c r="N225" s="10">
        <v>43221</v>
      </c>
      <c r="O225" s="17">
        <v>3852</v>
      </c>
      <c r="P225" s="17" t="s">
        <v>508</v>
      </c>
    </row>
    <row r="226" spans="1:16" s="17" customFormat="1" x14ac:dyDescent="0.25">
      <c r="A226" s="17" t="s">
        <v>19</v>
      </c>
      <c r="B226" s="17" t="s">
        <v>108</v>
      </c>
      <c r="C226" s="17" t="s">
        <v>21</v>
      </c>
      <c r="D226" s="17" t="s">
        <v>635</v>
      </c>
      <c r="E226" s="17">
        <v>42445</v>
      </c>
      <c r="G226" s="17" t="s">
        <v>19</v>
      </c>
      <c r="I226" s="17" t="s">
        <v>411</v>
      </c>
      <c r="K226" s="17" t="s">
        <v>23</v>
      </c>
      <c r="L226" s="17" t="s">
        <v>636</v>
      </c>
      <c r="M226" s="10">
        <v>43133</v>
      </c>
      <c r="N226" s="10">
        <v>43216</v>
      </c>
      <c r="O226" s="17">
        <v>5778</v>
      </c>
      <c r="P226" s="17" t="s">
        <v>508</v>
      </c>
    </row>
    <row r="227" spans="1:16" s="17" customFormat="1" x14ac:dyDescent="0.25">
      <c r="A227" s="17" t="s">
        <v>19</v>
      </c>
      <c r="B227" s="17" t="s">
        <v>108</v>
      </c>
      <c r="C227" s="17" t="s">
        <v>21</v>
      </c>
      <c r="D227" s="17" t="s">
        <v>637</v>
      </c>
      <c r="E227" s="17">
        <v>43220</v>
      </c>
      <c r="G227" s="17" t="s">
        <v>19</v>
      </c>
      <c r="I227" s="17" t="s">
        <v>523</v>
      </c>
      <c r="K227" s="17" t="s">
        <v>23</v>
      </c>
      <c r="L227" s="17" t="s">
        <v>412</v>
      </c>
      <c r="M227" s="10">
        <v>42583</v>
      </c>
      <c r="N227" s="10">
        <v>43208</v>
      </c>
      <c r="O227" s="17">
        <v>20000</v>
      </c>
      <c r="P227" s="17" t="s">
        <v>508</v>
      </c>
    </row>
    <row r="228" spans="1:16" s="17" customFormat="1" x14ac:dyDescent="0.25">
      <c r="A228" s="17" t="s">
        <v>19</v>
      </c>
      <c r="B228" s="17" t="s">
        <v>108</v>
      </c>
      <c r="C228" s="17" t="s">
        <v>21</v>
      </c>
      <c r="D228" s="17" t="s">
        <v>638</v>
      </c>
      <c r="E228" s="17">
        <v>43069</v>
      </c>
      <c r="G228" s="17" t="s">
        <v>19</v>
      </c>
      <c r="I228" s="17" t="s">
        <v>523</v>
      </c>
      <c r="K228" s="17" t="s">
        <v>23</v>
      </c>
      <c r="L228" s="17" t="s">
        <v>415</v>
      </c>
      <c r="M228" s="10">
        <v>42933</v>
      </c>
      <c r="N228" s="10">
        <v>43034</v>
      </c>
      <c r="O228" s="17">
        <v>5880</v>
      </c>
      <c r="P228" s="17" t="s">
        <v>508</v>
      </c>
    </row>
    <row r="229" spans="1:16" s="17" customFormat="1" x14ac:dyDescent="0.25">
      <c r="A229" s="17" t="s">
        <v>19</v>
      </c>
      <c r="B229" s="17" t="s">
        <v>108</v>
      </c>
      <c r="C229" s="17" t="s">
        <v>21</v>
      </c>
      <c r="D229" s="17" t="s">
        <v>638</v>
      </c>
      <c r="E229" s="17">
        <v>43069</v>
      </c>
      <c r="G229" s="17" t="s">
        <v>19</v>
      </c>
      <c r="I229" s="17" t="s">
        <v>523</v>
      </c>
      <c r="K229" s="17" t="s">
        <v>23</v>
      </c>
      <c r="L229" s="17" t="s">
        <v>415</v>
      </c>
      <c r="M229" s="10">
        <v>42933</v>
      </c>
      <c r="N229" s="10">
        <v>43034</v>
      </c>
      <c r="O229" s="17">
        <v>3720</v>
      </c>
      <c r="P229" s="17" t="s">
        <v>508</v>
      </c>
    </row>
    <row r="230" spans="1:16" s="17" customFormat="1" x14ac:dyDescent="0.25">
      <c r="A230" s="17" t="s">
        <v>19</v>
      </c>
      <c r="B230" s="17" t="s">
        <v>108</v>
      </c>
      <c r="C230" s="17" t="s">
        <v>21</v>
      </c>
      <c r="D230" s="17" t="s">
        <v>638</v>
      </c>
      <c r="E230" s="17">
        <v>43069</v>
      </c>
      <c r="G230" s="17" t="s">
        <v>19</v>
      </c>
      <c r="I230" s="17" t="s">
        <v>523</v>
      </c>
      <c r="K230" s="17" t="s">
        <v>23</v>
      </c>
      <c r="L230" s="17" t="s">
        <v>415</v>
      </c>
      <c r="M230" s="10">
        <v>42933</v>
      </c>
      <c r="N230" s="10">
        <v>43060</v>
      </c>
      <c r="O230" s="17">
        <v>4750</v>
      </c>
      <c r="P230" s="17" t="s">
        <v>508</v>
      </c>
    </row>
    <row r="231" spans="1:16" s="17" customFormat="1" x14ac:dyDescent="0.25">
      <c r="A231" s="17" t="s">
        <v>19</v>
      </c>
      <c r="B231" s="17" t="s">
        <v>108</v>
      </c>
      <c r="C231" s="17" t="s">
        <v>21</v>
      </c>
      <c r="D231" s="17" t="s">
        <v>638</v>
      </c>
      <c r="E231" s="17">
        <v>43069</v>
      </c>
      <c r="G231" s="17" t="s">
        <v>19</v>
      </c>
      <c r="I231" s="17" t="s">
        <v>523</v>
      </c>
      <c r="K231" s="17" t="s">
        <v>23</v>
      </c>
      <c r="L231" s="17" t="s">
        <v>415</v>
      </c>
      <c r="M231" s="10">
        <v>42933</v>
      </c>
      <c r="N231" s="10">
        <v>43060</v>
      </c>
      <c r="O231" s="17">
        <v>8720</v>
      </c>
      <c r="P231" s="17" t="s">
        <v>508</v>
      </c>
    </row>
    <row r="232" spans="1:16" s="17" customFormat="1" x14ac:dyDescent="0.25">
      <c r="A232" s="17" t="s">
        <v>19</v>
      </c>
      <c r="B232" s="17" t="s">
        <v>108</v>
      </c>
      <c r="C232" s="17" t="s">
        <v>21</v>
      </c>
      <c r="D232" s="17" t="s">
        <v>639</v>
      </c>
      <c r="E232" s="17" t="s">
        <v>640</v>
      </c>
      <c r="G232" s="17" t="s">
        <v>19</v>
      </c>
      <c r="I232" s="17" t="s">
        <v>523</v>
      </c>
      <c r="K232" s="17" t="s">
        <v>23</v>
      </c>
      <c r="L232" s="17" t="s">
        <v>412</v>
      </c>
      <c r="M232" s="10">
        <v>42583</v>
      </c>
      <c r="N232" s="10">
        <v>42940</v>
      </c>
      <c r="O232" s="17">
        <v>40000</v>
      </c>
      <c r="P232" s="17" t="s">
        <v>508</v>
      </c>
    </row>
    <row r="233" spans="1:16" s="17" customFormat="1" x14ac:dyDescent="0.25">
      <c r="A233" s="17" t="s">
        <v>19</v>
      </c>
      <c r="B233" s="17" t="s">
        <v>108</v>
      </c>
      <c r="C233" s="17" t="s">
        <v>21</v>
      </c>
      <c r="D233" s="17" t="s">
        <v>641</v>
      </c>
      <c r="E233" s="17">
        <v>42445</v>
      </c>
      <c r="G233" s="17" t="s">
        <v>19</v>
      </c>
      <c r="I233" s="17" t="s">
        <v>642</v>
      </c>
      <c r="K233" s="17" t="s">
        <v>23</v>
      </c>
      <c r="L233" s="17" t="s">
        <v>526</v>
      </c>
      <c r="M233" s="10">
        <v>42505</v>
      </c>
      <c r="N233" s="10">
        <v>43039</v>
      </c>
      <c r="O233" s="17">
        <v>1872</v>
      </c>
      <c r="P233" s="17" t="s">
        <v>508</v>
      </c>
    </row>
    <row r="234" spans="1:16" s="17" customFormat="1" x14ac:dyDescent="0.25">
      <c r="A234" s="17" t="s">
        <v>19</v>
      </c>
      <c r="B234" s="17" t="s">
        <v>108</v>
      </c>
      <c r="C234" s="17" t="s">
        <v>21</v>
      </c>
      <c r="D234" s="17" t="s">
        <v>643</v>
      </c>
      <c r="E234" s="17" t="s">
        <v>640</v>
      </c>
      <c r="G234" s="17" t="s">
        <v>19</v>
      </c>
      <c r="I234" s="17" t="s">
        <v>642</v>
      </c>
      <c r="K234" s="17" t="s">
        <v>23</v>
      </c>
      <c r="L234" s="17" t="s">
        <v>524</v>
      </c>
      <c r="M234" s="10">
        <v>42855</v>
      </c>
      <c r="N234" s="10">
        <v>43033</v>
      </c>
      <c r="O234" s="17">
        <v>1872</v>
      </c>
      <c r="P234" s="17" t="s">
        <v>508</v>
      </c>
    </row>
    <row r="235" spans="1:16" s="17" customFormat="1" x14ac:dyDescent="0.25">
      <c r="A235" s="17" t="s">
        <v>19</v>
      </c>
      <c r="B235" s="17" t="s">
        <v>108</v>
      </c>
      <c r="C235" s="17" t="s">
        <v>21</v>
      </c>
      <c r="D235" s="17" t="s">
        <v>644</v>
      </c>
      <c r="E235" s="17" t="s">
        <v>640</v>
      </c>
      <c r="G235" s="17" t="s">
        <v>19</v>
      </c>
      <c r="I235" s="17" t="s">
        <v>642</v>
      </c>
      <c r="K235" s="17" t="s">
        <v>23</v>
      </c>
      <c r="L235" s="17" t="s">
        <v>526</v>
      </c>
      <c r="M235" s="10">
        <v>42855</v>
      </c>
      <c r="N235" s="10">
        <v>43005</v>
      </c>
      <c r="O235" s="17">
        <v>8736</v>
      </c>
      <c r="P235" s="17" t="s">
        <v>508</v>
      </c>
    </row>
    <row r="236" spans="1:16" s="17" customFormat="1" x14ac:dyDescent="0.25">
      <c r="A236" s="17" t="s">
        <v>19</v>
      </c>
      <c r="B236" s="17" t="s">
        <v>370</v>
      </c>
      <c r="C236" s="17" t="s">
        <v>21</v>
      </c>
      <c r="D236" s="17" t="s">
        <v>645</v>
      </c>
      <c r="E236" s="17">
        <v>43216</v>
      </c>
      <c r="F236" s="17" t="s">
        <v>646</v>
      </c>
      <c r="G236" s="17" t="s">
        <v>19</v>
      </c>
      <c r="I236" s="17" t="s">
        <v>320</v>
      </c>
      <c r="K236" s="17" t="s">
        <v>23</v>
      </c>
      <c r="L236" s="17" t="s">
        <v>647</v>
      </c>
      <c r="M236" s="10">
        <v>43210</v>
      </c>
      <c r="N236" s="10">
        <v>43216</v>
      </c>
      <c r="O236" s="17">
        <v>1532</v>
      </c>
      <c r="P236" s="17" t="s">
        <v>508</v>
      </c>
    </row>
    <row r="237" spans="1:16" s="17" customFormat="1" x14ac:dyDescent="0.25">
      <c r="A237" s="17" t="s">
        <v>19</v>
      </c>
      <c r="B237" s="17" t="s">
        <v>370</v>
      </c>
      <c r="C237" s="17" t="s">
        <v>21</v>
      </c>
      <c r="D237" s="17" t="s">
        <v>648</v>
      </c>
      <c r="E237" s="17">
        <v>43193</v>
      </c>
      <c r="F237" s="17" t="s">
        <v>646</v>
      </c>
      <c r="G237" s="17" t="s">
        <v>19</v>
      </c>
      <c r="I237" s="17" t="s">
        <v>320</v>
      </c>
      <c r="K237" s="17" t="s">
        <v>23</v>
      </c>
      <c r="L237" s="17" t="s">
        <v>649</v>
      </c>
      <c r="M237" s="10">
        <v>43201</v>
      </c>
      <c r="N237" s="10">
        <v>43201</v>
      </c>
      <c r="O237" s="17">
        <v>2445</v>
      </c>
      <c r="P237" s="17" t="s">
        <v>508</v>
      </c>
    </row>
    <row r="238" spans="1:16" s="17" customFormat="1" x14ac:dyDescent="0.25">
      <c r="A238" s="17" t="s">
        <v>19</v>
      </c>
      <c r="B238" s="17" t="s">
        <v>370</v>
      </c>
      <c r="C238" s="17" t="s">
        <v>21</v>
      </c>
      <c r="D238" s="17" t="s">
        <v>650</v>
      </c>
      <c r="E238" s="17">
        <v>43193</v>
      </c>
      <c r="F238" s="17" t="s">
        <v>646</v>
      </c>
      <c r="G238" s="17" t="s">
        <v>19</v>
      </c>
      <c r="I238" s="17" t="s">
        <v>320</v>
      </c>
      <c r="K238" s="17" t="s">
        <v>23</v>
      </c>
      <c r="L238" s="17" t="s">
        <v>651</v>
      </c>
      <c r="M238" s="10">
        <v>43200</v>
      </c>
      <c r="N238" s="10">
        <v>43200</v>
      </c>
      <c r="O238" s="17">
        <v>700</v>
      </c>
      <c r="P238" s="17" t="s">
        <v>508</v>
      </c>
    </row>
    <row r="239" spans="1:16" s="17" customFormat="1" x14ac:dyDescent="0.25">
      <c r="A239" s="17" t="s">
        <v>19</v>
      </c>
      <c r="B239" s="17" t="s">
        <v>370</v>
      </c>
      <c r="C239" s="17" t="s">
        <v>21</v>
      </c>
      <c r="D239" s="17" t="s">
        <v>652</v>
      </c>
      <c r="E239" s="17">
        <v>43193</v>
      </c>
      <c r="F239" s="17" t="s">
        <v>646</v>
      </c>
      <c r="G239" s="17" t="s">
        <v>19</v>
      </c>
      <c r="I239" s="17" t="s">
        <v>320</v>
      </c>
      <c r="K239" s="17" t="s">
        <v>23</v>
      </c>
      <c r="L239" s="17" t="s">
        <v>653</v>
      </c>
      <c r="M239" s="10">
        <v>43207</v>
      </c>
      <c r="N239" s="10">
        <v>43207</v>
      </c>
      <c r="O239" s="17">
        <v>1090</v>
      </c>
      <c r="P239" s="17" t="s">
        <v>508</v>
      </c>
    </row>
    <row r="240" spans="1:16" s="17" customFormat="1" x14ac:dyDescent="0.25">
      <c r="A240" s="17" t="s">
        <v>19</v>
      </c>
      <c r="B240" s="17" t="s">
        <v>530</v>
      </c>
      <c r="C240" s="17" t="s">
        <v>21</v>
      </c>
      <c r="D240" s="17" t="s">
        <v>654</v>
      </c>
      <c r="E240" s="17">
        <v>43208.552083333299</v>
      </c>
      <c r="F240" s="17" t="s">
        <v>332</v>
      </c>
      <c r="G240" s="17" t="s">
        <v>19</v>
      </c>
      <c r="H240" s="17" t="s">
        <v>261</v>
      </c>
      <c r="I240" s="17" t="s">
        <v>655</v>
      </c>
      <c r="J240" s="17" t="s">
        <v>332</v>
      </c>
      <c r="K240" s="17" t="s">
        <v>23</v>
      </c>
      <c r="L240" s="17" t="s">
        <v>656</v>
      </c>
      <c r="M240" s="10">
        <v>43208.552083333299</v>
      </c>
      <c r="N240" s="10">
        <v>43230</v>
      </c>
      <c r="O240" s="17">
        <v>1595.4</v>
      </c>
      <c r="P240" s="17" t="s">
        <v>508</v>
      </c>
    </row>
    <row r="241" spans="1:19" s="17" customFormat="1" x14ac:dyDescent="0.25">
      <c r="A241" s="17" t="s">
        <v>19</v>
      </c>
      <c r="B241" s="17" t="s">
        <v>530</v>
      </c>
      <c r="C241" s="17" t="s">
        <v>21</v>
      </c>
      <c r="D241" s="17" t="s">
        <v>657</v>
      </c>
      <c r="E241" s="17">
        <v>43182.479166666701</v>
      </c>
      <c r="F241" s="17" t="s">
        <v>332</v>
      </c>
      <c r="G241" s="17" t="s">
        <v>19</v>
      </c>
      <c r="H241" s="17" t="s">
        <v>261</v>
      </c>
      <c r="I241" s="17" t="s">
        <v>658</v>
      </c>
      <c r="J241" s="17" t="s">
        <v>332</v>
      </c>
      <c r="K241" s="17" t="s">
        <v>23</v>
      </c>
      <c r="L241" s="17" t="s">
        <v>659</v>
      </c>
      <c r="M241" s="10">
        <v>43182.479166666701</v>
      </c>
      <c r="N241" s="10">
        <v>43234</v>
      </c>
      <c r="O241" s="17">
        <v>1316.12</v>
      </c>
      <c r="P241" s="17" t="s">
        <v>508</v>
      </c>
    </row>
    <row r="242" spans="1:19" s="17" customFormat="1" x14ac:dyDescent="0.25">
      <c r="A242" s="17" t="s">
        <v>19</v>
      </c>
      <c r="B242" s="17" t="s">
        <v>530</v>
      </c>
      <c r="C242" s="17" t="s">
        <v>21</v>
      </c>
      <c r="D242" s="17" t="s">
        <v>660</v>
      </c>
      <c r="E242" s="17">
        <v>43175.5</v>
      </c>
      <c r="F242" s="17" t="s">
        <v>332</v>
      </c>
      <c r="G242" s="17" t="s">
        <v>19</v>
      </c>
      <c r="H242" s="17" t="s">
        <v>261</v>
      </c>
      <c r="I242" s="17" t="s">
        <v>333</v>
      </c>
      <c r="J242" s="17" t="s">
        <v>332</v>
      </c>
      <c r="K242" s="17" t="s">
        <v>23</v>
      </c>
      <c r="L242" s="17" t="s">
        <v>661</v>
      </c>
      <c r="M242" s="10">
        <v>43175.5</v>
      </c>
      <c r="N242" s="10">
        <v>43237</v>
      </c>
      <c r="O242" s="17">
        <v>378.05</v>
      </c>
      <c r="P242" s="17" t="s">
        <v>508</v>
      </c>
    </row>
    <row r="243" spans="1:19" s="17" customFormat="1" x14ac:dyDescent="0.25">
      <c r="A243" s="17" t="s">
        <v>19</v>
      </c>
      <c r="B243" s="17" t="s">
        <v>530</v>
      </c>
      <c r="C243" s="17" t="s">
        <v>21</v>
      </c>
      <c r="D243" s="17" t="s">
        <v>662</v>
      </c>
      <c r="E243" s="17">
        <v>43180.416666666701</v>
      </c>
      <c r="F243" s="17" t="s">
        <v>332</v>
      </c>
      <c r="G243" s="17" t="s">
        <v>19</v>
      </c>
      <c r="H243" s="17" t="s">
        <v>261</v>
      </c>
      <c r="I243" s="17" t="s">
        <v>658</v>
      </c>
      <c r="J243" s="17" t="s">
        <v>332</v>
      </c>
      <c r="K243" s="17" t="s">
        <v>23</v>
      </c>
      <c r="L243" s="17" t="s">
        <v>663</v>
      </c>
      <c r="M243" s="10">
        <v>43180.416666666701</v>
      </c>
      <c r="N243" s="10">
        <v>43237</v>
      </c>
      <c r="O243" s="17">
        <v>1631.81</v>
      </c>
      <c r="P243" s="17" t="s">
        <v>508</v>
      </c>
    </row>
    <row r="244" spans="1:19" s="17" customFormat="1" x14ac:dyDescent="0.25">
      <c r="A244" s="17" t="s">
        <v>19</v>
      </c>
      <c r="B244" s="17" t="s">
        <v>530</v>
      </c>
      <c r="C244" s="17" t="s">
        <v>21</v>
      </c>
      <c r="D244" s="17" t="s">
        <v>664</v>
      </c>
      <c r="E244" s="17">
        <v>43222.416666666701</v>
      </c>
      <c r="F244" s="17" t="s">
        <v>332</v>
      </c>
      <c r="G244" s="17" t="s">
        <v>19</v>
      </c>
      <c r="H244" s="17" t="s">
        <v>261</v>
      </c>
      <c r="I244" s="17" t="s">
        <v>665</v>
      </c>
      <c r="J244" s="17" t="s">
        <v>332</v>
      </c>
      <c r="K244" s="17" t="s">
        <v>23</v>
      </c>
      <c r="L244" s="17" t="s">
        <v>666</v>
      </c>
      <c r="M244" s="10">
        <v>43222.416666666701</v>
      </c>
      <c r="N244" s="10">
        <v>43237</v>
      </c>
      <c r="O244" s="17">
        <v>879.56</v>
      </c>
      <c r="P244" s="17" t="s">
        <v>508</v>
      </c>
    </row>
    <row r="245" spans="1:19" s="17" customFormat="1" x14ac:dyDescent="0.25">
      <c r="A245" s="17" t="s">
        <v>19</v>
      </c>
      <c r="B245" s="17" t="s">
        <v>530</v>
      </c>
      <c r="C245" s="17" t="s">
        <v>21</v>
      </c>
      <c r="D245" s="17" t="s">
        <v>667</v>
      </c>
      <c r="E245" s="17">
        <v>43221.625</v>
      </c>
      <c r="F245" s="17" t="s">
        <v>332</v>
      </c>
      <c r="G245" s="17" t="s">
        <v>19</v>
      </c>
      <c r="H245" s="17" t="s">
        <v>261</v>
      </c>
      <c r="I245" s="17" t="s">
        <v>354</v>
      </c>
      <c r="J245" s="17" t="s">
        <v>332</v>
      </c>
      <c r="K245" s="17" t="s">
        <v>23</v>
      </c>
      <c r="L245" s="17" t="s">
        <v>668</v>
      </c>
      <c r="M245" s="10">
        <v>43221.625</v>
      </c>
      <c r="N245" s="10">
        <v>43231</v>
      </c>
      <c r="O245" s="17">
        <v>1647.11</v>
      </c>
      <c r="P245" s="17" t="s">
        <v>508</v>
      </c>
    </row>
    <row r="246" spans="1:19" s="17" customFormat="1" x14ac:dyDescent="0.25">
      <c r="A246" s="17" t="s">
        <v>19</v>
      </c>
      <c r="B246" s="17" t="s">
        <v>530</v>
      </c>
      <c r="C246" s="17" t="s">
        <v>21</v>
      </c>
      <c r="D246" s="17" t="s">
        <v>669</v>
      </c>
      <c r="E246" s="17">
        <v>43173.416666666701</v>
      </c>
      <c r="F246" s="17" t="s">
        <v>332</v>
      </c>
      <c r="G246" s="17" t="s">
        <v>19</v>
      </c>
      <c r="H246" s="17" t="s">
        <v>261</v>
      </c>
      <c r="I246" s="17" t="s">
        <v>346</v>
      </c>
      <c r="J246" s="17" t="s">
        <v>332</v>
      </c>
      <c r="K246" s="17" t="s">
        <v>23</v>
      </c>
      <c r="L246" s="17" t="s">
        <v>670</v>
      </c>
      <c r="M246" s="10">
        <v>43173.416666666701</v>
      </c>
      <c r="N246" s="10">
        <v>43249</v>
      </c>
      <c r="O246" s="17">
        <v>1187.55</v>
      </c>
      <c r="P246" s="17" t="s">
        <v>508</v>
      </c>
    </row>
    <row r="247" spans="1:19" s="17" customFormat="1" x14ac:dyDescent="0.25">
      <c r="A247" s="17" t="s">
        <v>19</v>
      </c>
      <c r="B247" s="17" t="s">
        <v>530</v>
      </c>
      <c r="C247" s="17" t="s">
        <v>21</v>
      </c>
      <c r="D247" s="17" t="s">
        <v>671</v>
      </c>
      <c r="E247" s="17">
        <v>43168.645833333299</v>
      </c>
      <c r="F247" s="17" t="s">
        <v>332</v>
      </c>
      <c r="G247" s="17" t="s">
        <v>19</v>
      </c>
      <c r="H247" s="17" t="s">
        <v>261</v>
      </c>
      <c r="I247" s="17" t="s">
        <v>672</v>
      </c>
      <c r="J247" s="17" t="s">
        <v>332</v>
      </c>
      <c r="K247" s="17" t="s">
        <v>23</v>
      </c>
      <c r="L247" s="17" t="s">
        <v>673</v>
      </c>
      <c r="M247" s="10">
        <v>43168.645833333299</v>
      </c>
      <c r="N247" s="10">
        <v>43248</v>
      </c>
      <c r="O247" s="17">
        <v>1551.4</v>
      </c>
      <c r="P247" s="17" t="s">
        <v>508</v>
      </c>
    </row>
    <row r="248" spans="1:19" s="17" customFormat="1" x14ac:dyDescent="0.25">
      <c r="A248" s="17" t="s">
        <v>19</v>
      </c>
      <c r="B248" s="17" t="s">
        <v>530</v>
      </c>
      <c r="C248" s="17" t="s">
        <v>21</v>
      </c>
      <c r="D248" s="17" t="s">
        <v>674</v>
      </c>
      <c r="E248" s="17">
        <v>43182.541666666701</v>
      </c>
      <c r="F248" s="17" t="s">
        <v>332</v>
      </c>
      <c r="G248" s="17" t="s">
        <v>19</v>
      </c>
      <c r="H248" s="17" t="s">
        <v>261</v>
      </c>
      <c r="I248" s="17" t="s">
        <v>658</v>
      </c>
      <c r="J248" s="17" t="s">
        <v>332</v>
      </c>
      <c r="K248" s="17" t="s">
        <v>23</v>
      </c>
      <c r="L248" s="17" t="s">
        <v>675</v>
      </c>
      <c r="M248" s="10">
        <v>43182.541666666701</v>
      </c>
      <c r="N248" s="10">
        <v>43244</v>
      </c>
      <c r="O248" s="17">
        <v>741.97</v>
      </c>
      <c r="P248" s="17" t="s">
        <v>508</v>
      </c>
    </row>
    <row r="249" spans="1:19" s="17" customFormat="1" x14ac:dyDescent="0.25">
      <c r="A249" s="17" t="s">
        <v>19</v>
      </c>
      <c r="B249" s="17" t="s">
        <v>580</v>
      </c>
      <c r="C249" s="17" t="s">
        <v>21</v>
      </c>
      <c r="D249" s="17" t="s">
        <v>581</v>
      </c>
      <c r="E249" s="17">
        <v>42933</v>
      </c>
      <c r="G249" s="17" t="s">
        <v>19</v>
      </c>
      <c r="I249" s="17" t="s">
        <v>582</v>
      </c>
      <c r="K249" s="17" t="s">
        <v>23</v>
      </c>
      <c r="L249" s="17" t="s">
        <v>583</v>
      </c>
      <c r="M249" s="10">
        <v>42118</v>
      </c>
      <c r="N249" s="10">
        <v>43066</v>
      </c>
      <c r="O249" s="17">
        <v>2140</v>
      </c>
      <c r="P249" s="17" t="s">
        <v>508</v>
      </c>
      <c r="S249" s="17" t="s">
        <v>676</v>
      </c>
    </row>
    <row r="250" spans="1:19" s="17" customFormat="1" x14ac:dyDescent="0.25">
      <c r="A250" s="17" t="s">
        <v>19</v>
      </c>
      <c r="B250" s="17" t="s">
        <v>580</v>
      </c>
      <c r="C250" s="17" t="s">
        <v>21</v>
      </c>
      <c r="D250" s="17" t="s">
        <v>584</v>
      </c>
      <c r="E250" s="17">
        <v>42933</v>
      </c>
      <c r="G250" s="17" t="s">
        <v>19</v>
      </c>
      <c r="I250" s="17" t="s">
        <v>582</v>
      </c>
      <c r="K250" s="17" t="s">
        <v>23</v>
      </c>
      <c r="L250" s="17" t="s">
        <v>583</v>
      </c>
      <c r="M250" s="10">
        <v>42118</v>
      </c>
      <c r="N250" s="10">
        <v>43059</v>
      </c>
      <c r="O250" s="17">
        <v>1450</v>
      </c>
      <c r="P250" s="17" t="s">
        <v>508</v>
      </c>
      <c r="S250" s="17" t="s">
        <v>676</v>
      </c>
    </row>
    <row r="251" spans="1:19" s="17" customFormat="1" x14ac:dyDescent="0.25">
      <c r="A251" s="17" t="s">
        <v>19</v>
      </c>
      <c r="B251" s="17" t="s">
        <v>677</v>
      </c>
      <c r="C251" s="17" t="s">
        <v>21</v>
      </c>
      <c r="D251" s="17" t="s">
        <v>678</v>
      </c>
      <c r="E251" s="17">
        <v>43234</v>
      </c>
      <c r="G251" s="17" t="s">
        <v>19</v>
      </c>
      <c r="H251" s="17" t="s">
        <v>65</v>
      </c>
      <c r="K251" s="17" t="s">
        <v>44</v>
      </c>
      <c r="L251" s="17" t="s">
        <v>679</v>
      </c>
      <c r="M251" s="10">
        <v>42873</v>
      </c>
      <c r="N251" s="10">
        <v>42873</v>
      </c>
      <c r="O251" s="17">
        <v>400</v>
      </c>
      <c r="P251" s="17" t="s">
        <v>508</v>
      </c>
    </row>
    <row r="252" spans="1:19" s="17" customFormat="1" x14ac:dyDescent="0.25">
      <c r="A252" s="17" t="s">
        <v>19</v>
      </c>
      <c r="B252" s="17" t="s">
        <v>677</v>
      </c>
      <c r="C252" s="17" t="s">
        <v>21</v>
      </c>
      <c r="D252" s="17" t="s">
        <v>680</v>
      </c>
      <c r="E252" s="17">
        <v>43234</v>
      </c>
      <c r="G252" s="17" t="s">
        <v>19</v>
      </c>
      <c r="H252" s="17" t="s">
        <v>65</v>
      </c>
      <c r="K252" s="17" t="s">
        <v>44</v>
      </c>
      <c r="L252" s="17" t="s">
        <v>681</v>
      </c>
      <c r="M252" s="10">
        <v>42899</v>
      </c>
      <c r="N252" s="10">
        <v>42899</v>
      </c>
      <c r="O252" s="17">
        <v>400</v>
      </c>
      <c r="P252" s="17" t="s">
        <v>508</v>
      </c>
    </row>
    <row r="253" spans="1:19" s="17" customFormat="1" x14ac:dyDescent="0.25">
      <c r="A253" s="17" t="s">
        <v>19</v>
      </c>
      <c r="B253" s="17" t="s">
        <v>677</v>
      </c>
      <c r="C253" s="17" t="s">
        <v>21</v>
      </c>
      <c r="D253" s="17" t="s">
        <v>682</v>
      </c>
      <c r="E253" s="17">
        <v>43234</v>
      </c>
      <c r="G253" s="17" t="s">
        <v>19</v>
      </c>
      <c r="H253" s="17" t="s">
        <v>65</v>
      </c>
      <c r="K253" s="17" t="s">
        <v>44</v>
      </c>
      <c r="L253" s="17" t="s">
        <v>683</v>
      </c>
      <c r="M253" s="10">
        <v>42896</v>
      </c>
      <c r="N253" s="10">
        <v>43018</v>
      </c>
      <c r="O253" s="17">
        <v>400</v>
      </c>
      <c r="P253" s="17" t="s">
        <v>508</v>
      </c>
    </row>
    <row r="254" spans="1:19" s="17" customFormat="1" x14ac:dyDescent="0.25">
      <c r="A254" s="17" t="s">
        <v>19</v>
      </c>
      <c r="B254" s="17" t="s">
        <v>677</v>
      </c>
      <c r="C254" s="17" t="s">
        <v>21</v>
      </c>
      <c r="D254" s="17" t="s">
        <v>684</v>
      </c>
      <c r="E254" s="17">
        <v>43234</v>
      </c>
      <c r="G254" s="17" t="s">
        <v>19</v>
      </c>
      <c r="H254" s="17" t="s">
        <v>65</v>
      </c>
      <c r="K254" s="17" t="s">
        <v>44</v>
      </c>
      <c r="L254" s="17" t="s">
        <v>685</v>
      </c>
      <c r="M254" s="10">
        <v>42907</v>
      </c>
      <c r="N254" s="10">
        <v>42907</v>
      </c>
      <c r="O254" s="17">
        <v>400</v>
      </c>
      <c r="P254" s="17" t="s">
        <v>508</v>
      </c>
    </row>
    <row r="255" spans="1:19" s="17" customFormat="1" x14ac:dyDescent="0.25">
      <c r="A255" s="17" t="s">
        <v>19</v>
      </c>
      <c r="B255" s="17" t="s">
        <v>677</v>
      </c>
      <c r="C255" s="17" t="s">
        <v>21</v>
      </c>
      <c r="D255" s="17" t="s">
        <v>686</v>
      </c>
      <c r="E255" s="17">
        <v>43228</v>
      </c>
      <c r="G255" s="17" t="s">
        <v>19</v>
      </c>
      <c r="H255" s="17" t="s">
        <v>65</v>
      </c>
      <c r="K255" s="17" t="s">
        <v>44</v>
      </c>
      <c r="L255" s="17" t="s">
        <v>687</v>
      </c>
      <c r="M255" s="10">
        <v>42880</v>
      </c>
      <c r="N255" s="10">
        <v>42880</v>
      </c>
      <c r="O255" s="17">
        <v>400</v>
      </c>
      <c r="P255" s="17" t="s">
        <v>508</v>
      </c>
    </row>
    <row r="256" spans="1:19" s="17" customFormat="1" x14ac:dyDescent="0.25">
      <c r="A256" s="17" t="s">
        <v>19</v>
      </c>
      <c r="B256" s="17" t="s">
        <v>677</v>
      </c>
      <c r="C256" s="17" t="s">
        <v>21</v>
      </c>
      <c r="D256" s="17" t="s">
        <v>688</v>
      </c>
      <c r="E256" s="17">
        <v>43228</v>
      </c>
      <c r="G256" s="17" t="s">
        <v>19</v>
      </c>
      <c r="H256" s="17" t="s">
        <v>65</v>
      </c>
      <c r="K256" s="17" t="s">
        <v>44</v>
      </c>
      <c r="L256" s="17" t="s">
        <v>689</v>
      </c>
      <c r="M256" s="10">
        <v>42865</v>
      </c>
      <c r="N256" s="10">
        <v>42865</v>
      </c>
      <c r="O256" s="17">
        <v>400</v>
      </c>
      <c r="P256" s="17" t="s">
        <v>508</v>
      </c>
    </row>
    <row r="257" spans="1:16" s="17" customFormat="1" x14ac:dyDescent="0.25">
      <c r="A257" s="17" t="s">
        <v>19</v>
      </c>
      <c r="B257" s="17" t="s">
        <v>677</v>
      </c>
      <c r="C257" s="17" t="s">
        <v>21</v>
      </c>
      <c r="D257" s="17" t="s">
        <v>690</v>
      </c>
      <c r="E257" s="17">
        <v>43228</v>
      </c>
      <c r="G257" s="17" t="s">
        <v>19</v>
      </c>
      <c r="H257" s="17" t="s">
        <v>65</v>
      </c>
      <c r="K257" s="17" t="s">
        <v>44</v>
      </c>
      <c r="L257" s="17" t="s">
        <v>691</v>
      </c>
      <c r="M257" s="10">
        <v>42846</v>
      </c>
      <c r="N257" s="10">
        <v>42846</v>
      </c>
      <c r="O257" s="17">
        <v>400</v>
      </c>
      <c r="P257" s="17" t="s">
        <v>508</v>
      </c>
    </row>
    <row r="258" spans="1:16" s="17" customFormat="1" x14ac:dyDescent="0.25">
      <c r="A258" s="17" t="s">
        <v>19</v>
      </c>
      <c r="B258" s="17" t="s">
        <v>677</v>
      </c>
      <c r="C258" s="17" t="s">
        <v>21</v>
      </c>
      <c r="D258" s="17" t="s">
        <v>692</v>
      </c>
      <c r="E258" s="17">
        <v>43228</v>
      </c>
      <c r="G258" s="17" t="s">
        <v>19</v>
      </c>
      <c r="H258" s="17" t="s">
        <v>65</v>
      </c>
      <c r="K258" s="17" t="s">
        <v>44</v>
      </c>
      <c r="L258" s="17" t="s">
        <v>693</v>
      </c>
      <c r="M258" s="10">
        <v>42944</v>
      </c>
      <c r="N258" s="10">
        <v>42944</v>
      </c>
      <c r="O258" s="17">
        <v>400</v>
      </c>
      <c r="P258" s="17" t="s">
        <v>508</v>
      </c>
    </row>
    <row r="259" spans="1:16" s="17" customFormat="1" x14ac:dyDescent="0.25">
      <c r="A259" s="17" t="s">
        <v>19</v>
      </c>
      <c r="B259" s="17" t="s">
        <v>677</v>
      </c>
      <c r="C259" s="17" t="s">
        <v>21</v>
      </c>
      <c r="D259" s="17" t="s">
        <v>694</v>
      </c>
      <c r="E259" s="17">
        <v>43228</v>
      </c>
      <c r="G259" s="17" t="s">
        <v>19</v>
      </c>
      <c r="H259" s="17" t="s">
        <v>65</v>
      </c>
      <c r="K259" s="17" t="s">
        <v>44</v>
      </c>
      <c r="L259" s="17" t="s">
        <v>695</v>
      </c>
      <c r="M259" s="10">
        <v>42913</v>
      </c>
      <c r="N259" s="10">
        <v>42913</v>
      </c>
      <c r="O259" s="17">
        <v>400</v>
      </c>
      <c r="P259" s="17" t="s">
        <v>508</v>
      </c>
    </row>
    <row r="260" spans="1:16" s="17" customFormat="1" x14ac:dyDescent="0.25">
      <c r="A260" s="17" t="s">
        <v>19</v>
      </c>
      <c r="B260" s="17" t="s">
        <v>677</v>
      </c>
      <c r="C260" s="17" t="s">
        <v>21</v>
      </c>
      <c r="D260" s="17" t="s">
        <v>696</v>
      </c>
      <c r="E260" s="17">
        <v>43228</v>
      </c>
      <c r="G260" s="17" t="s">
        <v>19</v>
      </c>
      <c r="H260" s="17" t="s">
        <v>65</v>
      </c>
      <c r="K260" s="17" t="s">
        <v>44</v>
      </c>
      <c r="L260" s="17" t="s">
        <v>697</v>
      </c>
      <c r="M260" s="10">
        <v>42845</v>
      </c>
      <c r="N260" s="10">
        <v>42845</v>
      </c>
      <c r="O260" s="17">
        <v>400</v>
      </c>
      <c r="P260" s="17" t="s">
        <v>508</v>
      </c>
    </row>
    <row r="261" spans="1:16" s="17" customFormat="1" x14ac:dyDescent="0.25">
      <c r="A261" s="17" t="s">
        <v>19</v>
      </c>
      <c r="B261" s="17" t="s">
        <v>677</v>
      </c>
      <c r="C261" s="17" t="s">
        <v>21</v>
      </c>
      <c r="D261" s="17" t="s">
        <v>698</v>
      </c>
      <c r="E261" s="17">
        <v>43228</v>
      </c>
      <c r="G261" s="17" t="s">
        <v>19</v>
      </c>
      <c r="H261" s="17" t="s">
        <v>65</v>
      </c>
      <c r="K261" s="17" t="s">
        <v>44</v>
      </c>
      <c r="L261" s="17" t="s">
        <v>699</v>
      </c>
      <c r="M261" s="10">
        <v>42891</v>
      </c>
      <c r="N261" s="10">
        <v>42921</v>
      </c>
      <c r="O261" s="17">
        <v>400</v>
      </c>
      <c r="P261" s="17" t="s">
        <v>508</v>
      </c>
    </row>
    <row r="262" spans="1:16" s="17" customFormat="1" x14ac:dyDescent="0.25">
      <c r="A262" s="17" t="s">
        <v>19</v>
      </c>
      <c r="B262" s="17" t="s">
        <v>677</v>
      </c>
      <c r="C262" s="17" t="s">
        <v>21</v>
      </c>
      <c r="D262" s="17" t="s">
        <v>700</v>
      </c>
      <c r="E262" s="17">
        <v>43228</v>
      </c>
      <c r="G262" s="17" t="s">
        <v>19</v>
      </c>
      <c r="H262" s="17" t="s">
        <v>65</v>
      </c>
      <c r="K262" s="17" t="s">
        <v>44</v>
      </c>
      <c r="L262" s="17" t="s">
        <v>701</v>
      </c>
      <c r="M262" s="10">
        <v>42933</v>
      </c>
      <c r="N262" s="10">
        <v>42933</v>
      </c>
      <c r="O262" s="17">
        <v>400</v>
      </c>
      <c r="P262" s="17" t="s">
        <v>508</v>
      </c>
    </row>
    <row r="263" spans="1:16" s="17" customFormat="1" x14ac:dyDescent="0.25">
      <c r="A263" s="17" t="s">
        <v>19</v>
      </c>
      <c r="B263" s="17" t="s">
        <v>677</v>
      </c>
      <c r="C263" s="17" t="s">
        <v>21</v>
      </c>
      <c r="D263" s="17" t="s">
        <v>702</v>
      </c>
      <c r="E263" s="17">
        <v>43228</v>
      </c>
      <c r="G263" s="17" t="s">
        <v>19</v>
      </c>
      <c r="H263" s="17" t="s">
        <v>65</v>
      </c>
      <c r="K263" s="17" t="s">
        <v>44</v>
      </c>
      <c r="L263" s="17" t="s">
        <v>703</v>
      </c>
      <c r="M263" s="10">
        <v>42940</v>
      </c>
      <c r="N263" s="10">
        <v>42940</v>
      </c>
      <c r="O263" s="17">
        <v>400</v>
      </c>
      <c r="P263" s="17" t="s">
        <v>508</v>
      </c>
    </row>
    <row r="264" spans="1:16" s="17" customFormat="1" x14ac:dyDescent="0.25">
      <c r="A264" s="17" t="s">
        <v>19</v>
      </c>
      <c r="B264" s="17" t="s">
        <v>677</v>
      </c>
      <c r="C264" s="17" t="s">
        <v>21</v>
      </c>
      <c r="D264" s="17" t="s">
        <v>704</v>
      </c>
      <c r="E264" s="17">
        <v>43228</v>
      </c>
      <c r="G264" s="17" t="s">
        <v>19</v>
      </c>
      <c r="H264" s="17" t="s">
        <v>65</v>
      </c>
      <c r="K264" s="17" t="s">
        <v>44</v>
      </c>
      <c r="L264" s="17" t="s">
        <v>705</v>
      </c>
      <c r="M264" s="10">
        <v>42902</v>
      </c>
      <c r="N264" s="10">
        <v>42902</v>
      </c>
      <c r="O264" s="17">
        <v>400</v>
      </c>
      <c r="P264" s="17" t="s">
        <v>508</v>
      </c>
    </row>
    <row r="265" spans="1:16" s="17" customFormat="1" x14ac:dyDescent="0.25">
      <c r="A265" s="17" t="s">
        <v>19</v>
      </c>
      <c r="B265" s="17" t="s">
        <v>677</v>
      </c>
      <c r="C265" s="17" t="s">
        <v>21</v>
      </c>
      <c r="D265" s="17" t="s">
        <v>706</v>
      </c>
      <c r="E265" s="17">
        <v>43228</v>
      </c>
      <c r="G265" s="17" t="s">
        <v>19</v>
      </c>
      <c r="H265" s="17" t="s">
        <v>65</v>
      </c>
      <c r="K265" s="17" t="s">
        <v>44</v>
      </c>
      <c r="L265" s="17" t="s">
        <v>707</v>
      </c>
      <c r="M265" s="10">
        <v>42863</v>
      </c>
      <c r="N265" s="10">
        <v>42906</v>
      </c>
      <c r="O265" s="17">
        <v>400</v>
      </c>
      <c r="P265" s="17" t="s">
        <v>508</v>
      </c>
    </row>
    <row r="266" spans="1:16" s="17" customFormat="1" x14ac:dyDescent="0.25">
      <c r="A266" s="17" t="s">
        <v>19</v>
      </c>
      <c r="B266" s="17" t="s">
        <v>677</v>
      </c>
      <c r="C266" s="17" t="s">
        <v>21</v>
      </c>
      <c r="D266" s="17" t="s">
        <v>708</v>
      </c>
      <c r="E266" s="17">
        <v>43228</v>
      </c>
      <c r="G266" s="17" t="s">
        <v>19</v>
      </c>
      <c r="H266" s="17" t="s">
        <v>65</v>
      </c>
      <c r="K266" s="17" t="s">
        <v>44</v>
      </c>
      <c r="L266" s="17" t="s">
        <v>709</v>
      </c>
      <c r="M266" s="10">
        <v>42915</v>
      </c>
      <c r="N266" s="10">
        <v>42915</v>
      </c>
      <c r="O266" s="17">
        <v>400</v>
      </c>
      <c r="P266" s="17" t="s">
        <v>508</v>
      </c>
    </row>
    <row r="267" spans="1:16" s="17" customFormat="1" x14ac:dyDescent="0.25">
      <c r="A267" s="17" t="s">
        <v>19</v>
      </c>
      <c r="B267" s="17" t="s">
        <v>677</v>
      </c>
      <c r="C267" s="17" t="s">
        <v>21</v>
      </c>
      <c r="D267" s="17" t="s">
        <v>710</v>
      </c>
      <c r="E267" s="17">
        <v>43228</v>
      </c>
      <c r="G267" s="17" t="s">
        <v>19</v>
      </c>
      <c r="H267" s="17" t="s">
        <v>65</v>
      </c>
      <c r="K267" s="17" t="s">
        <v>44</v>
      </c>
      <c r="L267" s="17" t="s">
        <v>711</v>
      </c>
      <c r="M267" s="10">
        <v>42873</v>
      </c>
      <c r="N267" s="10">
        <v>42886</v>
      </c>
      <c r="O267" s="17">
        <v>400</v>
      </c>
      <c r="P267" s="17" t="s">
        <v>508</v>
      </c>
    </row>
    <row r="268" spans="1:16" s="17" customFormat="1" x14ac:dyDescent="0.25">
      <c r="A268" s="17" t="s">
        <v>19</v>
      </c>
      <c r="B268" s="17" t="s">
        <v>677</v>
      </c>
      <c r="C268" s="17" t="s">
        <v>21</v>
      </c>
      <c r="D268" s="17" t="s">
        <v>712</v>
      </c>
      <c r="E268" s="17">
        <v>43234</v>
      </c>
      <c r="G268" s="17" t="s">
        <v>19</v>
      </c>
      <c r="H268" s="17" t="s">
        <v>65</v>
      </c>
      <c r="K268" s="17" t="s">
        <v>44</v>
      </c>
      <c r="L268" s="17" t="s">
        <v>713</v>
      </c>
      <c r="M268" s="10">
        <v>42914</v>
      </c>
      <c r="N268" s="10">
        <v>42920</v>
      </c>
      <c r="O268" s="17">
        <v>400</v>
      </c>
      <c r="P268" s="17" t="s">
        <v>508</v>
      </c>
    </row>
    <row r="269" spans="1:16" s="17" customFormat="1" x14ac:dyDescent="0.25">
      <c r="A269" s="17" t="s">
        <v>19</v>
      </c>
      <c r="B269" s="17" t="s">
        <v>677</v>
      </c>
      <c r="C269" s="17" t="s">
        <v>21</v>
      </c>
      <c r="D269" s="17" t="s">
        <v>714</v>
      </c>
      <c r="E269" s="17">
        <v>43234</v>
      </c>
      <c r="G269" s="17" t="s">
        <v>19</v>
      </c>
      <c r="H269" s="17" t="s">
        <v>65</v>
      </c>
      <c r="K269" s="17" t="s">
        <v>44</v>
      </c>
      <c r="L269" s="17" t="s">
        <v>715</v>
      </c>
      <c r="M269" s="10">
        <v>42866</v>
      </c>
      <c r="N269" s="10">
        <v>42866</v>
      </c>
      <c r="O269" s="17">
        <v>400</v>
      </c>
      <c r="P269" s="17" t="s">
        <v>508</v>
      </c>
    </row>
    <row r="270" spans="1:16" s="17" customFormat="1" x14ac:dyDescent="0.25">
      <c r="A270" s="17" t="s">
        <v>19</v>
      </c>
      <c r="B270" s="17" t="s">
        <v>677</v>
      </c>
      <c r="C270" s="17" t="s">
        <v>21</v>
      </c>
      <c r="D270" s="17" t="s">
        <v>716</v>
      </c>
      <c r="E270" s="17">
        <v>43234</v>
      </c>
      <c r="G270" s="17" t="s">
        <v>19</v>
      </c>
      <c r="H270" s="17" t="s">
        <v>65</v>
      </c>
      <c r="K270" s="17" t="s">
        <v>717</v>
      </c>
      <c r="L270" s="17" t="s">
        <v>718</v>
      </c>
      <c r="M270" s="10">
        <v>42885</v>
      </c>
      <c r="N270" s="10">
        <v>42896</v>
      </c>
      <c r="O270" s="17">
        <v>400</v>
      </c>
      <c r="P270" s="17" t="s">
        <v>508</v>
      </c>
    </row>
    <row r="271" spans="1:16" s="17" customFormat="1" x14ac:dyDescent="0.25">
      <c r="A271" s="17" t="s">
        <v>19</v>
      </c>
      <c r="B271" s="17" t="s">
        <v>677</v>
      </c>
      <c r="C271" s="17" t="s">
        <v>21</v>
      </c>
      <c r="D271" s="17" t="s">
        <v>719</v>
      </c>
      <c r="E271" s="17">
        <v>43234</v>
      </c>
      <c r="G271" s="17" t="s">
        <v>19</v>
      </c>
      <c r="H271" s="17" t="s">
        <v>65</v>
      </c>
      <c r="K271" s="17" t="s">
        <v>44</v>
      </c>
      <c r="L271" s="17" t="s">
        <v>720</v>
      </c>
      <c r="M271" s="10">
        <v>43193</v>
      </c>
      <c r="N271" s="10">
        <v>43228</v>
      </c>
      <c r="O271" s="17">
        <v>400</v>
      </c>
      <c r="P271" s="17" t="s">
        <v>508</v>
      </c>
    </row>
    <row r="272" spans="1:16" s="17" customFormat="1" x14ac:dyDescent="0.25">
      <c r="A272" s="17" t="s">
        <v>19</v>
      </c>
      <c r="B272" s="17" t="s">
        <v>677</v>
      </c>
      <c r="C272" s="17" t="s">
        <v>21</v>
      </c>
      <c r="D272" s="17" t="s">
        <v>721</v>
      </c>
      <c r="E272" s="17">
        <v>43234</v>
      </c>
      <c r="G272" s="17" t="s">
        <v>19</v>
      </c>
      <c r="H272" s="17" t="s">
        <v>65</v>
      </c>
      <c r="K272" s="17" t="s">
        <v>44</v>
      </c>
      <c r="L272" s="17" t="s">
        <v>722</v>
      </c>
      <c r="M272" s="10">
        <v>42824</v>
      </c>
      <c r="N272" s="10">
        <v>42859</v>
      </c>
      <c r="O272" s="17">
        <v>400</v>
      </c>
      <c r="P272" s="17" t="s">
        <v>508</v>
      </c>
    </row>
    <row r="273" spans="1:16" s="17" customFormat="1" x14ac:dyDescent="0.25">
      <c r="A273" s="17" t="s">
        <v>19</v>
      </c>
      <c r="B273" s="17" t="s">
        <v>677</v>
      </c>
      <c r="C273" s="17" t="s">
        <v>21</v>
      </c>
      <c r="D273" s="17" t="s">
        <v>723</v>
      </c>
      <c r="E273" s="17">
        <v>43234</v>
      </c>
      <c r="G273" s="17" t="s">
        <v>19</v>
      </c>
      <c r="H273" s="17" t="s">
        <v>65</v>
      </c>
      <c r="K273" s="17" t="s">
        <v>44</v>
      </c>
      <c r="L273" s="17" t="s">
        <v>724</v>
      </c>
      <c r="M273" s="10">
        <v>42866</v>
      </c>
      <c r="N273" s="10">
        <v>42969</v>
      </c>
      <c r="O273" s="17">
        <v>400</v>
      </c>
      <c r="P273" s="17" t="s">
        <v>508</v>
      </c>
    </row>
    <row r="274" spans="1:16" s="17" customFormat="1" x14ac:dyDescent="0.25">
      <c r="A274" s="17" t="s">
        <v>19</v>
      </c>
      <c r="B274" s="17" t="s">
        <v>677</v>
      </c>
      <c r="C274" s="17" t="s">
        <v>21</v>
      </c>
      <c r="D274" s="17" t="s">
        <v>725</v>
      </c>
      <c r="E274" s="17">
        <v>43234</v>
      </c>
      <c r="G274" s="17" t="s">
        <v>19</v>
      </c>
      <c r="H274" s="17" t="s">
        <v>65</v>
      </c>
      <c r="K274" s="17" t="s">
        <v>44</v>
      </c>
      <c r="L274" s="17" t="s">
        <v>726</v>
      </c>
      <c r="M274" s="10">
        <v>42829</v>
      </c>
      <c r="N274" s="10">
        <v>42852</v>
      </c>
      <c r="O274" s="17">
        <v>400</v>
      </c>
      <c r="P274" s="17" t="s">
        <v>508</v>
      </c>
    </row>
    <row r="275" spans="1:16" s="17" customFormat="1" x14ac:dyDescent="0.25">
      <c r="A275" s="17" t="s">
        <v>19</v>
      </c>
      <c r="B275" s="17" t="s">
        <v>677</v>
      </c>
      <c r="C275" s="17" t="s">
        <v>21</v>
      </c>
      <c r="D275" s="17" t="s">
        <v>727</v>
      </c>
      <c r="E275" s="17">
        <v>43234</v>
      </c>
      <c r="G275" s="17" t="s">
        <v>19</v>
      </c>
      <c r="H275" s="17" t="s">
        <v>65</v>
      </c>
      <c r="K275" s="17" t="s">
        <v>44</v>
      </c>
      <c r="L275" s="17" t="s">
        <v>728</v>
      </c>
      <c r="M275" s="10">
        <v>42871</v>
      </c>
      <c r="N275" s="10">
        <v>42874</v>
      </c>
      <c r="O275" s="17">
        <v>400</v>
      </c>
      <c r="P275" s="17" t="s">
        <v>508</v>
      </c>
    </row>
    <row r="276" spans="1:16" s="17" customFormat="1" x14ac:dyDescent="0.25">
      <c r="A276" s="17" t="s">
        <v>19</v>
      </c>
      <c r="B276" s="17" t="s">
        <v>677</v>
      </c>
      <c r="C276" s="17" t="s">
        <v>21</v>
      </c>
      <c r="D276" s="17" t="s">
        <v>729</v>
      </c>
      <c r="E276" s="17">
        <v>43234</v>
      </c>
      <c r="G276" s="17" t="s">
        <v>19</v>
      </c>
      <c r="H276" s="17" t="s">
        <v>65</v>
      </c>
      <c r="K276" s="17" t="s">
        <v>44</v>
      </c>
      <c r="L276" s="17" t="s">
        <v>730</v>
      </c>
      <c r="M276" s="10">
        <v>42826</v>
      </c>
      <c r="N276" s="10">
        <v>42859</v>
      </c>
      <c r="O276" s="17">
        <v>400</v>
      </c>
      <c r="P276" s="17" t="s">
        <v>508</v>
      </c>
    </row>
    <row r="277" spans="1:16" s="17" customFormat="1" x14ac:dyDescent="0.25">
      <c r="A277" s="17" t="s">
        <v>19</v>
      </c>
      <c r="B277" s="17" t="s">
        <v>677</v>
      </c>
      <c r="C277" s="17" t="s">
        <v>21</v>
      </c>
      <c r="D277" s="17" t="s">
        <v>731</v>
      </c>
      <c r="E277" s="17">
        <v>43234</v>
      </c>
      <c r="G277" s="17" t="s">
        <v>19</v>
      </c>
      <c r="H277" s="17" t="s">
        <v>65</v>
      </c>
      <c r="K277" s="17" t="s">
        <v>44</v>
      </c>
      <c r="L277" s="17" t="s">
        <v>689</v>
      </c>
      <c r="M277" s="10">
        <v>42880</v>
      </c>
      <c r="N277" s="10">
        <v>42882</v>
      </c>
      <c r="O277" s="17">
        <v>400</v>
      </c>
      <c r="P277" s="17" t="s">
        <v>508</v>
      </c>
    </row>
    <row r="278" spans="1:16" s="17" customFormat="1" x14ac:dyDescent="0.25">
      <c r="A278" s="17" t="s">
        <v>19</v>
      </c>
      <c r="B278" s="17" t="s">
        <v>677</v>
      </c>
      <c r="C278" s="17" t="s">
        <v>21</v>
      </c>
      <c r="D278" s="17" t="s">
        <v>732</v>
      </c>
      <c r="E278" s="17">
        <v>43234</v>
      </c>
      <c r="G278" s="17" t="s">
        <v>19</v>
      </c>
      <c r="H278" s="17" t="s">
        <v>65</v>
      </c>
      <c r="K278" s="17" t="s">
        <v>44</v>
      </c>
      <c r="L278" s="17" t="s">
        <v>733</v>
      </c>
      <c r="M278" s="10">
        <v>43213</v>
      </c>
      <c r="N278" s="10">
        <v>43217</v>
      </c>
      <c r="O278" s="17">
        <v>400</v>
      </c>
      <c r="P278" s="17" t="s">
        <v>508</v>
      </c>
    </row>
    <row r="279" spans="1:16" s="17" customFormat="1" x14ac:dyDescent="0.25">
      <c r="A279" s="17" t="s">
        <v>19</v>
      </c>
      <c r="B279" s="17" t="s">
        <v>20</v>
      </c>
      <c r="C279" s="17" t="s">
        <v>21</v>
      </c>
      <c r="D279" s="17">
        <v>149910</v>
      </c>
      <c r="E279" s="17">
        <v>42286.402326388888</v>
      </c>
      <c r="G279" s="17" t="s">
        <v>19</v>
      </c>
      <c r="I279" s="17" t="s">
        <v>231</v>
      </c>
      <c r="K279" s="17" t="s">
        <v>23</v>
      </c>
      <c r="L279" s="17" t="s">
        <v>752</v>
      </c>
      <c r="M279" s="10">
        <v>42293</v>
      </c>
      <c r="N279" s="10">
        <v>43180</v>
      </c>
      <c r="O279" s="17">
        <v>1140</v>
      </c>
      <c r="P279" s="17" t="s">
        <v>508</v>
      </c>
    </row>
    <row r="280" spans="1:16" s="17" customFormat="1" x14ac:dyDescent="0.25">
      <c r="A280" s="17" t="s">
        <v>19</v>
      </c>
      <c r="B280" s="17" t="s">
        <v>20</v>
      </c>
      <c r="C280" s="17" t="s">
        <v>21</v>
      </c>
      <c r="D280" s="17">
        <v>151591</v>
      </c>
      <c r="E280" s="17">
        <v>43243.551932870367</v>
      </c>
      <c r="G280" s="17" t="s">
        <v>19</v>
      </c>
      <c r="I280" s="17" t="s">
        <v>622</v>
      </c>
      <c r="K280" s="17" t="s">
        <v>23</v>
      </c>
      <c r="L280" s="17" t="s">
        <v>753</v>
      </c>
      <c r="M280" s="10">
        <v>42646</v>
      </c>
      <c r="N280" s="10">
        <v>43168</v>
      </c>
      <c r="O280" s="17">
        <v>275173.40000000002</v>
      </c>
      <c r="P280" s="17" t="s">
        <v>508</v>
      </c>
    </row>
    <row r="281" spans="1:16" s="17" customFormat="1" x14ac:dyDescent="0.25">
      <c r="A281" s="17" t="s">
        <v>19</v>
      </c>
      <c r="B281" s="17" t="s">
        <v>20</v>
      </c>
      <c r="C281" s="17" t="s">
        <v>21</v>
      </c>
      <c r="D281" s="17">
        <v>162769</v>
      </c>
      <c r="E281" s="17">
        <v>42557.628761574073</v>
      </c>
      <c r="G281" s="17" t="s">
        <v>19</v>
      </c>
      <c r="I281" s="17" t="s">
        <v>249</v>
      </c>
      <c r="K281" s="17" t="s">
        <v>44</v>
      </c>
      <c r="L281" s="17" t="s">
        <v>237</v>
      </c>
      <c r="M281" s="10">
        <v>43003</v>
      </c>
      <c r="N281" s="10">
        <v>43028</v>
      </c>
      <c r="O281" s="17">
        <v>2646</v>
      </c>
      <c r="P281" s="17" t="s">
        <v>508</v>
      </c>
    </row>
    <row r="282" spans="1:16" s="17" customFormat="1" x14ac:dyDescent="0.25">
      <c r="A282" s="17" t="s">
        <v>19</v>
      </c>
      <c r="B282" s="17" t="s">
        <v>20</v>
      </c>
      <c r="C282" s="17" t="s">
        <v>21</v>
      </c>
      <c r="D282" s="17">
        <v>178412</v>
      </c>
      <c r="E282" s="17">
        <v>42892.385740740741</v>
      </c>
      <c r="G282" s="17" t="s">
        <v>19</v>
      </c>
      <c r="I282" s="17" t="s">
        <v>249</v>
      </c>
      <c r="K282" s="17" t="s">
        <v>23</v>
      </c>
      <c r="L282" s="17" t="s">
        <v>754</v>
      </c>
      <c r="M282" s="10">
        <v>42895</v>
      </c>
      <c r="N282" s="10">
        <v>43210</v>
      </c>
      <c r="O282" s="17">
        <v>2109.8000000000002</v>
      </c>
      <c r="P282" s="17" t="s">
        <v>508</v>
      </c>
    </row>
    <row r="283" spans="1:16" s="17" customFormat="1" x14ac:dyDescent="0.25">
      <c r="A283" s="17" t="s">
        <v>19</v>
      </c>
      <c r="B283" s="17" t="s">
        <v>20</v>
      </c>
      <c r="C283" s="17" t="s">
        <v>21</v>
      </c>
      <c r="D283" s="17">
        <v>180936</v>
      </c>
      <c r="E283" s="17">
        <v>42940.583379629628</v>
      </c>
      <c r="G283" s="17" t="s">
        <v>19</v>
      </c>
      <c r="I283" s="17" t="s">
        <v>50</v>
      </c>
      <c r="K283" s="17" t="s">
        <v>23</v>
      </c>
      <c r="L283" s="17" t="s">
        <v>755</v>
      </c>
      <c r="M283" s="10">
        <v>42961</v>
      </c>
      <c r="N283" s="10">
        <v>43007</v>
      </c>
      <c r="O283" s="17">
        <v>3262</v>
      </c>
      <c r="P283" s="17" t="s">
        <v>508</v>
      </c>
    </row>
    <row r="284" spans="1:16" s="17" customFormat="1" x14ac:dyDescent="0.25">
      <c r="A284" s="17" t="s">
        <v>19</v>
      </c>
      <c r="B284" s="17" t="s">
        <v>20</v>
      </c>
      <c r="C284" s="17" t="s">
        <v>21</v>
      </c>
      <c r="D284" s="17">
        <v>188710</v>
      </c>
      <c r="E284" s="17">
        <v>43112.526365740741</v>
      </c>
      <c r="G284" s="17" t="s">
        <v>19</v>
      </c>
      <c r="I284" s="17" t="s">
        <v>551</v>
      </c>
      <c r="K284" s="17" t="s">
        <v>23</v>
      </c>
      <c r="L284" s="17" t="s">
        <v>232</v>
      </c>
      <c r="M284" s="10">
        <v>43187</v>
      </c>
      <c r="N284" s="10">
        <v>43201</v>
      </c>
      <c r="O284" s="17">
        <v>3950</v>
      </c>
      <c r="P284" s="17" t="s">
        <v>508</v>
      </c>
    </row>
    <row r="285" spans="1:16" s="17" customFormat="1" x14ac:dyDescent="0.25">
      <c r="A285" s="17" t="s">
        <v>19</v>
      </c>
      <c r="B285" s="17" t="s">
        <v>20</v>
      </c>
      <c r="C285" s="17" t="s">
        <v>21</v>
      </c>
      <c r="D285" s="17">
        <v>189796</v>
      </c>
      <c r="E285" s="17">
        <v>43138.598680555551</v>
      </c>
      <c r="G285" s="17" t="s">
        <v>19</v>
      </c>
      <c r="I285" s="17" t="s">
        <v>231</v>
      </c>
      <c r="K285" s="17" t="s">
        <v>23</v>
      </c>
      <c r="L285" s="17" t="s">
        <v>756</v>
      </c>
      <c r="M285" s="10">
        <v>43145</v>
      </c>
      <c r="N285" s="10">
        <v>43145</v>
      </c>
      <c r="O285" s="17">
        <v>2050</v>
      </c>
      <c r="P285" s="17" t="s">
        <v>508</v>
      </c>
    </row>
    <row r="286" spans="1:16" s="17" customFormat="1" x14ac:dyDescent="0.25">
      <c r="A286" s="17" t="s">
        <v>19</v>
      </c>
      <c r="B286" s="17" t="s">
        <v>20</v>
      </c>
      <c r="C286" s="17" t="s">
        <v>21</v>
      </c>
      <c r="D286" s="17">
        <v>189977</v>
      </c>
      <c r="E286" s="17">
        <v>43143.570983796293</v>
      </c>
      <c r="G286" s="17" t="s">
        <v>19</v>
      </c>
      <c r="I286" s="17" t="s">
        <v>231</v>
      </c>
      <c r="K286" s="17" t="s">
        <v>23</v>
      </c>
      <c r="L286" s="17" t="s">
        <v>757</v>
      </c>
      <c r="M286" s="10">
        <v>43157</v>
      </c>
      <c r="N286" s="10">
        <v>43157</v>
      </c>
      <c r="O286" s="17">
        <v>315</v>
      </c>
      <c r="P286" s="17" t="s">
        <v>508</v>
      </c>
    </row>
    <row r="287" spans="1:16" s="17" customFormat="1" x14ac:dyDescent="0.25">
      <c r="A287" s="17" t="s">
        <v>19</v>
      </c>
      <c r="B287" s="17" t="s">
        <v>20</v>
      </c>
      <c r="C287" s="17" t="s">
        <v>21</v>
      </c>
      <c r="D287" s="17">
        <v>189978</v>
      </c>
      <c r="E287" s="17">
        <v>43143.575868055552</v>
      </c>
      <c r="G287" s="17" t="s">
        <v>19</v>
      </c>
      <c r="I287" s="17" t="s">
        <v>231</v>
      </c>
      <c r="K287" s="17" t="s">
        <v>23</v>
      </c>
      <c r="L287" s="17" t="s">
        <v>758</v>
      </c>
      <c r="M287" s="10">
        <v>43157</v>
      </c>
      <c r="N287" s="10">
        <v>43157</v>
      </c>
      <c r="O287" s="17">
        <v>660</v>
      </c>
      <c r="P287" s="17" t="s">
        <v>508</v>
      </c>
    </row>
    <row r="288" spans="1:16" s="17" customFormat="1" x14ac:dyDescent="0.25">
      <c r="A288" s="17" t="s">
        <v>19</v>
      </c>
      <c r="B288" s="17" t="s">
        <v>20</v>
      </c>
      <c r="C288" s="17" t="s">
        <v>21</v>
      </c>
      <c r="D288" s="17">
        <v>189980</v>
      </c>
      <c r="E288" s="17">
        <v>43143.580937499995</v>
      </c>
      <c r="G288" s="17" t="s">
        <v>19</v>
      </c>
      <c r="I288" s="17" t="s">
        <v>231</v>
      </c>
      <c r="K288" s="17" t="s">
        <v>23</v>
      </c>
      <c r="L288" s="17" t="s">
        <v>312</v>
      </c>
      <c r="M288" s="10">
        <v>43157</v>
      </c>
      <c r="N288" s="10">
        <v>43157</v>
      </c>
      <c r="O288" s="17">
        <v>1347</v>
      </c>
      <c r="P288" s="17" t="s">
        <v>508</v>
      </c>
    </row>
    <row r="289" spans="1:16" s="17" customFormat="1" x14ac:dyDescent="0.25">
      <c r="A289" s="17" t="s">
        <v>19</v>
      </c>
      <c r="B289" s="17" t="s">
        <v>20</v>
      </c>
      <c r="C289" s="17" t="s">
        <v>21</v>
      </c>
      <c r="D289" s="17">
        <v>189990</v>
      </c>
      <c r="E289" s="17">
        <v>43143.596076388887</v>
      </c>
      <c r="G289" s="17" t="s">
        <v>19</v>
      </c>
      <c r="I289" s="17" t="s">
        <v>231</v>
      </c>
      <c r="K289" s="17" t="s">
        <v>23</v>
      </c>
      <c r="L289" s="17" t="s">
        <v>675</v>
      </c>
      <c r="M289" s="10">
        <v>43180</v>
      </c>
      <c r="N289" s="10">
        <v>43180</v>
      </c>
      <c r="O289" s="17">
        <v>1267</v>
      </c>
      <c r="P289" s="17" t="s">
        <v>508</v>
      </c>
    </row>
    <row r="290" spans="1:16" s="17" customFormat="1" x14ac:dyDescent="0.25">
      <c r="A290" s="17" t="s">
        <v>19</v>
      </c>
      <c r="B290" s="17" t="s">
        <v>20</v>
      </c>
      <c r="C290" s="17" t="s">
        <v>21</v>
      </c>
      <c r="D290" s="17">
        <v>190001</v>
      </c>
      <c r="E290" s="17">
        <v>43143.646284722221</v>
      </c>
      <c r="G290" s="17" t="s">
        <v>19</v>
      </c>
      <c r="I290" s="17" t="s">
        <v>231</v>
      </c>
      <c r="K290" s="17" t="s">
        <v>23</v>
      </c>
      <c r="L290" s="17" t="s">
        <v>759</v>
      </c>
      <c r="M290" s="10">
        <v>43178</v>
      </c>
      <c r="N290" s="10">
        <v>43178</v>
      </c>
      <c r="O290" s="17">
        <v>1185</v>
      </c>
      <c r="P290" s="17" t="s">
        <v>508</v>
      </c>
    </row>
    <row r="291" spans="1:16" s="17" customFormat="1" x14ac:dyDescent="0.25">
      <c r="A291" s="17" t="s">
        <v>19</v>
      </c>
      <c r="B291" s="17" t="s">
        <v>20</v>
      </c>
      <c r="C291" s="17" t="s">
        <v>21</v>
      </c>
      <c r="D291" s="17">
        <v>190002</v>
      </c>
      <c r="E291" s="17">
        <v>43143.650775462964</v>
      </c>
      <c r="G291" s="17" t="s">
        <v>19</v>
      </c>
      <c r="I291" s="17" t="s">
        <v>231</v>
      </c>
      <c r="K291" s="17" t="s">
        <v>23</v>
      </c>
      <c r="L291" s="17" t="s">
        <v>759</v>
      </c>
      <c r="M291" s="10">
        <v>43178</v>
      </c>
      <c r="N291" s="10">
        <v>43178</v>
      </c>
      <c r="O291" s="17">
        <v>1133</v>
      </c>
      <c r="P291" s="17" t="s">
        <v>508</v>
      </c>
    </row>
    <row r="292" spans="1:16" s="17" customFormat="1" x14ac:dyDescent="0.25">
      <c r="A292" s="17" t="s">
        <v>19</v>
      </c>
      <c r="B292" s="17" t="s">
        <v>20</v>
      </c>
      <c r="C292" s="17" t="s">
        <v>21</v>
      </c>
      <c r="D292" s="17">
        <v>190622</v>
      </c>
      <c r="E292" s="17">
        <v>43158.613449074073</v>
      </c>
      <c r="G292" s="17" t="s">
        <v>19</v>
      </c>
      <c r="I292" s="17" t="s">
        <v>233</v>
      </c>
      <c r="K292" s="17" t="s">
        <v>23</v>
      </c>
      <c r="L292" s="17" t="s">
        <v>349</v>
      </c>
      <c r="M292" s="10">
        <v>43162</v>
      </c>
      <c r="N292" s="10">
        <v>43163</v>
      </c>
      <c r="O292" s="17">
        <v>3750</v>
      </c>
      <c r="P292" s="17" t="s">
        <v>508</v>
      </c>
    </row>
    <row r="293" spans="1:16" s="17" customFormat="1" x14ac:dyDescent="0.25">
      <c r="A293" s="17" t="s">
        <v>19</v>
      </c>
      <c r="B293" s="17" t="s">
        <v>318</v>
      </c>
      <c r="C293" s="17" t="s">
        <v>21</v>
      </c>
      <c r="D293" s="17" t="s">
        <v>760</v>
      </c>
      <c r="E293" s="17">
        <v>43055</v>
      </c>
      <c r="G293" s="17" t="s">
        <v>19</v>
      </c>
      <c r="I293" s="17" t="s">
        <v>582</v>
      </c>
      <c r="K293" s="17" t="s">
        <v>23</v>
      </c>
      <c r="L293" s="17" t="s">
        <v>761</v>
      </c>
      <c r="M293" s="10">
        <v>43138</v>
      </c>
      <c r="N293" s="10">
        <v>43161</v>
      </c>
      <c r="O293" s="17">
        <v>7500</v>
      </c>
      <c r="P293" s="17" t="s">
        <v>508</v>
      </c>
    </row>
    <row r="294" spans="1:16" s="17" customFormat="1" x14ac:dyDescent="0.25">
      <c r="A294" s="17" t="s">
        <v>19</v>
      </c>
      <c r="B294" s="17" t="s">
        <v>370</v>
      </c>
      <c r="C294" s="17" t="s">
        <v>21</v>
      </c>
      <c r="D294" s="17" t="s">
        <v>762</v>
      </c>
      <c r="E294" s="17">
        <v>43235</v>
      </c>
      <c r="F294" s="17" t="s">
        <v>377</v>
      </c>
      <c r="G294" s="17" t="s">
        <v>19</v>
      </c>
      <c r="I294" s="17" t="s">
        <v>262</v>
      </c>
      <c r="K294" s="17" t="s">
        <v>23</v>
      </c>
      <c r="L294" s="17" t="s">
        <v>763</v>
      </c>
      <c r="M294" s="10">
        <v>43251</v>
      </c>
      <c r="N294" s="10">
        <v>43271</v>
      </c>
      <c r="O294" s="17">
        <v>2460</v>
      </c>
      <c r="P294" s="17" t="s">
        <v>508</v>
      </c>
    </row>
    <row r="295" spans="1:16" s="17" customFormat="1" x14ac:dyDescent="0.25">
      <c r="A295" s="17" t="s">
        <v>19</v>
      </c>
      <c r="B295" s="17" t="s">
        <v>370</v>
      </c>
      <c r="C295" s="17" t="s">
        <v>21</v>
      </c>
      <c r="D295" s="17" t="s">
        <v>764</v>
      </c>
      <c r="E295" s="17">
        <v>43252</v>
      </c>
      <c r="F295" s="17" t="s">
        <v>765</v>
      </c>
      <c r="G295" s="17" t="s">
        <v>19</v>
      </c>
      <c r="I295" s="17" t="s">
        <v>262</v>
      </c>
      <c r="K295" s="17" t="s">
        <v>23</v>
      </c>
      <c r="L295" s="17" t="s">
        <v>766</v>
      </c>
      <c r="M295" s="10">
        <v>43252</v>
      </c>
      <c r="N295" s="10">
        <v>43263</v>
      </c>
      <c r="O295" s="17">
        <v>1230</v>
      </c>
      <c r="P295" s="17" t="s">
        <v>508</v>
      </c>
    </row>
    <row r="296" spans="1:16" s="17" customFormat="1" x14ac:dyDescent="0.25">
      <c r="A296" s="17" t="s">
        <v>19</v>
      </c>
      <c r="B296" s="17" t="s">
        <v>370</v>
      </c>
      <c r="C296" s="17" t="s">
        <v>21</v>
      </c>
      <c r="D296" s="17" t="s">
        <v>767</v>
      </c>
      <c r="E296" s="17">
        <v>43252</v>
      </c>
      <c r="F296" s="17" t="s">
        <v>765</v>
      </c>
      <c r="G296" s="17" t="s">
        <v>19</v>
      </c>
      <c r="I296" s="17" t="s">
        <v>262</v>
      </c>
      <c r="K296" s="17" t="s">
        <v>23</v>
      </c>
      <c r="L296" s="17" t="s">
        <v>766</v>
      </c>
      <c r="M296" s="10">
        <v>43252</v>
      </c>
      <c r="N296" s="10">
        <v>43263</v>
      </c>
      <c r="O296" s="17">
        <v>1174</v>
      </c>
      <c r="P296" s="17" t="s">
        <v>508</v>
      </c>
    </row>
    <row r="297" spans="1:16" s="17" customFormat="1" x14ac:dyDescent="0.25">
      <c r="A297" s="17" t="s">
        <v>19</v>
      </c>
      <c r="B297" s="17" t="s">
        <v>370</v>
      </c>
      <c r="C297" s="17" t="s">
        <v>21</v>
      </c>
      <c r="D297" s="17" t="s">
        <v>768</v>
      </c>
      <c r="E297" s="17">
        <v>43256</v>
      </c>
      <c r="F297" s="17" t="s">
        <v>377</v>
      </c>
      <c r="G297" s="17" t="s">
        <v>19</v>
      </c>
      <c r="I297" s="17" t="s">
        <v>262</v>
      </c>
      <c r="K297" s="17" t="s">
        <v>23</v>
      </c>
      <c r="L297" s="17" t="s">
        <v>769</v>
      </c>
      <c r="M297" s="10">
        <v>43256</v>
      </c>
      <c r="N297" s="10">
        <v>43272</v>
      </c>
      <c r="O297" s="17">
        <v>1120</v>
      </c>
      <c r="P297" s="17" t="s">
        <v>508</v>
      </c>
    </row>
    <row r="298" spans="1:16" s="17" customFormat="1" x14ac:dyDescent="0.25">
      <c r="A298" s="17" t="s">
        <v>19</v>
      </c>
      <c r="B298" s="17" t="s">
        <v>370</v>
      </c>
      <c r="C298" s="17" t="s">
        <v>21</v>
      </c>
      <c r="D298" s="17" t="s">
        <v>770</v>
      </c>
      <c r="E298" s="17">
        <v>43256</v>
      </c>
      <c r="F298" s="17" t="s">
        <v>377</v>
      </c>
      <c r="G298" s="17" t="s">
        <v>19</v>
      </c>
      <c r="I298" s="17" t="s">
        <v>262</v>
      </c>
      <c r="K298" s="17" t="s">
        <v>23</v>
      </c>
      <c r="L298" s="17" t="s">
        <v>763</v>
      </c>
      <c r="M298" s="10">
        <v>43256</v>
      </c>
      <c r="N298" s="10">
        <v>43266</v>
      </c>
      <c r="O298" s="17">
        <v>525</v>
      </c>
      <c r="P298" s="17" t="s">
        <v>508</v>
      </c>
    </row>
    <row r="299" spans="1:16" s="17" customFormat="1" x14ac:dyDescent="0.25">
      <c r="A299" s="17" t="s">
        <v>19</v>
      </c>
      <c r="B299" s="17" t="s">
        <v>370</v>
      </c>
      <c r="C299" s="17" t="s">
        <v>21</v>
      </c>
      <c r="D299" s="17" t="s">
        <v>771</v>
      </c>
      <c r="E299" s="17">
        <v>43256</v>
      </c>
      <c r="F299" s="17" t="s">
        <v>377</v>
      </c>
      <c r="G299" s="17" t="s">
        <v>19</v>
      </c>
      <c r="I299" s="17" t="s">
        <v>262</v>
      </c>
      <c r="K299" s="17" t="s">
        <v>23</v>
      </c>
      <c r="L299" s="17" t="s">
        <v>772</v>
      </c>
      <c r="M299" s="10">
        <v>43256</v>
      </c>
      <c r="N299" s="10">
        <v>43269</v>
      </c>
      <c r="O299" s="17">
        <v>795</v>
      </c>
      <c r="P299" s="17" t="s">
        <v>508</v>
      </c>
    </row>
    <row r="300" spans="1:16" s="17" customFormat="1" x14ac:dyDescent="0.25">
      <c r="A300" s="17" t="s">
        <v>19</v>
      </c>
      <c r="B300" s="17" t="s">
        <v>370</v>
      </c>
      <c r="C300" s="17" t="s">
        <v>21</v>
      </c>
      <c r="D300" s="17" t="s">
        <v>773</v>
      </c>
      <c r="E300" s="17">
        <v>43256</v>
      </c>
      <c r="F300" s="17" t="s">
        <v>377</v>
      </c>
      <c r="G300" s="17" t="s">
        <v>19</v>
      </c>
      <c r="I300" s="17" t="s">
        <v>262</v>
      </c>
      <c r="K300" s="17" t="s">
        <v>23</v>
      </c>
      <c r="L300" s="17" t="s">
        <v>772</v>
      </c>
      <c r="M300" s="10">
        <v>43256</v>
      </c>
      <c r="N300" s="10">
        <v>43273</v>
      </c>
      <c r="O300" s="17">
        <v>715</v>
      </c>
      <c r="P300" s="17" t="s">
        <v>508</v>
      </c>
    </row>
    <row r="301" spans="1:16" s="17" customFormat="1" x14ac:dyDescent="0.25">
      <c r="A301" s="17" t="s">
        <v>19</v>
      </c>
      <c r="B301" s="17" t="s">
        <v>370</v>
      </c>
      <c r="C301" s="17" t="s">
        <v>21</v>
      </c>
      <c r="D301" s="17" t="s">
        <v>774</v>
      </c>
      <c r="E301" s="17">
        <v>43256</v>
      </c>
      <c r="F301" s="17" t="s">
        <v>377</v>
      </c>
      <c r="G301" s="17" t="s">
        <v>19</v>
      </c>
      <c r="I301" s="17" t="s">
        <v>262</v>
      </c>
      <c r="K301" s="17" t="s">
        <v>23</v>
      </c>
      <c r="L301" s="17" t="s">
        <v>775</v>
      </c>
      <c r="M301" s="10">
        <v>43256</v>
      </c>
      <c r="N301" s="10">
        <v>43262</v>
      </c>
      <c r="O301" s="17">
        <v>592</v>
      </c>
      <c r="P301" s="17" t="s">
        <v>508</v>
      </c>
    </row>
    <row r="302" spans="1:16" s="17" customFormat="1" x14ac:dyDescent="0.25">
      <c r="A302" s="17" t="s">
        <v>19</v>
      </c>
      <c r="B302" s="17" t="s">
        <v>370</v>
      </c>
      <c r="C302" s="17" t="s">
        <v>21</v>
      </c>
      <c r="D302" s="17" t="s">
        <v>776</v>
      </c>
      <c r="E302" s="17">
        <v>43256</v>
      </c>
      <c r="F302" s="17" t="s">
        <v>377</v>
      </c>
      <c r="G302" s="17" t="s">
        <v>19</v>
      </c>
      <c r="I302" s="17" t="s">
        <v>262</v>
      </c>
      <c r="K302" s="17" t="s">
        <v>23</v>
      </c>
      <c r="L302" s="17" t="s">
        <v>777</v>
      </c>
      <c r="M302" s="10">
        <v>43256</v>
      </c>
      <c r="N302" s="10">
        <v>43265</v>
      </c>
      <c r="O302" s="17">
        <v>1127</v>
      </c>
      <c r="P302" s="17" t="s">
        <v>508</v>
      </c>
    </row>
    <row r="303" spans="1:16" s="17" customFormat="1" x14ac:dyDescent="0.25">
      <c r="A303" s="17" t="s">
        <v>19</v>
      </c>
      <c r="B303" s="17" t="s">
        <v>370</v>
      </c>
      <c r="C303" s="17" t="s">
        <v>21</v>
      </c>
      <c r="D303" s="17" t="s">
        <v>778</v>
      </c>
      <c r="E303" s="17">
        <v>43256</v>
      </c>
      <c r="F303" s="17" t="s">
        <v>377</v>
      </c>
      <c r="G303" s="17" t="s">
        <v>19</v>
      </c>
      <c r="I303" s="17" t="s">
        <v>262</v>
      </c>
      <c r="K303" s="17" t="s">
        <v>23</v>
      </c>
      <c r="L303" s="17" t="s">
        <v>779</v>
      </c>
      <c r="M303" s="10">
        <v>43256</v>
      </c>
      <c r="N303" s="10">
        <v>43265</v>
      </c>
      <c r="O303" s="17">
        <v>1980</v>
      </c>
      <c r="P303" s="17" t="s">
        <v>508</v>
      </c>
    </row>
    <row r="304" spans="1:16" s="17" customFormat="1" x14ac:dyDescent="0.25">
      <c r="A304" s="17" t="s">
        <v>19</v>
      </c>
      <c r="B304" s="17" t="s">
        <v>370</v>
      </c>
      <c r="C304" s="17" t="s">
        <v>21</v>
      </c>
      <c r="D304" s="17" t="s">
        <v>780</v>
      </c>
      <c r="E304" s="17">
        <v>43256</v>
      </c>
      <c r="F304" s="17" t="s">
        <v>377</v>
      </c>
      <c r="G304" s="17" t="s">
        <v>19</v>
      </c>
      <c r="I304" s="17" t="s">
        <v>262</v>
      </c>
      <c r="K304" s="17" t="s">
        <v>23</v>
      </c>
      <c r="L304" s="17" t="s">
        <v>779</v>
      </c>
      <c r="M304" s="10">
        <v>43256</v>
      </c>
      <c r="N304" s="10">
        <v>43259</v>
      </c>
      <c r="O304" s="17">
        <v>1464</v>
      </c>
      <c r="P304" s="17" t="s">
        <v>508</v>
      </c>
    </row>
    <row r="305" spans="1:16" s="17" customFormat="1" x14ac:dyDescent="0.25">
      <c r="A305" s="17" t="s">
        <v>19</v>
      </c>
      <c r="B305" s="17" t="s">
        <v>370</v>
      </c>
      <c r="C305" s="17" t="s">
        <v>21</v>
      </c>
      <c r="D305" s="17" t="s">
        <v>781</v>
      </c>
      <c r="E305" s="17">
        <v>43256</v>
      </c>
      <c r="F305" s="17" t="s">
        <v>377</v>
      </c>
      <c r="G305" s="17" t="s">
        <v>19</v>
      </c>
      <c r="I305" s="17" t="s">
        <v>262</v>
      </c>
      <c r="K305" s="17" t="s">
        <v>23</v>
      </c>
      <c r="L305" s="17" t="s">
        <v>782</v>
      </c>
      <c r="M305" s="10">
        <v>43256</v>
      </c>
      <c r="N305" s="10">
        <v>43265</v>
      </c>
      <c r="O305" s="17">
        <v>1749</v>
      </c>
      <c r="P305" s="17" t="s">
        <v>508</v>
      </c>
    </row>
    <row r="306" spans="1:16" s="17" customFormat="1" x14ac:dyDescent="0.25">
      <c r="A306" s="17" t="s">
        <v>19</v>
      </c>
      <c r="B306" s="17" t="s">
        <v>370</v>
      </c>
      <c r="C306" s="17" t="s">
        <v>21</v>
      </c>
      <c r="D306" s="17" t="s">
        <v>783</v>
      </c>
      <c r="E306" s="17">
        <v>43256</v>
      </c>
      <c r="F306" s="17" t="s">
        <v>377</v>
      </c>
      <c r="G306" s="17" t="s">
        <v>19</v>
      </c>
      <c r="I306" s="17" t="s">
        <v>262</v>
      </c>
      <c r="K306" s="17" t="s">
        <v>23</v>
      </c>
      <c r="L306" s="17" t="s">
        <v>782</v>
      </c>
      <c r="M306" s="10">
        <v>43256</v>
      </c>
      <c r="N306" s="10">
        <v>43269</v>
      </c>
      <c r="O306" s="17">
        <v>980</v>
      </c>
      <c r="P306" s="17" t="s">
        <v>508</v>
      </c>
    </row>
    <row r="307" spans="1:16" s="17" customFormat="1" x14ac:dyDescent="0.25">
      <c r="A307" s="17" t="s">
        <v>19</v>
      </c>
      <c r="B307" s="17" t="s">
        <v>370</v>
      </c>
      <c r="C307" s="17" t="s">
        <v>21</v>
      </c>
      <c r="D307" s="17" t="s">
        <v>784</v>
      </c>
      <c r="E307" s="17">
        <v>43256</v>
      </c>
      <c r="F307" s="17" t="s">
        <v>377</v>
      </c>
      <c r="G307" s="17" t="s">
        <v>19</v>
      </c>
      <c r="I307" s="17" t="s">
        <v>262</v>
      </c>
      <c r="K307" s="17" t="s">
        <v>23</v>
      </c>
      <c r="L307" s="17" t="s">
        <v>785</v>
      </c>
      <c r="M307" s="10">
        <v>43256</v>
      </c>
      <c r="N307" s="10">
        <v>43262</v>
      </c>
      <c r="O307" s="17">
        <v>910</v>
      </c>
      <c r="P307" s="17" t="s">
        <v>508</v>
      </c>
    </row>
    <row r="308" spans="1:16" s="17" customFormat="1" x14ac:dyDescent="0.25">
      <c r="A308" s="17" t="s">
        <v>19</v>
      </c>
      <c r="B308" s="17" t="s">
        <v>370</v>
      </c>
      <c r="C308" s="17" t="s">
        <v>21</v>
      </c>
      <c r="D308" s="17" t="s">
        <v>786</v>
      </c>
      <c r="E308" s="17">
        <v>43252</v>
      </c>
      <c r="F308" s="17" t="s">
        <v>646</v>
      </c>
      <c r="G308" s="17" t="s">
        <v>19</v>
      </c>
      <c r="I308" s="17" t="s">
        <v>262</v>
      </c>
      <c r="K308" s="17" t="s">
        <v>23</v>
      </c>
      <c r="L308" s="17" t="s">
        <v>787</v>
      </c>
      <c r="M308" s="10">
        <v>43252</v>
      </c>
      <c r="N308" s="10">
        <v>43258</v>
      </c>
      <c r="O308" s="17">
        <v>1637</v>
      </c>
      <c r="P308" s="17" t="s">
        <v>508</v>
      </c>
    </row>
    <row r="309" spans="1:16" s="17" customFormat="1" x14ac:dyDescent="0.25">
      <c r="A309" s="17" t="s">
        <v>19</v>
      </c>
      <c r="B309" s="17" t="s">
        <v>370</v>
      </c>
      <c r="C309" s="17" t="s">
        <v>21</v>
      </c>
      <c r="D309" s="17" t="s">
        <v>788</v>
      </c>
      <c r="E309" s="17">
        <v>43256</v>
      </c>
      <c r="F309" s="17" t="s">
        <v>377</v>
      </c>
      <c r="G309" s="17" t="s">
        <v>19</v>
      </c>
      <c r="I309" s="17" t="s">
        <v>262</v>
      </c>
      <c r="K309" s="17" t="s">
        <v>23</v>
      </c>
      <c r="L309" s="17" t="s">
        <v>789</v>
      </c>
      <c r="M309" s="10">
        <v>43256</v>
      </c>
      <c r="N309" s="10">
        <v>43259</v>
      </c>
      <c r="O309" s="17">
        <v>1691</v>
      </c>
      <c r="P309" s="17" t="s">
        <v>508</v>
      </c>
    </row>
    <row r="310" spans="1:16" s="17" customFormat="1" x14ac:dyDescent="0.25">
      <c r="A310" s="17" t="s">
        <v>19</v>
      </c>
      <c r="B310" s="17" t="s">
        <v>530</v>
      </c>
      <c r="C310" s="17" t="s">
        <v>21</v>
      </c>
      <c r="D310" s="17" t="s">
        <v>790</v>
      </c>
      <c r="E310" s="17">
        <v>43214.625</v>
      </c>
      <c r="F310" s="17" t="s">
        <v>332</v>
      </c>
      <c r="G310" s="17" t="s">
        <v>19</v>
      </c>
      <c r="H310" s="17" t="s">
        <v>261</v>
      </c>
      <c r="I310" s="17" t="s">
        <v>791</v>
      </c>
      <c r="J310" s="17" t="s">
        <v>332</v>
      </c>
      <c r="K310" s="17" t="s">
        <v>23</v>
      </c>
      <c r="L310" s="17" t="s">
        <v>792</v>
      </c>
      <c r="M310" s="10">
        <v>43214.625</v>
      </c>
      <c r="N310" s="10">
        <v>43273</v>
      </c>
      <c r="O310" s="17">
        <v>583.32000000000005</v>
      </c>
      <c r="P310" s="17" t="s">
        <v>508</v>
      </c>
    </row>
    <row r="311" spans="1:16" s="17" customFormat="1" x14ac:dyDescent="0.25">
      <c r="A311" s="17" t="s">
        <v>19</v>
      </c>
      <c r="B311" s="17" t="s">
        <v>530</v>
      </c>
      <c r="C311" s="17" t="s">
        <v>21</v>
      </c>
      <c r="D311" s="17" t="s">
        <v>793</v>
      </c>
      <c r="E311" s="17">
        <v>43221.416666666701</v>
      </c>
      <c r="F311" s="17" t="s">
        <v>332</v>
      </c>
      <c r="G311" s="17" t="s">
        <v>19</v>
      </c>
      <c r="H311" s="17" t="s">
        <v>261</v>
      </c>
      <c r="I311" s="17" t="s">
        <v>354</v>
      </c>
      <c r="J311" s="17" t="s">
        <v>332</v>
      </c>
      <c r="K311" s="17" t="s">
        <v>23</v>
      </c>
      <c r="L311" s="17" t="s">
        <v>794</v>
      </c>
      <c r="M311" s="10">
        <v>43221.416666666701</v>
      </c>
      <c r="N311" s="10">
        <v>43278</v>
      </c>
      <c r="O311" s="17">
        <v>1488.37</v>
      </c>
      <c r="P311" s="17" t="s">
        <v>508</v>
      </c>
    </row>
    <row r="312" spans="1:16" s="17" customFormat="1" x14ac:dyDescent="0.25">
      <c r="A312" s="17" t="s">
        <v>19</v>
      </c>
      <c r="B312" s="17" t="s">
        <v>287</v>
      </c>
      <c r="C312" s="17" t="s">
        <v>21</v>
      </c>
      <c r="D312" s="17" t="s">
        <v>795</v>
      </c>
      <c r="E312" s="17">
        <v>43180</v>
      </c>
      <c r="F312" s="17" t="s">
        <v>260</v>
      </c>
      <c r="G312" s="17" t="s">
        <v>19</v>
      </c>
      <c r="H312" s="17" t="s">
        <v>353</v>
      </c>
      <c r="I312" s="17" t="s">
        <v>262</v>
      </c>
      <c r="K312" s="17" t="s">
        <v>23</v>
      </c>
      <c r="L312" s="17" t="s">
        <v>796</v>
      </c>
      <c r="M312" s="10">
        <v>43180</v>
      </c>
      <c r="N312" s="10">
        <v>43185</v>
      </c>
      <c r="O312" s="17">
        <v>3150</v>
      </c>
      <c r="P312" s="17" t="s">
        <v>508</v>
      </c>
    </row>
    <row r="313" spans="1:16" s="17" customFormat="1" x14ac:dyDescent="0.25">
      <c r="A313" s="17" t="s">
        <v>19</v>
      </c>
      <c r="B313" s="17" t="s">
        <v>287</v>
      </c>
      <c r="C313" s="17" t="s">
        <v>21</v>
      </c>
      <c r="D313" s="17" t="s">
        <v>797</v>
      </c>
      <c r="E313" s="17">
        <v>43229</v>
      </c>
      <c r="G313" s="17" t="s">
        <v>19</v>
      </c>
      <c r="I313" s="17" t="s">
        <v>320</v>
      </c>
      <c r="K313" s="17" t="s">
        <v>406</v>
      </c>
      <c r="L313" s="17" t="s">
        <v>798</v>
      </c>
      <c r="M313" s="10">
        <v>43229</v>
      </c>
      <c r="N313" s="10">
        <v>43238</v>
      </c>
      <c r="O313" s="17">
        <v>2040</v>
      </c>
      <c r="P313" s="17" t="s">
        <v>508</v>
      </c>
    </row>
    <row r="314" spans="1:16" s="17" customFormat="1" x14ac:dyDescent="0.25">
      <c r="A314" s="17" t="s">
        <v>19</v>
      </c>
      <c r="B314" s="17" t="s">
        <v>287</v>
      </c>
      <c r="C314" s="17" t="s">
        <v>21</v>
      </c>
      <c r="D314" s="17" t="s">
        <v>799</v>
      </c>
      <c r="E314" s="17">
        <v>43229</v>
      </c>
      <c r="G314" s="17" t="s">
        <v>19</v>
      </c>
      <c r="I314" s="17" t="s">
        <v>320</v>
      </c>
      <c r="K314" s="17" t="s">
        <v>406</v>
      </c>
      <c r="L314" s="17" t="s">
        <v>800</v>
      </c>
      <c r="M314" s="10">
        <v>43229</v>
      </c>
      <c r="N314" s="10">
        <v>43237</v>
      </c>
      <c r="O314" s="17">
        <v>1360</v>
      </c>
      <c r="P314" s="17" t="s">
        <v>508</v>
      </c>
    </row>
    <row r="315" spans="1:16" s="17" customFormat="1" x14ac:dyDescent="0.25">
      <c r="A315" s="17" t="s">
        <v>19</v>
      </c>
      <c r="B315" s="17" t="s">
        <v>287</v>
      </c>
      <c r="C315" s="17" t="s">
        <v>21</v>
      </c>
      <c r="D315" s="17" t="s">
        <v>801</v>
      </c>
      <c r="E315" s="17">
        <v>43229</v>
      </c>
      <c r="G315" s="17" t="s">
        <v>19</v>
      </c>
      <c r="I315" s="17" t="s">
        <v>320</v>
      </c>
      <c r="K315" s="17" t="s">
        <v>406</v>
      </c>
      <c r="L315" s="17" t="s">
        <v>802</v>
      </c>
      <c r="M315" s="10">
        <v>43229</v>
      </c>
      <c r="N315" s="10">
        <v>43237</v>
      </c>
      <c r="O315" s="17">
        <v>680</v>
      </c>
      <c r="P315" s="17" t="s">
        <v>508</v>
      </c>
    </row>
    <row r="316" spans="1:16" s="17" customFormat="1" x14ac:dyDescent="0.25">
      <c r="A316" s="17" t="s">
        <v>19</v>
      </c>
      <c r="B316" s="17" t="s">
        <v>287</v>
      </c>
      <c r="C316" s="17" t="s">
        <v>21</v>
      </c>
      <c r="D316" s="17" t="s">
        <v>803</v>
      </c>
      <c r="E316" s="17">
        <v>43229</v>
      </c>
      <c r="G316" s="17" t="s">
        <v>19</v>
      </c>
      <c r="I316" s="17" t="s">
        <v>320</v>
      </c>
      <c r="K316" s="17" t="s">
        <v>406</v>
      </c>
      <c r="L316" s="17" t="s">
        <v>804</v>
      </c>
      <c r="M316" s="10">
        <v>43229</v>
      </c>
      <c r="N316" s="10">
        <v>43235</v>
      </c>
      <c r="O316" s="17">
        <v>680</v>
      </c>
      <c r="P316" s="17" t="s">
        <v>508</v>
      </c>
    </row>
    <row r="317" spans="1:16" s="17" customFormat="1" x14ac:dyDescent="0.25">
      <c r="A317" s="17" t="s">
        <v>19</v>
      </c>
      <c r="B317" s="17" t="s">
        <v>287</v>
      </c>
      <c r="C317" s="17" t="s">
        <v>21</v>
      </c>
      <c r="D317" s="17" t="s">
        <v>805</v>
      </c>
      <c r="E317" s="17">
        <v>43238</v>
      </c>
      <c r="G317" s="17" t="s">
        <v>19</v>
      </c>
      <c r="I317" s="17" t="s">
        <v>806</v>
      </c>
      <c r="K317" s="17" t="s">
        <v>406</v>
      </c>
      <c r="L317" s="17" t="s">
        <v>807</v>
      </c>
      <c r="M317" s="10">
        <v>43238</v>
      </c>
      <c r="N317" s="10">
        <v>43249</v>
      </c>
      <c r="O317" s="17">
        <v>600</v>
      </c>
      <c r="P317" s="17" t="s">
        <v>508</v>
      </c>
    </row>
    <row r="318" spans="1:16" s="17" customFormat="1" x14ac:dyDescent="0.25">
      <c r="A318" s="17" t="s">
        <v>19</v>
      </c>
      <c r="B318" s="17" t="s">
        <v>677</v>
      </c>
      <c r="C318" s="17" t="s">
        <v>21</v>
      </c>
      <c r="D318" s="17" t="s">
        <v>808</v>
      </c>
      <c r="E318" s="17">
        <v>43259</v>
      </c>
      <c r="G318" s="17" t="s">
        <v>19</v>
      </c>
      <c r="H318" s="17" t="s">
        <v>65</v>
      </c>
      <c r="K318" s="17" t="s">
        <v>44</v>
      </c>
      <c r="L318" s="17" t="s">
        <v>75</v>
      </c>
      <c r="M318" s="10">
        <v>43217</v>
      </c>
      <c r="N318" s="10">
        <v>43224</v>
      </c>
      <c r="O318" s="17">
        <v>400</v>
      </c>
      <c r="P318" s="17" t="s">
        <v>508</v>
      </c>
    </row>
    <row r="319" spans="1:16" s="17" customFormat="1" x14ac:dyDescent="0.25">
      <c r="A319" s="17" t="s">
        <v>19</v>
      </c>
      <c r="B319" s="17" t="s">
        <v>677</v>
      </c>
      <c r="C319" s="17" t="s">
        <v>21</v>
      </c>
      <c r="D319" s="17" t="s">
        <v>809</v>
      </c>
      <c r="E319" s="17">
        <v>43259</v>
      </c>
      <c r="G319" s="17" t="s">
        <v>19</v>
      </c>
      <c r="H319" s="17" t="s">
        <v>65</v>
      </c>
      <c r="K319" s="17" t="s">
        <v>44</v>
      </c>
      <c r="L319" s="17" t="s">
        <v>810</v>
      </c>
      <c r="M319" s="10">
        <v>42888</v>
      </c>
      <c r="N319" s="10">
        <v>42888</v>
      </c>
      <c r="O319" s="17">
        <v>400</v>
      </c>
      <c r="P319" s="17" t="s">
        <v>508</v>
      </c>
    </row>
    <row r="320" spans="1:16" s="17" customFormat="1" x14ac:dyDescent="0.25">
      <c r="A320" s="17" t="s">
        <v>19</v>
      </c>
      <c r="B320" s="17" t="s">
        <v>677</v>
      </c>
      <c r="C320" s="17" t="s">
        <v>21</v>
      </c>
      <c r="D320" s="17" t="s">
        <v>811</v>
      </c>
      <c r="E320" s="17">
        <v>43259</v>
      </c>
      <c r="G320" s="17" t="s">
        <v>19</v>
      </c>
      <c r="H320" s="17" t="s">
        <v>65</v>
      </c>
      <c r="K320" s="17" t="s">
        <v>44</v>
      </c>
      <c r="L320" s="17" t="s">
        <v>812</v>
      </c>
      <c r="M320" s="10">
        <v>43237</v>
      </c>
      <c r="N320" s="10">
        <v>43238</v>
      </c>
      <c r="O320" s="17">
        <v>400</v>
      </c>
      <c r="P320" s="17" t="s">
        <v>508</v>
      </c>
    </row>
    <row r="321" spans="1:16" s="17" customFormat="1" x14ac:dyDescent="0.25">
      <c r="A321" s="17" t="s">
        <v>19</v>
      </c>
      <c r="B321" s="17" t="s">
        <v>677</v>
      </c>
      <c r="C321" s="17" t="s">
        <v>21</v>
      </c>
      <c r="D321" s="17" t="s">
        <v>813</v>
      </c>
      <c r="E321" s="17">
        <v>43259</v>
      </c>
      <c r="G321" s="17" t="s">
        <v>19</v>
      </c>
      <c r="H321" s="17" t="s">
        <v>65</v>
      </c>
      <c r="K321" s="17" t="s">
        <v>44</v>
      </c>
      <c r="L321" s="17" t="s">
        <v>814</v>
      </c>
      <c r="M321" s="10">
        <v>42923</v>
      </c>
      <c r="N321" s="10">
        <v>42926</v>
      </c>
      <c r="O321" s="17">
        <v>400</v>
      </c>
      <c r="P321" s="17" t="s">
        <v>508</v>
      </c>
    </row>
    <row r="322" spans="1:16" s="17" customFormat="1" x14ac:dyDescent="0.25">
      <c r="A322" s="17" t="s">
        <v>19</v>
      </c>
      <c r="B322" s="17" t="s">
        <v>677</v>
      </c>
      <c r="C322" s="17" t="s">
        <v>21</v>
      </c>
      <c r="D322" s="17" t="s">
        <v>815</v>
      </c>
      <c r="E322" s="17">
        <v>43259</v>
      </c>
      <c r="G322" s="17" t="s">
        <v>19</v>
      </c>
      <c r="H322" s="17" t="s">
        <v>65</v>
      </c>
      <c r="K322" s="17" t="s">
        <v>44</v>
      </c>
      <c r="L322" s="17" t="s">
        <v>816</v>
      </c>
      <c r="M322" s="10">
        <v>42843</v>
      </c>
      <c r="N322" s="10">
        <v>42860</v>
      </c>
      <c r="O322" s="17">
        <v>400</v>
      </c>
      <c r="P322" s="17" t="s">
        <v>508</v>
      </c>
    </row>
    <row r="323" spans="1:16" s="17" customFormat="1" x14ac:dyDescent="0.25">
      <c r="A323" s="17" t="s">
        <v>19</v>
      </c>
      <c r="B323" s="17" t="s">
        <v>677</v>
      </c>
      <c r="C323" s="17" t="s">
        <v>21</v>
      </c>
      <c r="D323" s="17" t="s">
        <v>817</v>
      </c>
      <c r="E323" s="17">
        <v>43259</v>
      </c>
      <c r="G323" s="17" t="s">
        <v>19</v>
      </c>
      <c r="H323" s="17" t="s">
        <v>65</v>
      </c>
      <c r="K323" s="17" t="s">
        <v>44</v>
      </c>
      <c r="L323" s="17" t="s">
        <v>818</v>
      </c>
      <c r="M323" s="10">
        <v>42879</v>
      </c>
      <c r="N323" s="10">
        <v>42885</v>
      </c>
      <c r="O323" s="17">
        <v>400</v>
      </c>
      <c r="P323" s="17" t="s">
        <v>508</v>
      </c>
    </row>
    <row r="324" spans="1:16" s="17" customFormat="1" x14ac:dyDescent="0.25">
      <c r="A324" s="17" t="s">
        <v>19</v>
      </c>
      <c r="B324" s="17" t="s">
        <v>677</v>
      </c>
      <c r="C324" s="17" t="s">
        <v>21</v>
      </c>
      <c r="D324" s="17" t="s">
        <v>819</v>
      </c>
      <c r="E324" s="17">
        <v>43259</v>
      </c>
      <c r="G324" s="17" t="s">
        <v>19</v>
      </c>
      <c r="H324" s="17" t="s">
        <v>65</v>
      </c>
      <c r="K324" s="17" t="s">
        <v>44</v>
      </c>
      <c r="L324" s="17" t="s">
        <v>820</v>
      </c>
      <c r="M324" s="10">
        <v>43245</v>
      </c>
      <c r="N324" s="10">
        <v>43249</v>
      </c>
      <c r="O324" s="17">
        <v>400</v>
      </c>
      <c r="P324" s="17" t="s">
        <v>508</v>
      </c>
    </row>
    <row r="325" spans="1:16" s="17" customFormat="1" x14ac:dyDescent="0.25">
      <c r="A325" s="17" t="s">
        <v>19</v>
      </c>
      <c r="B325" s="17" t="s">
        <v>677</v>
      </c>
      <c r="C325" s="17" t="s">
        <v>21</v>
      </c>
      <c r="D325" s="17" t="s">
        <v>821</v>
      </c>
      <c r="E325" s="17">
        <v>43259</v>
      </c>
      <c r="G325" s="17" t="s">
        <v>19</v>
      </c>
      <c r="H325" s="17" t="s">
        <v>65</v>
      </c>
      <c r="K325" s="17" t="s">
        <v>44</v>
      </c>
      <c r="L325" s="17" t="s">
        <v>822</v>
      </c>
      <c r="M325" s="10">
        <v>43253</v>
      </c>
      <c r="N325" s="10">
        <v>43253</v>
      </c>
      <c r="O325" s="17">
        <v>400</v>
      </c>
      <c r="P325" s="17" t="s">
        <v>508</v>
      </c>
    </row>
    <row r="326" spans="1:16" s="17" customFormat="1" x14ac:dyDescent="0.25">
      <c r="A326" s="17" t="s">
        <v>19</v>
      </c>
      <c r="B326" s="17" t="s">
        <v>677</v>
      </c>
      <c r="C326" s="17" t="s">
        <v>21</v>
      </c>
      <c r="D326" s="17" t="s">
        <v>823</v>
      </c>
      <c r="E326" s="17">
        <v>43259</v>
      </c>
      <c r="G326" s="17" t="s">
        <v>19</v>
      </c>
      <c r="H326" s="17" t="s">
        <v>65</v>
      </c>
      <c r="K326" s="17" t="s">
        <v>44</v>
      </c>
      <c r="L326" s="17" t="s">
        <v>824</v>
      </c>
      <c r="M326" s="10">
        <v>43251</v>
      </c>
      <c r="N326" s="10">
        <v>43251</v>
      </c>
      <c r="O326" s="17">
        <v>400</v>
      </c>
      <c r="P326" s="17" t="s">
        <v>508</v>
      </c>
    </row>
    <row r="327" spans="1:16" s="17" customFormat="1" x14ac:dyDescent="0.25">
      <c r="A327" s="17" t="s">
        <v>19</v>
      </c>
      <c r="B327" s="17" t="s">
        <v>677</v>
      </c>
      <c r="C327" s="17" t="s">
        <v>21</v>
      </c>
      <c r="D327" s="17" t="s">
        <v>825</v>
      </c>
      <c r="E327" s="17">
        <v>43259</v>
      </c>
      <c r="G327" s="17" t="s">
        <v>19</v>
      </c>
      <c r="H327" s="17" t="s">
        <v>65</v>
      </c>
      <c r="K327" s="17" t="s">
        <v>44</v>
      </c>
      <c r="L327" s="17" t="s">
        <v>826</v>
      </c>
      <c r="M327" s="10">
        <v>42923</v>
      </c>
      <c r="N327" s="10">
        <v>42923</v>
      </c>
      <c r="O327" s="17">
        <v>400</v>
      </c>
      <c r="P327" s="17" t="s">
        <v>508</v>
      </c>
    </row>
    <row r="328" spans="1:16" s="17" customFormat="1" x14ac:dyDescent="0.25">
      <c r="A328" s="17" t="s">
        <v>19</v>
      </c>
      <c r="B328" s="17" t="s">
        <v>677</v>
      </c>
      <c r="C328" s="17" t="s">
        <v>21</v>
      </c>
      <c r="D328" s="17" t="s">
        <v>827</v>
      </c>
      <c r="E328" s="17">
        <v>43259</v>
      </c>
      <c r="G328" s="17" t="s">
        <v>19</v>
      </c>
      <c r="H328" s="17" t="s">
        <v>65</v>
      </c>
      <c r="K328" s="17" t="s">
        <v>44</v>
      </c>
      <c r="L328" s="17" t="s">
        <v>828</v>
      </c>
      <c r="M328" s="10">
        <v>43250</v>
      </c>
      <c r="N328" s="10">
        <v>43250</v>
      </c>
      <c r="O328" s="17">
        <v>400</v>
      </c>
      <c r="P328" s="17" t="s">
        <v>508</v>
      </c>
    </row>
    <row r="329" spans="1:16" s="17" customFormat="1" x14ac:dyDescent="0.25">
      <c r="A329" s="17" t="s">
        <v>19</v>
      </c>
      <c r="B329" s="17" t="s">
        <v>677</v>
      </c>
      <c r="C329" s="17" t="s">
        <v>21</v>
      </c>
      <c r="D329" s="17" t="s">
        <v>829</v>
      </c>
      <c r="E329" s="17">
        <v>43259</v>
      </c>
      <c r="G329" s="17" t="s">
        <v>19</v>
      </c>
      <c r="H329" s="17" t="s">
        <v>65</v>
      </c>
      <c r="K329" s="17" t="s">
        <v>44</v>
      </c>
      <c r="L329" s="17" t="s">
        <v>830</v>
      </c>
      <c r="M329" s="10">
        <v>43252</v>
      </c>
      <c r="N329" s="10">
        <v>43252</v>
      </c>
      <c r="O329" s="17">
        <v>400</v>
      </c>
      <c r="P329" s="17" t="s">
        <v>508</v>
      </c>
    </row>
    <row r="330" spans="1:16" s="17" customFormat="1" x14ac:dyDescent="0.25">
      <c r="A330" s="17" t="s">
        <v>19</v>
      </c>
      <c r="B330" s="17" t="s">
        <v>677</v>
      </c>
      <c r="C330" s="17" t="s">
        <v>21</v>
      </c>
      <c r="D330" s="17" t="s">
        <v>831</v>
      </c>
      <c r="E330" s="17">
        <v>43259</v>
      </c>
      <c r="G330" s="17" t="s">
        <v>19</v>
      </c>
      <c r="H330" s="17" t="s">
        <v>65</v>
      </c>
      <c r="K330" s="17" t="s">
        <v>44</v>
      </c>
      <c r="L330" s="17" t="s">
        <v>832</v>
      </c>
      <c r="M330" s="10">
        <v>43255</v>
      </c>
      <c r="N330" s="10">
        <v>43255</v>
      </c>
      <c r="O330" s="17">
        <v>400</v>
      </c>
      <c r="P330" s="17" t="s">
        <v>508</v>
      </c>
    </row>
    <row r="331" spans="1:16" s="17" customFormat="1" x14ac:dyDescent="0.25">
      <c r="A331" s="17" t="s">
        <v>19</v>
      </c>
      <c r="B331" s="17" t="s">
        <v>677</v>
      </c>
      <c r="C331" s="17" t="s">
        <v>21</v>
      </c>
      <c r="D331" s="17" t="s">
        <v>833</v>
      </c>
      <c r="E331" s="17">
        <v>43259</v>
      </c>
      <c r="G331" s="17" t="s">
        <v>19</v>
      </c>
      <c r="H331" s="17" t="s">
        <v>65</v>
      </c>
      <c r="K331" s="17" t="s">
        <v>44</v>
      </c>
      <c r="L331" s="17" t="s">
        <v>834</v>
      </c>
      <c r="M331" s="10">
        <v>43224</v>
      </c>
      <c r="N331" s="10">
        <v>43224</v>
      </c>
      <c r="O331" s="17">
        <v>400</v>
      </c>
      <c r="P331" s="17" t="s">
        <v>508</v>
      </c>
    </row>
    <row r="332" spans="1:16" s="17" customFormat="1" x14ac:dyDescent="0.25">
      <c r="A332" s="17" t="s">
        <v>19</v>
      </c>
      <c r="B332" s="17" t="s">
        <v>677</v>
      </c>
      <c r="C332" s="17" t="s">
        <v>21</v>
      </c>
      <c r="D332" s="17" t="s">
        <v>835</v>
      </c>
      <c r="E332" s="17">
        <v>43259</v>
      </c>
      <c r="G332" s="17" t="s">
        <v>19</v>
      </c>
      <c r="H332" s="17" t="s">
        <v>65</v>
      </c>
      <c r="K332" s="17" t="s">
        <v>44</v>
      </c>
      <c r="L332" s="17" t="s">
        <v>836</v>
      </c>
      <c r="M332" s="10">
        <v>43250</v>
      </c>
      <c r="N332" s="10">
        <v>43250</v>
      </c>
      <c r="O332" s="17">
        <v>400</v>
      </c>
      <c r="P332" s="17" t="s">
        <v>508</v>
      </c>
    </row>
    <row r="333" spans="1:16" s="17" customFormat="1" x14ac:dyDescent="0.25">
      <c r="A333" s="17" t="s">
        <v>19</v>
      </c>
      <c r="B333" s="17" t="s">
        <v>677</v>
      </c>
      <c r="C333" s="17" t="s">
        <v>21</v>
      </c>
      <c r="D333" s="17" t="s">
        <v>837</v>
      </c>
      <c r="E333" s="17">
        <v>43259</v>
      </c>
      <c r="G333" s="17" t="s">
        <v>19</v>
      </c>
      <c r="H333" s="17" t="s">
        <v>65</v>
      </c>
      <c r="K333" s="17" t="s">
        <v>44</v>
      </c>
      <c r="L333" s="17" t="s">
        <v>838</v>
      </c>
      <c r="M333" s="10">
        <v>43222</v>
      </c>
      <c r="N333" s="10">
        <v>43222</v>
      </c>
      <c r="O333" s="17">
        <v>400</v>
      </c>
      <c r="P333" s="17" t="s">
        <v>508</v>
      </c>
    </row>
    <row r="334" spans="1:16" s="17" customFormat="1" x14ac:dyDescent="0.25">
      <c r="A334" s="17" t="s">
        <v>19</v>
      </c>
      <c r="B334" s="17" t="s">
        <v>677</v>
      </c>
      <c r="C334" s="17" t="s">
        <v>21</v>
      </c>
      <c r="D334" s="17" t="s">
        <v>839</v>
      </c>
      <c r="E334" s="17">
        <v>43259</v>
      </c>
      <c r="G334" s="17" t="s">
        <v>19</v>
      </c>
      <c r="H334" s="17" t="s">
        <v>65</v>
      </c>
      <c r="K334" s="17" t="s">
        <v>44</v>
      </c>
      <c r="L334" s="17" t="s">
        <v>840</v>
      </c>
      <c r="M334" s="10">
        <v>43229</v>
      </c>
      <c r="N334" s="10">
        <v>43229</v>
      </c>
      <c r="O334" s="17">
        <v>400</v>
      </c>
      <c r="P334" s="17" t="s">
        <v>508</v>
      </c>
    </row>
    <row r="335" spans="1:16" s="17" customFormat="1" x14ac:dyDescent="0.25">
      <c r="A335" s="17" t="s">
        <v>19</v>
      </c>
      <c r="B335" s="17" t="s">
        <v>677</v>
      </c>
      <c r="C335" s="17" t="s">
        <v>21</v>
      </c>
      <c r="D335" s="17" t="s">
        <v>841</v>
      </c>
      <c r="E335" s="17">
        <v>43259</v>
      </c>
      <c r="G335" s="17" t="s">
        <v>19</v>
      </c>
      <c r="H335" s="17" t="s">
        <v>65</v>
      </c>
      <c r="K335" s="17" t="s">
        <v>44</v>
      </c>
      <c r="L335" s="17" t="s">
        <v>810</v>
      </c>
      <c r="M335" s="10">
        <v>43232</v>
      </c>
      <c r="N335" s="10">
        <v>43232</v>
      </c>
      <c r="O335" s="17">
        <v>400</v>
      </c>
      <c r="P335" s="17" t="s">
        <v>508</v>
      </c>
    </row>
    <row r="336" spans="1:16" s="17" customFormat="1" x14ac:dyDescent="0.25">
      <c r="A336" s="17" t="s">
        <v>19</v>
      </c>
      <c r="B336" s="17" t="s">
        <v>677</v>
      </c>
      <c r="C336" s="17" t="s">
        <v>21</v>
      </c>
      <c r="D336" s="17" t="s">
        <v>842</v>
      </c>
      <c r="E336" s="17">
        <v>43259</v>
      </c>
      <c r="G336" s="17" t="s">
        <v>19</v>
      </c>
      <c r="H336" s="17" t="s">
        <v>65</v>
      </c>
      <c r="K336" s="17" t="s">
        <v>44</v>
      </c>
      <c r="L336" s="17" t="s">
        <v>843</v>
      </c>
      <c r="M336" s="10">
        <v>43227</v>
      </c>
      <c r="N336" s="10">
        <v>43227</v>
      </c>
      <c r="O336" s="17">
        <v>400</v>
      </c>
      <c r="P336" s="17" t="s">
        <v>508</v>
      </c>
    </row>
    <row r="337" spans="1:16" s="17" customFormat="1" x14ac:dyDescent="0.25">
      <c r="A337" s="17" t="s">
        <v>19</v>
      </c>
      <c r="B337" s="17" t="s">
        <v>677</v>
      </c>
      <c r="C337" s="17" t="s">
        <v>21</v>
      </c>
      <c r="D337" s="17" t="s">
        <v>844</v>
      </c>
      <c r="E337" s="17">
        <v>43259</v>
      </c>
      <c r="G337" s="17" t="s">
        <v>19</v>
      </c>
      <c r="H337" s="17" t="s">
        <v>65</v>
      </c>
      <c r="K337" s="17" t="s">
        <v>44</v>
      </c>
      <c r="L337" s="17" t="s">
        <v>845</v>
      </c>
      <c r="M337" s="10">
        <v>43238</v>
      </c>
      <c r="N337" s="10">
        <v>43238</v>
      </c>
      <c r="O337" s="17">
        <v>400</v>
      </c>
      <c r="P337" s="17" t="s">
        <v>508</v>
      </c>
    </row>
    <row r="338" spans="1:16" s="17" customFormat="1" x14ac:dyDescent="0.25">
      <c r="A338" s="17" t="s">
        <v>19</v>
      </c>
      <c r="B338" s="17" t="s">
        <v>677</v>
      </c>
      <c r="C338" s="17" t="s">
        <v>21</v>
      </c>
      <c r="D338" s="17" t="s">
        <v>846</v>
      </c>
      <c r="E338" s="17">
        <v>43259</v>
      </c>
      <c r="G338" s="17" t="s">
        <v>19</v>
      </c>
      <c r="H338" s="17" t="s">
        <v>65</v>
      </c>
      <c r="K338" s="17" t="s">
        <v>44</v>
      </c>
      <c r="L338" s="17" t="s">
        <v>847</v>
      </c>
      <c r="M338" s="10">
        <v>43230</v>
      </c>
      <c r="N338" s="10">
        <v>43231</v>
      </c>
      <c r="O338" s="17">
        <v>400</v>
      </c>
      <c r="P338" s="17" t="s">
        <v>508</v>
      </c>
    </row>
    <row r="339" spans="1:16" s="17" customFormat="1" x14ac:dyDescent="0.25">
      <c r="A339" s="17" t="s">
        <v>19</v>
      </c>
      <c r="B339" s="17" t="s">
        <v>677</v>
      </c>
      <c r="C339" s="17" t="s">
        <v>21</v>
      </c>
      <c r="D339" s="17" t="s">
        <v>848</v>
      </c>
      <c r="E339" s="17">
        <v>43259</v>
      </c>
      <c r="G339" s="17" t="s">
        <v>19</v>
      </c>
      <c r="H339" s="17" t="s">
        <v>65</v>
      </c>
      <c r="K339" s="17" t="s">
        <v>44</v>
      </c>
      <c r="L339" s="17" t="s">
        <v>849</v>
      </c>
      <c r="M339" s="10">
        <v>43220</v>
      </c>
      <c r="N339" s="10">
        <v>43229</v>
      </c>
      <c r="O339" s="17">
        <v>400</v>
      </c>
      <c r="P339" s="17" t="s">
        <v>508</v>
      </c>
    </row>
    <row r="340" spans="1:16" s="17" customFormat="1" x14ac:dyDescent="0.25">
      <c r="A340" s="17" t="s">
        <v>19</v>
      </c>
      <c r="B340" s="17" t="s">
        <v>677</v>
      </c>
      <c r="C340" s="17" t="s">
        <v>21</v>
      </c>
      <c r="D340" s="17" t="s">
        <v>850</v>
      </c>
      <c r="E340" s="17">
        <v>43259</v>
      </c>
      <c r="G340" s="17" t="s">
        <v>19</v>
      </c>
      <c r="H340" s="17" t="s">
        <v>65</v>
      </c>
      <c r="K340" s="17" t="s">
        <v>44</v>
      </c>
      <c r="L340" s="17" t="s">
        <v>851</v>
      </c>
      <c r="M340" s="10">
        <v>43238</v>
      </c>
      <c r="N340" s="10">
        <v>43243</v>
      </c>
      <c r="O340" s="17">
        <v>400</v>
      </c>
      <c r="P340" s="17" t="s">
        <v>508</v>
      </c>
    </row>
    <row r="341" spans="1:16" s="17" customFormat="1" x14ac:dyDescent="0.25">
      <c r="A341" s="17" t="s">
        <v>19</v>
      </c>
      <c r="B341" s="17" t="s">
        <v>108</v>
      </c>
      <c r="C341" s="17" t="s">
        <v>21</v>
      </c>
      <c r="D341" s="17" t="s">
        <v>852</v>
      </c>
      <c r="E341" s="17">
        <v>42445</v>
      </c>
      <c r="G341" s="17" t="s">
        <v>19</v>
      </c>
      <c r="I341" s="17" t="s">
        <v>411</v>
      </c>
      <c r="K341" s="17" t="s">
        <v>853</v>
      </c>
      <c r="L341" s="17" t="s">
        <v>630</v>
      </c>
      <c r="M341" s="10">
        <v>43023</v>
      </c>
      <c r="N341" s="10">
        <v>43243</v>
      </c>
      <c r="O341" s="17">
        <v>3852</v>
      </c>
      <c r="P341" s="17" t="s">
        <v>508</v>
      </c>
    </row>
    <row r="342" spans="1:16" s="17" customFormat="1" x14ac:dyDescent="0.25">
      <c r="A342" s="17" t="s">
        <v>19</v>
      </c>
      <c r="B342" s="17" t="s">
        <v>108</v>
      </c>
      <c r="C342" s="17" t="s">
        <v>21</v>
      </c>
      <c r="D342" s="17" t="s">
        <v>854</v>
      </c>
      <c r="E342" s="17">
        <v>42445</v>
      </c>
      <c r="G342" s="17" t="s">
        <v>19</v>
      </c>
      <c r="I342" s="17" t="s">
        <v>411</v>
      </c>
      <c r="K342" s="17" t="s">
        <v>23</v>
      </c>
      <c r="L342" s="17" t="s">
        <v>630</v>
      </c>
      <c r="M342" s="10">
        <v>43023</v>
      </c>
      <c r="N342" s="10">
        <v>43244</v>
      </c>
      <c r="O342" s="17">
        <v>10914</v>
      </c>
      <c r="P342" s="17" t="s">
        <v>508</v>
      </c>
    </row>
    <row r="343" spans="1:16" s="17" customFormat="1" x14ac:dyDescent="0.25">
      <c r="A343" s="17" t="s">
        <v>19</v>
      </c>
      <c r="B343" s="17" t="s">
        <v>108</v>
      </c>
      <c r="C343" s="17" t="s">
        <v>21</v>
      </c>
      <c r="D343" s="17" t="s">
        <v>855</v>
      </c>
      <c r="E343" s="17">
        <v>42445</v>
      </c>
      <c r="G343" s="17" t="s">
        <v>19</v>
      </c>
      <c r="I343" s="17" t="s">
        <v>411</v>
      </c>
      <c r="K343" s="17" t="s">
        <v>23</v>
      </c>
      <c r="L343" s="17" t="s">
        <v>632</v>
      </c>
      <c r="M343" s="10">
        <v>43023</v>
      </c>
      <c r="N343" s="10">
        <v>43244</v>
      </c>
      <c r="O343" s="17">
        <v>11556</v>
      </c>
      <c r="P343" s="17" t="s">
        <v>508</v>
      </c>
    </row>
    <row r="344" spans="1:16" s="17" customFormat="1" x14ac:dyDescent="0.25">
      <c r="A344" s="17" t="s">
        <v>19</v>
      </c>
      <c r="B344" s="17" t="s">
        <v>108</v>
      </c>
      <c r="C344" s="17" t="s">
        <v>21</v>
      </c>
      <c r="D344" s="17" t="s">
        <v>856</v>
      </c>
      <c r="E344" s="17">
        <v>42445</v>
      </c>
      <c r="G344" s="17" t="s">
        <v>19</v>
      </c>
      <c r="I344" s="17" t="s">
        <v>411</v>
      </c>
      <c r="K344" s="17" t="s">
        <v>853</v>
      </c>
      <c r="L344" s="17" t="s">
        <v>634</v>
      </c>
      <c r="M344" s="10">
        <v>43115</v>
      </c>
      <c r="N344" s="10">
        <v>43244</v>
      </c>
      <c r="O344" s="17">
        <v>3852</v>
      </c>
      <c r="P344" s="17" t="s">
        <v>508</v>
      </c>
    </row>
    <row r="345" spans="1:16" s="17" customFormat="1" x14ac:dyDescent="0.25">
      <c r="A345" s="17" t="s">
        <v>19</v>
      </c>
      <c r="B345" s="17" t="s">
        <v>108</v>
      </c>
      <c r="C345" s="17" t="s">
        <v>21</v>
      </c>
      <c r="D345" s="17" t="s">
        <v>857</v>
      </c>
      <c r="E345" s="17">
        <v>42445</v>
      </c>
      <c r="G345" s="17" t="s">
        <v>19</v>
      </c>
      <c r="I345" s="17" t="s">
        <v>411</v>
      </c>
      <c r="K345" s="17" t="s">
        <v>853</v>
      </c>
      <c r="L345" s="17" t="s">
        <v>636</v>
      </c>
      <c r="M345" s="10">
        <v>43133</v>
      </c>
      <c r="N345" s="10">
        <v>43250</v>
      </c>
      <c r="O345" s="17">
        <v>18618</v>
      </c>
      <c r="P345" s="17" t="s">
        <v>508</v>
      </c>
    </row>
    <row r="346" spans="1:16" s="17" customFormat="1" x14ac:dyDescent="0.25">
      <c r="A346" s="17" t="s">
        <v>19</v>
      </c>
      <c r="B346" s="17" t="s">
        <v>108</v>
      </c>
      <c r="C346" s="17" t="s">
        <v>21</v>
      </c>
      <c r="D346" s="17" t="s">
        <v>858</v>
      </c>
      <c r="E346" s="17">
        <v>43279</v>
      </c>
      <c r="G346" s="17" t="s">
        <v>19</v>
      </c>
      <c r="I346" s="17" t="s">
        <v>414</v>
      </c>
      <c r="K346" s="17" t="s">
        <v>23</v>
      </c>
      <c r="L346" s="17" t="s">
        <v>415</v>
      </c>
      <c r="M346" s="10">
        <v>42933</v>
      </c>
      <c r="N346" s="10">
        <v>43243</v>
      </c>
      <c r="O346" s="17">
        <v>7545</v>
      </c>
      <c r="P346" s="17" t="s">
        <v>508</v>
      </c>
    </row>
    <row r="347" spans="1:16" s="17" customFormat="1" x14ac:dyDescent="0.25">
      <c r="A347" s="17" t="s">
        <v>19</v>
      </c>
      <c r="B347" s="17" t="s">
        <v>108</v>
      </c>
      <c r="C347" s="17" t="s">
        <v>21</v>
      </c>
      <c r="D347" s="17" t="s">
        <v>859</v>
      </c>
      <c r="E347" s="17">
        <v>42445</v>
      </c>
      <c r="G347" s="17" t="s">
        <v>19</v>
      </c>
      <c r="I347" s="17" t="s">
        <v>411</v>
      </c>
      <c r="K347" s="17" t="s">
        <v>23</v>
      </c>
      <c r="L347" s="17" t="s">
        <v>630</v>
      </c>
      <c r="M347" s="10">
        <v>43023</v>
      </c>
      <c r="N347" s="10">
        <v>43278</v>
      </c>
      <c r="O347" s="17">
        <v>642</v>
      </c>
      <c r="P347" s="17" t="s">
        <v>508</v>
      </c>
    </row>
    <row r="348" spans="1:16" s="17" customFormat="1" x14ac:dyDescent="0.25">
      <c r="A348" s="17" t="s">
        <v>19</v>
      </c>
      <c r="B348" s="17" t="s">
        <v>108</v>
      </c>
      <c r="C348" s="17" t="s">
        <v>21</v>
      </c>
      <c r="D348" s="17" t="s">
        <v>860</v>
      </c>
      <c r="E348" s="17">
        <v>43159</v>
      </c>
      <c r="G348" s="17" t="s">
        <v>19</v>
      </c>
      <c r="I348" s="17" t="s">
        <v>523</v>
      </c>
      <c r="K348" s="17" t="s">
        <v>23</v>
      </c>
      <c r="L348" s="17" t="s">
        <v>524</v>
      </c>
      <c r="M348" s="10">
        <v>42879</v>
      </c>
      <c r="N348" s="10">
        <v>43256</v>
      </c>
      <c r="O348" s="17">
        <v>6975</v>
      </c>
      <c r="P348" s="17" t="s">
        <v>508</v>
      </c>
    </row>
    <row r="349" spans="1:16" s="17" customFormat="1" x14ac:dyDescent="0.25">
      <c r="A349" s="17" t="s">
        <v>19</v>
      </c>
      <c r="B349" s="17" t="s">
        <v>108</v>
      </c>
      <c r="C349" s="17" t="s">
        <v>21</v>
      </c>
      <c r="D349" s="17" t="s">
        <v>861</v>
      </c>
      <c r="E349" s="17">
        <v>43159</v>
      </c>
      <c r="G349" s="17" t="s">
        <v>19</v>
      </c>
      <c r="I349" s="17" t="s">
        <v>523</v>
      </c>
      <c r="K349" s="17" t="s">
        <v>23</v>
      </c>
      <c r="L349" s="17" t="s">
        <v>524</v>
      </c>
      <c r="M349" s="10">
        <v>42898</v>
      </c>
      <c r="N349" s="10">
        <v>43266</v>
      </c>
      <c r="O349" s="17">
        <v>785</v>
      </c>
      <c r="P349" s="17" t="s">
        <v>508</v>
      </c>
    </row>
    <row r="350" spans="1:16" s="17" customFormat="1" x14ac:dyDescent="0.25">
      <c r="A350" s="17" t="s">
        <v>19</v>
      </c>
      <c r="B350" s="17" t="s">
        <v>108</v>
      </c>
      <c r="C350" s="17" t="s">
        <v>21</v>
      </c>
      <c r="D350" s="17" t="s">
        <v>862</v>
      </c>
      <c r="E350" s="17">
        <v>43159</v>
      </c>
      <c r="G350" s="17" t="s">
        <v>19</v>
      </c>
      <c r="I350" s="17" t="s">
        <v>523</v>
      </c>
      <c r="K350" s="17" t="s">
        <v>23</v>
      </c>
      <c r="L350" s="17" t="s">
        <v>526</v>
      </c>
      <c r="M350" s="10">
        <v>42879</v>
      </c>
      <c r="N350" s="10">
        <v>43265</v>
      </c>
      <c r="O350" s="17">
        <v>1610</v>
      </c>
      <c r="P350" s="17" t="s">
        <v>508</v>
      </c>
    </row>
    <row r="351" spans="1:16" s="17" customFormat="1" x14ac:dyDescent="0.25">
      <c r="A351" s="17" t="s">
        <v>19</v>
      </c>
      <c r="B351" s="17" t="s">
        <v>20</v>
      </c>
      <c r="C351" s="17" t="s">
        <v>21</v>
      </c>
      <c r="D351" s="17">
        <v>171023</v>
      </c>
      <c r="E351" s="17">
        <v>42739.574537037035</v>
      </c>
      <c r="G351" s="17" t="s">
        <v>19</v>
      </c>
      <c r="I351" s="17" t="s">
        <v>29</v>
      </c>
      <c r="K351" s="17" t="s">
        <v>23</v>
      </c>
      <c r="L351" s="17" t="s">
        <v>874</v>
      </c>
      <c r="M351" s="10">
        <v>42751</v>
      </c>
      <c r="N351" s="10">
        <v>42760</v>
      </c>
      <c r="O351" s="17">
        <v>2001.6</v>
      </c>
      <c r="P351" s="17" t="s">
        <v>508</v>
      </c>
    </row>
    <row r="352" spans="1:16" s="17" customFormat="1" x14ac:dyDescent="0.25">
      <c r="A352" s="17" t="s">
        <v>19</v>
      </c>
      <c r="B352" s="17" t="s">
        <v>20</v>
      </c>
      <c r="C352" s="17" t="s">
        <v>21</v>
      </c>
      <c r="D352" s="17">
        <v>173634</v>
      </c>
      <c r="E352" s="17">
        <v>42802.466446759259</v>
      </c>
      <c r="G352" s="17" t="s">
        <v>19</v>
      </c>
      <c r="I352" s="17" t="s">
        <v>38</v>
      </c>
      <c r="K352" s="17" t="s">
        <v>23</v>
      </c>
      <c r="L352" s="17" t="s">
        <v>238</v>
      </c>
      <c r="M352" s="10">
        <v>42846</v>
      </c>
      <c r="N352" s="10">
        <v>42950</v>
      </c>
      <c r="O352" s="17">
        <v>800</v>
      </c>
      <c r="P352" s="17" t="s">
        <v>508</v>
      </c>
    </row>
    <row r="353" spans="1:16" s="17" customFormat="1" x14ac:dyDescent="0.25">
      <c r="A353" s="17" t="s">
        <v>19</v>
      </c>
      <c r="B353" s="17" t="s">
        <v>20</v>
      </c>
      <c r="C353" s="17" t="s">
        <v>21</v>
      </c>
      <c r="D353" s="17">
        <v>176514</v>
      </c>
      <c r="E353" s="17">
        <v>42860.472407407404</v>
      </c>
      <c r="G353" s="17" t="s">
        <v>19</v>
      </c>
      <c r="I353" s="17" t="s">
        <v>29</v>
      </c>
      <c r="K353" s="17" t="s">
        <v>23</v>
      </c>
      <c r="L353" s="17" t="s">
        <v>875</v>
      </c>
      <c r="M353" s="10">
        <v>42899</v>
      </c>
      <c r="N353" s="10">
        <v>42978</v>
      </c>
      <c r="O353" s="17">
        <v>9453.36</v>
      </c>
      <c r="P353" s="17" t="s">
        <v>508</v>
      </c>
    </row>
    <row r="354" spans="1:16" s="17" customFormat="1" x14ac:dyDescent="0.25">
      <c r="A354" s="17" t="s">
        <v>19</v>
      </c>
      <c r="B354" s="17" t="s">
        <v>20</v>
      </c>
      <c r="C354" s="17" t="s">
        <v>21</v>
      </c>
      <c r="D354" s="17">
        <v>177695</v>
      </c>
      <c r="E354" s="17">
        <v>42878.642164351848</v>
      </c>
      <c r="G354" s="17" t="s">
        <v>19</v>
      </c>
      <c r="I354" s="17" t="s">
        <v>43</v>
      </c>
      <c r="K354" s="17" t="s">
        <v>406</v>
      </c>
      <c r="L354" s="17" t="s">
        <v>876</v>
      </c>
      <c r="M354" s="10">
        <v>42949</v>
      </c>
      <c r="N354" s="10">
        <v>43216</v>
      </c>
      <c r="O354" s="17">
        <v>1027.3499999999999</v>
      </c>
      <c r="P354" s="17" t="s">
        <v>508</v>
      </c>
    </row>
    <row r="355" spans="1:16" s="17" customFormat="1" x14ac:dyDescent="0.25">
      <c r="A355" s="17" t="s">
        <v>19</v>
      </c>
      <c r="B355" s="17" t="s">
        <v>20</v>
      </c>
      <c r="C355" s="17" t="s">
        <v>21</v>
      </c>
      <c r="D355" s="17">
        <v>177698</v>
      </c>
      <c r="E355" s="17">
        <v>42878.646215277775</v>
      </c>
      <c r="G355" s="17" t="s">
        <v>19</v>
      </c>
      <c r="I355" s="17" t="s">
        <v>43</v>
      </c>
      <c r="K355" s="17" t="s">
        <v>406</v>
      </c>
      <c r="L355" s="17" t="s">
        <v>311</v>
      </c>
      <c r="M355" s="10">
        <v>42968</v>
      </c>
      <c r="N355" s="10">
        <v>43216</v>
      </c>
      <c r="O355" s="17">
        <v>1745.4</v>
      </c>
      <c r="P355" s="17" t="s">
        <v>508</v>
      </c>
    </row>
    <row r="356" spans="1:16" s="17" customFormat="1" x14ac:dyDescent="0.25">
      <c r="A356" s="17" t="s">
        <v>19</v>
      </c>
      <c r="B356" s="17" t="s">
        <v>20</v>
      </c>
      <c r="C356" s="17" t="s">
        <v>21</v>
      </c>
      <c r="D356" s="17">
        <v>177699</v>
      </c>
      <c r="E356" s="17">
        <v>42878.646585648145</v>
      </c>
      <c r="G356" s="17" t="s">
        <v>19</v>
      </c>
      <c r="I356" s="17" t="s">
        <v>43</v>
      </c>
      <c r="K356" s="17" t="s">
        <v>406</v>
      </c>
      <c r="L356" s="17" t="s">
        <v>877</v>
      </c>
      <c r="M356" s="10">
        <v>42968</v>
      </c>
      <c r="N356" s="10">
        <v>43216</v>
      </c>
      <c r="O356" s="17">
        <v>2343</v>
      </c>
      <c r="P356" s="17" t="s">
        <v>508</v>
      </c>
    </row>
    <row r="357" spans="1:16" s="17" customFormat="1" x14ac:dyDescent="0.25">
      <c r="A357" s="17" t="s">
        <v>19</v>
      </c>
      <c r="B357" s="17" t="s">
        <v>20</v>
      </c>
      <c r="C357" s="17" t="s">
        <v>21</v>
      </c>
      <c r="D357" s="17">
        <v>181879</v>
      </c>
      <c r="E357" s="17">
        <v>42962.491493055553</v>
      </c>
      <c r="G357" s="17" t="s">
        <v>19</v>
      </c>
      <c r="I357" s="17" t="s">
        <v>249</v>
      </c>
      <c r="K357" s="17" t="s">
        <v>23</v>
      </c>
      <c r="L357" s="17" t="s">
        <v>878</v>
      </c>
      <c r="M357" s="10">
        <v>42970</v>
      </c>
      <c r="N357" s="10">
        <v>42991</v>
      </c>
      <c r="O357" s="17">
        <v>2650</v>
      </c>
      <c r="P357" s="17" t="s">
        <v>508</v>
      </c>
    </row>
    <row r="358" spans="1:16" s="17" customFormat="1" x14ac:dyDescent="0.25">
      <c r="A358" s="17" t="s">
        <v>19</v>
      </c>
      <c r="B358" s="17" t="s">
        <v>20</v>
      </c>
      <c r="C358" s="17" t="s">
        <v>21</v>
      </c>
      <c r="D358" s="17">
        <v>183035</v>
      </c>
      <c r="E358" s="17">
        <v>42991.952499999999</v>
      </c>
      <c r="G358" s="17" t="s">
        <v>19</v>
      </c>
      <c r="I358" s="17" t="s">
        <v>293</v>
      </c>
      <c r="K358" s="17" t="s">
        <v>23</v>
      </c>
      <c r="L358" s="17" t="s">
        <v>513</v>
      </c>
      <c r="M358" s="10">
        <v>43248</v>
      </c>
      <c r="N358" s="10">
        <v>43252</v>
      </c>
      <c r="O358" s="17">
        <v>1550</v>
      </c>
      <c r="P358" s="17" t="s">
        <v>508</v>
      </c>
    </row>
    <row r="359" spans="1:16" s="17" customFormat="1" x14ac:dyDescent="0.25">
      <c r="A359" s="17" t="s">
        <v>19</v>
      </c>
      <c r="B359" s="17" t="s">
        <v>20</v>
      </c>
      <c r="C359" s="17" t="s">
        <v>21</v>
      </c>
      <c r="D359" s="17">
        <v>183593</v>
      </c>
      <c r="E359" s="17">
        <v>43005.425266203703</v>
      </c>
      <c r="G359" s="17" t="s">
        <v>19</v>
      </c>
      <c r="I359" s="17" t="s">
        <v>52</v>
      </c>
      <c r="K359" s="17" t="s">
        <v>23</v>
      </c>
      <c r="L359" s="17" t="s">
        <v>879</v>
      </c>
      <c r="M359" s="10">
        <v>43021</v>
      </c>
      <c r="N359" s="10">
        <v>43090</v>
      </c>
      <c r="O359" s="17">
        <v>3680</v>
      </c>
      <c r="P359" s="17" t="s">
        <v>508</v>
      </c>
    </row>
    <row r="360" spans="1:16" s="17" customFormat="1" x14ac:dyDescent="0.25">
      <c r="A360" s="17" t="s">
        <v>19</v>
      </c>
      <c r="B360" s="17" t="s">
        <v>20</v>
      </c>
      <c r="C360" s="17" t="s">
        <v>21</v>
      </c>
      <c r="D360" s="17">
        <v>185273</v>
      </c>
      <c r="E360" s="17">
        <v>43038.412152777775</v>
      </c>
      <c r="G360" s="17" t="s">
        <v>19</v>
      </c>
      <c r="I360" s="17" t="s">
        <v>43</v>
      </c>
      <c r="K360" s="17" t="s">
        <v>23</v>
      </c>
      <c r="L360" s="17" t="s">
        <v>880</v>
      </c>
      <c r="M360" s="10">
        <v>43045</v>
      </c>
      <c r="N360" s="10">
        <v>43262</v>
      </c>
      <c r="O360" s="17">
        <v>390</v>
      </c>
      <c r="P360" s="17" t="s">
        <v>508</v>
      </c>
    </row>
    <row r="361" spans="1:16" s="17" customFormat="1" x14ac:dyDescent="0.25">
      <c r="A361" s="17" t="s">
        <v>19</v>
      </c>
      <c r="B361" s="17" t="s">
        <v>20</v>
      </c>
      <c r="C361" s="17" t="s">
        <v>21</v>
      </c>
      <c r="D361" s="17">
        <v>185273</v>
      </c>
      <c r="E361" s="17">
        <v>43038.412152777775</v>
      </c>
      <c r="G361" s="17" t="s">
        <v>19</v>
      </c>
      <c r="I361" s="17" t="s">
        <v>43</v>
      </c>
      <c r="K361" s="17" t="s">
        <v>23</v>
      </c>
      <c r="L361" s="17" t="s">
        <v>880</v>
      </c>
      <c r="M361" s="10">
        <v>43045</v>
      </c>
      <c r="N361" s="10">
        <v>43262</v>
      </c>
      <c r="O361" s="17">
        <v>110</v>
      </c>
      <c r="P361" s="17" t="s">
        <v>508</v>
      </c>
    </row>
    <row r="362" spans="1:16" s="17" customFormat="1" x14ac:dyDescent="0.25">
      <c r="A362" s="17" t="s">
        <v>19</v>
      </c>
      <c r="B362" s="17" t="s">
        <v>20</v>
      </c>
      <c r="C362" s="17" t="s">
        <v>21</v>
      </c>
      <c r="D362" s="17">
        <v>185273</v>
      </c>
      <c r="E362" s="17">
        <v>43038.412152777775</v>
      </c>
      <c r="G362" s="17" t="s">
        <v>19</v>
      </c>
      <c r="I362" s="17" t="s">
        <v>43</v>
      </c>
      <c r="K362" s="17" t="s">
        <v>23</v>
      </c>
      <c r="L362" s="17" t="s">
        <v>880</v>
      </c>
      <c r="M362" s="10">
        <v>43053</v>
      </c>
      <c r="N362" s="10">
        <v>43262</v>
      </c>
      <c r="O362" s="17">
        <v>110</v>
      </c>
      <c r="P362" s="17" t="s">
        <v>508</v>
      </c>
    </row>
    <row r="363" spans="1:16" s="17" customFormat="1" x14ac:dyDescent="0.25">
      <c r="A363" s="17" t="s">
        <v>19</v>
      </c>
      <c r="B363" s="17" t="s">
        <v>20</v>
      </c>
      <c r="C363" s="17" t="s">
        <v>21</v>
      </c>
      <c r="D363" s="17">
        <v>185273</v>
      </c>
      <c r="E363" s="17">
        <v>43038.412152777775</v>
      </c>
      <c r="G363" s="17" t="s">
        <v>19</v>
      </c>
      <c r="I363" s="17" t="s">
        <v>43</v>
      </c>
      <c r="K363" s="17" t="s">
        <v>23</v>
      </c>
      <c r="L363" s="17" t="s">
        <v>880</v>
      </c>
      <c r="M363" s="10">
        <v>43053</v>
      </c>
      <c r="N363" s="10">
        <v>43262</v>
      </c>
      <c r="O363" s="17">
        <v>140</v>
      </c>
      <c r="P363" s="17" t="s">
        <v>508</v>
      </c>
    </row>
    <row r="364" spans="1:16" s="17" customFormat="1" x14ac:dyDescent="0.25">
      <c r="A364" s="17" t="s">
        <v>19</v>
      </c>
      <c r="B364" s="17" t="s">
        <v>20</v>
      </c>
      <c r="C364" s="17" t="s">
        <v>21</v>
      </c>
      <c r="D364" s="17">
        <v>187024</v>
      </c>
      <c r="E364" s="17">
        <v>43069.545601851853</v>
      </c>
      <c r="G364" s="17" t="s">
        <v>19</v>
      </c>
      <c r="I364" s="17" t="s">
        <v>29</v>
      </c>
      <c r="K364" s="17" t="s">
        <v>23</v>
      </c>
      <c r="L364" s="17" t="s">
        <v>881</v>
      </c>
      <c r="M364" s="10">
        <v>43189</v>
      </c>
      <c r="N364" s="10">
        <v>43189</v>
      </c>
      <c r="O364" s="17">
        <v>12222.6</v>
      </c>
      <c r="P364" s="17" t="s">
        <v>508</v>
      </c>
    </row>
    <row r="365" spans="1:16" s="17" customFormat="1" x14ac:dyDescent="0.25">
      <c r="A365" s="17" t="s">
        <v>19</v>
      </c>
      <c r="B365" s="17" t="s">
        <v>20</v>
      </c>
      <c r="C365" s="17" t="s">
        <v>21</v>
      </c>
      <c r="D365" s="17">
        <v>187815</v>
      </c>
      <c r="E365" s="17">
        <v>43083.653749999998</v>
      </c>
      <c r="G365" s="17" t="s">
        <v>19</v>
      </c>
      <c r="I365" s="17" t="s">
        <v>233</v>
      </c>
      <c r="K365" s="17" t="s">
        <v>23</v>
      </c>
      <c r="L365" s="17" t="s">
        <v>554</v>
      </c>
      <c r="M365" s="10">
        <v>43115</v>
      </c>
      <c r="N365" s="10">
        <v>43152</v>
      </c>
      <c r="O365" s="17">
        <v>9852.4</v>
      </c>
      <c r="P365" s="17" t="s">
        <v>508</v>
      </c>
    </row>
    <row r="366" spans="1:16" s="17" customFormat="1" x14ac:dyDescent="0.25">
      <c r="A366" s="17" t="s">
        <v>19</v>
      </c>
      <c r="B366" s="17" t="s">
        <v>20</v>
      </c>
      <c r="C366" s="17" t="s">
        <v>21</v>
      </c>
      <c r="D366" s="17">
        <v>188078</v>
      </c>
      <c r="E366" s="17">
        <v>43089.592893518515</v>
      </c>
      <c r="G366" s="17" t="s">
        <v>19</v>
      </c>
      <c r="I366" s="17" t="s">
        <v>41</v>
      </c>
      <c r="K366" s="17" t="s">
        <v>23</v>
      </c>
      <c r="L366" s="17" t="s">
        <v>42</v>
      </c>
      <c r="M366" s="10">
        <v>43161</v>
      </c>
      <c r="N366" s="10">
        <v>43169</v>
      </c>
      <c r="O366" s="17">
        <v>4040</v>
      </c>
      <c r="P366" s="17" t="s">
        <v>508</v>
      </c>
    </row>
    <row r="367" spans="1:16" s="17" customFormat="1" x14ac:dyDescent="0.25">
      <c r="A367" s="17" t="s">
        <v>19</v>
      </c>
      <c r="B367" s="17" t="s">
        <v>20</v>
      </c>
      <c r="C367" s="17" t="s">
        <v>21</v>
      </c>
      <c r="D367" s="17">
        <v>188539</v>
      </c>
      <c r="E367" s="17">
        <v>43109.472997685181</v>
      </c>
      <c r="G367" s="17" t="s">
        <v>19</v>
      </c>
      <c r="I367" s="17" t="s">
        <v>36</v>
      </c>
      <c r="K367" s="17" t="s">
        <v>23</v>
      </c>
      <c r="L367" s="17" t="s">
        <v>882</v>
      </c>
      <c r="M367" s="10">
        <v>43122</v>
      </c>
      <c r="N367" s="10">
        <v>43300</v>
      </c>
      <c r="O367" s="17">
        <v>7120</v>
      </c>
      <c r="P367" s="17" t="s">
        <v>508</v>
      </c>
    </row>
    <row r="368" spans="1:16" s="17" customFormat="1" x14ac:dyDescent="0.25">
      <c r="A368" s="17" t="s">
        <v>19</v>
      </c>
      <c r="B368" s="17" t="s">
        <v>20</v>
      </c>
      <c r="C368" s="17" t="s">
        <v>21</v>
      </c>
      <c r="D368" s="17">
        <v>189866</v>
      </c>
      <c r="E368" s="17">
        <v>43139.645324074074</v>
      </c>
      <c r="G368" s="17" t="s">
        <v>19</v>
      </c>
      <c r="I368" s="17" t="s">
        <v>36</v>
      </c>
      <c r="K368" s="17" t="s">
        <v>44</v>
      </c>
      <c r="L368" s="17" t="s">
        <v>883</v>
      </c>
      <c r="M368" s="10">
        <v>43143</v>
      </c>
      <c r="N368" s="10">
        <v>43189</v>
      </c>
      <c r="O368" s="17">
        <v>1680</v>
      </c>
      <c r="P368" s="17" t="s">
        <v>508</v>
      </c>
    </row>
    <row r="369" spans="1:16" s="17" customFormat="1" x14ac:dyDescent="0.25">
      <c r="A369" s="17" t="s">
        <v>19</v>
      </c>
      <c r="B369" s="17" t="s">
        <v>20</v>
      </c>
      <c r="C369" s="17" t="s">
        <v>21</v>
      </c>
      <c r="D369" s="17">
        <v>189884</v>
      </c>
      <c r="E369" s="17">
        <v>43140.435416666667</v>
      </c>
      <c r="G369" s="17" t="s">
        <v>19</v>
      </c>
      <c r="I369" s="17" t="s">
        <v>38</v>
      </c>
      <c r="K369" s="17" t="s">
        <v>23</v>
      </c>
      <c r="L369" s="17" t="s">
        <v>238</v>
      </c>
      <c r="M369" s="10">
        <v>43171</v>
      </c>
      <c r="N369" s="10">
        <v>43189</v>
      </c>
      <c r="O369" s="17">
        <v>5285</v>
      </c>
      <c r="P369" s="17" t="s">
        <v>508</v>
      </c>
    </row>
    <row r="370" spans="1:16" s="17" customFormat="1" x14ac:dyDescent="0.25">
      <c r="A370" s="17" t="s">
        <v>19</v>
      </c>
      <c r="B370" s="17" t="s">
        <v>20</v>
      </c>
      <c r="C370" s="17" t="s">
        <v>21</v>
      </c>
      <c r="D370" s="17">
        <v>190244</v>
      </c>
      <c r="E370" s="17">
        <v>43147.641979166663</v>
      </c>
      <c r="G370" s="17" t="s">
        <v>19</v>
      </c>
      <c r="I370" s="17" t="s">
        <v>22</v>
      </c>
      <c r="K370" s="17" t="s">
        <v>23</v>
      </c>
      <c r="L370" s="17" t="s">
        <v>884</v>
      </c>
      <c r="M370" s="10">
        <v>43169</v>
      </c>
      <c r="N370" s="10">
        <v>43189</v>
      </c>
      <c r="O370" s="17">
        <v>7336.5</v>
      </c>
      <c r="P370" s="17" t="s">
        <v>508</v>
      </c>
    </row>
    <row r="371" spans="1:16" s="17" customFormat="1" x14ac:dyDescent="0.25">
      <c r="A371" s="17" t="s">
        <v>19</v>
      </c>
      <c r="B371" s="17" t="s">
        <v>20</v>
      </c>
      <c r="C371" s="17" t="s">
        <v>21</v>
      </c>
      <c r="D371" s="17">
        <v>191157</v>
      </c>
      <c r="E371" s="17">
        <v>43168.53628472222</v>
      </c>
      <c r="G371" s="17" t="s">
        <v>19</v>
      </c>
      <c r="I371" s="17" t="s">
        <v>38</v>
      </c>
      <c r="K371" s="17" t="s">
        <v>23</v>
      </c>
      <c r="L371" s="17" t="s">
        <v>238</v>
      </c>
      <c r="M371" s="10">
        <v>43178</v>
      </c>
      <c r="N371" s="10">
        <v>43189</v>
      </c>
      <c r="O371" s="17">
        <v>3005</v>
      </c>
      <c r="P371" s="17" t="s">
        <v>508</v>
      </c>
    </row>
    <row r="372" spans="1:16" s="17" customFormat="1" x14ac:dyDescent="0.25">
      <c r="A372" s="17" t="s">
        <v>19</v>
      </c>
      <c r="B372" s="17" t="s">
        <v>20</v>
      </c>
      <c r="C372" s="17" t="s">
        <v>21</v>
      </c>
      <c r="D372" s="17">
        <v>191696</v>
      </c>
      <c r="E372" s="17">
        <v>43180.536053240736</v>
      </c>
      <c r="G372" s="17" t="s">
        <v>19</v>
      </c>
      <c r="I372" s="17" t="s">
        <v>38</v>
      </c>
      <c r="K372" s="17" t="s">
        <v>23</v>
      </c>
      <c r="L372" s="17" t="s">
        <v>39</v>
      </c>
      <c r="M372" s="10">
        <v>43234</v>
      </c>
      <c r="N372" s="10">
        <v>43273</v>
      </c>
      <c r="O372" s="17">
        <v>1862.1</v>
      </c>
      <c r="P372" s="17" t="s">
        <v>508</v>
      </c>
    </row>
    <row r="373" spans="1:16" s="17" customFormat="1" x14ac:dyDescent="0.25">
      <c r="A373" s="17" t="s">
        <v>19</v>
      </c>
      <c r="B373" s="17" t="s">
        <v>20</v>
      </c>
      <c r="C373" s="17" t="s">
        <v>21</v>
      </c>
      <c r="D373" s="17">
        <v>191703</v>
      </c>
      <c r="E373" s="17">
        <v>43180.558854166666</v>
      </c>
      <c r="G373" s="17" t="s">
        <v>19</v>
      </c>
      <c r="I373" s="17" t="s">
        <v>233</v>
      </c>
      <c r="K373" s="17" t="s">
        <v>23</v>
      </c>
      <c r="L373" s="17" t="s">
        <v>885</v>
      </c>
      <c r="M373" s="10">
        <v>43213</v>
      </c>
      <c r="N373" s="10">
        <v>43214</v>
      </c>
      <c r="O373" s="17">
        <v>651</v>
      </c>
      <c r="P373" s="17" t="s">
        <v>508</v>
      </c>
    </row>
    <row r="374" spans="1:16" s="17" customFormat="1" x14ac:dyDescent="0.25">
      <c r="A374" s="17" t="s">
        <v>19</v>
      </c>
      <c r="B374" s="17" t="s">
        <v>20</v>
      </c>
      <c r="C374" s="17" t="s">
        <v>21</v>
      </c>
      <c r="D374" s="17">
        <v>193848</v>
      </c>
      <c r="E374" s="17">
        <v>43230.576631944445</v>
      </c>
      <c r="G374" s="17" t="s">
        <v>19</v>
      </c>
      <c r="I374" s="17" t="s">
        <v>43</v>
      </c>
      <c r="K374" s="17" t="s">
        <v>23</v>
      </c>
      <c r="L374" s="17" t="s">
        <v>886</v>
      </c>
      <c r="M374" s="10">
        <v>43243</v>
      </c>
      <c r="N374" s="10">
        <v>43248</v>
      </c>
      <c r="O374" s="17">
        <v>1200</v>
      </c>
      <c r="P374" s="17" t="s">
        <v>508</v>
      </c>
    </row>
    <row r="375" spans="1:16" s="17" customFormat="1" x14ac:dyDescent="0.25">
      <c r="A375" s="17" t="s">
        <v>19</v>
      </c>
      <c r="B375" s="17" t="s">
        <v>20</v>
      </c>
      <c r="C375" s="17" t="s">
        <v>21</v>
      </c>
      <c r="D375" s="17">
        <v>194957</v>
      </c>
      <c r="E375" s="17">
        <v>43255.499560185184</v>
      </c>
      <c r="G375" s="17" t="s">
        <v>19</v>
      </c>
      <c r="I375" s="17" t="s">
        <v>36</v>
      </c>
      <c r="K375" s="17" t="s">
        <v>23</v>
      </c>
      <c r="L375" s="17" t="s">
        <v>887</v>
      </c>
      <c r="M375" s="10">
        <v>43277</v>
      </c>
      <c r="N375" s="10">
        <v>43279</v>
      </c>
      <c r="O375" s="17">
        <v>4336</v>
      </c>
      <c r="P375" s="17" t="s">
        <v>508</v>
      </c>
    </row>
    <row r="376" spans="1:16" s="17" customFormat="1" x14ac:dyDescent="0.25">
      <c r="A376" s="17" t="s">
        <v>19</v>
      </c>
      <c r="B376" s="17" t="s">
        <v>20</v>
      </c>
      <c r="C376" s="17" t="s">
        <v>21</v>
      </c>
      <c r="D376" s="17">
        <v>158114</v>
      </c>
      <c r="E376" s="17">
        <v>42460</v>
      </c>
      <c r="G376" s="17" t="s">
        <v>19</v>
      </c>
      <c r="I376" s="17" t="s">
        <v>320</v>
      </c>
      <c r="K376" s="17" t="s">
        <v>23</v>
      </c>
      <c r="L376" s="17" t="s">
        <v>621</v>
      </c>
      <c r="M376" s="10">
        <v>42464</v>
      </c>
      <c r="N376" s="10">
        <v>42494</v>
      </c>
      <c r="O376" s="17">
        <v>2320</v>
      </c>
      <c r="P376" s="17" t="s">
        <v>508</v>
      </c>
    </row>
    <row r="377" spans="1:16" s="17" customFormat="1" x14ac:dyDescent="0.25">
      <c r="A377" s="17" t="s">
        <v>19</v>
      </c>
      <c r="B377" s="17" t="s">
        <v>318</v>
      </c>
      <c r="C377" s="17" t="s">
        <v>21</v>
      </c>
      <c r="D377" s="17" t="s">
        <v>888</v>
      </c>
      <c r="E377" s="17">
        <v>43070</v>
      </c>
      <c r="G377" s="17" t="s">
        <v>19</v>
      </c>
      <c r="I377" s="17" t="s">
        <v>582</v>
      </c>
      <c r="K377" s="17" t="s">
        <v>23</v>
      </c>
      <c r="L377" s="17" t="s">
        <v>889</v>
      </c>
      <c r="M377" s="10">
        <v>43130</v>
      </c>
      <c r="N377" s="10">
        <v>43153</v>
      </c>
      <c r="O377" s="17">
        <v>2625</v>
      </c>
      <c r="P377" s="17" t="s">
        <v>508</v>
      </c>
    </row>
    <row r="378" spans="1:16" s="17" customFormat="1" x14ac:dyDescent="0.25">
      <c r="A378" s="17" t="s">
        <v>19</v>
      </c>
      <c r="B378" s="17" t="s">
        <v>890</v>
      </c>
      <c r="C378" s="17" t="s">
        <v>21</v>
      </c>
      <c r="D378" s="17" t="s">
        <v>891</v>
      </c>
      <c r="E378" s="17">
        <v>42907</v>
      </c>
      <c r="G378" s="17" t="s">
        <v>19</v>
      </c>
      <c r="I378" s="17" t="s">
        <v>892</v>
      </c>
      <c r="K378" s="17" t="s">
        <v>23</v>
      </c>
      <c r="L378" s="17" t="s">
        <v>754</v>
      </c>
      <c r="M378" s="10">
        <v>42908</v>
      </c>
      <c r="N378" s="10">
        <v>43100</v>
      </c>
      <c r="O378" s="17">
        <v>70494.5</v>
      </c>
      <c r="P378" s="17" t="s">
        <v>508</v>
      </c>
    </row>
    <row r="379" spans="1:16" s="17" customFormat="1" x14ac:dyDescent="0.25">
      <c r="A379" s="17" t="s">
        <v>19</v>
      </c>
      <c r="B379" s="17" t="s">
        <v>890</v>
      </c>
      <c r="C379" s="17" t="s">
        <v>21</v>
      </c>
      <c r="D379" s="17" t="s">
        <v>893</v>
      </c>
      <c r="E379" s="17">
        <v>42647</v>
      </c>
      <c r="G379" s="17" t="s">
        <v>19</v>
      </c>
      <c r="I379" s="17" t="s">
        <v>894</v>
      </c>
      <c r="K379" s="17" t="s">
        <v>23</v>
      </c>
      <c r="L379" s="17" t="s">
        <v>238</v>
      </c>
      <c r="M379" s="10">
        <v>42695</v>
      </c>
      <c r="N379" s="10">
        <v>43126</v>
      </c>
      <c r="O379" s="17">
        <v>7840</v>
      </c>
      <c r="P379" s="17" t="s">
        <v>508</v>
      </c>
    </row>
    <row r="380" spans="1:16" s="17" customFormat="1" x14ac:dyDescent="0.25">
      <c r="A380" s="17" t="s">
        <v>19</v>
      </c>
      <c r="B380" s="17" t="s">
        <v>287</v>
      </c>
      <c r="C380" s="17" t="s">
        <v>21</v>
      </c>
      <c r="D380" s="17" t="s">
        <v>895</v>
      </c>
      <c r="E380" s="17">
        <v>43244</v>
      </c>
      <c r="F380" s="17" t="s">
        <v>260</v>
      </c>
      <c r="G380" s="17" t="s">
        <v>19</v>
      </c>
      <c r="I380" s="17" t="s">
        <v>896</v>
      </c>
      <c r="K380" s="17" t="s">
        <v>23</v>
      </c>
      <c r="L380" s="17" t="s">
        <v>897</v>
      </c>
      <c r="M380" s="10">
        <v>43244</v>
      </c>
      <c r="N380" s="10">
        <v>43252</v>
      </c>
      <c r="O380" s="17">
        <v>4410</v>
      </c>
      <c r="P380" s="17" t="s">
        <v>508</v>
      </c>
    </row>
    <row r="381" spans="1:16" s="17" customFormat="1" x14ac:dyDescent="0.25">
      <c r="A381" s="17" t="s">
        <v>19</v>
      </c>
      <c r="B381" s="17" t="s">
        <v>287</v>
      </c>
      <c r="C381" s="17" t="s">
        <v>21</v>
      </c>
      <c r="D381" s="17" t="s">
        <v>898</v>
      </c>
      <c r="E381" s="17">
        <v>43248</v>
      </c>
      <c r="F381" s="17" t="s">
        <v>260</v>
      </c>
      <c r="G381" s="17" t="s">
        <v>19</v>
      </c>
      <c r="I381" s="17" t="s">
        <v>896</v>
      </c>
      <c r="K381" s="17" t="s">
        <v>23</v>
      </c>
      <c r="L381" s="17" t="s">
        <v>899</v>
      </c>
      <c r="M381" s="10">
        <v>43248</v>
      </c>
      <c r="N381" s="10">
        <v>43257</v>
      </c>
      <c r="O381" s="17">
        <v>1360</v>
      </c>
      <c r="P381" s="17" t="s">
        <v>508</v>
      </c>
    </row>
    <row r="382" spans="1:16" s="17" customFormat="1" x14ac:dyDescent="0.25">
      <c r="A382" s="17" t="s">
        <v>19</v>
      </c>
      <c r="B382" s="17" t="s">
        <v>287</v>
      </c>
      <c r="C382" s="17" t="s">
        <v>21</v>
      </c>
      <c r="D382" s="17" t="s">
        <v>900</v>
      </c>
      <c r="E382" s="17">
        <v>43248</v>
      </c>
      <c r="F382" s="17" t="s">
        <v>260</v>
      </c>
      <c r="G382" s="17" t="s">
        <v>19</v>
      </c>
      <c r="I382" s="17" t="s">
        <v>896</v>
      </c>
      <c r="K382" s="17" t="s">
        <v>23</v>
      </c>
      <c r="L382" s="17" t="s">
        <v>901</v>
      </c>
      <c r="M382" s="10">
        <v>43248</v>
      </c>
      <c r="N382" s="10">
        <v>43255</v>
      </c>
      <c r="O382" s="17">
        <v>2040</v>
      </c>
      <c r="P382" s="17" t="s">
        <v>508</v>
      </c>
    </row>
    <row r="383" spans="1:16" s="17" customFormat="1" x14ac:dyDescent="0.25">
      <c r="A383" s="17" t="s">
        <v>19</v>
      </c>
      <c r="B383" s="17" t="s">
        <v>287</v>
      </c>
      <c r="C383" s="17" t="s">
        <v>21</v>
      </c>
      <c r="D383" s="17" t="s">
        <v>902</v>
      </c>
      <c r="E383" s="17">
        <v>43250</v>
      </c>
      <c r="F383" s="17" t="s">
        <v>260</v>
      </c>
      <c r="G383" s="17" t="s">
        <v>19</v>
      </c>
      <c r="I383" s="17" t="s">
        <v>896</v>
      </c>
      <c r="K383" s="17" t="s">
        <v>23</v>
      </c>
      <c r="L383" s="17" t="s">
        <v>901</v>
      </c>
      <c r="M383" s="10">
        <v>43250</v>
      </c>
      <c r="N383" s="10">
        <v>43258</v>
      </c>
      <c r="O383" s="17">
        <v>600</v>
      </c>
      <c r="P383" s="17" t="s">
        <v>508</v>
      </c>
    </row>
    <row r="384" spans="1:16" s="17" customFormat="1" x14ac:dyDescent="0.25">
      <c r="A384" s="17" t="s">
        <v>19</v>
      </c>
      <c r="B384" s="17" t="s">
        <v>530</v>
      </c>
      <c r="C384" s="17" t="s">
        <v>21</v>
      </c>
      <c r="D384" s="17" t="s">
        <v>903</v>
      </c>
      <c r="E384" s="17">
        <v>43263.520833333299</v>
      </c>
      <c r="F384" s="17" t="s">
        <v>332</v>
      </c>
      <c r="G384" s="17" t="s">
        <v>19</v>
      </c>
      <c r="H384" s="17" t="s">
        <v>261</v>
      </c>
      <c r="I384" s="17" t="s">
        <v>665</v>
      </c>
      <c r="J384" s="17" t="s">
        <v>332</v>
      </c>
      <c r="K384" s="17" t="s">
        <v>23</v>
      </c>
      <c r="L384" s="17" t="s">
        <v>904</v>
      </c>
      <c r="M384" s="10">
        <v>43263.520833333299</v>
      </c>
      <c r="N384" s="10">
        <v>43294</v>
      </c>
      <c r="O384" s="17">
        <v>1288.5</v>
      </c>
      <c r="P384" s="17" t="s">
        <v>508</v>
      </c>
    </row>
    <row r="385" spans="1:16" s="17" customFormat="1" x14ac:dyDescent="0.25">
      <c r="A385" s="17" t="s">
        <v>19</v>
      </c>
      <c r="B385" s="17" t="s">
        <v>530</v>
      </c>
      <c r="C385" s="17" t="s">
        <v>21</v>
      </c>
      <c r="D385" s="17" t="s">
        <v>905</v>
      </c>
      <c r="E385" s="17">
        <v>43264.416666666701</v>
      </c>
      <c r="F385" s="17" t="s">
        <v>332</v>
      </c>
      <c r="G385" s="17" t="s">
        <v>19</v>
      </c>
      <c r="H385" s="17" t="s">
        <v>261</v>
      </c>
      <c r="I385" s="17" t="s">
        <v>333</v>
      </c>
      <c r="J385" s="17" t="s">
        <v>332</v>
      </c>
      <c r="K385" s="17" t="s">
        <v>23</v>
      </c>
      <c r="L385" s="17" t="s">
        <v>754</v>
      </c>
      <c r="M385" s="10">
        <v>43264.416666666701</v>
      </c>
      <c r="N385" s="10">
        <v>43294</v>
      </c>
      <c r="O385" s="17">
        <v>179.43</v>
      </c>
      <c r="P385" s="17" t="s">
        <v>508</v>
      </c>
    </row>
    <row r="386" spans="1:16" s="17" customFormat="1" x14ac:dyDescent="0.25">
      <c r="A386" s="17" t="s">
        <v>19</v>
      </c>
      <c r="B386" s="17" t="s">
        <v>677</v>
      </c>
      <c r="C386" s="17" t="s">
        <v>21</v>
      </c>
      <c r="D386" s="17" t="s">
        <v>906</v>
      </c>
      <c r="E386" s="17">
        <v>43280</v>
      </c>
      <c r="G386" s="17" t="s">
        <v>19</v>
      </c>
      <c r="H386" s="17" t="s">
        <v>65</v>
      </c>
      <c r="I386" s="17" t="s">
        <v>66</v>
      </c>
      <c r="K386" s="17" t="s">
        <v>44</v>
      </c>
      <c r="L386" s="17" t="s">
        <v>907</v>
      </c>
      <c r="M386" s="10">
        <v>43256</v>
      </c>
      <c r="N386" s="10">
        <v>43262</v>
      </c>
      <c r="O386" s="17">
        <v>400</v>
      </c>
      <c r="P386" s="17" t="s">
        <v>508</v>
      </c>
    </row>
    <row r="387" spans="1:16" s="17" customFormat="1" x14ac:dyDescent="0.25">
      <c r="A387" s="17" t="s">
        <v>19</v>
      </c>
      <c r="B387" s="17" t="s">
        <v>677</v>
      </c>
      <c r="C387" s="17" t="s">
        <v>21</v>
      </c>
      <c r="D387" s="17" t="s">
        <v>908</v>
      </c>
      <c r="E387" s="17">
        <v>43280</v>
      </c>
      <c r="G387" s="17" t="s">
        <v>19</v>
      </c>
      <c r="H387" s="17" t="s">
        <v>65</v>
      </c>
      <c r="I387" s="17" t="s">
        <v>66</v>
      </c>
      <c r="K387" s="17" t="s">
        <v>44</v>
      </c>
      <c r="L387" s="17" t="s">
        <v>909</v>
      </c>
      <c r="M387" s="10">
        <v>43216</v>
      </c>
      <c r="N387" s="10">
        <v>43227</v>
      </c>
      <c r="O387" s="17">
        <v>400</v>
      </c>
      <c r="P387" s="17" t="s">
        <v>508</v>
      </c>
    </row>
    <row r="388" spans="1:16" s="17" customFormat="1" x14ac:dyDescent="0.25">
      <c r="A388" s="17" t="s">
        <v>19</v>
      </c>
      <c r="B388" s="17" t="s">
        <v>677</v>
      </c>
      <c r="C388" s="17" t="s">
        <v>21</v>
      </c>
      <c r="D388" s="17" t="s">
        <v>910</v>
      </c>
      <c r="E388" s="17">
        <v>43280</v>
      </c>
      <c r="G388" s="17" t="s">
        <v>19</v>
      </c>
      <c r="H388" s="17" t="s">
        <v>65</v>
      </c>
      <c r="I388" s="17" t="s">
        <v>66</v>
      </c>
      <c r="K388" s="17" t="s">
        <v>44</v>
      </c>
      <c r="L388" s="17" t="s">
        <v>814</v>
      </c>
      <c r="M388" s="10">
        <v>43237</v>
      </c>
      <c r="N388" s="10">
        <v>43237</v>
      </c>
      <c r="O388" s="17">
        <v>400</v>
      </c>
      <c r="P388" s="17" t="s">
        <v>508</v>
      </c>
    </row>
    <row r="389" spans="1:16" s="17" customFormat="1" x14ac:dyDescent="0.25">
      <c r="A389" s="17" t="s">
        <v>19</v>
      </c>
      <c r="B389" s="17" t="s">
        <v>677</v>
      </c>
      <c r="C389" s="17" t="s">
        <v>21</v>
      </c>
      <c r="D389" s="17" t="s">
        <v>911</v>
      </c>
      <c r="E389" s="17">
        <v>43280</v>
      </c>
      <c r="G389" s="17" t="s">
        <v>19</v>
      </c>
      <c r="H389" s="17" t="s">
        <v>65</v>
      </c>
      <c r="I389" s="17" t="s">
        <v>66</v>
      </c>
      <c r="K389" s="17" t="s">
        <v>44</v>
      </c>
      <c r="L389" s="17" t="s">
        <v>85</v>
      </c>
      <c r="M389" s="10">
        <v>43251</v>
      </c>
      <c r="N389" s="10">
        <v>43251</v>
      </c>
      <c r="O389" s="17">
        <v>400</v>
      </c>
      <c r="P389" s="17" t="s">
        <v>508</v>
      </c>
    </row>
    <row r="390" spans="1:16" s="17" customFormat="1" x14ac:dyDescent="0.25">
      <c r="A390" s="17" t="s">
        <v>19</v>
      </c>
      <c r="B390" s="17" t="s">
        <v>677</v>
      </c>
      <c r="C390" s="17" t="s">
        <v>21</v>
      </c>
      <c r="D390" s="17" t="s">
        <v>912</v>
      </c>
      <c r="E390" s="17">
        <v>43280</v>
      </c>
      <c r="G390" s="17" t="s">
        <v>19</v>
      </c>
      <c r="H390" s="17" t="s">
        <v>65</v>
      </c>
      <c r="I390" s="17" t="s">
        <v>66</v>
      </c>
      <c r="K390" s="17" t="s">
        <v>44</v>
      </c>
      <c r="L390" s="17" t="s">
        <v>913</v>
      </c>
      <c r="M390" s="10">
        <v>43259</v>
      </c>
      <c r="N390" s="10">
        <v>43259</v>
      </c>
      <c r="O390" s="17">
        <v>400</v>
      </c>
      <c r="P390" s="17" t="s">
        <v>508</v>
      </c>
    </row>
    <row r="391" spans="1:16" s="17" customFormat="1" x14ac:dyDescent="0.25">
      <c r="A391" s="17" t="s">
        <v>19</v>
      </c>
      <c r="B391" s="17" t="s">
        <v>677</v>
      </c>
      <c r="C391" s="17" t="s">
        <v>21</v>
      </c>
      <c r="D391" s="17" t="s">
        <v>914</v>
      </c>
      <c r="E391" s="17">
        <v>43280</v>
      </c>
      <c r="G391" s="17" t="s">
        <v>19</v>
      </c>
      <c r="H391" s="17" t="s">
        <v>65</v>
      </c>
      <c r="I391" s="17" t="s">
        <v>66</v>
      </c>
      <c r="K391" s="17" t="s">
        <v>44</v>
      </c>
      <c r="L391" s="17" t="s">
        <v>838</v>
      </c>
      <c r="M391" s="10">
        <v>43255</v>
      </c>
      <c r="N391" s="10">
        <v>43255</v>
      </c>
      <c r="O391" s="17">
        <v>400</v>
      </c>
      <c r="P391" s="17" t="s">
        <v>508</v>
      </c>
    </row>
    <row r="392" spans="1:16" s="17" customFormat="1" x14ac:dyDescent="0.25">
      <c r="A392" s="17" t="s">
        <v>19</v>
      </c>
      <c r="B392" s="17" t="s">
        <v>677</v>
      </c>
      <c r="C392" s="17" t="s">
        <v>21</v>
      </c>
      <c r="D392" s="17" t="s">
        <v>915</v>
      </c>
      <c r="E392" s="17">
        <v>43280</v>
      </c>
      <c r="G392" s="17" t="s">
        <v>19</v>
      </c>
      <c r="H392" s="17" t="s">
        <v>65</v>
      </c>
      <c r="I392" s="17" t="s">
        <v>66</v>
      </c>
      <c r="K392" s="17" t="s">
        <v>44</v>
      </c>
      <c r="L392" s="17" t="s">
        <v>916</v>
      </c>
      <c r="M392" s="10">
        <v>43252</v>
      </c>
      <c r="N392" s="10">
        <v>43252</v>
      </c>
      <c r="O392" s="17">
        <v>400</v>
      </c>
      <c r="P392" s="17" t="s">
        <v>508</v>
      </c>
    </row>
    <row r="393" spans="1:16" s="17" customFormat="1" x14ac:dyDescent="0.25">
      <c r="A393" s="17" t="s">
        <v>19</v>
      </c>
      <c r="B393" s="17" t="s">
        <v>677</v>
      </c>
      <c r="C393" s="17" t="s">
        <v>21</v>
      </c>
      <c r="D393" s="17" t="s">
        <v>917</v>
      </c>
      <c r="E393" s="17">
        <v>43280</v>
      </c>
      <c r="G393" s="17" t="s">
        <v>19</v>
      </c>
      <c r="H393" s="17" t="s">
        <v>65</v>
      </c>
      <c r="I393" s="17" t="s">
        <v>66</v>
      </c>
      <c r="K393" s="17" t="s">
        <v>44</v>
      </c>
      <c r="L393" s="17" t="s">
        <v>847</v>
      </c>
      <c r="M393" s="10">
        <v>43256</v>
      </c>
      <c r="N393" s="10">
        <v>43256</v>
      </c>
      <c r="O393" s="17">
        <v>400</v>
      </c>
      <c r="P393" s="17" t="s">
        <v>508</v>
      </c>
    </row>
    <row r="394" spans="1:16" s="17" customFormat="1" x14ac:dyDescent="0.25">
      <c r="A394" s="17" t="s">
        <v>19</v>
      </c>
      <c r="B394" s="17" t="s">
        <v>677</v>
      </c>
      <c r="C394" s="17" t="s">
        <v>21</v>
      </c>
      <c r="D394" s="17" t="s">
        <v>918</v>
      </c>
      <c r="E394" s="17">
        <v>43280</v>
      </c>
      <c r="G394" s="17" t="s">
        <v>19</v>
      </c>
      <c r="H394" s="17" t="s">
        <v>65</v>
      </c>
      <c r="I394" s="17" t="s">
        <v>66</v>
      </c>
      <c r="K394" s="17" t="s">
        <v>44</v>
      </c>
      <c r="L394" s="17" t="s">
        <v>919</v>
      </c>
      <c r="M394" s="10">
        <v>43255</v>
      </c>
      <c r="N394" s="10">
        <v>43255</v>
      </c>
      <c r="O394" s="17">
        <v>400</v>
      </c>
      <c r="P394" s="17" t="s">
        <v>508</v>
      </c>
    </row>
    <row r="395" spans="1:16" s="17" customFormat="1" x14ac:dyDescent="0.25">
      <c r="A395" s="17" t="s">
        <v>19</v>
      </c>
      <c r="B395" s="17" t="s">
        <v>677</v>
      </c>
      <c r="C395" s="17" t="s">
        <v>21</v>
      </c>
      <c r="D395" s="17" t="s">
        <v>920</v>
      </c>
      <c r="E395" s="17">
        <v>43280</v>
      </c>
      <c r="G395" s="17" t="s">
        <v>19</v>
      </c>
      <c r="H395" s="17" t="s">
        <v>65</v>
      </c>
      <c r="I395" s="17" t="s">
        <v>66</v>
      </c>
      <c r="K395" s="17" t="s">
        <v>44</v>
      </c>
      <c r="L395" s="17" t="s">
        <v>921</v>
      </c>
      <c r="M395" s="10">
        <v>43253</v>
      </c>
      <c r="N395" s="10">
        <v>43253</v>
      </c>
      <c r="O395" s="17">
        <v>400</v>
      </c>
      <c r="P395" s="17" t="s">
        <v>508</v>
      </c>
    </row>
    <row r="396" spans="1:16" s="17" customFormat="1" x14ac:dyDescent="0.25">
      <c r="A396" s="17" t="s">
        <v>19</v>
      </c>
      <c r="B396" s="17" t="s">
        <v>677</v>
      </c>
      <c r="C396" s="17" t="s">
        <v>21</v>
      </c>
      <c r="D396" s="17" t="s">
        <v>922</v>
      </c>
      <c r="E396" s="17">
        <v>43280</v>
      </c>
      <c r="G396" s="17" t="s">
        <v>19</v>
      </c>
      <c r="H396" s="17" t="s">
        <v>65</v>
      </c>
      <c r="I396" s="17" t="s">
        <v>66</v>
      </c>
      <c r="K396" s="17" t="s">
        <v>44</v>
      </c>
      <c r="L396" s="17" t="s">
        <v>923</v>
      </c>
      <c r="M396" s="10">
        <v>43254</v>
      </c>
      <c r="N396" s="10">
        <v>43258</v>
      </c>
      <c r="O396" s="17">
        <v>400</v>
      </c>
      <c r="P396" s="17" t="s">
        <v>508</v>
      </c>
    </row>
    <row r="397" spans="1:16" s="17" customFormat="1" x14ac:dyDescent="0.25">
      <c r="A397" s="17" t="s">
        <v>19</v>
      </c>
      <c r="B397" s="17" t="s">
        <v>677</v>
      </c>
      <c r="C397" s="17" t="s">
        <v>21</v>
      </c>
      <c r="D397" s="17" t="s">
        <v>924</v>
      </c>
      <c r="E397" s="17">
        <v>43280</v>
      </c>
      <c r="G397" s="17" t="s">
        <v>19</v>
      </c>
      <c r="H397" s="17" t="s">
        <v>65</v>
      </c>
      <c r="I397" s="17" t="s">
        <v>66</v>
      </c>
      <c r="K397" s="17" t="s">
        <v>44</v>
      </c>
      <c r="L397" s="17" t="s">
        <v>925</v>
      </c>
      <c r="M397" s="10">
        <v>43237</v>
      </c>
      <c r="N397" s="10">
        <v>43242</v>
      </c>
      <c r="O397" s="17">
        <v>400</v>
      </c>
      <c r="P397" s="17" t="s">
        <v>508</v>
      </c>
    </row>
    <row r="398" spans="1:16" s="17" customFormat="1" x14ac:dyDescent="0.25">
      <c r="A398" s="17" t="s">
        <v>19</v>
      </c>
      <c r="B398" s="17" t="s">
        <v>677</v>
      </c>
      <c r="C398" s="17" t="s">
        <v>21</v>
      </c>
      <c r="D398" s="17" t="s">
        <v>926</v>
      </c>
      <c r="E398" s="17">
        <v>43280</v>
      </c>
      <c r="G398" s="17" t="s">
        <v>19</v>
      </c>
      <c r="H398" s="17" t="s">
        <v>65</v>
      </c>
      <c r="I398" s="17" t="s">
        <v>66</v>
      </c>
      <c r="K398" s="17" t="s">
        <v>44</v>
      </c>
      <c r="L398" s="17" t="s">
        <v>927</v>
      </c>
      <c r="M398" s="10">
        <v>43255</v>
      </c>
      <c r="N398" s="10">
        <v>43258</v>
      </c>
      <c r="O398" s="17">
        <v>400</v>
      </c>
      <c r="P398" s="17" t="s">
        <v>508</v>
      </c>
    </row>
    <row r="399" spans="1:16" s="17" customFormat="1" x14ac:dyDescent="0.25">
      <c r="A399" s="17" t="s">
        <v>19</v>
      </c>
      <c r="B399" s="17" t="s">
        <v>677</v>
      </c>
      <c r="C399" s="17" t="s">
        <v>21</v>
      </c>
      <c r="D399" s="17" t="s">
        <v>928</v>
      </c>
      <c r="E399" s="17">
        <v>43280</v>
      </c>
      <c r="G399" s="17" t="s">
        <v>19</v>
      </c>
      <c r="H399" s="17" t="s">
        <v>65</v>
      </c>
      <c r="I399" s="17" t="s">
        <v>66</v>
      </c>
      <c r="K399" s="17" t="s">
        <v>929</v>
      </c>
      <c r="L399" s="17" t="s">
        <v>930</v>
      </c>
      <c r="M399" s="10">
        <v>43236</v>
      </c>
      <c r="N399" s="10">
        <v>43262</v>
      </c>
      <c r="O399" s="17">
        <v>400</v>
      </c>
      <c r="P399" s="17" t="s">
        <v>508</v>
      </c>
    </row>
    <row r="400" spans="1:16" s="17" customFormat="1" x14ac:dyDescent="0.25">
      <c r="A400" s="17" t="s">
        <v>19</v>
      </c>
      <c r="B400" s="17" t="s">
        <v>677</v>
      </c>
      <c r="C400" s="17" t="s">
        <v>21</v>
      </c>
      <c r="D400" s="17" t="s">
        <v>931</v>
      </c>
      <c r="E400" s="17">
        <v>43280</v>
      </c>
      <c r="G400" s="17" t="s">
        <v>19</v>
      </c>
      <c r="H400" s="17" t="s">
        <v>65</v>
      </c>
      <c r="I400" s="17" t="s">
        <v>66</v>
      </c>
      <c r="K400" s="17" t="s">
        <v>44</v>
      </c>
      <c r="L400" s="17" t="s">
        <v>932</v>
      </c>
      <c r="M400" s="10">
        <v>43273</v>
      </c>
      <c r="N400" s="10">
        <v>43273</v>
      </c>
      <c r="O400" s="17">
        <v>400</v>
      </c>
      <c r="P400" s="17" t="s">
        <v>508</v>
      </c>
    </row>
    <row r="401" spans="1:16" s="17" customFormat="1" x14ac:dyDescent="0.25">
      <c r="A401" s="17" t="s">
        <v>19</v>
      </c>
      <c r="B401" s="17" t="s">
        <v>677</v>
      </c>
      <c r="C401" s="17" t="s">
        <v>21</v>
      </c>
      <c r="D401" s="17" t="s">
        <v>933</v>
      </c>
      <c r="E401" s="17">
        <v>43280</v>
      </c>
      <c r="G401" s="17" t="s">
        <v>19</v>
      </c>
      <c r="H401" s="17" t="s">
        <v>65</v>
      </c>
      <c r="I401" s="17" t="s">
        <v>66</v>
      </c>
      <c r="K401" s="17" t="s">
        <v>44</v>
      </c>
      <c r="L401" s="17" t="s">
        <v>934</v>
      </c>
      <c r="M401" s="10">
        <v>43273</v>
      </c>
      <c r="N401" s="10">
        <v>43273</v>
      </c>
      <c r="O401" s="17">
        <v>400</v>
      </c>
      <c r="P401" s="17" t="s">
        <v>508</v>
      </c>
    </row>
    <row r="402" spans="1:16" s="17" customFormat="1" x14ac:dyDescent="0.25">
      <c r="A402" s="17" t="s">
        <v>19</v>
      </c>
      <c r="B402" s="17" t="s">
        <v>677</v>
      </c>
      <c r="C402" s="17" t="s">
        <v>21</v>
      </c>
      <c r="D402" s="17" t="s">
        <v>935</v>
      </c>
      <c r="E402" s="17">
        <v>43280</v>
      </c>
      <c r="G402" s="17" t="s">
        <v>19</v>
      </c>
      <c r="H402" s="17" t="s">
        <v>65</v>
      </c>
      <c r="I402" s="17" t="s">
        <v>66</v>
      </c>
      <c r="K402" s="17" t="s">
        <v>44</v>
      </c>
      <c r="L402" s="17" t="s">
        <v>936</v>
      </c>
      <c r="M402" s="10">
        <v>43265</v>
      </c>
      <c r="N402" s="10">
        <v>43265</v>
      </c>
      <c r="O402" s="17">
        <v>400</v>
      </c>
      <c r="P402" s="17" t="s">
        <v>508</v>
      </c>
    </row>
    <row r="403" spans="1:16" s="17" customFormat="1" x14ac:dyDescent="0.25">
      <c r="A403" s="17" t="s">
        <v>19</v>
      </c>
      <c r="B403" s="17" t="s">
        <v>677</v>
      </c>
      <c r="C403" s="17" t="s">
        <v>21</v>
      </c>
      <c r="D403" s="17" t="s">
        <v>937</v>
      </c>
      <c r="E403" s="17">
        <v>43280</v>
      </c>
      <c r="G403" s="17" t="s">
        <v>19</v>
      </c>
      <c r="H403" s="17" t="s">
        <v>65</v>
      </c>
      <c r="I403" s="17" t="s">
        <v>66</v>
      </c>
      <c r="K403" s="17" t="s">
        <v>44</v>
      </c>
      <c r="L403" s="17" t="s">
        <v>938</v>
      </c>
      <c r="M403" s="10">
        <v>43257</v>
      </c>
      <c r="N403" s="10">
        <v>43257</v>
      </c>
      <c r="O403" s="17">
        <v>400</v>
      </c>
      <c r="P403" s="17" t="s">
        <v>508</v>
      </c>
    </row>
    <row r="404" spans="1:16" s="17" customFormat="1" x14ac:dyDescent="0.25">
      <c r="A404" s="17" t="s">
        <v>19</v>
      </c>
      <c r="B404" s="17" t="s">
        <v>677</v>
      </c>
      <c r="C404" s="17" t="s">
        <v>21</v>
      </c>
      <c r="D404" s="17" t="s">
        <v>939</v>
      </c>
      <c r="E404" s="17">
        <v>43280</v>
      </c>
      <c r="G404" s="17" t="s">
        <v>19</v>
      </c>
      <c r="H404" s="17" t="s">
        <v>65</v>
      </c>
      <c r="I404" s="17" t="s">
        <v>66</v>
      </c>
      <c r="K404" s="17" t="s">
        <v>44</v>
      </c>
      <c r="L404" s="17" t="s">
        <v>940</v>
      </c>
      <c r="M404" s="10">
        <v>43263</v>
      </c>
      <c r="N404" s="10">
        <v>43263</v>
      </c>
      <c r="O404" s="17">
        <v>400</v>
      </c>
      <c r="P404" s="17" t="s">
        <v>508</v>
      </c>
    </row>
    <row r="405" spans="1:16" s="17" customFormat="1" x14ac:dyDescent="0.25">
      <c r="A405" s="17" t="s">
        <v>19</v>
      </c>
      <c r="B405" s="17" t="s">
        <v>677</v>
      </c>
      <c r="C405" s="17" t="s">
        <v>21</v>
      </c>
      <c r="D405" s="17" t="s">
        <v>941</v>
      </c>
      <c r="E405" s="17">
        <v>43280</v>
      </c>
      <c r="G405" s="17" t="s">
        <v>19</v>
      </c>
      <c r="H405" s="17" t="s">
        <v>65</v>
      </c>
      <c r="I405" s="17" t="s">
        <v>66</v>
      </c>
      <c r="K405" s="17" t="s">
        <v>44</v>
      </c>
      <c r="L405" s="17" t="s">
        <v>942</v>
      </c>
      <c r="M405" s="10">
        <v>43248</v>
      </c>
      <c r="N405" s="10">
        <v>43248</v>
      </c>
      <c r="O405" s="17">
        <v>400</v>
      </c>
      <c r="P405" s="17" t="s">
        <v>508</v>
      </c>
    </row>
    <row r="406" spans="1:16" s="17" customFormat="1" x14ac:dyDescent="0.25">
      <c r="A406" s="17" t="s">
        <v>19</v>
      </c>
      <c r="B406" s="17" t="s">
        <v>677</v>
      </c>
      <c r="C406" s="17" t="s">
        <v>21</v>
      </c>
      <c r="D406" s="17" t="s">
        <v>943</v>
      </c>
      <c r="E406" s="17">
        <v>43280</v>
      </c>
      <c r="G406" s="17" t="s">
        <v>19</v>
      </c>
      <c r="H406" s="17" t="s">
        <v>65</v>
      </c>
      <c r="I406" s="17" t="s">
        <v>66</v>
      </c>
      <c r="K406" s="17" t="s">
        <v>44</v>
      </c>
      <c r="L406" s="17" t="s">
        <v>944</v>
      </c>
      <c r="M406" s="10">
        <v>43271</v>
      </c>
      <c r="N406" s="10">
        <v>43275</v>
      </c>
      <c r="O406" s="17">
        <v>400</v>
      </c>
      <c r="P406" s="17" t="s">
        <v>508</v>
      </c>
    </row>
    <row r="407" spans="1:16" s="17" customFormat="1" x14ac:dyDescent="0.25">
      <c r="A407" s="17" t="s">
        <v>19</v>
      </c>
      <c r="B407" s="17" t="s">
        <v>677</v>
      </c>
      <c r="C407" s="17" t="s">
        <v>21</v>
      </c>
      <c r="D407" s="17" t="s">
        <v>945</v>
      </c>
      <c r="E407" s="17">
        <v>43259</v>
      </c>
      <c r="G407" s="17" t="s">
        <v>19</v>
      </c>
      <c r="H407" s="17" t="s">
        <v>65</v>
      </c>
      <c r="I407" s="17" t="s">
        <v>66</v>
      </c>
      <c r="K407" s="17" t="s">
        <v>44</v>
      </c>
      <c r="L407" s="17" t="s">
        <v>946</v>
      </c>
      <c r="M407" s="10">
        <v>43226</v>
      </c>
      <c r="N407" s="10">
        <v>43226</v>
      </c>
      <c r="O407" s="17">
        <v>400</v>
      </c>
      <c r="P407" s="17" t="s">
        <v>508</v>
      </c>
    </row>
    <row r="408" spans="1:16" s="17" customFormat="1" x14ac:dyDescent="0.25">
      <c r="A408" s="17" t="s">
        <v>19</v>
      </c>
      <c r="B408" s="17" t="s">
        <v>677</v>
      </c>
      <c r="C408" s="17" t="s">
        <v>21</v>
      </c>
      <c r="D408" s="17" t="s">
        <v>947</v>
      </c>
      <c r="E408" s="17">
        <v>43280</v>
      </c>
      <c r="G408" s="17" t="s">
        <v>19</v>
      </c>
      <c r="H408" s="17" t="s">
        <v>65</v>
      </c>
      <c r="I408" s="17" t="s">
        <v>66</v>
      </c>
      <c r="K408" s="17" t="s">
        <v>44</v>
      </c>
      <c r="L408" s="17" t="s">
        <v>103</v>
      </c>
      <c r="M408" s="10">
        <v>42852</v>
      </c>
      <c r="N408" s="10">
        <v>43219</v>
      </c>
      <c r="O408" s="17">
        <v>400</v>
      </c>
      <c r="P408" s="17" t="s">
        <v>508</v>
      </c>
    </row>
    <row r="409" spans="1:16" s="17" customFormat="1" x14ac:dyDescent="0.25">
      <c r="A409" s="17" t="s">
        <v>19</v>
      </c>
      <c r="B409" s="17" t="s">
        <v>20</v>
      </c>
      <c r="C409" s="17" t="s">
        <v>21</v>
      </c>
      <c r="D409" s="17">
        <v>172197</v>
      </c>
      <c r="E409" s="17">
        <v>42769.527465277773</v>
      </c>
      <c r="G409" s="17" t="s">
        <v>19</v>
      </c>
      <c r="I409" s="17" t="s">
        <v>50</v>
      </c>
      <c r="K409" s="17" t="s">
        <v>23</v>
      </c>
      <c r="L409" s="17" t="s">
        <v>962</v>
      </c>
      <c r="M409" s="10">
        <v>42649</v>
      </c>
      <c r="N409" s="10">
        <v>42649</v>
      </c>
      <c r="O409" s="17">
        <v>329.28</v>
      </c>
      <c r="P409" s="17" t="s">
        <v>508</v>
      </c>
    </row>
    <row r="410" spans="1:16" s="17" customFormat="1" x14ac:dyDescent="0.25">
      <c r="A410" s="17" t="s">
        <v>19</v>
      </c>
      <c r="B410" s="17" t="s">
        <v>20</v>
      </c>
      <c r="C410" s="17" t="s">
        <v>21</v>
      </c>
      <c r="D410" s="17">
        <v>172615</v>
      </c>
      <c r="E410" s="17">
        <v>42780.476585648146</v>
      </c>
      <c r="G410" s="17" t="s">
        <v>19</v>
      </c>
      <c r="I410" s="17" t="s">
        <v>52</v>
      </c>
      <c r="K410" s="17" t="s">
        <v>44</v>
      </c>
      <c r="L410" s="17" t="s">
        <v>754</v>
      </c>
      <c r="M410" s="10">
        <v>42818</v>
      </c>
      <c r="N410" s="10">
        <v>42916</v>
      </c>
      <c r="O410" s="17">
        <v>14258.35</v>
      </c>
      <c r="P410" s="17" t="s">
        <v>508</v>
      </c>
    </row>
    <row r="411" spans="1:16" s="17" customFormat="1" x14ac:dyDescent="0.25">
      <c r="A411" s="17" t="s">
        <v>19</v>
      </c>
      <c r="B411" s="17" t="s">
        <v>20</v>
      </c>
      <c r="C411" s="17" t="s">
        <v>21</v>
      </c>
      <c r="D411" s="17">
        <v>173382</v>
      </c>
      <c r="E411" s="17">
        <v>42796.693171296298</v>
      </c>
      <c r="G411" s="17" t="s">
        <v>19</v>
      </c>
      <c r="I411" s="17" t="s">
        <v>36</v>
      </c>
      <c r="K411" s="17" t="s">
        <v>23</v>
      </c>
      <c r="L411" s="17" t="s">
        <v>963</v>
      </c>
      <c r="M411" s="10">
        <v>42842</v>
      </c>
      <c r="N411" s="10">
        <v>43147</v>
      </c>
      <c r="O411" s="17">
        <v>920</v>
      </c>
      <c r="P411" s="17" t="s">
        <v>508</v>
      </c>
    </row>
    <row r="412" spans="1:16" s="17" customFormat="1" x14ac:dyDescent="0.25">
      <c r="A412" s="17" t="s">
        <v>19</v>
      </c>
      <c r="B412" s="17" t="s">
        <v>20</v>
      </c>
      <c r="C412" s="17" t="s">
        <v>21</v>
      </c>
      <c r="D412" s="17">
        <v>174074</v>
      </c>
      <c r="E412" s="17">
        <v>42810.435324074075</v>
      </c>
      <c r="G412" s="17" t="s">
        <v>19</v>
      </c>
      <c r="I412" s="17" t="s">
        <v>52</v>
      </c>
      <c r="K412" s="17" t="s">
        <v>44</v>
      </c>
      <c r="L412" s="17" t="s">
        <v>754</v>
      </c>
      <c r="M412" s="10">
        <v>42818</v>
      </c>
      <c r="N412" s="10">
        <v>42916</v>
      </c>
      <c r="O412" s="17">
        <v>2510</v>
      </c>
      <c r="P412" s="17" t="s">
        <v>508</v>
      </c>
    </row>
    <row r="413" spans="1:16" s="17" customFormat="1" x14ac:dyDescent="0.25">
      <c r="A413" s="17" t="s">
        <v>19</v>
      </c>
      <c r="B413" s="17" t="s">
        <v>20</v>
      </c>
      <c r="C413" s="17" t="s">
        <v>21</v>
      </c>
      <c r="D413" s="17">
        <v>174228</v>
      </c>
      <c r="E413" s="17">
        <v>42815.354421296295</v>
      </c>
      <c r="G413" s="17" t="s">
        <v>19</v>
      </c>
      <c r="I413" s="17" t="s">
        <v>249</v>
      </c>
      <c r="K413" s="17" t="s">
        <v>23</v>
      </c>
      <c r="L413" s="17" t="s">
        <v>558</v>
      </c>
      <c r="M413" s="10">
        <v>42723</v>
      </c>
      <c r="N413" s="10">
        <v>42741</v>
      </c>
      <c r="O413" s="17">
        <v>1600</v>
      </c>
      <c r="P413" s="17" t="s">
        <v>508</v>
      </c>
    </row>
    <row r="414" spans="1:16" s="17" customFormat="1" x14ac:dyDescent="0.25">
      <c r="A414" s="17" t="s">
        <v>19</v>
      </c>
      <c r="B414" s="17" t="s">
        <v>20</v>
      </c>
      <c r="C414" s="17" t="s">
        <v>21</v>
      </c>
      <c r="D414" s="17">
        <v>175328</v>
      </c>
      <c r="E414" s="17">
        <v>42835.847199074073</v>
      </c>
      <c r="G414" s="17" t="s">
        <v>19</v>
      </c>
      <c r="I414" s="17" t="s">
        <v>48</v>
      </c>
      <c r="K414" s="17" t="s">
        <v>23</v>
      </c>
      <c r="L414" s="17" t="s">
        <v>964</v>
      </c>
      <c r="M414" s="10">
        <v>42877</v>
      </c>
      <c r="N414" s="10">
        <v>42912</v>
      </c>
      <c r="O414" s="17">
        <v>1318</v>
      </c>
      <c r="P414" s="17" t="s">
        <v>508</v>
      </c>
    </row>
    <row r="415" spans="1:16" s="17" customFormat="1" x14ac:dyDescent="0.25">
      <c r="A415" s="17" t="s">
        <v>19</v>
      </c>
      <c r="B415" s="17" t="s">
        <v>20</v>
      </c>
      <c r="C415" s="17" t="s">
        <v>21</v>
      </c>
      <c r="D415" s="17">
        <v>176195</v>
      </c>
      <c r="E415" s="17">
        <v>42851.673414351848</v>
      </c>
      <c r="G415" s="17" t="s">
        <v>19</v>
      </c>
      <c r="I415" s="17" t="s">
        <v>52</v>
      </c>
      <c r="K415" s="17" t="s">
        <v>23</v>
      </c>
      <c r="L415" s="17" t="s">
        <v>965</v>
      </c>
      <c r="M415" s="10">
        <v>42949</v>
      </c>
      <c r="N415" s="10">
        <v>42978</v>
      </c>
      <c r="O415" s="17">
        <v>280</v>
      </c>
      <c r="P415" s="17" t="s">
        <v>508</v>
      </c>
    </row>
    <row r="416" spans="1:16" s="17" customFormat="1" x14ac:dyDescent="0.25">
      <c r="A416" s="17" t="s">
        <v>19</v>
      </c>
      <c r="B416" s="17" t="s">
        <v>20</v>
      </c>
      <c r="C416" s="17" t="s">
        <v>21</v>
      </c>
      <c r="D416" s="17">
        <v>176202</v>
      </c>
      <c r="E416" s="17">
        <v>42851.659062499995</v>
      </c>
      <c r="G416" s="17" t="s">
        <v>19</v>
      </c>
      <c r="I416" s="17" t="s">
        <v>52</v>
      </c>
      <c r="K416" s="17" t="s">
        <v>23</v>
      </c>
      <c r="L416" s="17" t="s">
        <v>965</v>
      </c>
      <c r="M416" s="10">
        <v>42949</v>
      </c>
      <c r="N416" s="10">
        <v>42978</v>
      </c>
      <c r="O416" s="17">
        <v>600</v>
      </c>
      <c r="P416" s="17" t="s">
        <v>508</v>
      </c>
    </row>
    <row r="417" spans="1:16" s="17" customFormat="1" x14ac:dyDescent="0.25">
      <c r="A417" s="17" t="s">
        <v>19</v>
      </c>
      <c r="B417" s="17" t="s">
        <v>20</v>
      </c>
      <c r="C417" s="17" t="s">
        <v>21</v>
      </c>
      <c r="D417" s="17">
        <v>176218</v>
      </c>
      <c r="E417" s="17">
        <v>42851.723136574074</v>
      </c>
      <c r="G417" s="17" t="s">
        <v>19</v>
      </c>
      <c r="I417" s="17" t="s">
        <v>52</v>
      </c>
      <c r="K417" s="17" t="s">
        <v>23</v>
      </c>
      <c r="L417" s="17" t="s">
        <v>965</v>
      </c>
      <c r="M417" s="10">
        <v>42949</v>
      </c>
      <c r="N417" s="10">
        <v>42978</v>
      </c>
      <c r="O417" s="17">
        <v>440</v>
      </c>
      <c r="P417" s="17" t="s">
        <v>508</v>
      </c>
    </row>
    <row r="418" spans="1:16" s="17" customFormat="1" x14ac:dyDescent="0.25">
      <c r="A418" s="17" t="s">
        <v>19</v>
      </c>
      <c r="B418" s="17" t="s">
        <v>20</v>
      </c>
      <c r="C418" s="17" t="s">
        <v>21</v>
      </c>
      <c r="D418" s="17">
        <v>176628</v>
      </c>
      <c r="E418" s="17">
        <v>42857.947905092587</v>
      </c>
      <c r="G418" s="17" t="s">
        <v>19</v>
      </c>
      <c r="I418" s="17" t="s">
        <v>36</v>
      </c>
      <c r="K418" s="17" t="s">
        <v>23</v>
      </c>
      <c r="L418" s="17" t="s">
        <v>33</v>
      </c>
      <c r="M418" s="10">
        <v>42879</v>
      </c>
      <c r="N418" s="10">
        <v>42881</v>
      </c>
      <c r="O418" s="17">
        <v>1260.6500000000001</v>
      </c>
      <c r="P418" s="17" t="s">
        <v>508</v>
      </c>
    </row>
    <row r="419" spans="1:16" s="17" customFormat="1" x14ac:dyDescent="0.25">
      <c r="A419" s="17" t="s">
        <v>19</v>
      </c>
      <c r="B419" s="17" t="s">
        <v>20</v>
      </c>
      <c r="C419" s="17" t="s">
        <v>21</v>
      </c>
      <c r="D419" s="17">
        <v>177168</v>
      </c>
      <c r="E419" s="17">
        <v>42867.443344907406</v>
      </c>
      <c r="G419" s="17" t="s">
        <v>19</v>
      </c>
      <c r="I419" s="17" t="s">
        <v>36</v>
      </c>
      <c r="K419" s="17" t="s">
        <v>23</v>
      </c>
      <c r="L419" s="17" t="s">
        <v>966</v>
      </c>
      <c r="M419" s="10">
        <v>42923</v>
      </c>
      <c r="N419" s="10">
        <v>42924</v>
      </c>
      <c r="O419" s="17">
        <v>12599.33</v>
      </c>
      <c r="P419" s="17" t="s">
        <v>508</v>
      </c>
    </row>
    <row r="420" spans="1:16" s="17" customFormat="1" x14ac:dyDescent="0.25">
      <c r="A420" s="17" t="s">
        <v>19</v>
      </c>
      <c r="B420" s="17" t="s">
        <v>20</v>
      </c>
      <c r="C420" s="17" t="s">
        <v>21</v>
      </c>
      <c r="D420" s="17">
        <v>177694</v>
      </c>
      <c r="E420" s="17">
        <v>42878.640497685185</v>
      </c>
      <c r="G420" s="17" t="s">
        <v>19</v>
      </c>
      <c r="I420" s="17" t="s">
        <v>43</v>
      </c>
      <c r="K420" s="17" t="s">
        <v>406</v>
      </c>
      <c r="L420" s="17" t="s">
        <v>311</v>
      </c>
      <c r="M420" s="10">
        <v>42968</v>
      </c>
      <c r="N420" s="10">
        <v>43216</v>
      </c>
      <c r="O420" s="17">
        <v>1745.4</v>
      </c>
      <c r="P420" s="17" t="s">
        <v>508</v>
      </c>
    </row>
    <row r="421" spans="1:16" s="17" customFormat="1" x14ac:dyDescent="0.25">
      <c r="A421" s="17" t="s">
        <v>19</v>
      </c>
      <c r="B421" s="17" t="s">
        <v>20</v>
      </c>
      <c r="C421" s="17" t="s">
        <v>21</v>
      </c>
      <c r="D421" s="17">
        <v>178868</v>
      </c>
      <c r="E421" s="17">
        <v>42899.644907407404</v>
      </c>
      <c r="G421" s="17" t="s">
        <v>19</v>
      </c>
      <c r="I421" s="17" t="s">
        <v>236</v>
      </c>
      <c r="K421" s="17" t="s">
        <v>44</v>
      </c>
      <c r="L421" s="17" t="s">
        <v>967</v>
      </c>
      <c r="M421" s="10">
        <v>42933</v>
      </c>
      <c r="N421" s="10">
        <v>42937</v>
      </c>
      <c r="O421" s="17">
        <v>2734</v>
      </c>
      <c r="P421" s="17" t="s">
        <v>508</v>
      </c>
    </row>
    <row r="422" spans="1:16" s="17" customFormat="1" x14ac:dyDescent="0.25">
      <c r="A422" s="17" t="s">
        <v>19</v>
      </c>
      <c r="B422" s="17" t="s">
        <v>20</v>
      </c>
      <c r="C422" s="17" t="s">
        <v>21</v>
      </c>
      <c r="D422" s="17">
        <v>178869</v>
      </c>
      <c r="E422" s="17">
        <v>42899.645358796297</v>
      </c>
      <c r="G422" s="17" t="s">
        <v>19</v>
      </c>
      <c r="I422" s="17" t="s">
        <v>236</v>
      </c>
      <c r="K422" s="17" t="s">
        <v>44</v>
      </c>
      <c r="L422" s="17" t="s">
        <v>250</v>
      </c>
      <c r="M422" s="10">
        <v>42920</v>
      </c>
      <c r="N422" s="10">
        <v>42927</v>
      </c>
      <c r="O422" s="17">
        <v>4400</v>
      </c>
      <c r="P422" s="17" t="s">
        <v>508</v>
      </c>
    </row>
    <row r="423" spans="1:16" s="17" customFormat="1" x14ac:dyDescent="0.25">
      <c r="A423" s="17" t="s">
        <v>19</v>
      </c>
      <c r="B423" s="17" t="s">
        <v>20</v>
      </c>
      <c r="C423" s="17" t="s">
        <v>21</v>
      </c>
      <c r="D423" s="17">
        <v>179631</v>
      </c>
      <c r="E423" s="17">
        <v>42912.767824074072</v>
      </c>
      <c r="G423" s="17" t="s">
        <v>19</v>
      </c>
      <c r="I423" s="17" t="s">
        <v>52</v>
      </c>
      <c r="K423" s="17" t="s">
        <v>23</v>
      </c>
      <c r="L423" s="17" t="s">
        <v>965</v>
      </c>
      <c r="M423" s="10">
        <v>42949</v>
      </c>
      <c r="N423" s="10">
        <v>42978</v>
      </c>
      <c r="O423" s="17">
        <v>960</v>
      </c>
      <c r="P423" s="17" t="s">
        <v>508</v>
      </c>
    </row>
    <row r="424" spans="1:16" s="17" customFormat="1" x14ac:dyDescent="0.25">
      <c r="A424" s="17" t="s">
        <v>19</v>
      </c>
      <c r="B424" s="17" t="s">
        <v>20</v>
      </c>
      <c r="C424" s="17" t="s">
        <v>21</v>
      </c>
      <c r="D424" s="17">
        <v>179907</v>
      </c>
      <c r="E424" s="17">
        <v>42916.474560185183</v>
      </c>
      <c r="G424" s="17" t="s">
        <v>19</v>
      </c>
      <c r="I424" s="17" t="s">
        <v>249</v>
      </c>
      <c r="K424" s="17" t="s">
        <v>968</v>
      </c>
      <c r="L424" s="17" t="s">
        <v>45</v>
      </c>
      <c r="M424" s="10">
        <v>42926</v>
      </c>
      <c r="N424" s="10">
        <v>42944</v>
      </c>
      <c r="O424" s="17">
        <v>1484</v>
      </c>
      <c r="P424" s="17" t="s">
        <v>508</v>
      </c>
    </row>
    <row r="425" spans="1:16" s="17" customFormat="1" x14ac:dyDescent="0.25">
      <c r="A425" s="17" t="s">
        <v>19</v>
      </c>
      <c r="B425" s="17" t="s">
        <v>20</v>
      </c>
      <c r="C425" s="17" t="s">
        <v>21</v>
      </c>
      <c r="D425" s="17">
        <v>182036</v>
      </c>
      <c r="E425" s="17">
        <v>42965.491018518514</v>
      </c>
      <c r="G425" s="17" t="s">
        <v>19</v>
      </c>
      <c r="I425" s="17" t="s">
        <v>36</v>
      </c>
      <c r="K425" s="17" t="s">
        <v>23</v>
      </c>
      <c r="L425" s="17" t="s">
        <v>969</v>
      </c>
      <c r="M425" s="10">
        <v>43108</v>
      </c>
      <c r="N425" s="10">
        <v>43137</v>
      </c>
      <c r="O425" s="17">
        <v>24878</v>
      </c>
      <c r="P425" s="17" t="s">
        <v>508</v>
      </c>
    </row>
    <row r="426" spans="1:16" s="17" customFormat="1" x14ac:dyDescent="0.25">
      <c r="A426" s="17" t="s">
        <v>19</v>
      </c>
      <c r="B426" s="17" t="s">
        <v>20</v>
      </c>
      <c r="C426" s="17" t="s">
        <v>21</v>
      </c>
      <c r="D426" s="17">
        <v>182087</v>
      </c>
      <c r="E426" s="17">
        <v>42968.560034722221</v>
      </c>
      <c r="G426" s="17" t="s">
        <v>19</v>
      </c>
      <c r="I426" s="17" t="s">
        <v>36</v>
      </c>
      <c r="K426" s="17" t="s">
        <v>23</v>
      </c>
      <c r="L426" s="17" t="s">
        <v>970</v>
      </c>
      <c r="M426" s="10">
        <v>42991</v>
      </c>
      <c r="N426" s="10">
        <v>43069</v>
      </c>
      <c r="O426" s="17">
        <v>7425</v>
      </c>
      <c r="P426" s="17" t="s">
        <v>508</v>
      </c>
    </row>
    <row r="427" spans="1:16" s="17" customFormat="1" x14ac:dyDescent="0.25">
      <c r="A427" s="17" t="s">
        <v>19</v>
      </c>
      <c r="B427" s="17" t="s">
        <v>20</v>
      </c>
      <c r="C427" s="17" t="s">
        <v>21</v>
      </c>
      <c r="D427" s="17">
        <v>185848</v>
      </c>
      <c r="E427" s="17">
        <v>43046.686550925922</v>
      </c>
      <c r="G427" s="17" t="s">
        <v>19</v>
      </c>
      <c r="I427" s="17" t="s">
        <v>233</v>
      </c>
      <c r="K427" s="17" t="s">
        <v>23</v>
      </c>
      <c r="L427" s="17" t="s">
        <v>971</v>
      </c>
      <c r="M427" s="10">
        <v>43241</v>
      </c>
      <c r="N427" s="10">
        <v>43244</v>
      </c>
      <c r="O427" s="17">
        <v>3468.85</v>
      </c>
      <c r="P427" s="17" t="s">
        <v>508</v>
      </c>
    </row>
    <row r="428" spans="1:16" s="17" customFormat="1" x14ac:dyDescent="0.25">
      <c r="A428" s="17" t="s">
        <v>19</v>
      </c>
      <c r="B428" s="17" t="s">
        <v>20</v>
      </c>
      <c r="C428" s="17" t="s">
        <v>21</v>
      </c>
      <c r="D428" s="17">
        <v>187544</v>
      </c>
      <c r="E428" s="17">
        <v>43080.588206018518</v>
      </c>
      <c r="G428" s="17" t="s">
        <v>19</v>
      </c>
      <c r="I428" s="17" t="s">
        <v>52</v>
      </c>
      <c r="K428" s="17" t="s">
        <v>23</v>
      </c>
      <c r="L428" s="17" t="s">
        <v>972</v>
      </c>
      <c r="M428" s="10">
        <v>43073</v>
      </c>
      <c r="N428" s="10">
        <v>43144</v>
      </c>
      <c r="O428" s="17">
        <v>1712</v>
      </c>
      <c r="P428" s="17" t="s">
        <v>508</v>
      </c>
    </row>
    <row r="429" spans="1:16" s="17" customFormat="1" x14ac:dyDescent="0.25">
      <c r="A429" s="17" t="s">
        <v>19</v>
      </c>
      <c r="B429" s="17" t="s">
        <v>20</v>
      </c>
      <c r="C429" s="17" t="s">
        <v>21</v>
      </c>
      <c r="D429" s="17">
        <v>188729</v>
      </c>
      <c r="E429" s="17">
        <v>43112.621249999997</v>
      </c>
      <c r="G429" s="17" t="s">
        <v>19</v>
      </c>
      <c r="I429" s="17" t="s">
        <v>34</v>
      </c>
      <c r="K429" s="17" t="s">
        <v>23</v>
      </c>
      <c r="L429" s="17" t="s">
        <v>35</v>
      </c>
      <c r="M429" s="10">
        <v>43160</v>
      </c>
      <c r="N429" s="10">
        <v>43293</v>
      </c>
      <c r="O429" s="17">
        <v>17152</v>
      </c>
      <c r="P429" s="17" t="s">
        <v>508</v>
      </c>
    </row>
    <row r="430" spans="1:16" s="17" customFormat="1" x14ac:dyDescent="0.25">
      <c r="A430" s="17" t="s">
        <v>19</v>
      </c>
      <c r="B430" s="17" t="s">
        <v>20</v>
      </c>
      <c r="C430" s="17" t="s">
        <v>21</v>
      </c>
      <c r="D430" s="17">
        <v>190163</v>
      </c>
      <c r="E430" s="17">
        <v>43146.504583333335</v>
      </c>
      <c r="G430" s="17" t="s">
        <v>19</v>
      </c>
      <c r="I430" s="17" t="s">
        <v>50</v>
      </c>
      <c r="K430" s="17" t="s">
        <v>23</v>
      </c>
      <c r="L430" s="17" t="s">
        <v>973</v>
      </c>
      <c r="M430" s="10">
        <v>43159</v>
      </c>
      <c r="N430" s="10">
        <v>43213</v>
      </c>
      <c r="O430" s="17">
        <v>4530</v>
      </c>
      <c r="P430" s="17" t="s">
        <v>508</v>
      </c>
    </row>
    <row r="431" spans="1:16" s="17" customFormat="1" x14ac:dyDescent="0.25">
      <c r="A431" s="17" t="s">
        <v>19</v>
      </c>
      <c r="B431" s="17" t="s">
        <v>20</v>
      </c>
      <c r="C431" s="17" t="s">
        <v>21</v>
      </c>
      <c r="D431" s="17">
        <v>191416</v>
      </c>
      <c r="E431" s="17">
        <v>43174.515601851846</v>
      </c>
      <c r="G431" s="17" t="s">
        <v>19</v>
      </c>
      <c r="I431" s="17" t="s">
        <v>43</v>
      </c>
      <c r="K431" s="17" t="s">
        <v>23</v>
      </c>
      <c r="L431" s="17" t="s">
        <v>974</v>
      </c>
      <c r="M431" s="10">
        <v>43269</v>
      </c>
      <c r="N431" s="10">
        <v>43272</v>
      </c>
      <c r="O431" s="17">
        <v>3740</v>
      </c>
      <c r="P431" s="17" t="s">
        <v>508</v>
      </c>
    </row>
    <row r="432" spans="1:16" s="17" customFormat="1" x14ac:dyDescent="0.25">
      <c r="A432" s="17" t="s">
        <v>19</v>
      </c>
      <c r="B432" s="17" t="s">
        <v>20</v>
      </c>
      <c r="C432" s="17" t="s">
        <v>21</v>
      </c>
      <c r="D432" s="17">
        <v>194305</v>
      </c>
      <c r="E432" s="17">
        <v>43237.666249999995</v>
      </c>
      <c r="G432" s="17" t="s">
        <v>19</v>
      </c>
      <c r="I432" s="17" t="s">
        <v>43</v>
      </c>
      <c r="K432" s="17" t="s">
        <v>23</v>
      </c>
      <c r="L432" s="17" t="s">
        <v>656</v>
      </c>
      <c r="M432" s="10">
        <v>43305</v>
      </c>
      <c r="N432" s="10">
        <v>43307</v>
      </c>
      <c r="O432" s="17">
        <v>520</v>
      </c>
      <c r="P432" s="17" t="s">
        <v>508</v>
      </c>
    </row>
    <row r="433" spans="1:16" s="17" customFormat="1" x14ac:dyDescent="0.25">
      <c r="A433" s="17" t="s">
        <v>19</v>
      </c>
      <c r="B433" s="17" t="s">
        <v>20</v>
      </c>
      <c r="C433" s="17" t="s">
        <v>21</v>
      </c>
      <c r="D433" s="17">
        <v>156886</v>
      </c>
      <c r="E433" s="17">
        <v>42433</v>
      </c>
      <c r="G433" s="17" t="s">
        <v>19</v>
      </c>
      <c r="I433" s="17" t="s">
        <v>896</v>
      </c>
      <c r="K433" s="17" t="s">
        <v>23</v>
      </c>
      <c r="L433" s="17" t="s">
        <v>975</v>
      </c>
      <c r="M433" s="10">
        <v>42443</v>
      </c>
      <c r="N433" s="10">
        <v>42608</v>
      </c>
      <c r="O433" s="17">
        <v>2120</v>
      </c>
      <c r="P433" s="17" t="s">
        <v>508</v>
      </c>
    </row>
    <row r="434" spans="1:16" s="17" customFormat="1" x14ac:dyDescent="0.25">
      <c r="A434" s="17" t="s">
        <v>19</v>
      </c>
      <c r="B434" s="17" t="s">
        <v>20</v>
      </c>
      <c r="C434" s="17" t="s">
        <v>21</v>
      </c>
      <c r="D434" s="17">
        <v>174497</v>
      </c>
      <c r="E434" s="17">
        <v>42820.899583333332</v>
      </c>
      <c r="G434" s="17" t="s">
        <v>19</v>
      </c>
      <c r="I434" s="17" t="s">
        <v>52</v>
      </c>
      <c r="K434" s="17" t="s">
        <v>23</v>
      </c>
      <c r="L434" s="17" t="s">
        <v>976</v>
      </c>
      <c r="M434" s="10">
        <v>42949</v>
      </c>
      <c r="N434" s="10">
        <v>42978</v>
      </c>
      <c r="O434" s="17">
        <v>680</v>
      </c>
      <c r="P434" s="17" t="s">
        <v>508</v>
      </c>
    </row>
    <row r="435" spans="1:16" s="17" customFormat="1" x14ac:dyDescent="0.25">
      <c r="A435" s="17" t="s">
        <v>19</v>
      </c>
      <c r="B435" s="17" t="s">
        <v>370</v>
      </c>
      <c r="C435" s="17" t="s">
        <v>21</v>
      </c>
      <c r="D435" s="17" t="s">
        <v>977</v>
      </c>
      <c r="E435" s="17">
        <v>43278</v>
      </c>
      <c r="F435" s="17" t="s">
        <v>383</v>
      </c>
      <c r="G435" s="17" t="s">
        <v>19</v>
      </c>
      <c r="I435" s="17" t="s">
        <v>262</v>
      </c>
      <c r="K435" s="17" t="s">
        <v>23</v>
      </c>
      <c r="L435" s="17" t="s">
        <v>384</v>
      </c>
      <c r="M435" s="10">
        <v>43278.666666666664</v>
      </c>
      <c r="N435" s="10">
        <v>43297.375</v>
      </c>
      <c r="O435" s="17">
        <v>2055</v>
      </c>
      <c r="P435" s="17" t="s">
        <v>508</v>
      </c>
    </row>
    <row r="436" spans="1:16" s="17" customFormat="1" x14ac:dyDescent="0.25">
      <c r="A436" s="17" t="s">
        <v>19</v>
      </c>
      <c r="B436" s="17" t="s">
        <v>370</v>
      </c>
      <c r="C436" s="17" t="s">
        <v>21</v>
      </c>
      <c r="D436" s="17" t="s">
        <v>978</v>
      </c>
      <c r="E436" s="17">
        <v>43294</v>
      </c>
      <c r="F436" s="17" t="s">
        <v>377</v>
      </c>
      <c r="G436" s="17" t="s">
        <v>19</v>
      </c>
      <c r="I436" s="17" t="s">
        <v>262</v>
      </c>
      <c r="K436" s="17" t="s">
        <v>23</v>
      </c>
      <c r="L436" s="17" t="s">
        <v>979</v>
      </c>
      <c r="M436" s="10">
        <v>43294.471087962964</v>
      </c>
      <c r="N436" s="10">
        <v>43307.375</v>
      </c>
      <c r="O436" s="17">
        <v>635</v>
      </c>
      <c r="P436" s="17" t="s">
        <v>508</v>
      </c>
    </row>
    <row r="437" spans="1:16" s="17" customFormat="1" x14ac:dyDescent="0.25">
      <c r="A437" s="17" t="s">
        <v>19</v>
      </c>
      <c r="B437" s="17" t="s">
        <v>370</v>
      </c>
      <c r="C437" s="17" t="s">
        <v>21</v>
      </c>
      <c r="D437" s="17" t="s">
        <v>980</v>
      </c>
      <c r="E437" s="17">
        <v>43294</v>
      </c>
      <c r="F437" s="17" t="s">
        <v>377</v>
      </c>
      <c r="G437" s="17" t="s">
        <v>19</v>
      </c>
      <c r="I437" s="17" t="s">
        <v>262</v>
      </c>
      <c r="K437" s="17" t="s">
        <v>23</v>
      </c>
      <c r="L437" s="17" t="s">
        <v>779</v>
      </c>
      <c r="M437" s="10">
        <v>43294.548171296294</v>
      </c>
      <c r="N437" s="10">
        <v>43304.625</v>
      </c>
      <c r="O437" s="17">
        <v>600</v>
      </c>
      <c r="P437" s="17" t="s">
        <v>508</v>
      </c>
    </row>
    <row r="438" spans="1:16" s="17" customFormat="1" x14ac:dyDescent="0.25">
      <c r="A438" s="17" t="s">
        <v>19</v>
      </c>
      <c r="B438" s="17" t="s">
        <v>370</v>
      </c>
      <c r="C438" s="17" t="s">
        <v>21</v>
      </c>
      <c r="D438" s="17" t="s">
        <v>981</v>
      </c>
      <c r="E438" s="17">
        <v>43297</v>
      </c>
      <c r="F438" s="17" t="s">
        <v>377</v>
      </c>
      <c r="G438" s="17" t="s">
        <v>19</v>
      </c>
      <c r="I438" s="17" t="s">
        <v>262</v>
      </c>
      <c r="K438" s="17" t="s">
        <v>23</v>
      </c>
      <c r="L438" s="17" t="s">
        <v>982</v>
      </c>
      <c r="M438" s="10">
        <v>43297.443310185183</v>
      </c>
      <c r="N438" s="10">
        <v>43307.3125</v>
      </c>
      <c r="O438" s="17">
        <v>855</v>
      </c>
      <c r="P438" s="17" t="s">
        <v>508</v>
      </c>
    </row>
    <row r="439" spans="1:16" s="17" customFormat="1" x14ac:dyDescent="0.25">
      <c r="A439" s="17" t="s">
        <v>19</v>
      </c>
      <c r="B439" s="17" t="s">
        <v>370</v>
      </c>
      <c r="C439" s="17" t="s">
        <v>21</v>
      </c>
      <c r="D439" s="17" t="s">
        <v>983</v>
      </c>
      <c r="E439" s="17">
        <v>43297</v>
      </c>
      <c r="F439" s="17" t="s">
        <v>377</v>
      </c>
      <c r="G439" s="17" t="s">
        <v>19</v>
      </c>
      <c r="I439" s="17" t="s">
        <v>320</v>
      </c>
      <c r="K439" s="17" t="s">
        <v>23</v>
      </c>
      <c r="L439" s="17" t="s">
        <v>984</v>
      </c>
      <c r="M439" s="10">
        <v>43297.502268518518</v>
      </c>
      <c r="N439" s="10">
        <v>43307.333333333336</v>
      </c>
      <c r="O439" s="17">
        <v>735</v>
      </c>
      <c r="P439" s="17" t="s">
        <v>508</v>
      </c>
    </row>
    <row r="440" spans="1:16" s="17" customFormat="1" x14ac:dyDescent="0.25">
      <c r="A440" s="17" t="s">
        <v>19</v>
      </c>
      <c r="B440" s="17" t="s">
        <v>370</v>
      </c>
      <c r="C440" s="17" t="s">
        <v>21</v>
      </c>
      <c r="D440" s="17" t="s">
        <v>985</v>
      </c>
      <c r="E440" s="17">
        <v>43297</v>
      </c>
      <c r="F440" s="17" t="s">
        <v>377</v>
      </c>
      <c r="G440" s="17" t="s">
        <v>19</v>
      </c>
      <c r="I440" s="17" t="s">
        <v>262</v>
      </c>
      <c r="K440" s="17" t="s">
        <v>23</v>
      </c>
      <c r="L440" s="17" t="s">
        <v>986</v>
      </c>
      <c r="M440" s="10">
        <v>43297.605914351851</v>
      </c>
      <c r="N440" s="10">
        <v>43307.583333333336</v>
      </c>
      <c r="O440" s="17">
        <v>1020</v>
      </c>
      <c r="P440" s="17" t="s">
        <v>508</v>
      </c>
    </row>
    <row r="441" spans="1:16" s="17" customFormat="1" x14ac:dyDescent="0.25">
      <c r="A441" s="17" t="s">
        <v>19</v>
      </c>
      <c r="B441" s="17" t="s">
        <v>370</v>
      </c>
      <c r="C441" s="17" t="s">
        <v>21</v>
      </c>
      <c r="D441" s="17" t="s">
        <v>987</v>
      </c>
      <c r="E441" s="17">
        <v>43297</v>
      </c>
      <c r="F441" s="17" t="s">
        <v>377</v>
      </c>
      <c r="G441" s="17" t="s">
        <v>19</v>
      </c>
      <c r="I441" s="17" t="s">
        <v>320</v>
      </c>
      <c r="K441" s="17" t="s">
        <v>23</v>
      </c>
      <c r="L441" s="17" t="s">
        <v>988</v>
      </c>
      <c r="M441" s="10">
        <v>43297.660243055558</v>
      </c>
      <c r="N441" s="10">
        <v>43308.291666666664</v>
      </c>
      <c r="O441" s="17">
        <v>850</v>
      </c>
      <c r="P441" s="17" t="s">
        <v>508</v>
      </c>
    </row>
    <row r="442" spans="1:16" s="17" customFormat="1" x14ac:dyDescent="0.25">
      <c r="A442" s="17" t="s">
        <v>19</v>
      </c>
      <c r="B442" s="17" t="s">
        <v>370</v>
      </c>
      <c r="C442" s="17" t="s">
        <v>21</v>
      </c>
      <c r="D442" s="17" t="s">
        <v>989</v>
      </c>
      <c r="E442" s="17">
        <v>43298</v>
      </c>
      <c r="F442" s="17" t="s">
        <v>377</v>
      </c>
      <c r="G442" s="17" t="s">
        <v>19</v>
      </c>
      <c r="I442" s="17" t="s">
        <v>262</v>
      </c>
      <c r="K442" s="17" t="s">
        <v>23</v>
      </c>
      <c r="L442" s="17" t="s">
        <v>990</v>
      </c>
      <c r="M442" s="10">
        <v>43298.517789351848</v>
      </c>
      <c r="N442" s="10">
        <v>43312.375</v>
      </c>
      <c r="O442" s="17">
        <v>1455</v>
      </c>
      <c r="P442" s="17" t="s">
        <v>508</v>
      </c>
    </row>
    <row r="443" spans="1:16" s="17" customFormat="1" x14ac:dyDescent="0.25">
      <c r="A443" s="17" t="s">
        <v>19</v>
      </c>
      <c r="B443" s="17" t="s">
        <v>370</v>
      </c>
      <c r="C443" s="17" t="s">
        <v>21</v>
      </c>
      <c r="D443" s="17" t="s">
        <v>991</v>
      </c>
      <c r="E443" s="17">
        <v>43298</v>
      </c>
      <c r="F443" s="17" t="s">
        <v>377</v>
      </c>
      <c r="G443" s="17" t="s">
        <v>19</v>
      </c>
      <c r="I443" s="17" t="s">
        <v>262</v>
      </c>
      <c r="K443" s="17" t="s">
        <v>23</v>
      </c>
      <c r="L443" s="17" t="s">
        <v>992</v>
      </c>
      <c r="M443" s="10">
        <v>43298.623194444444</v>
      </c>
      <c r="N443" s="10">
        <v>43312.583333333336</v>
      </c>
      <c r="O443" s="17">
        <v>930</v>
      </c>
      <c r="P443" s="17" t="s">
        <v>508</v>
      </c>
    </row>
    <row r="444" spans="1:16" s="17" customFormat="1" x14ac:dyDescent="0.25">
      <c r="A444" s="17" t="s">
        <v>19</v>
      </c>
      <c r="B444" s="17" t="s">
        <v>370</v>
      </c>
      <c r="C444" s="17" t="s">
        <v>21</v>
      </c>
      <c r="D444" s="17" t="s">
        <v>993</v>
      </c>
      <c r="E444" s="17">
        <v>43299</v>
      </c>
      <c r="F444" s="17" t="s">
        <v>377</v>
      </c>
      <c r="G444" s="17" t="s">
        <v>19</v>
      </c>
      <c r="I444" s="17" t="s">
        <v>262</v>
      </c>
      <c r="K444" s="17" t="s">
        <v>23</v>
      </c>
      <c r="L444" s="17" t="s">
        <v>653</v>
      </c>
      <c r="M444" s="10">
        <v>43299.559340277781</v>
      </c>
      <c r="N444" s="10">
        <v>43305.583333333336</v>
      </c>
      <c r="O444" s="17">
        <v>855</v>
      </c>
      <c r="P444" s="17" t="s">
        <v>508</v>
      </c>
    </row>
    <row r="445" spans="1:16" s="17" customFormat="1" x14ac:dyDescent="0.25">
      <c r="A445" s="17" t="s">
        <v>19</v>
      </c>
      <c r="B445" s="17" t="s">
        <v>370</v>
      </c>
      <c r="C445" s="17" t="s">
        <v>21</v>
      </c>
      <c r="D445" s="17" t="s">
        <v>994</v>
      </c>
      <c r="E445" s="17">
        <v>43294</v>
      </c>
      <c r="F445" s="17" t="s">
        <v>377</v>
      </c>
      <c r="G445" s="17" t="s">
        <v>19</v>
      </c>
      <c r="I445" s="17" t="s">
        <v>262</v>
      </c>
      <c r="K445" s="17" t="s">
        <v>23</v>
      </c>
      <c r="L445" s="17" t="s">
        <v>995</v>
      </c>
      <c r="M445" s="10">
        <v>43294.645833333336</v>
      </c>
      <c r="N445" s="10">
        <v>43305.583333333336</v>
      </c>
      <c r="O445" s="17">
        <v>1895</v>
      </c>
      <c r="P445" s="17" t="s">
        <v>508</v>
      </c>
    </row>
    <row r="446" spans="1:16" s="17" customFormat="1" x14ac:dyDescent="0.25">
      <c r="A446" s="17" t="s">
        <v>19</v>
      </c>
      <c r="B446" s="17" t="s">
        <v>370</v>
      </c>
      <c r="C446" s="17" t="s">
        <v>21</v>
      </c>
      <c r="D446" s="17" t="s">
        <v>996</v>
      </c>
      <c r="E446" s="17">
        <v>43297</v>
      </c>
      <c r="F446" s="17" t="s">
        <v>377</v>
      </c>
      <c r="G446" s="17" t="s">
        <v>19</v>
      </c>
      <c r="I446" s="17" t="s">
        <v>262</v>
      </c>
      <c r="K446" s="17" t="s">
        <v>23</v>
      </c>
      <c r="L446" s="17" t="s">
        <v>997</v>
      </c>
      <c r="M446" s="10">
        <v>43297.61440972222</v>
      </c>
      <c r="N446" s="10">
        <v>43306.333333333336</v>
      </c>
      <c r="O446" s="17">
        <v>1942</v>
      </c>
      <c r="P446" s="17" t="s">
        <v>508</v>
      </c>
    </row>
    <row r="447" spans="1:16" s="17" customFormat="1" x14ac:dyDescent="0.25">
      <c r="A447" s="17" t="s">
        <v>19</v>
      </c>
      <c r="B447" s="17" t="s">
        <v>370</v>
      </c>
      <c r="C447" s="17" t="s">
        <v>21</v>
      </c>
      <c r="D447" s="17" t="s">
        <v>998</v>
      </c>
      <c r="E447" s="17">
        <v>43297</v>
      </c>
      <c r="F447" s="17" t="s">
        <v>377</v>
      </c>
      <c r="G447" s="17" t="s">
        <v>19</v>
      </c>
      <c r="I447" s="17" t="s">
        <v>262</v>
      </c>
      <c r="K447" s="17" t="s">
        <v>23</v>
      </c>
      <c r="L447" s="17" t="s">
        <v>999</v>
      </c>
      <c r="M447" s="10">
        <v>43297.530462962961</v>
      </c>
      <c r="N447" s="10">
        <v>43307.375</v>
      </c>
      <c r="O447" s="17">
        <v>615</v>
      </c>
      <c r="P447" s="17" t="s">
        <v>508</v>
      </c>
    </row>
    <row r="448" spans="1:16" s="17" customFormat="1" x14ac:dyDescent="0.25">
      <c r="A448" s="17" t="s">
        <v>19</v>
      </c>
      <c r="B448" s="17" t="s">
        <v>370</v>
      </c>
      <c r="C448" s="17" t="s">
        <v>21</v>
      </c>
      <c r="D448" s="17" t="s">
        <v>1000</v>
      </c>
      <c r="E448" s="17">
        <v>43297</v>
      </c>
      <c r="F448" s="17" t="s">
        <v>377</v>
      </c>
      <c r="G448" s="17" t="s">
        <v>19</v>
      </c>
      <c r="I448" s="17" t="s">
        <v>262</v>
      </c>
      <c r="K448" s="17" t="s">
        <v>23</v>
      </c>
      <c r="L448" s="17" t="s">
        <v>982</v>
      </c>
      <c r="M448" s="10">
        <v>43297.443668981483</v>
      </c>
      <c r="N448" s="10">
        <v>43308.583333333336</v>
      </c>
      <c r="O448" s="17">
        <v>715</v>
      </c>
      <c r="P448" s="17" t="s">
        <v>508</v>
      </c>
    </row>
    <row r="449" spans="1:16" s="17" customFormat="1" x14ac:dyDescent="0.25">
      <c r="A449" s="17" t="s">
        <v>19</v>
      </c>
      <c r="B449" s="17" t="s">
        <v>370</v>
      </c>
      <c r="C449" s="17" t="s">
        <v>21</v>
      </c>
      <c r="D449" s="17" t="s">
        <v>1001</v>
      </c>
      <c r="E449" s="17">
        <v>43294</v>
      </c>
      <c r="F449" s="17" t="s">
        <v>377</v>
      </c>
      <c r="G449" s="17" t="s">
        <v>19</v>
      </c>
      <c r="I449" s="17" t="s">
        <v>262</v>
      </c>
      <c r="K449" s="17" t="s">
        <v>23</v>
      </c>
      <c r="L449" s="17" t="s">
        <v>1002</v>
      </c>
      <c r="M449" s="10">
        <v>43294.571469907409</v>
      </c>
      <c r="N449" s="10">
        <v>43311.604166666664</v>
      </c>
      <c r="O449" s="17">
        <v>1255</v>
      </c>
      <c r="P449" s="17" t="s">
        <v>508</v>
      </c>
    </row>
    <row r="450" spans="1:16" s="17" customFormat="1" x14ac:dyDescent="0.25">
      <c r="A450" s="17" t="s">
        <v>19</v>
      </c>
      <c r="B450" s="17" t="s">
        <v>370</v>
      </c>
      <c r="C450" s="17" t="s">
        <v>21</v>
      </c>
      <c r="D450" s="17" t="s">
        <v>1003</v>
      </c>
      <c r="E450" s="17">
        <v>43299</v>
      </c>
      <c r="F450" s="17" t="s">
        <v>377</v>
      </c>
      <c r="G450" s="17" t="s">
        <v>19</v>
      </c>
      <c r="I450" s="17" t="s">
        <v>262</v>
      </c>
      <c r="K450" s="17" t="s">
        <v>23</v>
      </c>
      <c r="L450" s="17" t="s">
        <v>1004</v>
      </c>
      <c r="M450" s="10">
        <v>43299.556956018518</v>
      </c>
      <c r="N450" s="10">
        <v>43304.583333333336</v>
      </c>
      <c r="O450" s="17">
        <v>1120</v>
      </c>
      <c r="P450" s="17" t="s">
        <v>508</v>
      </c>
    </row>
    <row r="451" spans="1:16" s="17" customFormat="1" x14ac:dyDescent="0.25">
      <c r="A451" s="17" t="s">
        <v>19</v>
      </c>
      <c r="B451" s="17" t="s">
        <v>108</v>
      </c>
      <c r="C451" s="17" t="s">
        <v>21</v>
      </c>
      <c r="D451" s="17" t="s">
        <v>1005</v>
      </c>
      <c r="E451" s="17">
        <v>43320</v>
      </c>
      <c r="G451" s="17" t="s">
        <v>19</v>
      </c>
      <c r="I451" s="17" t="s">
        <v>414</v>
      </c>
      <c r="K451" s="17" t="s">
        <v>23</v>
      </c>
      <c r="L451" s="17" t="s">
        <v>415</v>
      </c>
      <c r="M451" s="10">
        <v>42933</v>
      </c>
      <c r="N451" s="10">
        <v>43124</v>
      </c>
      <c r="O451" s="17">
        <v>635</v>
      </c>
      <c r="P451" s="17" t="s">
        <v>508</v>
      </c>
    </row>
    <row r="452" spans="1:16" s="17" customFormat="1" x14ac:dyDescent="0.25">
      <c r="A452" s="17" t="s">
        <v>19</v>
      </c>
      <c r="B452" s="17" t="s">
        <v>108</v>
      </c>
      <c r="C452" s="17" t="s">
        <v>21</v>
      </c>
      <c r="D452" s="17" t="s">
        <v>1006</v>
      </c>
      <c r="E452" s="17">
        <v>42445</v>
      </c>
      <c r="G452" s="17" t="s">
        <v>19</v>
      </c>
      <c r="I452" s="17" t="s">
        <v>411</v>
      </c>
      <c r="K452" s="17" t="s">
        <v>23</v>
      </c>
      <c r="L452" s="17" t="s">
        <v>630</v>
      </c>
      <c r="M452" s="10">
        <v>43023</v>
      </c>
      <c r="N452" s="10">
        <v>43291</v>
      </c>
      <c r="O452" s="17">
        <v>642</v>
      </c>
      <c r="P452" s="17" t="s">
        <v>508</v>
      </c>
    </row>
    <row r="453" spans="1:16" s="17" customFormat="1" x14ac:dyDescent="0.25">
      <c r="A453" s="17" t="s">
        <v>19</v>
      </c>
      <c r="B453" s="17" t="s">
        <v>108</v>
      </c>
      <c r="C453" s="17" t="s">
        <v>21</v>
      </c>
      <c r="D453" s="17" t="s">
        <v>1007</v>
      </c>
      <c r="E453" s="17">
        <v>42445</v>
      </c>
      <c r="G453" s="17" t="s">
        <v>19</v>
      </c>
      <c r="I453" s="17" t="s">
        <v>411</v>
      </c>
      <c r="K453" s="17" t="s">
        <v>23</v>
      </c>
      <c r="L453" s="17" t="s">
        <v>632</v>
      </c>
      <c r="M453" s="10">
        <v>43023</v>
      </c>
      <c r="N453" s="10">
        <v>43291</v>
      </c>
      <c r="O453" s="17">
        <v>642</v>
      </c>
      <c r="P453" s="17" t="s">
        <v>508</v>
      </c>
    </row>
    <row r="454" spans="1:16" s="17" customFormat="1" x14ac:dyDescent="0.25">
      <c r="A454" s="17" t="s">
        <v>19</v>
      </c>
      <c r="B454" s="17" t="s">
        <v>108</v>
      </c>
      <c r="C454" s="17" t="s">
        <v>21</v>
      </c>
      <c r="D454" s="17" t="s">
        <v>1008</v>
      </c>
      <c r="E454" s="17">
        <v>42445</v>
      </c>
      <c r="G454" s="17" t="s">
        <v>19</v>
      </c>
      <c r="I454" s="17" t="s">
        <v>411</v>
      </c>
      <c r="K454" s="17" t="s">
        <v>853</v>
      </c>
      <c r="L454" s="17" t="s">
        <v>634</v>
      </c>
      <c r="M454" s="10">
        <v>43115</v>
      </c>
      <c r="N454" s="10">
        <v>43307</v>
      </c>
      <c r="O454" s="17">
        <v>1284</v>
      </c>
      <c r="P454" s="17" t="s">
        <v>508</v>
      </c>
    </row>
    <row r="455" spans="1:16" s="17" customFormat="1" x14ac:dyDescent="0.25">
      <c r="A455" s="17" t="s">
        <v>19</v>
      </c>
      <c r="B455" s="17" t="s">
        <v>108</v>
      </c>
      <c r="C455" s="17" t="s">
        <v>21</v>
      </c>
      <c r="D455" s="17" t="s">
        <v>1009</v>
      </c>
      <c r="E455" s="17">
        <v>42445</v>
      </c>
      <c r="G455" s="17" t="s">
        <v>19</v>
      </c>
      <c r="I455" s="17" t="s">
        <v>411</v>
      </c>
      <c r="K455" s="17" t="s">
        <v>853</v>
      </c>
      <c r="L455" s="17" t="s">
        <v>636</v>
      </c>
      <c r="M455" s="10">
        <v>43133</v>
      </c>
      <c r="N455" s="10">
        <v>43300</v>
      </c>
      <c r="O455" s="17">
        <v>1284</v>
      </c>
      <c r="P455" s="17" t="s">
        <v>508</v>
      </c>
    </row>
    <row r="456" spans="1:16" s="17" customFormat="1" x14ac:dyDescent="0.25">
      <c r="A456" s="17" t="s">
        <v>19</v>
      </c>
      <c r="B456" s="17" t="s">
        <v>108</v>
      </c>
      <c r="C456" s="17" t="s">
        <v>21</v>
      </c>
      <c r="D456" s="17" t="s">
        <v>1010</v>
      </c>
      <c r="E456" s="17">
        <v>43159</v>
      </c>
      <c r="G456" s="17" t="s">
        <v>19</v>
      </c>
      <c r="I456" s="17" t="s">
        <v>523</v>
      </c>
      <c r="K456" s="17" t="s">
        <v>23</v>
      </c>
      <c r="L456" s="17" t="s">
        <v>524</v>
      </c>
      <c r="M456" s="10">
        <v>42879</v>
      </c>
      <c r="N456" s="10">
        <v>43279</v>
      </c>
      <c r="O456" s="17">
        <v>6795</v>
      </c>
      <c r="P456" s="17" t="s">
        <v>508</v>
      </c>
    </row>
    <row r="457" spans="1:16" s="17" customFormat="1" x14ac:dyDescent="0.25">
      <c r="A457" s="17" t="s">
        <v>19</v>
      </c>
      <c r="B457" s="17" t="s">
        <v>108</v>
      </c>
      <c r="C457" s="17" t="s">
        <v>21</v>
      </c>
      <c r="D457" s="17" t="s">
        <v>1011</v>
      </c>
      <c r="E457" s="17">
        <v>43159</v>
      </c>
      <c r="G457" s="17" t="s">
        <v>19</v>
      </c>
      <c r="I457" s="17" t="s">
        <v>523</v>
      </c>
      <c r="K457" s="17" t="s">
        <v>23</v>
      </c>
      <c r="L457" s="17" t="s">
        <v>526</v>
      </c>
      <c r="M457" s="10">
        <v>42879</v>
      </c>
      <c r="N457" s="10">
        <v>43307</v>
      </c>
      <c r="O457" s="17">
        <v>2395</v>
      </c>
      <c r="P457" s="17" t="s">
        <v>508</v>
      </c>
    </row>
    <row r="458" spans="1:16" s="17" customFormat="1" x14ac:dyDescent="0.25">
      <c r="A458" s="17" t="s">
        <v>19</v>
      </c>
      <c r="B458" s="17" t="s">
        <v>677</v>
      </c>
      <c r="C458" s="17" t="s">
        <v>21</v>
      </c>
      <c r="D458" s="17" t="s">
        <v>1012</v>
      </c>
      <c r="E458" s="17">
        <v>43280</v>
      </c>
      <c r="G458" s="17" t="s">
        <v>19</v>
      </c>
      <c r="H458" s="17" t="s">
        <v>65</v>
      </c>
      <c r="K458" s="17" t="s">
        <v>44</v>
      </c>
      <c r="L458" s="17" t="s">
        <v>1013</v>
      </c>
      <c r="M458" s="10">
        <v>43218</v>
      </c>
      <c r="N458" s="10">
        <v>43236</v>
      </c>
      <c r="O458" s="17">
        <v>400</v>
      </c>
      <c r="P458" s="17" t="s">
        <v>508</v>
      </c>
    </row>
    <row r="459" spans="1:16" s="17" customFormat="1" x14ac:dyDescent="0.25">
      <c r="A459" s="17" t="s">
        <v>19</v>
      </c>
      <c r="B459" s="17" t="s">
        <v>677</v>
      </c>
      <c r="C459" s="17" t="s">
        <v>21</v>
      </c>
      <c r="D459" s="17" t="s">
        <v>1014</v>
      </c>
      <c r="E459" s="17">
        <v>43280</v>
      </c>
      <c r="G459" s="17" t="s">
        <v>19</v>
      </c>
      <c r="H459" s="17" t="s">
        <v>65</v>
      </c>
      <c r="K459" s="17" t="s">
        <v>44</v>
      </c>
      <c r="L459" s="17" t="s">
        <v>1015</v>
      </c>
      <c r="M459" s="10">
        <v>43244</v>
      </c>
      <c r="N459" s="10">
        <v>43249</v>
      </c>
      <c r="O459" s="17">
        <v>400</v>
      </c>
      <c r="P459" s="17" t="s">
        <v>508</v>
      </c>
    </row>
    <row r="460" spans="1:16" s="17" customFormat="1" x14ac:dyDescent="0.25">
      <c r="A460" s="17" t="s">
        <v>19</v>
      </c>
      <c r="B460" s="17" t="s">
        <v>677</v>
      </c>
      <c r="C460" s="17" t="s">
        <v>21</v>
      </c>
      <c r="D460" s="17" t="s">
        <v>1016</v>
      </c>
      <c r="E460" s="17">
        <v>43280</v>
      </c>
      <c r="G460" s="17" t="s">
        <v>19</v>
      </c>
      <c r="H460" s="17" t="s">
        <v>65</v>
      </c>
      <c r="K460" s="17" t="s">
        <v>44</v>
      </c>
      <c r="L460" s="17" t="s">
        <v>1017</v>
      </c>
      <c r="M460" s="10">
        <v>43218</v>
      </c>
      <c r="N460" s="10">
        <v>43230</v>
      </c>
      <c r="O460" s="17">
        <v>400</v>
      </c>
      <c r="P460" s="17" t="s">
        <v>508</v>
      </c>
    </row>
    <row r="461" spans="1:16" s="17" customFormat="1" x14ac:dyDescent="0.25">
      <c r="A461" s="17" t="s">
        <v>19</v>
      </c>
      <c r="B461" s="17" t="s">
        <v>677</v>
      </c>
      <c r="C461" s="17" t="s">
        <v>21</v>
      </c>
      <c r="D461" s="17" t="s">
        <v>1018</v>
      </c>
      <c r="E461" s="17">
        <v>43280</v>
      </c>
      <c r="G461" s="17" t="s">
        <v>19</v>
      </c>
      <c r="H461" s="17" t="s">
        <v>65</v>
      </c>
      <c r="K461" s="17" t="s">
        <v>44</v>
      </c>
      <c r="L461" s="17" t="s">
        <v>1019</v>
      </c>
      <c r="M461" s="10">
        <v>43218</v>
      </c>
      <c r="N461" s="10">
        <v>43234</v>
      </c>
      <c r="O461" s="17">
        <v>400</v>
      </c>
      <c r="P461" s="17" t="s">
        <v>508</v>
      </c>
    </row>
    <row r="462" spans="1:16" s="17" customFormat="1" x14ac:dyDescent="0.25">
      <c r="A462" s="17" t="s">
        <v>19</v>
      </c>
      <c r="B462" s="17" t="s">
        <v>677</v>
      </c>
      <c r="C462" s="17" t="s">
        <v>21</v>
      </c>
      <c r="D462" s="17" t="s">
        <v>1020</v>
      </c>
      <c r="E462" s="17">
        <v>43280</v>
      </c>
      <c r="G462" s="17" t="s">
        <v>19</v>
      </c>
      <c r="H462" s="17" t="s">
        <v>65</v>
      </c>
      <c r="K462" s="17" t="s">
        <v>44</v>
      </c>
      <c r="L462" s="17" t="s">
        <v>1021</v>
      </c>
      <c r="M462" s="10">
        <v>43218</v>
      </c>
      <c r="N462" s="10">
        <v>43253</v>
      </c>
      <c r="O462" s="17">
        <v>400</v>
      </c>
      <c r="P462" s="17" t="s">
        <v>508</v>
      </c>
    </row>
    <row r="463" spans="1:16" s="17" customFormat="1" x14ac:dyDescent="0.25">
      <c r="A463" s="17" t="s">
        <v>19</v>
      </c>
      <c r="B463" s="17" t="s">
        <v>677</v>
      </c>
      <c r="C463" s="17" t="s">
        <v>21</v>
      </c>
      <c r="D463" s="17" t="s">
        <v>1022</v>
      </c>
      <c r="E463" s="17">
        <v>43280</v>
      </c>
      <c r="G463" s="17" t="s">
        <v>19</v>
      </c>
      <c r="H463" s="17" t="s">
        <v>65</v>
      </c>
      <c r="K463" s="17" t="s">
        <v>44</v>
      </c>
      <c r="L463" s="17" t="s">
        <v>1023</v>
      </c>
      <c r="M463" s="10">
        <v>43218</v>
      </c>
      <c r="N463" s="10">
        <v>43221</v>
      </c>
      <c r="O463" s="17">
        <v>400</v>
      </c>
      <c r="P463" s="17" t="s">
        <v>508</v>
      </c>
    </row>
    <row r="464" spans="1:16" s="17" customFormat="1" x14ac:dyDescent="0.25">
      <c r="A464" s="17" t="s">
        <v>19</v>
      </c>
      <c r="B464" s="17" t="s">
        <v>677</v>
      </c>
      <c r="C464" s="17" t="s">
        <v>21</v>
      </c>
      <c r="D464" s="17" t="s">
        <v>1024</v>
      </c>
      <c r="E464" s="17">
        <v>43280</v>
      </c>
      <c r="G464" s="17" t="s">
        <v>19</v>
      </c>
      <c r="H464" s="17" t="s">
        <v>65</v>
      </c>
      <c r="K464" s="17" t="s">
        <v>44</v>
      </c>
      <c r="L464" s="17" t="s">
        <v>1025</v>
      </c>
      <c r="M464" s="10">
        <v>43223</v>
      </c>
      <c r="N464" s="10">
        <v>43228</v>
      </c>
      <c r="O464" s="17">
        <v>400</v>
      </c>
      <c r="P464" s="17" t="s">
        <v>508</v>
      </c>
    </row>
    <row r="465" spans="1:16" s="17" customFormat="1" x14ac:dyDescent="0.25">
      <c r="A465" s="17" t="s">
        <v>19</v>
      </c>
      <c r="B465" s="17" t="s">
        <v>677</v>
      </c>
      <c r="C465" s="17" t="s">
        <v>21</v>
      </c>
      <c r="D465" s="17" t="s">
        <v>1026</v>
      </c>
      <c r="E465" s="17">
        <v>43280</v>
      </c>
      <c r="G465" s="17" t="s">
        <v>19</v>
      </c>
      <c r="H465" s="17" t="s">
        <v>65</v>
      </c>
      <c r="K465" s="17" t="s">
        <v>44</v>
      </c>
      <c r="L465" s="17" t="s">
        <v>1027</v>
      </c>
      <c r="M465" s="10">
        <v>43245</v>
      </c>
      <c r="N465" s="10">
        <v>43250</v>
      </c>
      <c r="O465" s="17">
        <v>400</v>
      </c>
      <c r="P465" s="17" t="s">
        <v>508</v>
      </c>
    </row>
    <row r="466" spans="1:16" s="17" customFormat="1" x14ac:dyDescent="0.25">
      <c r="A466" s="17" t="s">
        <v>19</v>
      </c>
      <c r="B466" s="17" t="s">
        <v>677</v>
      </c>
      <c r="C466" s="17" t="s">
        <v>21</v>
      </c>
      <c r="D466" s="17" t="s">
        <v>1028</v>
      </c>
      <c r="E466" s="17">
        <v>43280</v>
      </c>
      <c r="G466" s="17" t="s">
        <v>19</v>
      </c>
      <c r="H466" s="17" t="s">
        <v>65</v>
      </c>
      <c r="K466" s="17" t="s">
        <v>44</v>
      </c>
      <c r="L466" s="17" t="s">
        <v>1029</v>
      </c>
      <c r="M466" s="10">
        <v>43245</v>
      </c>
      <c r="N466" s="10">
        <v>43246</v>
      </c>
      <c r="O466" s="17">
        <v>400</v>
      </c>
      <c r="P466" s="17" t="s">
        <v>508</v>
      </c>
    </row>
    <row r="467" spans="1:16" s="17" customFormat="1" x14ac:dyDescent="0.25">
      <c r="A467" s="17" t="s">
        <v>19</v>
      </c>
      <c r="B467" s="17" t="s">
        <v>677</v>
      </c>
      <c r="C467" s="17" t="s">
        <v>21</v>
      </c>
      <c r="D467" s="17" t="s">
        <v>1030</v>
      </c>
      <c r="E467" s="17">
        <v>43280</v>
      </c>
      <c r="G467" s="17" t="s">
        <v>19</v>
      </c>
      <c r="H467" s="17" t="s">
        <v>65</v>
      </c>
      <c r="K467" s="17" t="s">
        <v>44</v>
      </c>
      <c r="L467" s="17" t="s">
        <v>1031</v>
      </c>
      <c r="M467" s="10">
        <v>43215</v>
      </c>
      <c r="N467" s="10">
        <v>43246</v>
      </c>
      <c r="O467" s="17">
        <v>400</v>
      </c>
      <c r="P467" s="17" t="s">
        <v>508</v>
      </c>
    </row>
    <row r="468" spans="1:16" s="17" customFormat="1" x14ac:dyDescent="0.25">
      <c r="A468" s="17" t="s">
        <v>19</v>
      </c>
      <c r="B468" s="17" t="s">
        <v>677</v>
      </c>
      <c r="C468" s="17" t="s">
        <v>21</v>
      </c>
      <c r="D468" s="17" t="s">
        <v>1032</v>
      </c>
      <c r="E468" s="17">
        <v>43280</v>
      </c>
      <c r="G468" s="17" t="s">
        <v>19</v>
      </c>
      <c r="H468" s="17" t="s">
        <v>65</v>
      </c>
      <c r="K468" s="17" t="s">
        <v>44</v>
      </c>
      <c r="L468" s="17" t="s">
        <v>1033</v>
      </c>
      <c r="M468" s="10">
        <v>43218</v>
      </c>
      <c r="N468" s="10">
        <v>43221</v>
      </c>
      <c r="O468" s="17">
        <v>400</v>
      </c>
      <c r="P468" s="17" t="s">
        <v>508</v>
      </c>
    </row>
    <row r="469" spans="1:16" s="17" customFormat="1" x14ac:dyDescent="0.25">
      <c r="A469" s="17" t="s">
        <v>19</v>
      </c>
      <c r="B469" s="17" t="s">
        <v>677</v>
      </c>
      <c r="C469" s="17" t="s">
        <v>21</v>
      </c>
      <c r="D469" s="17" t="s">
        <v>1034</v>
      </c>
      <c r="E469" s="17">
        <v>43280</v>
      </c>
      <c r="G469" s="17" t="s">
        <v>19</v>
      </c>
      <c r="H469" s="17" t="s">
        <v>65</v>
      </c>
      <c r="K469" s="17" t="s">
        <v>44</v>
      </c>
      <c r="L469" s="17" t="s">
        <v>1035</v>
      </c>
      <c r="M469" s="10">
        <v>43230</v>
      </c>
      <c r="N469" s="10">
        <v>43236</v>
      </c>
      <c r="O469" s="17">
        <v>400</v>
      </c>
      <c r="P469" s="17" t="s">
        <v>508</v>
      </c>
    </row>
    <row r="470" spans="1:16" s="17" customFormat="1" x14ac:dyDescent="0.25">
      <c r="A470" s="17" t="s">
        <v>19</v>
      </c>
      <c r="B470" s="17" t="s">
        <v>677</v>
      </c>
      <c r="C470" s="17" t="s">
        <v>21</v>
      </c>
      <c r="D470" s="17" t="s">
        <v>1036</v>
      </c>
      <c r="E470" s="17">
        <v>43280</v>
      </c>
      <c r="G470" s="17" t="s">
        <v>19</v>
      </c>
      <c r="H470" s="17" t="s">
        <v>65</v>
      </c>
      <c r="K470" s="17" t="s">
        <v>44</v>
      </c>
      <c r="L470" s="17" t="s">
        <v>1037</v>
      </c>
      <c r="M470" s="10">
        <v>43219</v>
      </c>
      <c r="N470" s="10">
        <v>43246</v>
      </c>
      <c r="O470" s="17">
        <v>400</v>
      </c>
      <c r="P470" s="17" t="s">
        <v>508</v>
      </c>
    </row>
    <row r="471" spans="1:16" s="17" customFormat="1" x14ac:dyDescent="0.25">
      <c r="A471" s="17" t="s">
        <v>19</v>
      </c>
      <c r="B471" s="17" t="s">
        <v>677</v>
      </c>
      <c r="C471" s="17" t="s">
        <v>21</v>
      </c>
      <c r="D471" s="17" t="s">
        <v>1038</v>
      </c>
      <c r="E471" s="17">
        <v>43280</v>
      </c>
      <c r="G471" s="17" t="s">
        <v>19</v>
      </c>
      <c r="H471" s="17" t="s">
        <v>65</v>
      </c>
      <c r="K471" s="17" t="s">
        <v>44</v>
      </c>
      <c r="L471" s="17" t="s">
        <v>1039</v>
      </c>
      <c r="M471" s="10">
        <v>43219</v>
      </c>
      <c r="N471" s="10">
        <v>43246</v>
      </c>
      <c r="O471" s="17">
        <v>400</v>
      </c>
      <c r="P471" s="17" t="s">
        <v>508</v>
      </c>
    </row>
    <row r="472" spans="1:16" s="17" customFormat="1" x14ac:dyDescent="0.25">
      <c r="A472" s="17" t="s">
        <v>19</v>
      </c>
      <c r="B472" s="17" t="s">
        <v>677</v>
      </c>
      <c r="C472" s="17" t="s">
        <v>21</v>
      </c>
      <c r="D472" s="17" t="s">
        <v>1040</v>
      </c>
      <c r="E472" s="17">
        <v>43280</v>
      </c>
      <c r="G472" s="17" t="s">
        <v>19</v>
      </c>
      <c r="H472" s="17" t="s">
        <v>65</v>
      </c>
      <c r="K472" s="17" t="s">
        <v>44</v>
      </c>
      <c r="L472" s="17" t="s">
        <v>1041</v>
      </c>
      <c r="M472" s="10">
        <v>43232</v>
      </c>
      <c r="N472" s="10">
        <v>43237</v>
      </c>
      <c r="O472" s="17">
        <v>400</v>
      </c>
      <c r="P472" s="17" t="s">
        <v>508</v>
      </c>
    </row>
    <row r="473" spans="1:16" s="17" customFormat="1" x14ac:dyDescent="0.25">
      <c r="A473" s="17" t="s">
        <v>19</v>
      </c>
      <c r="B473" s="17" t="s">
        <v>677</v>
      </c>
      <c r="C473" s="17" t="s">
        <v>21</v>
      </c>
      <c r="D473" s="17" t="s">
        <v>1042</v>
      </c>
      <c r="E473" s="17">
        <v>43280</v>
      </c>
      <c r="G473" s="17" t="s">
        <v>19</v>
      </c>
      <c r="H473" s="17" t="s">
        <v>65</v>
      </c>
      <c r="K473" s="17" t="s">
        <v>44</v>
      </c>
      <c r="L473" s="17" t="s">
        <v>1043</v>
      </c>
      <c r="M473" s="10">
        <v>43218</v>
      </c>
      <c r="N473" s="10">
        <v>43248</v>
      </c>
      <c r="O473" s="17">
        <v>400</v>
      </c>
      <c r="P473" s="17" t="s">
        <v>508</v>
      </c>
    </row>
    <row r="474" spans="1:16" s="17" customFormat="1" x14ac:dyDescent="0.25">
      <c r="A474" s="17" t="s">
        <v>19</v>
      </c>
      <c r="B474" s="17" t="s">
        <v>677</v>
      </c>
      <c r="C474" s="17" t="s">
        <v>21</v>
      </c>
      <c r="D474" s="17" t="s">
        <v>1044</v>
      </c>
      <c r="E474" s="17">
        <v>43280</v>
      </c>
      <c r="G474" s="17" t="s">
        <v>19</v>
      </c>
      <c r="H474" s="17" t="s">
        <v>65</v>
      </c>
      <c r="K474" s="17" t="s">
        <v>44</v>
      </c>
      <c r="L474" s="17" t="s">
        <v>1045</v>
      </c>
      <c r="M474" s="10">
        <v>43218</v>
      </c>
      <c r="N474" s="10">
        <v>43228</v>
      </c>
      <c r="O474" s="17">
        <v>400</v>
      </c>
      <c r="P474" s="17" t="s">
        <v>508</v>
      </c>
    </row>
    <row r="475" spans="1:16" s="17" customFormat="1" x14ac:dyDescent="0.25">
      <c r="A475" s="17" t="s">
        <v>19</v>
      </c>
      <c r="B475" s="17" t="s">
        <v>677</v>
      </c>
      <c r="C475" s="17" t="s">
        <v>21</v>
      </c>
      <c r="D475" s="17" t="s">
        <v>1046</v>
      </c>
      <c r="E475" s="17">
        <v>43280</v>
      </c>
      <c r="G475" s="17" t="s">
        <v>19</v>
      </c>
      <c r="H475" s="17" t="s">
        <v>65</v>
      </c>
      <c r="K475" s="17" t="s">
        <v>44</v>
      </c>
      <c r="L475" s="17" t="s">
        <v>1047</v>
      </c>
      <c r="M475" s="10">
        <v>43218</v>
      </c>
      <c r="N475" s="10">
        <v>43231</v>
      </c>
      <c r="O475" s="17">
        <v>400</v>
      </c>
      <c r="P475" s="17" t="s">
        <v>508</v>
      </c>
    </row>
    <row r="476" spans="1:16" s="17" customFormat="1" x14ac:dyDescent="0.25">
      <c r="A476" s="17" t="s">
        <v>19</v>
      </c>
      <c r="B476" s="17" t="s">
        <v>677</v>
      </c>
      <c r="C476" s="17" t="s">
        <v>21</v>
      </c>
      <c r="D476" s="17" t="s">
        <v>1048</v>
      </c>
      <c r="E476" s="17">
        <v>43280</v>
      </c>
      <c r="G476" s="17" t="s">
        <v>19</v>
      </c>
      <c r="H476" s="17" t="s">
        <v>65</v>
      </c>
      <c r="K476" s="17" t="s">
        <v>44</v>
      </c>
      <c r="L476" s="17" t="s">
        <v>1049</v>
      </c>
      <c r="M476" s="10">
        <v>43218</v>
      </c>
      <c r="N476" s="10">
        <v>43255</v>
      </c>
      <c r="O476" s="17">
        <v>400</v>
      </c>
      <c r="P476" s="17" t="s">
        <v>508</v>
      </c>
    </row>
    <row r="477" spans="1:16" s="17" customFormat="1" x14ac:dyDescent="0.25">
      <c r="A477" s="17" t="s">
        <v>19</v>
      </c>
      <c r="B477" s="17" t="s">
        <v>677</v>
      </c>
      <c r="C477" s="17" t="s">
        <v>21</v>
      </c>
      <c r="D477" s="17" t="s">
        <v>1050</v>
      </c>
      <c r="E477" s="17">
        <v>43280</v>
      </c>
      <c r="G477" s="17" t="s">
        <v>19</v>
      </c>
      <c r="H477" s="17" t="s">
        <v>65</v>
      </c>
      <c r="K477" s="17" t="s">
        <v>44</v>
      </c>
      <c r="L477" s="17" t="s">
        <v>1051</v>
      </c>
      <c r="M477" s="10">
        <v>43237</v>
      </c>
      <c r="N477" s="10">
        <v>43239</v>
      </c>
      <c r="O477" s="17">
        <v>400</v>
      </c>
      <c r="P477" s="17" t="s">
        <v>508</v>
      </c>
    </row>
    <row r="478" spans="1:16" s="17" customFormat="1" x14ac:dyDescent="0.25">
      <c r="A478" s="17" t="s">
        <v>19</v>
      </c>
      <c r="B478" s="17" t="s">
        <v>677</v>
      </c>
      <c r="C478" s="17" t="s">
        <v>21</v>
      </c>
      <c r="D478" s="17" t="s">
        <v>1052</v>
      </c>
      <c r="E478" s="17">
        <v>43280</v>
      </c>
      <c r="G478" s="17" t="s">
        <v>19</v>
      </c>
      <c r="H478" s="17" t="s">
        <v>65</v>
      </c>
      <c r="K478" s="17" t="s">
        <v>44</v>
      </c>
      <c r="L478" s="17" t="s">
        <v>1053</v>
      </c>
      <c r="M478" s="10">
        <v>43220</v>
      </c>
      <c r="N478" s="10">
        <v>43250</v>
      </c>
      <c r="O478" s="17">
        <v>400</v>
      </c>
      <c r="P478" s="17" t="s">
        <v>508</v>
      </c>
    </row>
    <row r="479" spans="1:16" s="17" customFormat="1" x14ac:dyDescent="0.25">
      <c r="A479" s="17" t="s">
        <v>19</v>
      </c>
      <c r="B479" s="17" t="s">
        <v>677</v>
      </c>
      <c r="C479" s="17" t="s">
        <v>21</v>
      </c>
      <c r="D479" s="17" t="s">
        <v>1054</v>
      </c>
      <c r="E479" s="17">
        <v>43280</v>
      </c>
      <c r="G479" s="17" t="s">
        <v>19</v>
      </c>
      <c r="H479" s="17" t="s">
        <v>65</v>
      </c>
      <c r="K479" s="17" t="s">
        <v>44</v>
      </c>
      <c r="L479" s="17" t="s">
        <v>1055</v>
      </c>
      <c r="M479" s="10">
        <v>43218</v>
      </c>
      <c r="N479" s="10">
        <v>43236</v>
      </c>
      <c r="O479" s="17">
        <v>400</v>
      </c>
      <c r="P479" s="17" t="s">
        <v>508</v>
      </c>
    </row>
    <row r="480" spans="1:16" s="17" customFormat="1" x14ac:dyDescent="0.25">
      <c r="A480" s="17" t="s">
        <v>19</v>
      </c>
      <c r="B480" s="17" t="s">
        <v>677</v>
      </c>
      <c r="C480" s="17" t="s">
        <v>21</v>
      </c>
      <c r="D480" s="17" t="s">
        <v>1056</v>
      </c>
      <c r="E480" s="17">
        <v>43280</v>
      </c>
      <c r="G480" s="17" t="s">
        <v>19</v>
      </c>
      <c r="H480" s="17" t="s">
        <v>65</v>
      </c>
      <c r="K480" s="17" t="s">
        <v>44</v>
      </c>
      <c r="L480" s="17" t="s">
        <v>1057</v>
      </c>
      <c r="M480" s="10">
        <v>43238</v>
      </c>
      <c r="N480" s="10">
        <v>43239</v>
      </c>
      <c r="O480" s="17">
        <v>400</v>
      </c>
      <c r="P480" s="17" t="s">
        <v>508</v>
      </c>
    </row>
    <row r="481" spans="1:16" s="17" customFormat="1" x14ac:dyDescent="0.25">
      <c r="A481" s="17" t="s">
        <v>19</v>
      </c>
      <c r="B481" s="17" t="s">
        <v>677</v>
      </c>
      <c r="C481" s="17" t="s">
        <v>21</v>
      </c>
      <c r="D481" s="17" t="s">
        <v>1058</v>
      </c>
      <c r="E481" s="17">
        <v>43280</v>
      </c>
      <c r="G481" s="17" t="s">
        <v>19</v>
      </c>
      <c r="H481" s="17" t="s">
        <v>65</v>
      </c>
      <c r="K481" s="17" t="s">
        <v>44</v>
      </c>
      <c r="L481" s="17" t="s">
        <v>1059</v>
      </c>
      <c r="M481" s="10">
        <v>43214</v>
      </c>
      <c r="N481" s="10">
        <v>43215</v>
      </c>
      <c r="O481" s="17">
        <v>400</v>
      </c>
      <c r="P481" s="17" t="s">
        <v>508</v>
      </c>
    </row>
    <row r="482" spans="1:16" s="17" customFormat="1" x14ac:dyDescent="0.25">
      <c r="A482" s="17" t="s">
        <v>19</v>
      </c>
      <c r="B482" s="17" t="s">
        <v>677</v>
      </c>
      <c r="C482" s="17" t="s">
        <v>21</v>
      </c>
      <c r="D482" s="17" t="s">
        <v>1060</v>
      </c>
      <c r="E482" s="17">
        <v>43322</v>
      </c>
      <c r="G482" s="17" t="s">
        <v>19</v>
      </c>
      <c r="H482" s="17" t="s">
        <v>65</v>
      </c>
      <c r="K482" s="17" t="s">
        <v>44</v>
      </c>
      <c r="L482" s="17" t="s">
        <v>1061</v>
      </c>
      <c r="M482" s="10">
        <v>42932</v>
      </c>
      <c r="N482" s="10">
        <v>43292</v>
      </c>
      <c r="O482" s="17">
        <v>400</v>
      </c>
      <c r="P482" s="17" t="s">
        <v>508</v>
      </c>
    </row>
    <row r="483" spans="1:16" s="17" customFormat="1" x14ac:dyDescent="0.25">
      <c r="A483" s="17" t="s">
        <v>19</v>
      </c>
      <c r="B483" s="17" t="s">
        <v>677</v>
      </c>
      <c r="C483" s="17" t="s">
        <v>21</v>
      </c>
      <c r="D483" s="17" t="s">
        <v>1062</v>
      </c>
      <c r="E483" s="17">
        <v>43322</v>
      </c>
      <c r="G483" s="17" t="s">
        <v>19</v>
      </c>
      <c r="H483" s="17" t="s">
        <v>65</v>
      </c>
      <c r="K483" s="17" t="s">
        <v>44</v>
      </c>
      <c r="L483" s="17" t="s">
        <v>1063</v>
      </c>
      <c r="M483" s="10">
        <v>43251</v>
      </c>
      <c r="N483" s="10">
        <v>43255</v>
      </c>
      <c r="O483" s="17">
        <v>400</v>
      </c>
      <c r="P483" s="17" t="s">
        <v>508</v>
      </c>
    </row>
    <row r="484" spans="1:16" s="17" customFormat="1" x14ac:dyDescent="0.25">
      <c r="A484" s="17" t="s">
        <v>19</v>
      </c>
      <c r="B484" s="17" t="s">
        <v>677</v>
      </c>
      <c r="C484" s="17" t="s">
        <v>21</v>
      </c>
      <c r="D484" s="17" t="s">
        <v>1064</v>
      </c>
      <c r="E484" s="17">
        <v>43322</v>
      </c>
      <c r="G484" s="17" t="s">
        <v>19</v>
      </c>
      <c r="H484" s="17" t="s">
        <v>65</v>
      </c>
      <c r="K484" s="17" t="s">
        <v>44</v>
      </c>
      <c r="L484" s="17" t="s">
        <v>1065</v>
      </c>
      <c r="M484" s="10">
        <v>43218</v>
      </c>
      <c r="N484" s="10">
        <v>43257</v>
      </c>
      <c r="O484" s="17">
        <v>400</v>
      </c>
      <c r="P484" s="17" t="s">
        <v>508</v>
      </c>
    </row>
    <row r="485" spans="1:16" s="17" customFormat="1" x14ac:dyDescent="0.25">
      <c r="A485" s="17" t="s">
        <v>19</v>
      </c>
      <c r="B485" s="17" t="s">
        <v>677</v>
      </c>
      <c r="C485" s="17" t="s">
        <v>21</v>
      </c>
      <c r="D485" s="17" t="s">
        <v>1066</v>
      </c>
      <c r="E485" s="17">
        <v>43322</v>
      </c>
      <c r="G485" s="17" t="s">
        <v>19</v>
      </c>
      <c r="H485" s="17" t="s">
        <v>65</v>
      </c>
      <c r="K485" s="17" t="s">
        <v>44</v>
      </c>
      <c r="L485" s="17" t="s">
        <v>1067</v>
      </c>
      <c r="M485" s="10">
        <v>43269</v>
      </c>
      <c r="N485" s="10">
        <v>43272</v>
      </c>
      <c r="O485" s="17">
        <v>400</v>
      </c>
      <c r="P485" s="17" t="s">
        <v>508</v>
      </c>
    </row>
    <row r="486" spans="1:16" s="17" customFormat="1" x14ac:dyDescent="0.25">
      <c r="A486" s="17" t="s">
        <v>19</v>
      </c>
      <c r="B486" s="17" t="s">
        <v>677</v>
      </c>
      <c r="C486" s="17" t="s">
        <v>21</v>
      </c>
      <c r="D486" s="17" t="s">
        <v>1068</v>
      </c>
      <c r="E486" s="17">
        <v>43322</v>
      </c>
      <c r="G486" s="17" t="s">
        <v>19</v>
      </c>
      <c r="H486" s="17" t="s">
        <v>65</v>
      </c>
      <c r="K486" s="17" t="s">
        <v>44</v>
      </c>
      <c r="L486" s="17" t="s">
        <v>689</v>
      </c>
      <c r="M486" s="10">
        <v>43257</v>
      </c>
      <c r="N486" s="10">
        <v>43262</v>
      </c>
      <c r="O486" s="17">
        <v>400</v>
      </c>
      <c r="P486" s="17" t="s">
        <v>508</v>
      </c>
    </row>
    <row r="487" spans="1:16" s="17" customFormat="1" x14ac:dyDescent="0.25">
      <c r="A487" s="17" t="s">
        <v>19</v>
      </c>
      <c r="B487" s="17" t="s">
        <v>677</v>
      </c>
      <c r="C487" s="17" t="s">
        <v>21</v>
      </c>
      <c r="D487" s="17" t="s">
        <v>1069</v>
      </c>
      <c r="E487" s="17">
        <v>43322</v>
      </c>
      <c r="G487" s="17" t="s">
        <v>19</v>
      </c>
      <c r="H487" s="17" t="s">
        <v>65</v>
      </c>
      <c r="K487" s="17" t="s">
        <v>44</v>
      </c>
      <c r="L487" s="17" t="s">
        <v>1070</v>
      </c>
      <c r="M487" s="10">
        <v>43219</v>
      </c>
      <c r="N487" s="10">
        <v>43238</v>
      </c>
      <c r="O487" s="17">
        <v>400</v>
      </c>
      <c r="P487" s="17" t="s">
        <v>508</v>
      </c>
    </row>
    <row r="488" spans="1:16" s="17" customFormat="1" x14ac:dyDescent="0.25">
      <c r="A488" s="17" t="s">
        <v>19</v>
      </c>
      <c r="B488" s="17" t="s">
        <v>677</v>
      </c>
      <c r="C488" s="17" t="s">
        <v>21</v>
      </c>
      <c r="D488" s="17" t="s">
        <v>1071</v>
      </c>
      <c r="E488" s="17">
        <v>43322</v>
      </c>
      <c r="G488" s="17" t="s">
        <v>19</v>
      </c>
      <c r="H488" s="17" t="s">
        <v>65</v>
      </c>
      <c r="K488" s="17" t="s">
        <v>44</v>
      </c>
      <c r="L488" s="17" t="s">
        <v>1072</v>
      </c>
      <c r="M488" s="10">
        <v>43218</v>
      </c>
      <c r="N488" s="10">
        <v>43255</v>
      </c>
      <c r="O488" s="17">
        <v>400</v>
      </c>
      <c r="P488" s="17" t="s">
        <v>508</v>
      </c>
    </row>
    <row r="489" spans="1:16" s="17" customFormat="1" x14ac:dyDescent="0.25">
      <c r="A489" s="17" t="s">
        <v>19</v>
      </c>
      <c r="B489" s="17" t="s">
        <v>677</v>
      </c>
      <c r="C489" s="17" t="s">
        <v>21</v>
      </c>
      <c r="D489" s="17" t="s">
        <v>1073</v>
      </c>
      <c r="E489" s="17">
        <v>43322</v>
      </c>
      <c r="G489" s="17" t="s">
        <v>19</v>
      </c>
      <c r="H489" s="17" t="s">
        <v>65</v>
      </c>
      <c r="K489" s="17" t="s">
        <v>44</v>
      </c>
      <c r="L489" s="17" t="s">
        <v>1074</v>
      </c>
      <c r="M489" s="10">
        <v>43225</v>
      </c>
      <c r="N489" s="10">
        <v>43231</v>
      </c>
      <c r="O489" s="17">
        <v>400</v>
      </c>
      <c r="P489" s="17" t="s">
        <v>508</v>
      </c>
    </row>
    <row r="490" spans="1:16" s="17" customFormat="1" x14ac:dyDescent="0.25">
      <c r="A490" s="17" t="s">
        <v>19</v>
      </c>
      <c r="B490" s="17" t="s">
        <v>677</v>
      </c>
      <c r="C490" s="17" t="s">
        <v>21</v>
      </c>
      <c r="D490" s="17" t="s">
        <v>1075</v>
      </c>
      <c r="E490" s="17">
        <v>43322</v>
      </c>
      <c r="G490" s="17" t="s">
        <v>19</v>
      </c>
      <c r="H490" s="17" t="s">
        <v>65</v>
      </c>
      <c r="K490" s="17" t="s">
        <v>44</v>
      </c>
      <c r="L490" s="17" t="s">
        <v>1076</v>
      </c>
      <c r="M490" s="10">
        <v>43225</v>
      </c>
      <c r="N490" s="10">
        <v>43230</v>
      </c>
      <c r="O490" s="17">
        <v>400</v>
      </c>
      <c r="P490" s="17" t="s">
        <v>508</v>
      </c>
    </row>
    <row r="491" spans="1:16" s="17" customFormat="1" x14ac:dyDescent="0.25">
      <c r="A491" s="17" t="s">
        <v>19</v>
      </c>
      <c r="B491" s="17" t="s">
        <v>677</v>
      </c>
      <c r="C491" s="17" t="s">
        <v>21</v>
      </c>
      <c r="D491" s="17" t="s">
        <v>1077</v>
      </c>
      <c r="E491" s="17">
        <v>43322</v>
      </c>
      <c r="G491" s="17" t="s">
        <v>19</v>
      </c>
      <c r="H491" s="17" t="s">
        <v>65</v>
      </c>
      <c r="K491" s="17" t="s">
        <v>44</v>
      </c>
      <c r="L491" s="17" t="s">
        <v>1078</v>
      </c>
      <c r="M491" s="10">
        <v>43239</v>
      </c>
      <c r="N491" s="10">
        <v>43245</v>
      </c>
      <c r="O491" s="17">
        <v>400</v>
      </c>
      <c r="P491" s="17" t="s">
        <v>508</v>
      </c>
    </row>
    <row r="492" spans="1:16" s="17" customFormat="1" x14ac:dyDescent="0.25">
      <c r="A492" s="17" t="s">
        <v>19</v>
      </c>
      <c r="B492" s="17" t="s">
        <v>677</v>
      </c>
      <c r="C492" s="17" t="s">
        <v>21</v>
      </c>
      <c r="D492" s="17" t="s">
        <v>1079</v>
      </c>
      <c r="E492" s="17">
        <v>43322</v>
      </c>
      <c r="G492" s="17" t="s">
        <v>19</v>
      </c>
      <c r="H492" s="17" t="s">
        <v>65</v>
      </c>
      <c r="K492" s="17" t="s">
        <v>44</v>
      </c>
      <c r="L492" s="17" t="s">
        <v>1080</v>
      </c>
      <c r="M492" s="10">
        <v>43295</v>
      </c>
      <c r="N492" s="10">
        <v>43295</v>
      </c>
      <c r="O492" s="17">
        <v>400</v>
      </c>
      <c r="P492" s="17" t="s">
        <v>508</v>
      </c>
    </row>
    <row r="493" spans="1:16" s="17" customFormat="1" x14ac:dyDescent="0.25">
      <c r="A493" s="17" t="s">
        <v>19</v>
      </c>
      <c r="B493" s="17" t="s">
        <v>677</v>
      </c>
      <c r="C493" s="17" t="s">
        <v>21</v>
      </c>
      <c r="D493" s="17" t="s">
        <v>1081</v>
      </c>
      <c r="E493" s="17">
        <v>43322</v>
      </c>
      <c r="G493" s="17" t="s">
        <v>19</v>
      </c>
      <c r="H493" s="17" t="s">
        <v>65</v>
      </c>
      <c r="K493" s="17" t="s">
        <v>44</v>
      </c>
      <c r="L493" s="17" t="s">
        <v>1082</v>
      </c>
      <c r="M493" s="10">
        <v>43262</v>
      </c>
      <c r="N493" s="10">
        <v>43267</v>
      </c>
      <c r="O493" s="17">
        <v>400</v>
      </c>
      <c r="P493" s="17" t="s">
        <v>508</v>
      </c>
    </row>
    <row r="494" spans="1:16" s="17" customFormat="1" x14ac:dyDescent="0.25">
      <c r="A494" s="17" t="s">
        <v>19</v>
      </c>
      <c r="B494" s="17" t="s">
        <v>677</v>
      </c>
      <c r="C494" s="17" t="s">
        <v>21</v>
      </c>
      <c r="D494" s="17" t="s">
        <v>1083</v>
      </c>
      <c r="E494" s="17">
        <v>43322</v>
      </c>
      <c r="G494" s="17" t="s">
        <v>19</v>
      </c>
      <c r="H494" s="17" t="s">
        <v>65</v>
      </c>
      <c r="K494" s="17" t="s">
        <v>44</v>
      </c>
      <c r="L494" s="17" t="s">
        <v>1070</v>
      </c>
      <c r="M494" s="10">
        <v>43267</v>
      </c>
      <c r="N494" s="10">
        <v>43272</v>
      </c>
      <c r="O494" s="17">
        <v>400</v>
      </c>
      <c r="P494" s="17" t="s">
        <v>508</v>
      </c>
    </row>
    <row r="495" spans="1:16" s="17" customFormat="1" x14ac:dyDescent="0.25">
      <c r="A495" s="17" t="s">
        <v>19</v>
      </c>
      <c r="B495" s="17" t="s">
        <v>677</v>
      </c>
      <c r="C495" s="17" t="s">
        <v>21</v>
      </c>
      <c r="D495" s="17" t="s">
        <v>1084</v>
      </c>
      <c r="E495" s="17">
        <v>43322</v>
      </c>
      <c r="G495" s="17" t="s">
        <v>19</v>
      </c>
      <c r="H495" s="17" t="s">
        <v>65</v>
      </c>
      <c r="K495" s="17" t="s">
        <v>44</v>
      </c>
      <c r="L495" s="17" t="s">
        <v>1085</v>
      </c>
      <c r="M495" s="10">
        <v>43201</v>
      </c>
      <c r="N495" s="10">
        <v>43231</v>
      </c>
      <c r="O495" s="17">
        <v>400</v>
      </c>
      <c r="P495" s="17" t="s">
        <v>508</v>
      </c>
    </row>
    <row r="496" spans="1:16" s="17" customFormat="1" x14ac:dyDescent="0.25">
      <c r="A496" s="17" t="s">
        <v>19</v>
      </c>
      <c r="B496" s="17" t="s">
        <v>677</v>
      </c>
      <c r="C496" s="17" t="s">
        <v>21</v>
      </c>
      <c r="D496" s="17" t="s">
        <v>1086</v>
      </c>
      <c r="E496" s="17">
        <v>43322</v>
      </c>
      <c r="G496" s="17" t="s">
        <v>19</v>
      </c>
      <c r="H496" s="17" t="s">
        <v>65</v>
      </c>
      <c r="K496" s="17" t="s">
        <v>44</v>
      </c>
      <c r="L496" s="17" t="s">
        <v>1087</v>
      </c>
      <c r="M496" s="10">
        <v>43218</v>
      </c>
      <c r="N496" s="10">
        <v>43222</v>
      </c>
      <c r="O496" s="17">
        <v>400</v>
      </c>
      <c r="P496" s="17" t="s">
        <v>508</v>
      </c>
    </row>
    <row r="497" spans="1:16" s="17" customFormat="1" x14ac:dyDescent="0.25">
      <c r="A497" s="17" t="s">
        <v>19</v>
      </c>
      <c r="B497" s="17" t="s">
        <v>677</v>
      </c>
      <c r="C497" s="17" t="s">
        <v>21</v>
      </c>
      <c r="D497" s="17" t="s">
        <v>1088</v>
      </c>
      <c r="E497" s="17">
        <v>43322</v>
      </c>
      <c r="G497" s="17" t="s">
        <v>19</v>
      </c>
      <c r="H497" s="17" t="s">
        <v>65</v>
      </c>
      <c r="K497" s="17" t="s">
        <v>44</v>
      </c>
      <c r="L497" s="17" t="s">
        <v>1089</v>
      </c>
      <c r="M497" s="10">
        <v>43219</v>
      </c>
      <c r="N497" s="10">
        <v>43249</v>
      </c>
      <c r="O497" s="17">
        <v>400</v>
      </c>
      <c r="P497" s="17" t="s">
        <v>508</v>
      </c>
    </row>
    <row r="498" spans="1:16" s="17" customFormat="1" x14ac:dyDescent="0.25">
      <c r="A498" s="17" t="s">
        <v>19</v>
      </c>
      <c r="B498" s="17" t="s">
        <v>677</v>
      </c>
      <c r="C498" s="17" t="s">
        <v>21</v>
      </c>
      <c r="D498" s="17" t="s">
        <v>1090</v>
      </c>
      <c r="E498" s="17">
        <v>43322</v>
      </c>
      <c r="G498" s="17" t="s">
        <v>19</v>
      </c>
      <c r="H498" s="17" t="s">
        <v>65</v>
      </c>
      <c r="K498" s="17" t="s">
        <v>44</v>
      </c>
      <c r="L498" s="17" t="s">
        <v>1091</v>
      </c>
      <c r="M498" s="10">
        <v>43270</v>
      </c>
      <c r="N498" s="10">
        <v>43276</v>
      </c>
      <c r="O498" s="17">
        <v>400</v>
      </c>
      <c r="P498" s="17" t="s">
        <v>508</v>
      </c>
    </row>
    <row r="499" spans="1:16" s="17" customFormat="1" x14ac:dyDescent="0.25">
      <c r="A499" s="17" t="s">
        <v>19</v>
      </c>
      <c r="B499" s="17" t="s">
        <v>677</v>
      </c>
      <c r="C499" s="17" t="s">
        <v>21</v>
      </c>
      <c r="D499" s="17" t="s">
        <v>1092</v>
      </c>
      <c r="E499" s="17">
        <v>43322</v>
      </c>
      <c r="G499" s="17" t="s">
        <v>19</v>
      </c>
      <c r="H499" s="17" t="s">
        <v>65</v>
      </c>
      <c r="K499" s="17" t="s">
        <v>44</v>
      </c>
      <c r="L499" s="17" t="s">
        <v>1093</v>
      </c>
      <c r="M499" s="10">
        <v>43243</v>
      </c>
      <c r="N499" s="10">
        <v>43248</v>
      </c>
      <c r="O499" s="17">
        <v>400</v>
      </c>
      <c r="P499" s="17" t="s">
        <v>508</v>
      </c>
    </row>
    <row r="500" spans="1:16" s="17" customFormat="1" x14ac:dyDescent="0.25">
      <c r="A500" s="17" t="s">
        <v>19</v>
      </c>
      <c r="B500" s="17" t="s">
        <v>677</v>
      </c>
      <c r="C500" s="17" t="s">
        <v>21</v>
      </c>
      <c r="D500" s="17" t="s">
        <v>1094</v>
      </c>
      <c r="E500" s="17">
        <v>43322</v>
      </c>
      <c r="G500" s="17" t="s">
        <v>19</v>
      </c>
      <c r="H500" s="17" t="s">
        <v>65</v>
      </c>
      <c r="K500" s="17" t="s">
        <v>44</v>
      </c>
      <c r="L500" s="17" t="s">
        <v>1095</v>
      </c>
      <c r="M500" s="10">
        <v>43221</v>
      </c>
      <c r="N500" s="10">
        <v>43242</v>
      </c>
      <c r="O500" s="17">
        <v>400</v>
      </c>
      <c r="P500" s="17" t="s">
        <v>508</v>
      </c>
    </row>
    <row r="501" spans="1:16" s="17" customFormat="1" x14ac:dyDescent="0.25">
      <c r="A501" s="17" t="s">
        <v>19</v>
      </c>
      <c r="B501" s="17" t="s">
        <v>677</v>
      </c>
      <c r="C501" s="17" t="s">
        <v>21</v>
      </c>
      <c r="D501" s="17" t="s">
        <v>1096</v>
      </c>
      <c r="E501" s="17">
        <v>43322</v>
      </c>
      <c r="G501" s="17" t="s">
        <v>19</v>
      </c>
      <c r="H501" s="17" t="s">
        <v>65</v>
      </c>
      <c r="K501" s="17" t="s">
        <v>44</v>
      </c>
      <c r="L501" s="17" t="s">
        <v>1097</v>
      </c>
      <c r="M501" s="10">
        <v>43228</v>
      </c>
      <c r="N501" s="10">
        <v>43232</v>
      </c>
      <c r="O501" s="17">
        <v>400</v>
      </c>
      <c r="P501" s="17" t="s">
        <v>508</v>
      </c>
    </row>
    <row r="502" spans="1:16" s="17" customFormat="1" x14ac:dyDescent="0.25">
      <c r="A502" s="17" t="s">
        <v>19</v>
      </c>
      <c r="B502" s="17" t="s">
        <v>677</v>
      </c>
      <c r="C502" s="17" t="s">
        <v>21</v>
      </c>
      <c r="D502" s="17" t="s">
        <v>1098</v>
      </c>
      <c r="E502" s="17">
        <v>43322</v>
      </c>
      <c r="G502" s="17" t="s">
        <v>19</v>
      </c>
      <c r="H502" s="17" t="s">
        <v>65</v>
      </c>
      <c r="K502" s="17" t="s">
        <v>44</v>
      </c>
      <c r="L502" s="17" t="s">
        <v>1099</v>
      </c>
      <c r="M502" s="10">
        <v>43219</v>
      </c>
      <c r="N502" s="10">
        <v>43263</v>
      </c>
      <c r="O502" s="17">
        <v>400</v>
      </c>
      <c r="P502" s="17" t="s">
        <v>508</v>
      </c>
    </row>
    <row r="503" spans="1:16" s="17" customFormat="1" x14ac:dyDescent="0.25">
      <c r="A503" s="17" t="s">
        <v>19</v>
      </c>
      <c r="B503" s="17" t="s">
        <v>677</v>
      </c>
      <c r="C503" s="17" t="s">
        <v>21</v>
      </c>
      <c r="D503" s="17" t="s">
        <v>1100</v>
      </c>
      <c r="E503" s="17">
        <v>43322</v>
      </c>
      <c r="G503" s="17" t="s">
        <v>19</v>
      </c>
      <c r="H503" s="17" t="s">
        <v>65</v>
      </c>
      <c r="K503" s="17" t="s">
        <v>44</v>
      </c>
      <c r="L503" s="17" t="s">
        <v>1101</v>
      </c>
      <c r="M503" s="10">
        <v>43239</v>
      </c>
      <c r="N503" s="10">
        <v>43245</v>
      </c>
      <c r="O503" s="17">
        <v>400</v>
      </c>
      <c r="P503" s="17" t="s">
        <v>508</v>
      </c>
    </row>
    <row r="504" spans="1:16" s="17" customFormat="1" x14ac:dyDescent="0.25">
      <c r="A504" s="17" t="s">
        <v>19</v>
      </c>
      <c r="B504" s="17" t="s">
        <v>677</v>
      </c>
      <c r="C504" s="17" t="s">
        <v>21</v>
      </c>
      <c r="D504" s="17" t="s">
        <v>1102</v>
      </c>
      <c r="E504" s="17">
        <v>43322</v>
      </c>
      <c r="G504" s="17" t="s">
        <v>19</v>
      </c>
      <c r="H504" s="17" t="s">
        <v>65</v>
      </c>
      <c r="K504" s="17" t="s">
        <v>44</v>
      </c>
      <c r="L504" s="17" t="s">
        <v>1103</v>
      </c>
      <c r="M504" s="10">
        <v>43219</v>
      </c>
      <c r="N504" s="10">
        <v>43237</v>
      </c>
      <c r="O504" s="17">
        <v>400</v>
      </c>
      <c r="P504" s="17" t="s">
        <v>508</v>
      </c>
    </row>
    <row r="505" spans="1:16" s="17" customFormat="1" x14ac:dyDescent="0.25">
      <c r="A505" s="17" t="s">
        <v>19</v>
      </c>
      <c r="B505" s="17" t="s">
        <v>677</v>
      </c>
      <c r="C505" s="17" t="s">
        <v>21</v>
      </c>
      <c r="D505" s="17" t="s">
        <v>1104</v>
      </c>
      <c r="E505" s="17">
        <v>43322</v>
      </c>
      <c r="G505" s="17" t="s">
        <v>19</v>
      </c>
      <c r="H505" s="17" t="s">
        <v>65</v>
      </c>
      <c r="K505" s="17" t="s">
        <v>44</v>
      </c>
      <c r="L505" s="17" t="s">
        <v>1105</v>
      </c>
      <c r="M505" s="10">
        <v>43218</v>
      </c>
      <c r="N505" s="10">
        <v>43228</v>
      </c>
      <c r="O505" s="17">
        <v>400</v>
      </c>
      <c r="P505" s="17" t="s">
        <v>508</v>
      </c>
    </row>
    <row r="506" spans="1:16" s="17" customFormat="1" x14ac:dyDescent="0.25">
      <c r="A506" s="17" t="s">
        <v>19</v>
      </c>
      <c r="B506" s="17" t="s">
        <v>677</v>
      </c>
      <c r="C506" s="17" t="s">
        <v>21</v>
      </c>
      <c r="D506" s="17" t="s">
        <v>1106</v>
      </c>
      <c r="E506" s="17">
        <v>43322</v>
      </c>
      <c r="G506" s="17" t="s">
        <v>19</v>
      </c>
      <c r="H506" s="17" t="s">
        <v>65</v>
      </c>
      <c r="K506" s="17" t="s">
        <v>44</v>
      </c>
      <c r="L506" s="17" t="s">
        <v>1107</v>
      </c>
      <c r="M506" s="10">
        <v>43290</v>
      </c>
      <c r="N506" s="10">
        <v>43292</v>
      </c>
      <c r="O506" s="17">
        <v>400</v>
      </c>
      <c r="P506" s="17" t="s">
        <v>508</v>
      </c>
    </row>
    <row r="507" spans="1:16" s="17" customFormat="1" x14ac:dyDescent="0.25">
      <c r="A507" s="17" t="s">
        <v>19</v>
      </c>
      <c r="B507" s="17" t="s">
        <v>677</v>
      </c>
      <c r="C507" s="17" t="s">
        <v>21</v>
      </c>
      <c r="D507" s="17" t="s">
        <v>1108</v>
      </c>
      <c r="E507" s="17">
        <v>43322</v>
      </c>
      <c r="G507" s="17" t="s">
        <v>19</v>
      </c>
      <c r="H507" s="17" t="s">
        <v>65</v>
      </c>
      <c r="K507" s="17" t="s">
        <v>44</v>
      </c>
      <c r="L507" s="17" t="s">
        <v>1109</v>
      </c>
      <c r="M507" s="10">
        <v>43285</v>
      </c>
      <c r="N507" s="10">
        <v>43290</v>
      </c>
      <c r="O507" s="17">
        <v>400</v>
      </c>
      <c r="P507" s="17" t="s">
        <v>508</v>
      </c>
    </row>
    <row r="508" spans="1:16" s="17" customFormat="1" x14ac:dyDescent="0.25">
      <c r="A508" s="17" t="s">
        <v>19</v>
      </c>
      <c r="B508" s="17" t="s">
        <v>677</v>
      </c>
      <c r="C508" s="17" t="s">
        <v>21</v>
      </c>
      <c r="D508" s="17" t="s">
        <v>1110</v>
      </c>
      <c r="E508" s="17">
        <v>43322</v>
      </c>
      <c r="G508" s="17" t="s">
        <v>19</v>
      </c>
      <c r="H508" s="17" t="s">
        <v>65</v>
      </c>
      <c r="K508" s="17" t="s">
        <v>44</v>
      </c>
      <c r="L508" s="17" t="s">
        <v>1111</v>
      </c>
      <c r="M508" s="10">
        <v>43219</v>
      </c>
      <c r="N508" s="10">
        <v>43234</v>
      </c>
      <c r="O508" s="17">
        <v>400</v>
      </c>
      <c r="P508" s="17" t="s">
        <v>508</v>
      </c>
    </row>
    <row r="509" spans="1:16" s="17" customFormat="1" x14ac:dyDescent="0.25">
      <c r="A509" s="17" t="s">
        <v>19</v>
      </c>
      <c r="B509" s="17" t="s">
        <v>677</v>
      </c>
      <c r="C509" s="17" t="s">
        <v>21</v>
      </c>
      <c r="D509" s="17" t="s">
        <v>1112</v>
      </c>
      <c r="E509" s="17">
        <v>43322</v>
      </c>
      <c r="G509" s="17" t="s">
        <v>19</v>
      </c>
      <c r="H509" s="17" t="s">
        <v>65</v>
      </c>
      <c r="K509" s="17" t="s">
        <v>44</v>
      </c>
      <c r="L509" s="17" t="s">
        <v>832</v>
      </c>
      <c r="M509" s="10">
        <v>43272</v>
      </c>
      <c r="N509" s="10">
        <v>43276</v>
      </c>
      <c r="O509" s="17">
        <v>400</v>
      </c>
      <c r="P509" s="17" t="s">
        <v>508</v>
      </c>
    </row>
    <row r="510" spans="1:16" s="17" customFormat="1" x14ac:dyDescent="0.25">
      <c r="A510" s="17" t="s">
        <v>19</v>
      </c>
      <c r="B510" s="17" t="s">
        <v>677</v>
      </c>
      <c r="C510" s="17" t="s">
        <v>21</v>
      </c>
      <c r="D510" s="17" t="s">
        <v>1113</v>
      </c>
      <c r="E510" s="17">
        <v>43322</v>
      </c>
      <c r="G510" s="17" t="s">
        <v>19</v>
      </c>
      <c r="H510" s="17" t="s">
        <v>65</v>
      </c>
      <c r="K510" s="17" t="s">
        <v>44</v>
      </c>
      <c r="L510" s="17" t="s">
        <v>1114</v>
      </c>
      <c r="M510" s="10">
        <v>43217</v>
      </c>
      <c r="N510" s="10">
        <v>43229</v>
      </c>
      <c r="O510" s="17">
        <v>400</v>
      </c>
      <c r="P510" s="17" t="s">
        <v>508</v>
      </c>
    </row>
    <row r="511" spans="1:16" s="17" customFormat="1" x14ac:dyDescent="0.25">
      <c r="A511" s="17" t="s">
        <v>19</v>
      </c>
      <c r="B511" s="17" t="s">
        <v>677</v>
      </c>
      <c r="C511" s="17" t="s">
        <v>21</v>
      </c>
      <c r="D511" s="17" t="s">
        <v>1115</v>
      </c>
      <c r="E511" s="17">
        <v>43322</v>
      </c>
      <c r="G511" s="17" t="s">
        <v>19</v>
      </c>
      <c r="H511" s="17" t="s">
        <v>65</v>
      </c>
      <c r="K511" s="17" t="s">
        <v>44</v>
      </c>
      <c r="L511" s="17" t="s">
        <v>1116</v>
      </c>
      <c r="M511" s="10">
        <v>43275</v>
      </c>
      <c r="N511" s="10">
        <v>43281</v>
      </c>
      <c r="O511" s="17">
        <v>400</v>
      </c>
      <c r="P511" s="17" t="s">
        <v>508</v>
      </c>
    </row>
    <row r="512" spans="1:16" s="17" customFormat="1" x14ac:dyDescent="0.25">
      <c r="A512" s="17" t="s">
        <v>19</v>
      </c>
      <c r="B512" s="17" t="s">
        <v>677</v>
      </c>
      <c r="C512" s="17" t="s">
        <v>21</v>
      </c>
      <c r="D512" s="17" t="s">
        <v>1117</v>
      </c>
      <c r="E512" s="17">
        <v>43322</v>
      </c>
      <c r="G512" s="17" t="s">
        <v>19</v>
      </c>
      <c r="H512" s="17" t="s">
        <v>65</v>
      </c>
      <c r="K512" s="17" t="s">
        <v>44</v>
      </c>
      <c r="L512" s="17" t="s">
        <v>1118</v>
      </c>
      <c r="M512" s="10">
        <v>43272</v>
      </c>
      <c r="N512" s="10">
        <v>43274</v>
      </c>
      <c r="O512" s="17">
        <v>400</v>
      </c>
      <c r="P512" s="17" t="s">
        <v>508</v>
      </c>
    </row>
    <row r="513" spans="1:16" s="17" customFormat="1" x14ac:dyDescent="0.25">
      <c r="A513" s="17" t="s">
        <v>19</v>
      </c>
      <c r="B513" s="17" t="s">
        <v>677</v>
      </c>
      <c r="C513" s="17" t="s">
        <v>21</v>
      </c>
      <c r="D513" s="17" t="s">
        <v>1119</v>
      </c>
      <c r="E513" s="17">
        <v>43322</v>
      </c>
      <c r="G513" s="17" t="s">
        <v>19</v>
      </c>
      <c r="H513" s="17" t="s">
        <v>65</v>
      </c>
      <c r="K513" s="17" t="s">
        <v>44</v>
      </c>
      <c r="L513" s="17" t="s">
        <v>1120</v>
      </c>
      <c r="M513" s="10">
        <v>43218</v>
      </c>
      <c r="N513" s="10">
        <v>43236</v>
      </c>
      <c r="O513" s="17">
        <v>400</v>
      </c>
      <c r="P513" s="17" t="s">
        <v>508</v>
      </c>
    </row>
    <row r="514" spans="1:16" s="17" customFormat="1" x14ac:dyDescent="0.25">
      <c r="A514" s="17" t="s">
        <v>19</v>
      </c>
      <c r="B514" s="17" t="s">
        <v>677</v>
      </c>
      <c r="C514" s="17" t="s">
        <v>21</v>
      </c>
      <c r="D514" s="17" t="s">
        <v>1121</v>
      </c>
      <c r="E514" s="17">
        <v>43322</v>
      </c>
      <c r="G514" s="17" t="s">
        <v>19</v>
      </c>
      <c r="H514" s="17" t="s">
        <v>65</v>
      </c>
      <c r="K514" s="17" t="s">
        <v>44</v>
      </c>
      <c r="L514" s="17" t="s">
        <v>1122</v>
      </c>
      <c r="M514" s="10">
        <v>43284</v>
      </c>
      <c r="N514" s="10">
        <v>43286</v>
      </c>
      <c r="O514" s="17">
        <v>400</v>
      </c>
      <c r="P514" s="17" t="s">
        <v>508</v>
      </c>
    </row>
    <row r="515" spans="1:16" s="17" customFormat="1" x14ac:dyDescent="0.25">
      <c r="A515" s="17" t="s">
        <v>19</v>
      </c>
      <c r="B515" s="17" t="s">
        <v>677</v>
      </c>
      <c r="C515" s="17" t="s">
        <v>21</v>
      </c>
      <c r="D515" s="17" t="s">
        <v>1123</v>
      </c>
      <c r="E515" s="17">
        <v>43322</v>
      </c>
      <c r="G515" s="17" t="s">
        <v>19</v>
      </c>
      <c r="H515" s="17" t="s">
        <v>65</v>
      </c>
      <c r="K515" s="17" t="s">
        <v>44</v>
      </c>
      <c r="L515" s="17" t="s">
        <v>1124</v>
      </c>
      <c r="M515" s="10">
        <v>43218</v>
      </c>
      <c r="N515" s="10">
        <v>43270</v>
      </c>
      <c r="O515" s="17">
        <v>400</v>
      </c>
      <c r="P515" s="17" t="s">
        <v>508</v>
      </c>
    </row>
    <row r="516" spans="1:16" s="17" customFormat="1" x14ac:dyDescent="0.25">
      <c r="A516" s="17" t="s">
        <v>19</v>
      </c>
      <c r="B516" s="17" t="s">
        <v>677</v>
      </c>
      <c r="C516" s="17" t="s">
        <v>21</v>
      </c>
      <c r="D516" s="17" t="s">
        <v>1125</v>
      </c>
      <c r="E516" s="17">
        <v>43322</v>
      </c>
      <c r="G516" s="17" t="s">
        <v>19</v>
      </c>
      <c r="H516" s="17" t="s">
        <v>65</v>
      </c>
      <c r="K516" s="17" t="s">
        <v>44</v>
      </c>
      <c r="L516" s="17" t="s">
        <v>1126</v>
      </c>
      <c r="M516" s="10">
        <v>43292</v>
      </c>
      <c r="N516" s="10">
        <v>43293</v>
      </c>
      <c r="O516" s="17">
        <v>400</v>
      </c>
      <c r="P516" s="17" t="s">
        <v>508</v>
      </c>
    </row>
    <row r="517" spans="1:16" s="17" customFormat="1" x14ac:dyDescent="0.25">
      <c r="A517" s="17" t="s">
        <v>19</v>
      </c>
      <c r="B517" s="17" t="s">
        <v>677</v>
      </c>
      <c r="C517" s="17" t="s">
        <v>21</v>
      </c>
      <c r="D517" s="17" t="s">
        <v>1127</v>
      </c>
      <c r="E517" s="17">
        <v>43322</v>
      </c>
      <c r="G517" s="17" t="s">
        <v>19</v>
      </c>
      <c r="H517" s="17" t="s">
        <v>65</v>
      </c>
      <c r="K517" s="17" t="s">
        <v>44</v>
      </c>
      <c r="L517" s="17" t="s">
        <v>1128</v>
      </c>
      <c r="M517" s="10">
        <v>43265</v>
      </c>
      <c r="N517" s="10">
        <v>43266</v>
      </c>
      <c r="O517" s="17">
        <v>400</v>
      </c>
      <c r="P517" s="17" t="s">
        <v>508</v>
      </c>
    </row>
    <row r="518" spans="1:16" s="17" customFormat="1" x14ac:dyDescent="0.25">
      <c r="A518" s="17" t="s">
        <v>19</v>
      </c>
      <c r="B518" s="17" t="s">
        <v>677</v>
      </c>
      <c r="C518" s="17" t="s">
        <v>21</v>
      </c>
      <c r="D518" s="17" t="s">
        <v>1129</v>
      </c>
      <c r="E518" s="17">
        <v>43322</v>
      </c>
      <c r="G518" s="17" t="s">
        <v>19</v>
      </c>
      <c r="H518" s="17" t="s">
        <v>65</v>
      </c>
      <c r="K518" s="17" t="s">
        <v>44</v>
      </c>
      <c r="L518" s="17" t="s">
        <v>1130</v>
      </c>
      <c r="M518" s="10">
        <v>43214</v>
      </c>
      <c r="N518" s="10">
        <v>43257</v>
      </c>
      <c r="O518" s="17">
        <v>400</v>
      </c>
      <c r="P518" s="17" t="s">
        <v>508</v>
      </c>
    </row>
    <row r="519" spans="1:16" s="17" customFormat="1" x14ac:dyDescent="0.25">
      <c r="A519" s="17" t="s">
        <v>19</v>
      </c>
      <c r="B519" s="17" t="s">
        <v>677</v>
      </c>
      <c r="C519" s="17" t="s">
        <v>21</v>
      </c>
      <c r="D519" s="17" t="s">
        <v>1131</v>
      </c>
      <c r="E519" s="17">
        <v>43322</v>
      </c>
      <c r="G519" s="17" t="s">
        <v>19</v>
      </c>
      <c r="H519" s="17" t="s">
        <v>65</v>
      </c>
      <c r="K519" s="17" t="s">
        <v>44</v>
      </c>
      <c r="L519" s="17" t="s">
        <v>1132</v>
      </c>
      <c r="M519" s="10">
        <v>43218</v>
      </c>
      <c r="N519" s="10">
        <v>43229</v>
      </c>
      <c r="O519" s="17">
        <v>400</v>
      </c>
      <c r="P519" s="17" t="s">
        <v>508</v>
      </c>
    </row>
    <row r="520" spans="1:16" s="17" customFormat="1" x14ac:dyDescent="0.25">
      <c r="A520" s="17" t="s">
        <v>19</v>
      </c>
      <c r="B520" s="17" t="s">
        <v>677</v>
      </c>
      <c r="C520" s="17" t="s">
        <v>21</v>
      </c>
      <c r="D520" s="17" t="s">
        <v>1133</v>
      </c>
      <c r="E520" s="17">
        <v>43322</v>
      </c>
      <c r="G520" s="17" t="s">
        <v>19</v>
      </c>
      <c r="H520" s="17" t="s">
        <v>65</v>
      </c>
      <c r="K520" s="17" t="s">
        <v>44</v>
      </c>
      <c r="L520" s="17" t="s">
        <v>1134</v>
      </c>
      <c r="M520" s="10">
        <v>43218</v>
      </c>
      <c r="N520" s="10">
        <v>43255</v>
      </c>
      <c r="O520" s="17">
        <v>400</v>
      </c>
      <c r="P520" s="17" t="s">
        <v>508</v>
      </c>
    </row>
    <row r="521" spans="1:16" s="17" customFormat="1" x14ac:dyDescent="0.25">
      <c r="A521" s="17" t="s">
        <v>19</v>
      </c>
      <c r="B521" s="17" t="s">
        <v>677</v>
      </c>
      <c r="C521" s="17" t="s">
        <v>21</v>
      </c>
      <c r="D521" s="17" t="s">
        <v>1135</v>
      </c>
      <c r="E521" s="17">
        <v>43322</v>
      </c>
      <c r="G521" s="17" t="s">
        <v>19</v>
      </c>
      <c r="H521" s="17" t="s">
        <v>65</v>
      </c>
      <c r="K521" s="17" t="s">
        <v>44</v>
      </c>
      <c r="L521" s="17" t="s">
        <v>1136</v>
      </c>
      <c r="M521" s="10">
        <v>43218</v>
      </c>
      <c r="N521" s="10">
        <v>43250</v>
      </c>
      <c r="O521" s="17">
        <v>400</v>
      </c>
      <c r="P521" s="17" t="s">
        <v>508</v>
      </c>
    </row>
    <row r="522" spans="1:16" s="17" customFormat="1" x14ac:dyDescent="0.25">
      <c r="A522" s="17" t="s">
        <v>19</v>
      </c>
      <c r="B522" s="17" t="s">
        <v>677</v>
      </c>
      <c r="C522" s="17" t="s">
        <v>21</v>
      </c>
      <c r="D522" s="17" t="s">
        <v>1137</v>
      </c>
      <c r="E522" s="17">
        <v>43322</v>
      </c>
      <c r="G522" s="17" t="s">
        <v>19</v>
      </c>
      <c r="H522" s="17" t="s">
        <v>65</v>
      </c>
      <c r="K522" s="17" t="s">
        <v>44</v>
      </c>
      <c r="L522" s="17" t="s">
        <v>1138</v>
      </c>
      <c r="M522" s="10">
        <v>43219</v>
      </c>
      <c r="N522" s="10">
        <v>43230</v>
      </c>
      <c r="O522" s="17">
        <v>400</v>
      </c>
      <c r="P522" s="17" t="s">
        <v>508</v>
      </c>
    </row>
    <row r="523" spans="1:16" s="17" customFormat="1" x14ac:dyDescent="0.25">
      <c r="A523" s="17" t="s">
        <v>19</v>
      </c>
      <c r="B523" s="17" t="s">
        <v>677</v>
      </c>
      <c r="C523" s="17" t="s">
        <v>21</v>
      </c>
      <c r="D523" s="17" t="s">
        <v>1139</v>
      </c>
      <c r="E523" s="17">
        <v>43322</v>
      </c>
      <c r="G523" s="17" t="s">
        <v>19</v>
      </c>
      <c r="H523" s="17" t="s">
        <v>65</v>
      </c>
      <c r="K523" s="17" t="s">
        <v>44</v>
      </c>
      <c r="L523" s="17" t="s">
        <v>1140</v>
      </c>
      <c r="M523" s="10">
        <v>43236</v>
      </c>
      <c r="N523" s="10">
        <v>43237</v>
      </c>
      <c r="O523" s="17">
        <v>400</v>
      </c>
      <c r="P523" s="17" t="s">
        <v>508</v>
      </c>
    </row>
    <row r="524" spans="1:16" s="17" customFormat="1" x14ac:dyDescent="0.25">
      <c r="A524" s="17" t="s">
        <v>19</v>
      </c>
      <c r="B524" s="17" t="s">
        <v>677</v>
      </c>
      <c r="C524" s="17" t="s">
        <v>21</v>
      </c>
      <c r="D524" s="17" t="s">
        <v>1141</v>
      </c>
      <c r="E524" s="17">
        <v>43319</v>
      </c>
      <c r="G524" s="17" t="s">
        <v>19</v>
      </c>
      <c r="H524" s="17" t="s">
        <v>65</v>
      </c>
      <c r="K524" s="17" t="s">
        <v>44</v>
      </c>
      <c r="L524" s="17" t="s">
        <v>1142</v>
      </c>
      <c r="M524" s="10">
        <v>43267</v>
      </c>
      <c r="N524" s="10">
        <v>43267</v>
      </c>
      <c r="O524" s="17">
        <v>400</v>
      </c>
      <c r="P524" s="17" t="s">
        <v>508</v>
      </c>
    </row>
    <row r="525" spans="1:16" s="17" customFormat="1" x14ac:dyDescent="0.25">
      <c r="A525" s="17" t="s">
        <v>19</v>
      </c>
      <c r="B525" s="17" t="s">
        <v>677</v>
      </c>
      <c r="C525" s="17" t="s">
        <v>21</v>
      </c>
      <c r="D525" s="17" t="s">
        <v>1143</v>
      </c>
      <c r="E525" s="17">
        <v>43319</v>
      </c>
      <c r="G525" s="17" t="s">
        <v>19</v>
      </c>
      <c r="H525" s="17" t="s">
        <v>65</v>
      </c>
      <c r="K525" s="17" t="s">
        <v>44</v>
      </c>
      <c r="L525" s="17" t="s">
        <v>1144</v>
      </c>
      <c r="M525" s="10">
        <v>43278</v>
      </c>
      <c r="N525" s="10">
        <v>43278</v>
      </c>
      <c r="O525" s="17">
        <v>400</v>
      </c>
      <c r="P525" s="17" t="s">
        <v>508</v>
      </c>
    </row>
    <row r="526" spans="1:16" s="17" customFormat="1" x14ac:dyDescent="0.25">
      <c r="A526" s="17" t="s">
        <v>19</v>
      </c>
      <c r="B526" s="17" t="s">
        <v>677</v>
      </c>
      <c r="C526" s="17" t="s">
        <v>21</v>
      </c>
      <c r="D526" s="17" t="s">
        <v>1145</v>
      </c>
      <c r="E526" s="17">
        <v>43319</v>
      </c>
      <c r="G526" s="17" t="s">
        <v>19</v>
      </c>
      <c r="H526" s="17" t="s">
        <v>65</v>
      </c>
      <c r="K526" s="17" t="s">
        <v>44</v>
      </c>
      <c r="L526" s="17" t="s">
        <v>1146</v>
      </c>
      <c r="M526" s="10">
        <v>43285</v>
      </c>
      <c r="N526" s="10">
        <v>43285</v>
      </c>
      <c r="O526" s="17">
        <v>400</v>
      </c>
      <c r="P526" s="17" t="s">
        <v>508</v>
      </c>
    </row>
    <row r="527" spans="1:16" s="17" customFormat="1" x14ac:dyDescent="0.25">
      <c r="A527" s="17" t="s">
        <v>19</v>
      </c>
      <c r="B527" s="17" t="s">
        <v>677</v>
      </c>
      <c r="C527" s="17" t="s">
        <v>21</v>
      </c>
      <c r="D527" s="17" t="s">
        <v>1147</v>
      </c>
      <c r="E527" s="17">
        <v>43319</v>
      </c>
      <c r="G527" s="17" t="s">
        <v>19</v>
      </c>
      <c r="H527" s="17" t="s">
        <v>65</v>
      </c>
      <c r="K527" s="17" t="s">
        <v>44</v>
      </c>
      <c r="L527" s="17" t="s">
        <v>1148</v>
      </c>
      <c r="M527" s="10">
        <v>43279</v>
      </c>
      <c r="N527" s="10">
        <v>43279</v>
      </c>
      <c r="O527" s="17">
        <v>400</v>
      </c>
      <c r="P527" s="17" t="s">
        <v>508</v>
      </c>
    </row>
    <row r="528" spans="1:16" s="17" customFormat="1" x14ac:dyDescent="0.25">
      <c r="A528" s="17" t="s">
        <v>19</v>
      </c>
      <c r="B528" s="17" t="s">
        <v>677</v>
      </c>
      <c r="C528" s="17" t="s">
        <v>21</v>
      </c>
      <c r="D528" s="17" t="s">
        <v>1149</v>
      </c>
      <c r="E528" s="17">
        <v>43319</v>
      </c>
      <c r="G528" s="17" t="s">
        <v>19</v>
      </c>
      <c r="H528" s="17" t="s">
        <v>65</v>
      </c>
      <c r="K528" s="17" t="s">
        <v>44</v>
      </c>
      <c r="L528" s="17" t="s">
        <v>1150</v>
      </c>
      <c r="M528" s="10">
        <v>43285</v>
      </c>
      <c r="N528" s="10">
        <v>43285</v>
      </c>
      <c r="O528" s="17">
        <v>400</v>
      </c>
      <c r="P528" s="17" t="s">
        <v>508</v>
      </c>
    </row>
    <row r="529" spans="1:16" s="17" customFormat="1" x14ac:dyDescent="0.25">
      <c r="A529" s="17" t="s">
        <v>19</v>
      </c>
      <c r="B529" s="17" t="s">
        <v>677</v>
      </c>
      <c r="C529" s="17" t="s">
        <v>21</v>
      </c>
      <c r="D529" s="17" t="s">
        <v>1151</v>
      </c>
      <c r="E529" s="17">
        <v>43319</v>
      </c>
      <c r="G529" s="17" t="s">
        <v>19</v>
      </c>
      <c r="H529" s="17" t="s">
        <v>65</v>
      </c>
      <c r="K529" s="17" t="s">
        <v>44</v>
      </c>
      <c r="L529" s="17" t="s">
        <v>1152</v>
      </c>
      <c r="M529" s="10">
        <v>43291</v>
      </c>
      <c r="N529" s="10">
        <v>43291</v>
      </c>
      <c r="O529" s="17">
        <v>400</v>
      </c>
      <c r="P529" s="17" t="s">
        <v>508</v>
      </c>
    </row>
    <row r="530" spans="1:16" s="17" customFormat="1" x14ac:dyDescent="0.25">
      <c r="A530" s="17" t="s">
        <v>19</v>
      </c>
      <c r="B530" s="17" t="s">
        <v>677</v>
      </c>
      <c r="C530" s="17" t="s">
        <v>21</v>
      </c>
      <c r="D530" s="17" t="s">
        <v>1153</v>
      </c>
      <c r="E530" s="17">
        <v>43319</v>
      </c>
      <c r="G530" s="17" t="s">
        <v>19</v>
      </c>
      <c r="H530" s="17" t="s">
        <v>65</v>
      </c>
      <c r="K530" s="17" t="s">
        <v>44</v>
      </c>
      <c r="L530" s="17" t="s">
        <v>1154</v>
      </c>
      <c r="M530" s="10">
        <v>43287</v>
      </c>
      <c r="N530" s="10">
        <v>43287</v>
      </c>
      <c r="O530" s="17">
        <v>400</v>
      </c>
      <c r="P530" s="17" t="s">
        <v>508</v>
      </c>
    </row>
    <row r="531" spans="1:16" s="17" customFormat="1" x14ac:dyDescent="0.25">
      <c r="A531" s="17" t="s">
        <v>19</v>
      </c>
      <c r="B531" s="17" t="s">
        <v>677</v>
      </c>
      <c r="C531" s="17" t="s">
        <v>21</v>
      </c>
      <c r="D531" s="17" t="s">
        <v>1155</v>
      </c>
      <c r="E531" s="17">
        <v>43319</v>
      </c>
      <c r="G531" s="17" t="s">
        <v>19</v>
      </c>
      <c r="H531" s="17" t="s">
        <v>65</v>
      </c>
      <c r="K531" s="17" t="s">
        <v>44</v>
      </c>
      <c r="L531" s="17" t="s">
        <v>1156</v>
      </c>
      <c r="M531" s="10">
        <v>43280</v>
      </c>
      <c r="N531" s="10">
        <v>43280</v>
      </c>
      <c r="O531" s="17">
        <v>400</v>
      </c>
      <c r="P531" s="17" t="s">
        <v>508</v>
      </c>
    </row>
    <row r="532" spans="1:16" s="17" customFormat="1" x14ac:dyDescent="0.25">
      <c r="A532" s="17" t="s">
        <v>19</v>
      </c>
      <c r="B532" s="17" t="s">
        <v>677</v>
      </c>
      <c r="C532" s="17" t="s">
        <v>21</v>
      </c>
      <c r="D532" s="17" t="s">
        <v>1157</v>
      </c>
      <c r="E532" s="17">
        <v>43319</v>
      </c>
      <c r="G532" s="17" t="s">
        <v>19</v>
      </c>
      <c r="H532" s="17" t="s">
        <v>65</v>
      </c>
      <c r="K532" s="17" t="s">
        <v>44</v>
      </c>
      <c r="L532" s="17" t="s">
        <v>1158</v>
      </c>
      <c r="M532" s="10">
        <v>43263</v>
      </c>
      <c r="N532" s="10">
        <v>43263</v>
      </c>
      <c r="O532" s="17">
        <v>400</v>
      </c>
      <c r="P532" s="17" t="s">
        <v>508</v>
      </c>
    </row>
    <row r="533" spans="1:16" s="17" customFormat="1" x14ac:dyDescent="0.25">
      <c r="A533" s="17" t="s">
        <v>19</v>
      </c>
      <c r="B533" s="17" t="s">
        <v>677</v>
      </c>
      <c r="C533" s="17" t="s">
        <v>21</v>
      </c>
      <c r="D533" s="17" t="s">
        <v>1159</v>
      </c>
      <c r="E533" s="17">
        <v>43319</v>
      </c>
      <c r="G533" s="17" t="s">
        <v>19</v>
      </c>
      <c r="H533" s="17" t="s">
        <v>65</v>
      </c>
      <c r="K533" s="17" t="s">
        <v>44</v>
      </c>
      <c r="L533" s="17" t="s">
        <v>1160</v>
      </c>
      <c r="M533" s="10">
        <v>43293</v>
      </c>
      <c r="N533" s="10">
        <v>43293</v>
      </c>
      <c r="O533" s="17">
        <v>400</v>
      </c>
      <c r="P533" s="17" t="s">
        <v>508</v>
      </c>
    </row>
    <row r="534" spans="1:16" s="17" customFormat="1" x14ac:dyDescent="0.25">
      <c r="A534" s="17" t="s">
        <v>19</v>
      </c>
      <c r="B534" s="17" t="s">
        <v>677</v>
      </c>
      <c r="C534" s="17" t="s">
        <v>21</v>
      </c>
      <c r="D534" s="17" t="s">
        <v>1161</v>
      </c>
      <c r="E534" s="17">
        <v>43319</v>
      </c>
      <c r="G534" s="17" t="s">
        <v>19</v>
      </c>
      <c r="H534" s="17" t="s">
        <v>65</v>
      </c>
      <c r="K534" s="17" t="s">
        <v>44</v>
      </c>
      <c r="L534" s="17" t="s">
        <v>843</v>
      </c>
      <c r="M534" s="10">
        <v>43280</v>
      </c>
      <c r="N534" s="10">
        <v>43280</v>
      </c>
      <c r="O534" s="17">
        <v>400</v>
      </c>
      <c r="P534" s="17" t="s">
        <v>508</v>
      </c>
    </row>
    <row r="535" spans="1:16" s="17" customFormat="1" x14ac:dyDescent="0.25">
      <c r="A535" s="17" t="s">
        <v>19</v>
      </c>
      <c r="B535" s="17" t="s">
        <v>677</v>
      </c>
      <c r="C535" s="17" t="s">
        <v>21</v>
      </c>
      <c r="D535" s="17" t="s">
        <v>1162</v>
      </c>
      <c r="E535" s="17">
        <v>43319</v>
      </c>
      <c r="G535" s="17" t="s">
        <v>19</v>
      </c>
      <c r="H535" s="17" t="s">
        <v>65</v>
      </c>
      <c r="K535" s="17" t="s">
        <v>44</v>
      </c>
      <c r="L535" s="17" t="s">
        <v>1163</v>
      </c>
      <c r="M535" s="10">
        <v>43292</v>
      </c>
      <c r="N535" s="10">
        <v>43292</v>
      </c>
      <c r="O535" s="17">
        <v>400</v>
      </c>
      <c r="P535" s="17" t="s">
        <v>508</v>
      </c>
    </row>
    <row r="536" spans="1:16" s="17" customFormat="1" x14ac:dyDescent="0.25">
      <c r="A536" s="17" t="s">
        <v>19</v>
      </c>
      <c r="B536" s="17" t="s">
        <v>677</v>
      </c>
      <c r="C536" s="17" t="s">
        <v>21</v>
      </c>
      <c r="D536" s="17" t="s">
        <v>1164</v>
      </c>
      <c r="E536" s="17">
        <v>43319</v>
      </c>
      <c r="G536" s="17" t="s">
        <v>19</v>
      </c>
      <c r="H536" s="17" t="s">
        <v>65</v>
      </c>
      <c r="K536" s="17" t="s">
        <v>44</v>
      </c>
      <c r="L536" s="17" t="s">
        <v>1165</v>
      </c>
      <c r="M536" s="10">
        <v>43284</v>
      </c>
      <c r="N536" s="10">
        <v>43293</v>
      </c>
      <c r="O536" s="17">
        <v>400</v>
      </c>
      <c r="P536" s="17" t="s">
        <v>508</v>
      </c>
    </row>
    <row r="537" spans="1:16" s="17" customFormat="1" x14ac:dyDescent="0.25">
      <c r="A537" s="17" t="s">
        <v>19</v>
      </c>
      <c r="B537" s="17" t="s">
        <v>677</v>
      </c>
      <c r="C537" s="17" t="s">
        <v>21</v>
      </c>
      <c r="D537" s="17" t="s">
        <v>1166</v>
      </c>
      <c r="E537" s="17">
        <v>43319</v>
      </c>
      <c r="G537" s="17" t="s">
        <v>19</v>
      </c>
      <c r="H537" s="17" t="s">
        <v>65</v>
      </c>
      <c r="K537" s="17" t="s">
        <v>44</v>
      </c>
      <c r="L537" s="17" t="s">
        <v>1167</v>
      </c>
      <c r="M537" s="10">
        <v>43274</v>
      </c>
      <c r="N537" s="10">
        <v>43278</v>
      </c>
      <c r="O537" s="17">
        <v>400</v>
      </c>
      <c r="P537" s="17" t="s">
        <v>508</v>
      </c>
    </row>
    <row r="538" spans="1:16" s="17" customFormat="1" x14ac:dyDescent="0.25">
      <c r="A538" s="17" t="s">
        <v>19</v>
      </c>
      <c r="B538" s="17" t="s">
        <v>677</v>
      </c>
      <c r="C538" s="17" t="s">
        <v>21</v>
      </c>
      <c r="D538" s="17" t="s">
        <v>1168</v>
      </c>
      <c r="E538" s="17">
        <v>43319</v>
      </c>
      <c r="G538" s="17" t="s">
        <v>19</v>
      </c>
      <c r="H538" s="17" t="s">
        <v>65</v>
      </c>
      <c r="K538" s="17" t="s">
        <v>44</v>
      </c>
      <c r="L538" s="17" t="s">
        <v>1169</v>
      </c>
      <c r="M538" s="10">
        <v>43246</v>
      </c>
      <c r="N538" s="10">
        <v>43250</v>
      </c>
      <c r="O538" s="17">
        <v>400</v>
      </c>
      <c r="P538" s="17" t="s">
        <v>508</v>
      </c>
    </row>
    <row r="539" spans="1:16" s="17" customFormat="1" x14ac:dyDescent="0.25">
      <c r="A539" s="17" t="s">
        <v>19</v>
      </c>
      <c r="B539" s="17" t="s">
        <v>677</v>
      </c>
      <c r="C539" s="17" t="s">
        <v>21</v>
      </c>
      <c r="D539" s="17" t="s">
        <v>1170</v>
      </c>
      <c r="E539" s="17">
        <v>43319</v>
      </c>
      <c r="G539" s="17" t="s">
        <v>19</v>
      </c>
      <c r="H539" s="17" t="s">
        <v>65</v>
      </c>
      <c r="K539" s="17" t="s">
        <v>44</v>
      </c>
      <c r="L539" s="17" t="s">
        <v>1171</v>
      </c>
      <c r="M539" s="10">
        <v>43237</v>
      </c>
      <c r="N539" s="10">
        <v>43241</v>
      </c>
      <c r="O539" s="17">
        <v>400</v>
      </c>
      <c r="P539" s="17" t="s">
        <v>508</v>
      </c>
    </row>
    <row r="540" spans="1:16" s="17" customFormat="1" x14ac:dyDescent="0.25">
      <c r="A540" s="17" t="s">
        <v>19</v>
      </c>
      <c r="B540" s="17" t="s">
        <v>677</v>
      </c>
      <c r="C540" s="17" t="s">
        <v>21</v>
      </c>
      <c r="D540" s="17" t="s">
        <v>1172</v>
      </c>
      <c r="E540" s="17">
        <v>43319</v>
      </c>
      <c r="G540" s="17" t="s">
        <v>19</v>
      </c>
      <c r="H540" s="17" t="s">
        <v>65</v>
      </c>
      <c r="K540" s="17" t="s">
        <v>44</v>
      </c>
      <c r="L540" s="17" t="s">
        <v>1173</v>
      </c>
      <c r="M540" s="10">
        <v>43251</v>
      </c>
      <c r="N540" s="10">
        <v>43255</v>
      </c>
      <c r="O540" s="17">
        <v>400</v>
      </c>
      <c r="P540" s="17" t="s">
        <v>508</v>
      </c>
    </row>
    <row r="541" spans="1:16" s="17" customFormat="1" x14ac:dyDescent="0.25">
      <c r="A541" s="17" t="s">
        <v>19</v>
      </c>
      <c r="B541" s="17" t="s">
        <v>677</v>
      </c>
      <c r="C541" s="17" t="s">
        <v>21</v>
      </c>
      <c r="D541" s="17" t="s">
        <v>1174</v>
      </c>
      <c r="E541" s="17">
        <v>43319</v>
      </c>
      <c r="G541" s="17" t="s">
        <v>19</v>
      </c>
      <c r="H541" s="17" t="s">
        <v>65</v>
      </c>
      <c r="K541" s="17" t="s">
        <v>44</v>
      </c>
      <c r="L541" s="17" t="s">
        <v>1175</v>
      </c>
      <c r="M541" s="10">
        <v>43245</v>
      </c>
      <c r="N541" s="10">
        <v>43248</v>
      </c>
      <c r="O541" s="17">
        <v>400</v>
      </c>
      <c r="P541" s="17" t="s">
        <v>508</v>
      </c>
    </row>
    <row r="542" spans="1:16" s="17" customFormat="1" x14ac:dyDescent="0.25">
      <c r="A542" s="17" t="s">
        <v>19</v>
      </c>
      <c r="B542" s="17" t="s">
        <v>677</v>
      </c>
      <c r="C542" s="17" t="s">
        <v>21</v>
      </c>
      <c r="D542" s="17" t="s">
        <v>1176</v>
      </c>
      <c r="E542" s="17">
        <v>43319</v>
      </c>
      <c r="G542" s="17" t="s">
        <v>19</v>
      </c>
      <c r="H542" s="17" t="s">
        <v>65</v>
      </c>
      <c r="K542" s="17" t="s">
        <v>44</v>
      </c>
      <c r="L542" s="17" t="s">
        <v>1177</v>
      </c>
      <c r="M542" s="10">
        <v>43222</v>
      </c>
      <c r="N542" s="10">
        <v>43227</v>
      </c>
      <c r="O542" s="17">
        <v>400</v>
      </c>
      <c r="P542" s="17" t="s">
        <v>508</v>
      </c>
    </row>
    <row r="543" spans="1:16" s="17" customFormat="1" x14ac:dyDescent="0.25">
      <c r="A543" s="17" t="s">
        <v>19</v>
      </c>
      <c r="B543" s="17" t="s">
        <v>677</v>
      </c>
      <c r="C543" s="17" t="s">
        <v>21</v>
      </c>
      <c r="D543" s="17" t="s">
        <v>1178</v>
      </c>
      <c r="E543" s="17">
        <v>43319</v>
      </c>
      <c r="G543" s="17" t="s">
        <v>19</v>
      </c>
      <c r="H543" s="17" t="s">
        <v>65</v>
      </c>
      <c r="K543" s="17" t="s">
        <v>44</v>
      </c>
      <c r="L543" s="17" t="s">
        <v>1179</v>
      </c>
      <c r="M543" s="10">
        <v>43221</v>
      </c>
      <c r="N543" s="10">
        <v>76099</v>
      </c>
      <c r="O543" s="17">
        <v>400</v>
      </c>
      <c r="P543" s="17" t="s">
        <v>508</v>
      </c>
    </row>
    <row r="544" spans="1:16" s="17" customFormat="1" x14ac:dyDescent="0.25">
      <c r="A544" s="17" t="s">
        <v>19</v>
      </c>
      <c r="B544" s="17" t="s">
        <v>677</v>
      </c>
      <c r="C544" s="17" t="s">
        <v>21</v>
      </c>
      <c r="D544" s="17" t="s">
        <v>1180</v>
      </c>
      <c r="E544" s="17">
        <v>43319</v>
      </c>
      <c r="G544" s="17" t="s">
        <v>19</v>
      </c>
      <c r="H544" s="17" t="s">
        <v>65</v>
      </c>
      <c r="K544" s="17" t="s">
        <v>44</v>
      </c>
      <c r="L544" s="17" t="s">
        <v>1181</v>
      </c>
      <c r="M544" s="10">
        <v>43223</v>
      </c>
      <c r="N544" s="10">
        <v>43227</v>
      </c>
      <c r="O544" s="17">
        <v>400</v>
      </c>
      <c r="P544" s="17" t="s">
        <v>508</v>
      </c>
    </row>
    <row r="545" spans="1:16" s="17" customFormat="1" x14ac:dyDescent="0.25">
      <c r="A545" s="17" t="s">
        <v>19</v>
      </c>
      <c r="B545" s="17" t="s">
        <v>677</v>
      </c>
      <c r="C545" s="17" t="s">
        <v>21</v>
      </c>
      <c r="D545" s="17" t="s">
        <v>1182</v>
      </c>
      <c r="E545" s="17">
        <v>43319</v>
      </c>
      <c r="G545" s="17" t="s">
        <v>19</v>
      </c>
      <c r="H545" s="17" t="s">
        <v>65</v>
      </c>
      <c r="K545" s="17" t="s">
        <v>44</v>
      </c>
      <c r="L545" s="17" t="s">
        <v>1183</v>
      </c>
      <c r="M545" s="10">
        <v>43276</v>
      </c>
      <c r="N545" s="10">
        <v>43276</v>
      </c>
      <c r="O545" s="17">
        <v>400</v>
      </c>
      <c r="P545" s="17" t="s">
        <v>508</v>
      </c>
    </row>
    <row r="546" spans="1:16" s="17" customFormat="1" x14ac:dyDescent="0.25">
      <c r="A546" s="17" t="s">
        <v>19</v>
      </c>
      <c r="B546" s="17" t="s">
        <v>677</v>
      </c>
      <c r="C546" s="17" t="s">
        <v>21</v>
      </c>
      <c r="D546" s="17" t="s">
        <v>1184</v>
      </c>
      <c r="E546" s="17">
        <v>43319</v>
      </c>
      <c r="G546" s="17" t="s">
        <v>19</v>
      </c>
      <c r="H546" s="17" t="s">
        <v>65</v>
      </c>
      <c r="K546" s="17" t="s">
        <v>44</v>
      </c>
      <c r="L546" s="17" t="s">
        <v>1185</v>
      </c>
      <c r="M546" s="10">
        <v>43245</v>
      </c>
      <c r="N546" s="10">
        <v>43245</v>
      </c>
      <c r="O546" s="17">
        <v>400</v>
      </c>
      <c r="P546" s="17" t="s">
        <v>508</v>
      </c>
    </row>
    <row r="547" spans="1:16" s="17" customFormat="1" x14ac:dyDescent="0.25">
      <c r="A547" s="17" t="s">
        <v>19</v>
      </c>
      <c r="B547" s="17" t="s">
        <v>677</v>
      </c>
      <c r="C547" s="17" t="s">
        <v>21</v>
      </c>
      <c r="D547" s="17" t="s">
        <v>1186</v>
      </c>
      <c r="E547" s="17">
        <v>43319</v>
      </c>
      <c r="G547" s="17" t="s">
        <v>19</v>
      </c>
      <c r="H547" s="17" t="s">
        <v>65</v>
      </c>
      <c r="K547" s="17" t="s">
        <v>44</v>
      </c>
      <c r="L547" s="17" t="s">
        <v>1187</v>
      </c>
      <c r="M547" s="10">
        <v>43215</v>
      </c>
      <c r="N547" s="10">
        <v>43215</v>
      </c>
      <c r="O547" s="17">
        <v>400</v>
      </c>
      <c r="P547" s="17" t="s">
        <v>508</v>
      </c>
    </row>
    <row r="548" spans="1:16" s="17" customFormat="1" x14ac:dyDescent="0.25">
      <c r="A548" s="17" t="s">
        <v>19</v>
      </c>
      <c r="B548" s="17" t="s">
        <v>677</v>
      </c>
      <c r="C548" s="17" t="s">
        <v>21</v>
      </c>
      <c r="D548" s="17" t="s">
        <v>1188</v>
      </c>
      <c r="E548" s="17">
        <v>43319</v>
      </c>
      <c r="G548" s="17" t="s">
        <v>19</v>
      </c>
      <c r="H548" s="17" t="s">
        <v>65</v>
      </c>
      <c r="K548" s="17" t="s">
        <v>44</v>
      </c>
      <c r="L548" s="17" t="s">
        <v>1189</v>
      </c>
      <c r="M548" s="10">
        <v>43243</v>
      </c>
      <c r="N548" s="10">
        <v>43243</v>
      </c>
      <c r="O548" s="17">
        <v>400</v>
      </c>
      <c r="P548" s="17" t="s">
        <v>508</v>
      </c>
    </row>
    <row r="549" spans="1:16" s="17" customFormat="1" x14ac:dyDescent="0.25">
      <c r="A549" s="17" t="s">
        <v>19</v>
      </c>
      <c r="B549" s="17" t="s">
        <v>677</v>
      </c>
      <c r="C549" s="17" t="s">
        <v>21</v>
      </c>
      <c r="D549" s="17" t="s">
        <v>1190</v>
      </c>
      <c r="E549" s="17">
        <v>43319</v>
      </c>
      <c r="G549" s="17" t="s">
        <v>19</v>
      </c>
      <c r="H549" s="17" t="s">
        <v>65</v>
      </c>
      <c r="K549" s="17" t="s">
        <v>44</v>
      </c>
      <c r="L549" s="17" t="s">
        <v>1191</v>
      </c>
      <c r="M549" s="10">
        <v>43223</v>
      </c>
      <c r="N549" s="10">
        <v>43223</v>
      </c>
      <c r="O549" s="17">
        <v>400</v>
      </c>
      <c r="P549" s="17" t="s">
        <v>508</v>
      </c>
    </row>
    <row r="550" spans="1:16" s="17" customFormat="1" x14ac:dyDescent="0.25">
      <c r="A550" s="17" t="s">
        <v>19</v>
      </c>
      <c r="B550" s="17" t="s">
        <v>677</v>
      </c>
      <c r="C550" s="17" t="s">
        <v>21</v>
      </c>
      <c r="D550" s="17" t="s">
        <v>1192</v>
      </c>
      <c r="E550" s="17">
        <v>43319</v>
      </c>
      <c r="G550" s="17" t="s">
        <v>19</v>
      </c>
      <c r="H550" s="17" t="s">
        <v>65</v>
      </c>
      <c r="K550" s="17" t="s">
        <v>44</v>
      </c>
      <c r="L550" s="17" t="s">
        <v>1193</v>
      </c>
      <c r="M550" s="10">
        <v>43259</v>
      </c>
      <c r="N550" s="10">
        <v>43259</v>
      </c>
      <c r="O550" s="17">
        <v>400</v>
      </c>
      <c r="P550" s="17" t="s">
        <v>508</v>
      </c>
    </row>
    <row r="551" spans="1:16" s="17" customFormat="1" x14ac:dyDescent="0.25">
      <c r="A551" s="17" t="s">
        <v>19</v>
      </c>
      <c r="B551" s="17" t="s">
        <v>677</v>
      </c>
      <c r="C551" s="17" t="s">
        <v>21</v>
      </c>
      <c r="D551" s="17" t="s">
        <v>1194</v>
      </c>
      <c r="E551" s="17">
        <v>43319</v>
      </c>
      <c r="G551" s="17" t="s">
        <v>19</v>
      </c>
      <c r="H551" s="17" t="s">
        <v>65</v>
      </c>
      <c r="K551" s="17" t="s">
        <v>44</v>
      </c>
      <c r="L551" s="17" t="s">
        <v>1195</v>
      </c>
      <c r="M551" s="10">
        <v>43272</v>
      </c>
      <c r="N551" s="10">
        <v>43272</v>
      </c>
      <c r="O551" s="17">
        <v>400</v>
      </c>
      <c r="P551" s="17" t="s">
        <v>508</v>
      </c>
    </row>
    <row r="552" spans="1:16" s="17" customFormat="1" x14ac:dyDescent="0.25">
      <c r="A552" s="17" t="s">
        <v>19</v>
      </c>
      <c r="B552" s="17" t="s">
        <v>677</v>
      </c>
      <c r="C552" s="17" t="s">
        <v>21</v>
      </c>
      <c r="D552" s="17" t="s">
        <v>1196</v>
      </c>
      <c r="E552" s="17">
        <v>43319</v>
      </c>
      <c r="G552" s="17" t="s">
        <v>19</v>
      </c>
      <c r="H552" s="17" t="s">
        <v>65</v>
      </c>
      <c r="K552" s="17" t="s">
        <v>44</v>
      </c>
      <c r="L552" s="17" t="s">
        <v>1197</v>
      </c>
      <c r="M552" s="10">
        <v>43231</v>
      </c>
      <c r="N552" s="10">
        <v>43231</v>
      </c>
      <c r="O552" s="17">
        <v>400</v>
      </c>
      <c r="P552" s="17" t="s">
        <v>508</v>
      </c>
    </row>
    <row r="553" spans="1:16" s="17" customFormat="1" x14ac:dyDescent="0.25">
      <c r="A553" s="17" t="s">
        <v>19</v>
      </c>
      <c r="B553" s="17" t="s">
        <v>677</v>
      </c>
      <c r="C553" s="17" t="s">
        <v>21</v>
      </c>
      <c r="D553" s="17" t="s">
        <v>1198</v>
      </c>
      <c r="E553" s="17">
        <v>43319</v>
      </c>
      <c r="G553" s="17" t="s">
        <v>19</v>
      </c>
      <c r="H553" s="17" t="s">
        <v>65</v>
      </c>
      <c r="K553" s="17" t="s">
        <v>44</v>
      </c>
      <c r="L553" s="17" t="s">
        <v>1199</v>
      </c>
      <c r="M553" s="10">
        <v>43286</v>
      </c>
      <c r="N553" s="10">
        <v>43286</v>
      </c>
      <c r="O553" s="17">
        <v>400</v>
      </c>
      <c r="P553" s="17" t="s">
        <v>508</v>
      </c>
    </row>
    <row r="554" spans="1:16" s="17" customFormat="1" x14ac:dyDescent="0.25">
      <c r="A554" s="17" t="s">
        <v>19</v>
      </c>
      <c r="B554" s="17" t="s">
        <v>677</v>
      </c>
      <c r="C554" s="17" t="s">
        <v>21</v>
      </c>
      <c r="D554" s="17" t="s">
        <v>1200</v>
      </c>
      <c r="E554" s="17">
        <v>43319</v>
      </c>
      <c r="G554" s="17" t="s">
        <v>19</v>
      </c>
      <c r="H554" s="17" t="s">
        <v>65</v>
      </c>
      <c r="K554" s="17" t="s">
        <v>44</v>
      </c>
      <c r="L554" s="17" t="s">
        <v>77</v>
      </c>
      <c r="M554" s="10">
        <v>43230</v>
      </c>
      <c r="N554" s="10">
        <v>43230</v>
      </c>
      <c r="O554" s="17">
        <v>400</v>
      </c>
      <c r="P554" s="17" t="s">
        <v>508</v>
      </c>
    </row>
    <row r="555" spans="1:16" s="17" customFormat="1" x14ac:dyDescent="0.25">
      <c r="A555" s="17" t="s">
        <v>19</v>
      </c>
      <c r="B555" s="17" t="s">
        <v>677</v>
      </c>
      <c r="C555" s="17" t="s">
        <v>21</v>
      </c>
      <c r="D555" s="17" t="s">
        <v>1201</v>
      </c>
      <c r="E555" s="17">
        <v>43319</v>
      </c>
      <c r="G555" s="17" t="s">
        <v>19</v>
      </c>
      <c r="H555" s="17" t="s">
        <v>65</v>
      </c>
      <c r="K555" s="17" t="s">
        <v>44</v>
      </c>
      <c r="L555" s="17" t="s">
        <v>1202</v>
      </c>
      <c r="M555" s="10">
        <v>43252</v>
      </c>
      <c r="N555" s="10">
        <v>43252</v>
      </c>
      <c r="O555" s="17">
        <v>400</v>
      </c>
      <c r="P555" s="17" t="s">
        <v>508</v>
      </c>
    </row>
    <row r="556" spans="1:16" s="17" customFormat="1" x14ac:dyDescent="0.25">
      <c r="A556" s="17" t="s">
        <v>19</v>
      </c>
      <c r="B556" s="17" t="s">
        <v>677</v>
      </c>
      <c r="C556" s="17" t="s">
        <v>21</v>
      </c>
      <c r="D556" s="17" t="s">
        <v>1203</v>
      </c>
      <c r="E556" s="17">
        <v>43319</v>
      </c>
      <c r="G556" s="17" t="s">
        <v>19</v>
      </c>
      <c r="H556" s="17" t="s">
        <v>65</v>
      </c>
      <c r="K556" s="17" t="s">
        <v>44</v>
      </c>
      <c r="L556" s="17" t="s">
        <v>1204</v>
      </c>
      <c r="M556" s="10">
        <v>43277</v>
      </c>
      <c r="N556" s="10">
        <v>43277</v>
      </c>
      <c r="O556" s="17">
        <v>400</v>
      </c>
      <c r="P556" s="17" t="s">
        <v>508</v>
      </c>
    </row>
    <row r="557" spans="1:16" s="17" customFormat="1" x14ac:dyDescent="0.25">
      <c r="A557" s="17" t="s">
        <v>19</v>
      </c>
      <c r="B557" s="17" t="s">
        <v>677</v>
      </c>
      <c r="C557" s="17" t="s">
        <v>21</v>
      </c>
      <c r="D557" s="17" t="s">
        <v>1205</v>
      </c>
      <c r="E557" s="17">
        <v>43334</v>
      </c>
      <c r="G557" s="17" t="s">
        <v>19</v>
      </c>
      <c r="H557" s="17" t="s">
        <v>65</v>
      </c>
      <c r="K557" s="17" t="s">
        <v>44</v>
      </c>
      <c r="L557" s="17" t="s">
        <v>1206</v>
      </c>
      <c r="M557" s="10">
        <v>43256</v>
      </c>
      <c r="N557" s="10">
        <v>43259</v>
      </c>
      <c r="O557" s="17">
        <v>400</v>
      </c>
      <c r="P557" s="17" t="s">
        <v>508</v>
      </c>
    </row>
    <row r="558" spans="1:16" s="17" customFormat="1" x14ac:dyDescent="0.25">
      <c r="A558" s="17" t="s">
        <v>19</v>
      </c>
      <c r="B558" s="17" t="s">
        <v>677</v>
      </c>
      <c r="C558" s="17" t="s">
        <v>21</v>
      </c>
      <c r="D558" s="17" t="s">
        <v>1207</v>
      </c>
      <c r="E558" s="17">
        <v>43334</v>
      </c>
      <c r="G558" s="17" t="s">
        <v>19</v>
      </c>
      <c r="H558" s="17" t="s">
        <v>65</v>
      </c>
      <c r="K558" s="17" t="s">
        <v>44</v>
      </c>
      <c r="L558" s="17" t="s">
        <v>1208</v>
      </c>
      <c r="M558" s="10">
        <v>43313</v>
      </c>
      <c r="N558" s="10">
        <v>43313</v>
      </c>
      <c r="O558" s="17">
        <v>400</v>
      </c>
      <c r="P558" s="17" t="s">
        <v>508</v>
      </c>
    </row>
    <row r="559" spans="1:16" s="17" customFormat="1" x14ac:dyDescent="0.25">
      <c r="A559" s="17" t="s">
        <v>19</v>
      </c>
      <c r="B559" s="17" t="s">
        <v>677</v>
      </c>
      <c r="C559" s="17" t="s">
        <v>21</v>
      </c>
      <c r="D559" s="17" t="s">
        <v>1209</v>
      </c>
      <c r="E559" s="17">
        <v>43334</v>
      </c>
      <c r="G559" s="17" t="s">
        <v>19</v>
      </c>
      <c r="H559" s="17" t="s">
        <v>65</v>
      </c>
      <c r="K559" s="17" t="s">
        <v>44</v>
      </c>
      <c r="L559" s="17" t="s">
        <v>1210</v>
      </c>
      <c r="M559" s="10">
        <v>43280</v>
      </c>
      <c r="N559" s="10">
        <v>43280</v>
      </c>
      <c r="O559" s="17">
        <v>400</v>
      </c>
      <c r="P559" s="17" t="s">
        <v>508</v>
      </c>
    </row>
    <row r="560" spans="1:16" s="17" customFormat="1" x14ac:dyDescent="0.25">
      <c r="A560" s="17" t="s">
        <v>19</v>
      </c>
      <c r="B560" s="17" t="s">
        <v>677</v>
      </c>
      <c r="C560" s="17" t="s">
        <v>21</v>
      </c>
      <c r="D560" s="17" t="s">
        <v>1211</v>
      </c>
      <c r="E560" s="17">
        <v>43334</v>
      </c>
      <c r="G560" s="17" t="s">
        <v>19</v>
      </c>
      <c r="H560" s="17" t="s">
        <v>65</v>
      </c>
      <c r="K560" s="17" t="s">
        <v>44</v>
      </c>
      <c r="L560" s="17" t="s">
        <v>1212</v>
      </c>
      <c r="M560" s="10">
        <v>43251</v>
      </c>
      <c r="N560" s="10">
        <v>43251</v>
      </c>
      <c r="O560" s="17">
        <v>400</v>
      </c>
      <c r="P560" s="17" t="s">
        <v>508</v>
      </c>
    </row>
    <row r="561" spans="1:16" s="17" customFormat="1" x14ac:dyDescent="0.25">
      <c r="A561" s="17" t="s">
        <v>19</v>
      </c>
      <c r="B561" s="17" t="s">
        <v>677</v>
      </c>
      <c r="C561" s="17" t="s">
        <v>21</v>
      </c>
      <c r="D561" s="17" t="s">
        <v>1213</v>
      </c>
      <c r="E561" s="17">
        <v>43334</v>
      </c>
      <c r="G561" s="17" t="s">
        <v>19</v>
      </c>
      <c r="H561" s="17" t="s">
        <v>65</v>
      </c>
      <c r="K561" s="17" t="s">
        <v>44</v>
      </c>
      <c r="L561" s="17" t="s">
        <v>1214</v>
      </c>
      <c r="M561" s="10">
        <v>43227</v>
      </c>
      <c r="N561" s="10">
        <v>43227</v>
      </c>
      <c r="O561" s="17">
        <v>400</v>
      </c>
      <c r="P561" s="17" t="s">
        <v>508</v>
      </c>
    </row>
    <row r="562" spans="1:16" s="17" customFormat="1" x14ac:dyDescent="0.25">
      <c r="A562" s="17" t="s">
        <v>19</v>
      </c>
      <c r="B562" s="17" t="s">
        <v>677</v>
      </c>
      <c r="C562" s="17" t="s">
        <v>21</v>
      </c>
      <c r="D562" s="17" t="s">
        <v>1215</v>
      </c>
      <c r="E562" s="17">
        <v>43334</v>
      </c>
      <c r="G562" s="17" t="s">
        <v>19</v>
      </c>
      <c r="H562" s="17" t="s">
        <v>65</v>
      </c>
      <c r="K562" s="17" t="s">
        <v>44</v>
      </c>
      <c r="L562" s="17" t="s">
        <v>1216</v>
      </c>
      <c r="M562" s="10">
        <v>43288</v>
      </c>
      <c r="N562" s="10">
        <v>43291</v>
      </c>
      <c r="O562" s="17">
        <v>400</v>
      </c>
      <c r="P562" s="17" t="s">
        <v>508</v>
      </c>
    </row>
    <row r="563" spans="1:16" s="17" customFormat="1" x14ac:dyDescent="0.25">
      <c r="A563" s="17" t="s">
        <v>19</v>
      </c>
      <c r="B563" s="17" t="s">
        <v>677</v>
      </c>
      <c r="C563" s="17" t="s">
        <v>21</v>
      </c>
      <c r="D563" s="17" t="s">
        <v>1217</v>
      </c>
      <c r="E563" s="17">
        <v>43334</v>
      </c>
      <c r="G563" s="17" t="s">
        <v>19</v>
      </c>
      <c r="H563" s="17" t="s">
        <v>65</v>
      </c>
      <c r="K563" s="17" t="s">
        <v>44</v>
      </c>
      <c r="L563" s="17" t="s">
        <v>1218</v>
      </c>
      <c r="M563" s="10">
        <v>43297</v>
      </c>
      <c r="N563" s="10">
        <v>43301</v>
      </c>
      <c r="O563" s="17">
        <v>400</v>
      </c>
      <c r="P563" s="17" t="s">
        <v>508</v>
      </c>
    </row>
    <row r="564" spans="1:16" s="17" customFormat="1" x14ac:dyDescent="0.25">
      <c r="A564" s="17" t="s">
        <v>19</v>
      </c>
      <c r="B564" s="17" t="s">
        <v>677</v>
      </c>
      <c r="C564" s="17" t="s">
        <v>21</v>
      </c>
      <c r="D564" s="17" t="s">
        <v>1219</v>
      </c>
      <c r="E564" s="17">
        <v>43334</v>
      </c>
      <c r="G564" s="17" t="s">
        <v>19</v>
      </c>
      <c r="H564" s="17" t="s">
        <v>65</v>
      </c>
      <c r="K564" s="17" t="s">
        <v>44</v>
      </c>
      <c r="L564" s="17" t="s">
        <v>1220</v>
      </c>
      <c r="M564" s="10">
        <v>43299</v>
      </c>
      <c r="N564" s="10">
        <v>43301</v>
      </c>
      <c r="O564" s="17">
        <v>400</v>
      </c>
      <c r="P564" s="17" t="s">
        <v>508</v>
      </c>
    </row>
    <row r="565" spans="1:16" s="17" customFormat="1" x14ac:dyDescent="0.25">
      <c r="A565" s="17" t="s">
        <v>19</v>
      </c>
      <c r="B565" s="17" t="s">
        <v>677</v>
      </c>
      <c r="C565" s="17" t="s">
        <v>21</v>
      </c>
      <c r="D565" s="17" t="s">
        <v>1221</v>
      </c>
      <c r="E565" s="17">
        <v>43334</v>
      </c>
      <c r="G565" s="17" t="s">
        <v>19</v>
      </c>
      <c r="H565" s="17" t="s">
        <v>65</v>
      </c>
      <c r="K565" s="17" t="s">
        <v>44</v>
      </c>
      <c r="L565" s="17" t="s">
        <v>1222</v>
      </c>
      <c r="M565" s="10">
        <v>43278</v>
      </c>
      <c r="N565" s="10">
        <v>43279</v>
      </c>
      <c r="O565" s="17">
        <v>400</v>
      </c>
      <c r="P565" s="17" t="s">
        <v>508</v>
      </c>
    </row>
    <row r="566" spans="1:16" s="17" customFormat="1" x14ac:dyDescent="0.25">
      <c r="A566" s="17" t="s">
        <v>19</v>
      </c>
      <c r="B566" s="17" t="s">
        <v>677</v>
      </c>
      <c r="C566" s="17" t="s">
        <v>21</v>
      </c>
      <c r="D566" s="17" t="s">
        <v>1223</v>
      </c>
      <c r="E566" s="17">
        <v>43334</v>
      </c>
      <c r="G566" s="17" t="s">
        <v>19</v>
      </c>
      <c r="H566" s="17" t="s">
        <v>65</v>
      </c>
      <c r="K566" s="17" t="s">
        <v>44</v>
      </c>
      <c r="L566" s="17" t="s">
        <v>1224</v>
      </c>
      <c r="M566" s="10">
        <v>43301</v>
      </c>
      <c r="N566" s="10">
        <v>43305</v>
      </c>
      <c r="O566" s="17">
        <v>400</v>
      </c>
      <c r="P566" s="17" t="s">
        <v>508</v>
      </c>
    </row>
    <row r="567" spans="1:16" s="17" customFormat="1" x14ac:dyDescent="0.25">
      <c r="A567" s="17" t="s">
        <v>19</v>
      </c>
      <c r="B567" s="17" t="s">
        <v>677</v>
      </c>
      <c r="C567" s="17" t="s">
        <v>21</v>
      </c>
      <c r="D567" s="17" t="s">
        <v>1225</v>
      </c>
      <c r="E567" s="17">
        <v>43334</v>
      </c>
      <c r="G567" s="17" t="s">
        <v>19</v>
      </c>
      <c r="H567" s="17" t="s">
        <v>65</v>
      </c>
      <c r="K567" s="17" t="s">
        <v>44</v>
      </c>
      <c r="L567" s="17" t="s">
        <v>1226</v>
      </c>
      <c r="M567" s="10">
        <v>43279</v>
      </c>
      <c r="N567" s="10">
        <v>43284</v>
      </c>
      <c r="O567" s="17">
        <v>400</v>
      </c>
      <c r="P567" s="17" t="s">
        <v>508</v>
      </c>
    </row>
    <row r="568" spans="1:16" s="17" customFormat="1" x14ac:dyDescent="0.25">
      <c r="A568" s="17" t="s">
        <v>19</v>
      </c>
      <c r="B568" s="17" t="s">
        <v>677</v>
      </c>
      <c r="C568" s="17" t="s">
        <v>21</v>
      </c>
      <c r="D568" s="17" t="s">
        <v>1227</v>
      </c>
      <c r="E568" s="17">
        <v>43334</v>
      </c>
      <c r="G568" s="17" t="s">
        <v>19</v>
      </c>
      <c r="H568" s="17" t="s">
        <v>65</v>
      </c>
      <c r="K568" s="17" t="s">
        <v>44</v>
      </c>
      <c r="L568" s="17" t="s">
        <v>1228</v>
      </c>
      <c r="M568" s="10">
        <v>43305</v>
      </c>
      <c r="N568" s="10">
        <v>43307</v>
      </c>
      <c r="O568" s="17">
        <v>400</v>
      </c>
      <c r="P568" s="17" t="s">
        <v>508</v>
      </c>
    </row>
    <row r="569" spans="1:16" s="17" customFormat="1" x14ac:dyDescent="0.25">
      <c r="A569" s="17" t="s">
        <v>19</v>
      </c>
      <c r="B569" s="17" t="s">
        <v>677</v>
      </c>
      <c r="C569" s="17" t="s">
        <v>21</v>
      </c>
      <c r="D569" s="17" t="s">
        <v>1229</v>
      </c>
      <c r="E569" s="17">
        <v>43334</v>
      </c>
      <c r="G569" s="17" t="s">
        <v>19</v>
      </c>
      <c r="H569" s="17" t="s">
        <v>65</v>
      </c>
      <c r="K569" s="17" t="s">
        <v>44</v>
      </c>
      <c r="L569" s="17" t="s">
        <v>1230</v>
      </c>
      <c r="M569" s="10">
        <v>43280</v>
      </c>
      <c r="N569" s="10">
        <v>43284</v>
      </c>
      <c r="O569" s="17">
        <v>400</v>
      </c>
      <c r="P569" s="17" t="s">
        <v>508</v>
      </c>
    </row>
    <row r="570" spans="1:16" s="17" customFormat="1" x14ac:dyDescent="0.25">
      <c r="A570" s="17" t="s">
        <v>19</v>
      </c>
      <c r="B570" s="17" t="s">
        <v>677</v>
      </c>
      <c r="C570" s="17" t="s">
        <v>21</v>
      </c>
      <c r="D570" s="17" t="s">
        <v>1231</v>
      </c>
      <c r="E570" s="17">
        <v>43334</v>
      </c>
      <c r="G570" s="17" t="s">
        <v>19</v>
      </c>
      <c r="H570" s="17" t="s">
        <v>65</v>
      </c>
      <c r="K570" s="17" t="s">
        <v>44</v>
      </c>
      <c r="L570" s="17" t="s">
        <v>1023</v>
      </c>
      <c r="M570" s="10">
        <v>43276</v>
      </c>
      <c r="N570" s="10">
        <v>43291</v>
      </c>
      <c r="O570" s="17">
        <v>400</v>
      </c>
      <c r="P570" s="17" t="s">
        <v>508</v>
      </c>
    </row>
    <row r="571" spans="1:16" s="17" customFormat="1" x14ac:dyDescent="0.25">
      <c r="A571" s="17" t="s">
        <v>19</v>
      </c>
      <c r="B571" s="17" t="s">
        <v>677</v>
      </c>
      <c r="C571" s="17" t="s">
        <v>21</v>
      </c>
      <c r="D571" s="17" t="s">
        <v>1232</v>
      </c>
      <c r="E571" s="17">
        <v>43334</v>
      </c>
      <c r="G571" s="17" t="s">
        <v>19</v>
      </c>
      <c r="H571" s="17" t="s">
        <v>65</v>
      </c>
      <c r="K571" s="17" t="s">
        <v>44</v>
      </c>
      <c r="L571" s="17" t="s">
        <v>1233</v>
      </c>
      <c r="M571" s="10">
        <v>43294</v>
      </c>
      <c r="N571" s="10">
        <v>43294</v>
      </c>
      <c r="O571" s="17">
        <v>400</v>
      </c>
      <c r="P571" s="17" t="s">
        <v>508</v>
      </c>
    </row>
    <row r="572" spans="1:16" s="17" customFormat="1" x14ac:dyDescent="0.25">
      <c r="A572" s="17" t="s">
        <v>19</v>
      </c>
      <c r="B572" s="17" t="s">
        <v>677</v>
      </c>
      <c r="C572" s="17" t="s">
        <v>21</v>
      </c>
      <c r="D572" s="17" t="s">
        <v>1234</v>
      </c>
      <c r="E572" s="17">
        <v>43334</v>
      </c>
      <c r="G572" s="17" t="s">
        <v>19</v>
      </c>
      <c r="H572" s="17" t="s">
        <v>65</v>
      </c>
      <c r="K572" s="17" t="s">
        <v>44</v>
      </c>
      <c r="L572" s="17" t="s">
        <v>1235</v>
      </c>
      <c r="M572" s="10">
        <v>43259</v>
      </c>
      <c r="N572" s="10">
        <v>43264</v>
      </c>
      <c r="O572" s="17">
        <v>400</v>
      </c>
      <c r="P572" s="17" t="s">
        <v>508</v>
      </c>
    </row>
    <row r="573" spans="1:16" s="17" customFormat="1" x14ac:dyDescent="0.25">
      <c r="A573" s="17" t="s">
        <v>19</v>
      </c>
      <c r="B573" s="17" t="s">
        <v>677</v>
      </c>
      <c r="C573" s="17" t="s">
        <v>21</v>
      </c>
      <c r="D573" s="17" t="s">
        <v>1236</v>
      </c>
      <c r="E573" s="17">
        <v>43334</v>
      </c>
      <c r="G573" s="17" t="s">
        <v>19</v>
      </c>
      <c r="H573" s="17" t="s">
        <v>65</v>
      </c>
      <c r="K573" s="17" t="s">
        <v>44</v>
      </c>
      <c r="L573" s="17" t="s">
        <v>1237</v>
      </c>
      <c r="M573" s="10">
        <v>43248</v>
      </c>
      <c r="N573" s="10">
        <v>43251</v>
      </c>
      <c r="O573" s="17">
        <v>400</v>
      </c>
      <c r="P573" s="17" t="s">
        <v>508</v>
      </c>
    </row>
    <row r="574" spans="1:16" s="17" customFormat="1" x14ac:dyDescent="0.25">
      <c r="A574" s="17" t="s">
        <v>19</v>
      </c>
      <c r="B574" s="17" t="s">
        <v>677</v>
      </c>
      <c r="C574" s="17" t="s">
        <v>21</v>
      </c>
      <c r="D574" s="17" t="s">
        <v>1238</v>
      </c>
      <c r="E574" s="17">
        <v>43334</v>
      </c>
      <c r="G574" s="17" t="s">
        <v>19</v>
      </c>
      <c r="H574" s="17" t="s">
        <v>65</v>
      </c>
      <c r="K574" s="17" t="s">
        <v>44</v>
      </c>
      <c r="L574" s="17" t="s">
        <v>1239</v>
      </c>
      <c r="M574" s="10">
        <v>43243</v>
      </c>
      <c r="N574" s="10">
        <v>43243</v>
      </c>
      <c r="O574" s="17">
        <v>400</v>
      </c>
      <c r="P574" s="17" t="s">
        <v>508</v>
      </c>
    </row>
    <row r="575" spans="1:16" s="17" customFormat="1" x14ac:dyDescent="0.25">
      <c r="A575" s="17" t="s">
        <v>19</v>
      </c>
      <c r="B575" s="17" t="s">
        <v>677</v>
      </c>
      <c r="C575" s="17" t="s">
        <v>21</v>
      </c>
      <c r="D575" s="17" t="s">
        <v>1240</v>
      </c>
      <c r="E575" s="17">
        <v>43334</v>
      </c>
      <c r="G575" s="17" t="s">
        <v>19</v>
      </c>
      <c r="H575" s="17" t="s">
        <v>65</v>
      </c>
      <c r="K575" s="17" t="s">
        <v>44</v>
      </c>
      <c r="L575" s="17" t="s">
        <v>1241</v>
      </c>
      <c r="M575" s="10">
        <v>43262</v>
      </c>
      <c r="N575" s="10">
        <v>43263</v>
      </c>
      <c r="O575" s="17">
        <v>400</v>
      </c>
      <c r="P575" s="17" t="s">
        <v>508</v>
      </c>
    </row>
    <row r="576" spans="1:16" s="17" customFormat="1" x14ac:dyDescent="0.25">
      <c r="A576" s="17" t="s">
        <v>19</v>
      </c>
      <c r="B576" s="17" t="s">
        <v>677</v>
      </c>
      <c r="C576" s="17" t="s">
        <v>21</v>
      </c>
      <c r="D576" s="17" t="s">
        <v>1242</v>
      </c>
      <c r="E576" s="17">
        <v>43334</v>
      </c>
      <c r="G576" s="17" t="s">
        <v>19</v>
      </c>
      <c r="H576" s="17" t="s">
        <v>65</v>
      </c>
      <c r="K576" s="17" t="s">
        <v>44</v>
      </c>
      <c r="L576" s="17" t="s">
        <v>1243</v>
      </c>
      <c r="M576" s="10">
        <v>43293</v>
      </c>
      <c r="N576" s="10">
        <v>43301</v>
      </c>
      <c r="O576" s="17">
        <v>400</v>
      </c>
      <c r="P576" s="17" t="s">
        <v>508</v>
      </c>
    </row>
    <row r="577" spans="1:16" s="17" customFormat="1" x14ac:dyDescent="0.25">
      <c r="A577" s="17" t="s">
        <v>19</v>
      </c>
      <c r="B577" s="17" t="s">
        <v>677</v>
      </c>
      <c r="C577" s="17" t="s">
        <v>21</v>
      </c>
      <c r="D577" s="17" t="s">
        <v>1244</v>
      </c>
      <c r="E577" s="17">
        <v>43334</v>
      </c>
      <c r="G577" s="17" t="s">
        <v>19</v>
      </c>
      <c r="H577" s="17" t="s">
        <v>65</v>
      </c>
      <c r="K577" s="17" t="s">
        <v>44</v>
      </c>
      <c r="L577" s="17" t="s">
        <v>1245</v>
      </c>
      <c r="M577" s="10">
        <v>43298</v>
      </c>
      <c r="N577" s="10">
        <v>43301</v>
      </c>
      <c r="O577" s="17">
        <v>400</v>
      </c>
      <c r="P577" s="17" t="s">
        <v>508</v>
      </c>
    </row>
    <row r="578" spans="1:16" s="17" customFormat="1" x14ac:dyDescent="0.25">
      <c r="A578" s="17" t="s">
        <v>19</v>
      </c>
      <c r="B578" s="17" t="s">
        <v>677</v>
      </c>
      <c r="C578" s="17" t="s">
        <v>21</v>
      </c>
      <c r="D578" s="17" t="s">
        <v>1246</v>
      </c>
      <c r="E578" s="17">
        <v>43334</v>
      </c>
      <c r="G578" s="17" t="s">
        <v>19</v>
      </c>
      <c r="H578" s="17" t="s">
        <v>65</v>
      </c>
      <c r="K578" s="17" t="s">
        <v>44</v>
      </c>
      <c r="L578" s="17" t="s">
        <v>1247</v>
      </c>
      <c r="M578" s="10">
        <v>43270</v>
      </c>
      <c r="N578" s="10">
        <v>43276</v>
      </c>
      <c r="O578" s="17">
        <v>400</v>
      </c>
      <c r="P578" s="17" t="s">
        <v>508</v>
      </c>
    </row>
    <row r="579" spans="1:16" s="17" customFormat="1" x14ac:dyDescent="0.25">
      <c r="A579" s="17" t="s">
        <v>19</v>
      </c>
      <c r="B579" s="17" t="s">
        <v>677</v>
      </c>
      <c r="C579" s="17" t="s">
        <v>21</v>
      </c>
      <c r="D579" s="17" t="s">
        <v>1248</v>
      </c>
      <c r="E579" s="17">
        <v>43334</v>
      </c>
      <c r="G579" s="17" t="s">
        <v>19</v>
      </c>
      <c r="H579" s="17" t="s">
        <v>65</v>
      </c>
      <c r="K579" s="17" t="s">
        <v>44</v>
      </c>
      <c r="L579" s="17" t="s">
        <v>1249</v>
      </c>
      <c r="M579" s="10">
        <v>43285</v>
      </c>
      <c r="N579" s="10">
        <v>43287</v>
      </c>
      <c r="O579" s="17">
        <v>400</v>
      </c>
      <c r="P579" s="17" t="s">
        <v>508</v>
      </c>
    </row>
    <row r="580" spans="1:16" s="17" customFormat="1" x14ac:dyDescent="0.25">
      <c r="A580" s="17" t="s">
        <v>19</v>
      </c>
      <c r="B580" s="17" t="s">
        <v>677</v>
      </c>
      <c r="C580" s="17" t="s">
        <v>21</v>
      </c>
      <c r="D580" s="17" t="s">
        <v>1250</v>
      </c>
      <c r="E580" s="17">
        <v>43334</v>
      </c>
      <c r="G580" s="17" t="s">
        <v>19</v>
      </c>
      <c r="H580" s="17" t="s">
        <v>65</v>
      </c>
      <c r="K580" s="17" t="s">
        <v>44</v>
      </c>
      <c r="L580" s="17" t="s">
        <v>1251</v>
      </c>
      <c r="M580" s="10">
        <v>42874</v>
      </c>
      <c r="N580" s="10">
        <v>42887</v>
      </c>
      <c r="O580" s="17">
        <v>400</v>
      </c>
      <c r="P580" s="17" t="s">
        <v>508</v>
      </c>
    </row>
    <row r="581" spans="1:16" s="17" customFormat="1" x14ac:dyDescent="0.25">
      <c r="A581" s="17" t="s">
        <v>19</v>
      </c>
      <c r="B581" s="17" t="s">
        <v>677</v>
      </c>
      <c r="C581" s="17" t="s">
        <v>21</v>
      </c>
      <c r="D581" s="17" t="s">
        <v>1252</v>
      </c>
      <c r="E581" s="17">
        <v>43334</v>
      </c>
      <c r="G581" s="17" t="s">
        <v>19</v>
      </c>
      <c r="H581" s="17" t="s">
        <v>65</v>
      </c>
      <c r="K581" s="17" t="s">
        <v>44</v>
      </c>
      <c r="L581" s="17" t="s">
        <v>1253</v>
      </c>
      <c r="M581" s="10">
        <v>43313</v>
      </c>
      <c r="N581" s="10">
        <v>43315</v>
      </c>
      <c r="O581" s="17">
        <v>400</v>
      </c>
      <c r="P581" s="17" t="s">
        <v>508</v>
      </c>
    </row>
    <row r="582" spans="1:16" s="17" customFormat="1" x14ac:dyDescent="0.25">
      <c r="A582" s="17" t="s">
        <v>19</v>
      </c>
      <c r="B582" s="17" t="s">
        <v>677</v>
      </c>
      <c r="C582" s="17" t="s">
        <v>21</v>
      </c>
      <c r="D582" s="17" t="s">
        <v>1254</v>
      </c>
      <c r="E582" s="17">
        <v>43334</v>
      </c>
      <c r="G582" s="17" t="s">
        <v>19</v>
      </c>
      <c r="H582" s="17" t="s">
        <v>65</v>
      </c>
      <c r="K582" s="17" t="s">
        <v>44</v>
      </c>
      <c r="L582" s="17" t="s">
        <v>1239</v>
      </c>
      <c r="M582" s="10">
        <v>43229</v>
      </c>
      <c r="N582" s="10">
        <v>43236</v>
      </c>
      <c r="O582" s="17">
        <v>400</v>
      </c>
      <c r="P582" s="17" t="s">
        <v>508</v>
      </c>
    </row>
    <row r="583" spans="1:16" s="17" customFormat="1" x14ac:dyDescent="0.25">
      <c r="A583" s="17" t="s">
        <v>19</v>
      </c>
      <c r="B583" s="17" t="s">
        <v>677</v>
      </c>
      <c r="C583" s="17" t="s">
        <v>21</v>
      </c>
      <c r="D583" s="17" t="s">
        <v>1255</v>
      </c>
      <c r="E583" s="17">
        <v>43334</v>
      </c>
      <c r="G583" s="17" t="s">
        <v>19</v>
      </c>
      <c r="H583" s="17" t="s">
        <v>65</v>
      </c>
      <c r="K583" s="17" t="s">
        <v>44</v>
      </c>
      <c r="L583" s="17" t="s">
        <v>1189</v>
      </c>
      <c r="M583" s="10">
        <v>43234</v>
      </c>
      <c r="N583" s="10">
        <v>43234</v>
      </c>
      <c r="O583" s="17">
        <v>400</v>
      </c>
      <c r="P583" s="17" t="s">
        <v>508</v>
      </c>
    </row>
    <row r="584" spans="1:16" s="17" customFormat="1" x14ac:dyDescent="0.25">
      <c r="A584" s="17" t="s">
        <v>19</v>
      </c>
      <c r="B584" s="17" t="s">
        <v>677</v>
      </c>
      <c r="C584" s="17" t="s">
        <v>21</v>
      </c>
      <c r="D584" s="17" t="s">
        <v>1256</v>
      </c>
      <c r="E584" s="17">
        <v>43334</v>
      </c>
      <c r="G584" s="17" t="s">
        <v>19</v>
      </c>
      <c r="H584" s="17" t="s">
        <v>65</v>
      </c>
      <c r="K584" s="17" t="s">
        <v>44</v>
      </c>
      <c r="L584" s="17" t="s">
        <v>1257</v>
      </c>
      <c r="M584" s="10">
        <v>42837</v>
      </c>
      <c r="N584" s="10">
        <v>42838</v>
      </c>
      <c r="O584" s="17">
        <v>400</v>
      </c>
      <c r="P584" s="17" t="s">
        <v>508</v>
      </c>
    </row>
    <row r="585" spans="1:16" s="17" customFormat="1" x14ac:dyDescent="0.25">
      <c r="A585" s="17" t="s">
        <v>19</v>
      </c>
      <c r="B585" s="17" t="s">
        <v>677</v>
      </c>
      <c r="C585" s="17" t="s">
        <v>21</v>
      </c>
      <c r="D585" s="17" t="s">
        <v>1258</v>
      </c>
      <c r="E585" s="17">
        <v>43334</v>
      </c>
      <c r="G585" s="17" t="s">
        <v>19</v>
      </c>
      <c r="H585" s="17" t="s">
        <v>65</v>
      </c>
      <c r="K585" s="17" t="s">
        <v>44</v>
      </c>
      <c r="L585" s="17" t="s">
        <v>1259</v>
      </c>
      <c r="M585" s="10">
        <v>43307</v>
      </c>
      <c r="N585" s="10">
        <v>43311</v>
      </c>
      <c r="O585" s="17">
        <v>400</v>
      </c>
      <c r="P585" s="17" t="s">
        <v>508</v>
      </c>
    </row>
    <row r="586" spans="1:16" s="17" customFormat="1" x14ac:dyDescent="0.25">
      <c r="A586" s="17" t="s">
        <v>19</v>
      </c>
      <c r="B586" s="17" t="s">
        <v>677</v>
      </c>
      <c r="C586" s="17" t="s">
        <v>21</v>
      </c>
      <c r="D586" s="17" t="s">
        <v>1260</v>
      </c>
      <c r="E586" s="17">
        <v>43334</v>
      </c>
      <c r="G586" s="17" t="s">
        <v>19</v>
      </c>
      <c r="H586" s="17" t="s">
        <v>65</v>
      </c>
      <c r="K586" s="17" t="s">
        <v>44</v>
      </c>
      <c r="L586" s="17" t="s">
        <v>1261</v>
      </c>
      <c r="M586" s="10">
        <v>43265</v>
      </c>
      <c r="N586" s="10">
        <v>43276</v>
      </c>
      <c r="O586" s="17">
        <v>400</v>
      </c>
      <c r="P586" s="17" t="s">
        <v>508</v>
      </c>
    </row>
    <row r="587" spans="1:16" s="17" customFormat="1" x14ac:dyDescent="0.25">
      <c r="A587" s="17" t="s">
        <v>19</v>
      </c>
      <c r="B587" s="17" t="s">
        <v>677</v>
      </c>
      <c r="C587" s="17" t="s">
        <v>21</v>
      </c>
      <c r="D587" s="17" t="s">
        <v>1262</v>
      </c>
      <c r="E587" s="17">
        <v>43334</v>
      </c>
      <c r="G587" s="17" t="s">
        <v>19</v>
      </c>
      <c r="H587" s="17" t="s">
        <v>65</v>
      </c>
      <c r="K587" s="17" t="s">
        <v>44</v>
      </c>
      <c r="L587" s="17" t="s">
        <v>1263</v>
      </c>
      <c r="M587" s="10">
        <v>43299</v>
      </c>
      <c r="N587" s="10">
        <v>43301</v>
      </c>
      <c r="O587" s="17">
        <v>400</v>
      </c>
      <c r="P587" s="17" t="s">
        <v>508</v>
      </c>
    </row>
    <row r="588" spans="1:16" s="17" customFormat="1" x14ac:dyDescent="0.25">
      <c r="A588" s="17" t="s">
        <v>19</v>
      </c>
      <c r="B588" s="17" t="s">
        <v>677</v>
      </c>
      <c r="C588" s="17" t="s">
        <v>21</v>
      </c>
      <c r="D588" s="17" t="s">
        <v>1264</v>
      </c>
      <c r="E588" s="17">
        <v>43334</v>
      </c>
      <c r="G588" s="17" t="s">
        <v>19</v>
      </c>
      <c r="H588" s="17" t="s">
        <v>65</v>
      </c>
      <c r="K588" s="17" t="s">
        <v>44</v>
      </c>
      <c r="L588" s="17" t="s">
        <v>1265</v>
      </c>
      <c r="M588" s="10">
        <v>43218</v>
      </c>
      <c r="N588" s="10">
        <v>43218</v>
      </c>
      <c r="O588" s="17">
        <v>400</v>
      </c>
      <c r="P588" s="17" t="s">
        <v>508</v>
      </c>
    </row>
    <row r="589" spans="1:16" s="17" customFormat="1" x14ac:dyDescent="0.25">
      <c r="A589" s="17" t="s">
        <v>19</v>
      </c>
      <c r="B589" s="17" t="s">
        <v>677</v>
      </c>
      <c r="C589" s="17" t="s">
        <v>21</v>
      </c>
      <c r="D589" s="17" t="s">
        <v>1266</v>
      </c>
      <c r="E589" s="17">
        <v>43334</v>
      </c>
      <c r="G589" s="17" t="s">
        <v>19</v>
      </c>
      <c r="H589" s="17" t="s">
        <v>65</v>
      </c>
      <c r="K589" s="17" t="s">
        <v>44</v>
      </c>
      <c r="L589" s="17" t="s">
        <v>1267</v>
      </c>
      <c r="M589" s="10">
        <v>43271</v>
      </c>
      <c r="N589" s="10">
        <v>43276</v>
      </c>
      <c r="O589" s="17">
        <v>400</v>
      </c>
      <c r="P589" s="17" t="s">
        <v>508</v>
      </c>
    </row>
    <row r="590" spans="1:16" s="17" customFormat="1" x14ac:dyDescent="0.25">
      <c r="A590" s="17" t="s">
        <v>19</v>
      </c>
      <c r="B590" s="17" t="s">
        <v>677</v>
      </c>
      <c r="C590" s="17" t="s">
        <v>21</v>
      </c>
      <c r="D590" s="17" t="s">
        <v>1268</v>
      </c>
      <c r="E590" s="17">
        <v>43334</v>
      </c>
      <c r="G590" s="17" t="s">
        <v>19</v>
      </c>
      <c r="H590" s="17" t="s">
        <v>65</v>
      </c>
      <c r="K590" s="17" t="s">
        <v>44</v>
      </c>
      <c r="L590" s="17" t="s">
        <v>1269</v>
      </c>
      <c r="M590" s="10">
        <v>43277</v>
      </c>
      <c r="N590" s="10">
        <v>43279</v>
      </c>
      <c r="O590" s="17">
        <v>400</v>
      </c>
      <c r="P590" s="17" t="s">
        <v>508</v>
      </c>
    </row>
    <row r="591" spans="1:16" s="17" customFormat="1" x14ac:dyDescent="0.25">
      <c r="A591" s="17" t="s">
        <v>19</v>
      </c>
      <c r="B591" s="17" t="s">
        <v>677</v>
      </c>
      <c r="C591" s="17" t="s">
        <v>21</v>
      </c>
      <c r="D591" s="17" t="s">
        <v>1270</v>
      </c>
      <c r="E591" s="17">
        <v>43334</v>
      </c>
      <c r="G591" s="17" t="s">
        <v>19</v>
      </c>
      <c r="H591" s="17" t="s">
        <v>65</v>
      </c>
      <c r="K591" s="17" t="s">
        <v>44</v>
      </c>
      <c r="L591" s="17" t="s">
        <v>1271</v>
      </c>
      <c r="M591" s="10">
        <v>43206</v>
      </c>
      <c r="N591" s="10">
        <v>43222</v>
      </c>
      <c r="O591" s="17">
        <v>400</v>
      </c>
      <c r="P591" s="17" t="s">
        <v>508</v>
      </c>
    </row>
    <row r="592" spans="1:16" s="17" customFormat="1" x14ac:dyDescent="0.25">
      <c r="A592" s="17" t="s">
        <v>19</v>
      </c>
      <c r="B592" s="17" t="s">
        <v>677</v>
      </c>
      <c r="C592" s="17" t="s">
        <v>21</v>
      </c>
      <c r="D592" s="17" t="s">
        <v>1272</v>
      </c>
      <c r="E592" s="17">
        <v>43334</v>
      </c>
      <c r="G592" s="17" t="s">
        <v>19</v>
      </c>
      <c r="H592" s="17" t="s">
        <v>65</v>
      </c>
      <c r="K592" s="17" t="s">
        <v>44</v>
      </c>
      <c r="L592" s="17" t="s">
        <v>1273</v>
      </c>
      <c r="M592" s="10">
        <v>43308</v>
      </c>
      <c r="N592" s="10">
        <v>43311</v>
      </c>
      <c r="O592" s="17">
        <v>400</v>
      </c>
      <c r="P592" s="17" t="s">
        <v>508</v>
      </c>
    </row>
    <row r="593" spans="1:16" s="17" customFormat="1" x14ac:dyDescent="0.25">
      <c r="A593" s="17" t="s">
        <v>19</v>
      </c>
      <c r="B593" s="17" t="s">
        <v>677</v>
      </c>
      <c r="C593" s="17" t="s">
        <v>21</v>
      </c>
      <c r="D593" s="17" t="s">
        <v>1274</v>
      </c>
      <c r="E593" s="17">
        <v>43280</v>
      </c>
      <c r="G593" s="17" t="s">
        <v>19</v>
      </c>
      <c r="H593" s="17" t="s">
        <v>65</v>
      </c>
      <c r="K593" s="17" t="s">
        <v>44</v>
      </c>
      <c r="L593" s="17" t="s">
        <v>728</v>
      </c>
      <c r="M593" s="10">
        <v>42849</v>
      </c>
      <c r="N593" s="10">
        <v>42880</v>
      </c>
      <c r="O593" s="17">
        <v>400</v>
      </c>
      <c r="P593" s="17" t="s">
        <v>508</v>
      </c>
    </row>
    <row r="594" spans="1:16" s="17" customFormat="1" x14ac:dyDescent="0.25">
      <c r="A594" s="17" t="s">
        <v>19</v>
      </c>
      <c r="B594" s="17" t="s">
        <v>677</v>
      </c>
      <c r="C594" s="17" t="s">
        <v>21</v>
      </c>
      <c r="D594" s="17" t="s">
        <v>1275</v>
      </c>
      <c r="E594" s="17">
        <v>43280</v>
      </c>
      <c r="G594" s="17" t="s">
        <v>19</v>
      </c>
      <c r="H594" s="17" t="s">
        <v>65</v>
      </c>
      <c r="K594" s="17" t="s">
        <v>44</v>
      </c>
      <c r="L594" s="17" t="s">
        <v>1276</v>
      </c>
      <c r="M594" s="10">
        <v>43218</v>
      </c>
      <c r="N594" s="10">
        <v>43248</v>
      </c>
      <c r="O594" s="17">
        <v>400</v>
      </c>
      <c r="P594" s="17" t="s">
        <v>508</v>
      </c>
    </row>
    <row r="595" spans="1:16" s="17" customFormat="1" x14ac:dyDescent="0.25">
      <c r="A595" s="17" t="s">
        <v>19</v>
      </c>
      <c r="B595" s="17" t="s">
        <v>677</v>
      </c>
      <c r="C595" s="17" t="s">
        <v>21</v>
      </c>
      <c r="D595" s="17" t="s">
        <v>1277</v>
      </c>
      <c r="E595" s="17">
        <v>43280</v>
      </c>
      <c r="G595" s="17" t="s">
        <v>19</v>
      </c>
      <c r="H595" s="17" t="s">
        <v>65</v>
      </c>
      <c r="K595" s="17" t="s">
        <v>44</v>
      </c>
      <c r="L595" s="17" t="s">
        <v>1278</v>
      </c>
      <c r="M595" s="10">
        <v>43248</v>
      </c>
      <c r="N595" s="10">
        <v>43252</v>
      </c>
      <c r="O595" s="17">
        <v>400</v>
      </c>
      <c r="P595" s="17" t="s">
        <v>508</v>
      </c>
    </row>
    <row r="596" spans="1:16" s="17" customFormat="1" x14ac:dyDescent="0.25">
      <c r="A596" s="17" t="s">
        <v>19</v>
      </c>
      <c r="B596" s="17" t="s">
        <v>677</v>
      </c>
      <c r="C596" s="17" t="s">
        <v>21</v>
      </c>
      <c r="D596" s="17" t="s">
        <v>1279</v>
      </c>
      <c r="E596" s="17">
        <v>43280</v>
      </c>
      <c r="G596" s="17" t="s">
        <v>19</v>
      </c>
      <c r="H596" s="17" t="s">
        <v>65</v>
      </c>
      <c r="K596" s="17" t="s">
        <v>44</v>
      </c>
      <c r="L596" s="17" t="s">
        <v>1280</v>
      </c>
      <c r="M596" s="10">
        <v>43255</v>
      </c>
      <c r="N596" s="10">
        <v>43260</v>
      </c>
      <c r="O596" s="17">
        <v>400</v>
      </c>
      <c r="P596" s="17" t="s">
        <v>508</v>
      </c>
    </row>
    <row r="597" spans="1:16" s="17" customFormat="1" x14ac:dyDescent="0.25">
      <c r="A597" s="17" t="s">
        <v>19</v>
      </c>
      <c r="B597" s="17" t="s">
        <v>677</v>
      </c>
      <c r="C597" s="17" t="s">
        <v>21</v>
      </c>
      <c r="D597" s="17" t="s">
        <v>1281</v>
      </c>
      <c r="E597" s="17">
        <v>43280</v>
      </c>
      <c r="G597" s="17" t="s">
        <v>19</v>
      </c>
      <c r="H597" s="17" t="s">
        <v>65</v>
      </c>
      <c r="K597" s="17" t="s">
        <v>44</v>
      </c>
      <c r="L597" s="17" t="s">
        <v>1282</v>
      </c>
      <c r="M597" s="10">
        <v>42869</v>
      </c>
      <c r="N597" s="10">
        <v>42873</v>
      </c>
      <c r="O597" s="17">
        <v>400</v>
      </c>
      <c r="P597" s="17" t="s">
        <v>508</v>
      </c>
    </row>
    <row r="598" spans="1:16" s="17" customFormat="1" x14ac:dyDescent="0.25">
      <c r="A598" s="17" t="s">
        <v>19</v>
      </c>
      <c r="B598" s="17" t="s">
        <v>677</v>
      </c>
      <c r="C598" s="17" t="s">
        <v>21</v>
      </c>
      <c r="D598" s="17" t="s">
        <v>1283</v>
      </c>
      <c r="E598" s="17">
        <v>43280</v>
      </c>
      <c r="G598" s="17" t="s">
        <v>19</v>
      </c>
      <c r="H598" s="17" t="s">
        <v>65</v>
      </c>
      <c r="K598" s="17" t="s">
        <v>44</v>
      </c>
      <c r="L598" s="17" t="s">
        <v>1284</v>
      </c>
      <c r="M598" s="10">
        <v>43243</v>
      </c>
      <c r="N598" s="10">
        <v>43244</v>
      </c>
      <c r="O598" s="17">
        <v>400</v>
      </c>
      <c r="P598" s="17" t="s">
        <v>508</v>
      </c>
    </row>
    <row r="599" spans="1:16" s="17" customFormat="1" x14ac:dyDescent="0.25">
      <c r="A599" s="17" t="s">
        <v>19</v>
      </c>
      <c r="B599" s="17" t="s">
        <v>677</v>
      </c>
      <c r="C599" s="17" t="s">
        <v>21</v>
      </c>
      <c r="D599" s="17" t="s">
        <v>1285</v>
      </c>
      <c r="E599" s="17">
        <v>43280</v>
      </c>
      <c r="G599" s="17" t="s">
        <v>19</v>
      </c>
      <c r="H599" s="17" t="s">
        <v>65</v>
      </c>
      <c r="K599" s="17" t="s">
        <v>44</v>
      </c>
      <c r="L599" s="17" t="s">
        <v>1286</v>
      </c>
      <c r="M599" s="10">
        <v>43229</v>
      </c>
      <c r="N599" s="10">
        <v>43230</v>
      </c>
      <c r="O599" s="17">
        <v>400</v>
      </c>
      <c r="P599" s="17" t="s">
        <v>508</v>
      </c>
    </row>
    <row r="600" spans="1:16" s="17" customFormat="1" x14ac:dyDescent="0.25">
      <c r="A600" s="17" t="s">
        <v>19</v>
      </c>
      <c r="B600" s="17" t="s">
        <v>677</v>
      </c>
      <c r="C600" s="17" t="s">
        <v>21</v>
      </c>
      <c r="D600" s="17" t="s">
        <v>1287</v>
      </c>
      <c r="E600" s="17">
        <v>43280</v>
      </c>
      <c r="G600" s="17" t="s">
        <v>19</v>
      </c>
      <c r="H600" s="17" t="s">
        <v>65</v>
      </c>
      <c r="K600" s="17" t="s">
        <v>44</v>
      </c>
      <c r="L600" s="17" t="s">
        <v>1288</v>
      </c>
      <c r="M600" s="10">
        <v>43246</v>
      </c>
      <c r="N600" s="10">
        <v>43251</v>
      </c>
      <c r="O600" s="17">
        <v>400</v>
      </c>
      <c r="P600" s="17" t="s">
        <v>508</v>
      </c>
    </row>
    <row r="601" spans="1:16" s="17" customFormat="1" x14ac:dyDescent="0.25">
      <c r="A601" s="17" t="s">
        <v>19</v>
      </c>
      <c r="B601" s="17" t="s">
        <v>677</v>
      </c>
      <c r="C601" s="17" t="s">
        <v>21</v>
      </c>
      <c r="D601" s="17" t="s">
        <v>1289</v>
      </c>
      <c r="E601" s="17">
        <v>43280</v>
      </c>
      <c r="G601" s="17" t="s">
        <v>19</v>
      </c>
      <c r="H601" s="17" t="s">
        <v>65</v>
      </c>
      <c r="K601" s="17" t="s">
        <v>44</v>
      </c>
      <c r="L601" s="17" t="s">
        <v>1290</v>
      </c>
      <c r="M601" s="10">
        <v>43258</v>
      </c>
      <c r="N601" s="10">
        <v>43263</v>
      </c>
      <c r="O601" s="17">
        <v>400</v>
      </c>
      <c r="P601" s="17" t="s">
        <v>508</v>
      </c>
    </row>
    <row r="602" spans="1:16" s="17" customFormat="1" x14ac:dyDescent="0.25">
      <c r="A602" s="17" t="s">
        <v>19</v>
      </c>
      <c r="B602" s="17" t="s">
        <v>677</v>
      </c>
      <c r="C602" s="17" t="s">
        <v>21</v>
      </c>
      <c r="D602" s="17" t="s">
        <v>1291</v>
      </c>
      <c r="E602" s="17">
        <v>43280</v>
      </c>
      <c r="G602" s="17" t="s">
        <v>19</v>
      </c>
      <c r="H602" s="17" t="s">
        <v>65</v>
      </c>
      <c r="K602" s="17" t="s">
        <v>44</v>
      </c>
      <c r="L602" s="17" t="s">
        <v>1292</v>
      </c>
      <c r="M602" s="10">
        <v>43200</v>
      </c>
      <c r="N602" s="10">
        <v>43224</v>
      </c>
      <c r="O602" s="17">
        <v>400</v>
      </c>
      <c r="P602" s="17" t="s">
        <v>508</v>
      </c>
    </row>
    <row r="603" spans="1:16" s="17" customFormat="1" x14ac:dyDescent="0.25">
      <c r="A603" s="17" t="s">
        <v>19</v>
      </c>
      <c r="B603" s="17" t="s">
        <v>677</v>
      </c>
      <c r="C603" s="17" t="s">
        <v>21</v>
      </c>
      <c r="D603" s="17" t="s">
        <v>1293</v>
      </c>
      <c r="E603" s="17">
        <v>43280</v>
      </c>
      <c r="G603" s="17" t="s">
        <v>19</v>
      </c>
      <c r="H603" s="17" t="s">
        <v>65</v>
      </c>
      <c r="K603" s="17" t="s">
        <v>44</v>
      </c>
      <c r="L603" s="17" t="s">
        <v>1294</v>
      </c>
      <c r="M603" s="10">
        <v>43216</v>
      </c>
      <c r="N603" s="10">
        <v>43222</v>
      </c>
      <c r="O603" s="17">
        <v>400</v>
      </c>
      <c r="P603" s="17" t="s">
        <v>508</v>
      </c>
    </row>
    <row r="604" spans="1:16" s="17" customFormat="1" x14ac:dyDescent="0.25">
      <c r="A604" s="17" t="s">
        <v>19</v>
      </c>
      <c r="B604" s="17" t="s">
        <v>677</v>
      </c>
      <c r="C604" s="17" t="s">
        <v>21</v>
      </c>
      <c r="D604" s="17" t="s">
        <v>1295</v>
      </c>
      <c r="E604" s="17">
        <v>43280</v>
      </c>
      <c r="G604" s="17" t="s">
        <v>19</v>
      </c>
      <c r="H604" s="17" t="s">
        <v>65</v>
      </c>
      <c r="K604" s="17" t="s">
        <v>44</v>
      </c>
      <c r="L604" s="17" t="s">
        <v>1296</v>
      </c>
      <c r="M604" s="10">
        <v>43234</v>
      </c>
      <c r="N604" s="10">
        <v>43234</v>
      </c>
      <c r="O604" s="17">
        <v>400</v>
      </c>
      <c r="P604" s="17" t="s">
        <v>508</v>
      </c>
    </row>
    <row r="605" spans="1:16" s="17" customFormat="1" x14ac:dyDescent="0.25">
      <c r="A605" s="17" t="s">
        <v>19</v>
      </c>
      <c r="B605" s="17" t="s">
        <v>677</v>
      </c>
      <c r="C605" s="17" t="s">
        <v>21</v>
      </c>
      <c r="D605" s="17" t="s">
        <v>1297</v>
      </c>
      <c r="E605" s="17">
        <v>43280</v>
      </c>
      <c r="G605" s="17" t="s">
        <v>19</v>
      </c>
      <c r="H605" s="17" t="s">
        <v>65</v>
      </c>
      <c r="K605" s="17" t="s">
        <v>44</v>
      </c>
      <c r="L605" s="17" t="s">
        <v>1298</v>
      </c>
      <c r="M605" s="10">
        <v>42991</v>
      </c>
      <c r="N605" s="10">
        <v>42992</v>
      </c>
      <c r="O605" s="17">
        <v>400</v>
      </c>
      <c r="P605" s="17" t="s">
        <v>508</v>
      </c>
    </row>
    <row r="606" spans="1:16" s="17" customFormat="1" x14ac:dyDescent="0.25">
      <c r="A606" s="17" t="s">
        <v>19</v>
      </c>
      <c r="B606" s="17" t="s">
        <v>677</v>
      </c>
      <c r="C606" s="17" t="s">
        <v>21</v>
      </c>
      <c r="D606" s="17" t="s">
        <v>1299</v>
      </c>
      <c r="E606" s="17">
        <v>43280</v>
      </c>
      <c r="G606" s="17" t="s">
        <v>19</v>
      </c>
      <c r="H606" s="17" t="s">
        <v>65</v>
      </c>
      <c r="K606" s="17" t="s">
        <v>44</v>
      </c>
      <c r="L606" s="17" t="s">
        <v>1300</v>
      </c>
      <c r="M606" s="10">
        <v>43242</v>
      </c>
      <c r="N606" s="10">
        <v>43246</v>
      </c>
      <c r="O606" s="17">
        <v>400</v>
      </c>
      <c r="P606" s="17" t="s">
        <v>508</v>
      </c>
    </row>
    <row r="607" spans="1:16" s="17" customFormat="1" x14ac:dyDescent="0.25">
      <c r="A607" s="17" t="s">
        <v>19</v>
      </c>
      <c r="B607" s="17" t="s">
        <v>677</v>
      </c>
      <c r="C607" s="17" t="s">
        <v>21</v>
      </c>
      <c r="D607" s="17" t="s">
        <v>1301</v>
      </c>
      <c r="E607" s="17">
        <v>43280</v>
      </c>
      <c r="G607" s="17" t="s">
        <v>19</v>
      </c>
      <c r="H607" s="17" t="s">
        <v>65</v>
      </c>
      <c r="K607" s="17" t="s">
        <v>44</v>
      </c>
      <c r="L607" s="17" t="s">
        <v>1302</v>
      </c>
      <c r="M607" s="10">
        <v>43240</v>
      </c>
      <c r="N607" s="10">
        <v>43242</v>
      </c>
      <c r="O607" s="17">
        <v>400</v>
      </c>
      <c r="P607" s="17" t="s">
        <v>508</v>
      </c>
    </row>
    <row r="608" spans="1:16" s="17" customFormat="1" x14ac:dyDescent="0.25">
      <c r="A608" s="17" t="s">
        <v>19</v>
      </c>
      <c r="B608" s="17" t="s">
        <v>677</v>
      </c>
      <c r="C608" s="17" t="s">
        <v>21</v>
      </c>
      <c r="D608" s="17" t="s">
        <v>1303</v>
      </c>
      <c r="E608" s="17">
        <v>43280</v>
      </c>
      <c r="G608" s="17" t="s">
        <v>19</v>
      </c>
      <c r="H608" s="17" t="s">
        <v>65</v>
      </c>
      <c r="K608" s="17" t="s">
        <v>44</v>
      </c>
      <c r="L608" s="17" t="s">
        <v>105</v>
      </c>
      <c r="M608" s="10">
        <v>43213</v>
      </c>
      <c r="N608" s="10">
        <v>43227</v>
      </c>
      <c r="O608" s="17">
        <v>400</v>
      </c>
      <c r="P608" s="17" t="s">
        <v>508</v>
      </c>
    </row>
    <row r="609" spans="1:16" s="17" customFormat="1" x14ac:dyDescent="0.25">
      <c r="A609" s="17" t="s">
        <v>19</v>
      </c>
      <c r="B609" s="17" t="s">
        <v>677</v>
      </c>
      <c r="C609" s="17" t="s">
        <v>21</v>
      </c>
      <c r="D609" s="17" t="s">
        <v>1304</v>
      </c>
      <c r="E609" s="17">
        <v>43280</v>
      </c>
      <c r="G609" s="17" t="s">
        <v>19</v>
      </c>
      <c r="H609" s="17" t="s">
        <v>65</v>
      </c>
      <c r="K609" s="17" t="s">
        <v>44</v>
      </c>
      <c r="L609" s="17" t="s">
        <v>1305</v>
      </c>
      <c r="M609" s="10">
        <v>43244</v>
      </c>
      <c r="N609" s="10">
        <v>43256</v>
      </c>
      <c r="O609" s="17">
        <v>400</v>
      </c>
      <c r="P609" s="17" t="s">
        <v>508</v>
      </c>
    </row>
    <row r="610" spans="1:16" s="17" customFormat="1" x14ac:dyDescent="0.25">
      <c r="A610" s="17" t="s">
        <v>19</v>
      </c>
      <c r="B610" s="17" t="s">
        <v>677</v>
      </c>
      <c r="C610" s="17" t="s">
        <v>21</v>
      </c>
      <c r="D610" s="17" t="s">
        <v>1306</v>
      </c>
      <c r="E610" s="17">
        <v>43280</v>
      </c>
      <c r="G610" s="17" t="s">
        <v>19</v>
      </c>
      <c r="H610" s="17" t="s">
        <v>65</v>
      </c>
      <c r="K610" s="17" t="s">
        <v>44</v>
      </c>
      <c r="L610" s="17" t="s">
        <v>1307</v>
      </c>
      <c r="M610" s="10">
        <v>42892</v>
      </c>
      <c r="N610" s="10">
        <v>42895</v>
      </c>
      <c r="O610" s="17">
        <v>400</v>
      </c>
      <c r="P610" s="17" t="s">
        <v>508</v>
      </c>
    </row>
    <row r="611" spans="1:16" s="17" customFormat="1" x14ac:dyDescent="0.25">
      <c r="A611" s="17" t="s">
        <v>19</v>
      </c>
      <c r="B611" s="17" t="s">
        <v>677</v>
      </c>
      <c r="C611" s="17" t="s">
        <v>21</v>
      </c>
      <c r="D611" s="17" t="s">
        <v>1308</v>
      </c>
      <c r="E611" s="17">
        <v>43319</v>
      </c>
      <c r="G611" s="17" t="s">
        <v>19</v>
      </c>
      <c r="H611" s="17" t="s">
        <v>65</v>
      </c>
      <c r="K611" s="17" t="s">
        <v>44</v>
      </c>
      <c r="L611" s="17" t="s">
        <v>1309</v>
      </c>
      <c r="M611" s="10">
        <v>43244</v>
      </c>
      <c r="N611" s="10">
        <v>43246</v>
      </c>
      <c r="O611" s="17">
        <v>400</v>
      </c>
      <c r="P611" s="17" t="s">
        <v>508</v>
      </c>
    </row>
    <row r="612" spans="1:16" s="17" customFormat="1" x14ac:dyDescent="0.25">
      <c r="A612" s="17" t="s">
        <v>19</v>
      </c>
      <c r="B612" s="17" t="s">
        <v>677</v>
      </c>
      <c r="C612" s="17" t="s">
        <v>21</v>
      </c>
      <c r="D612" s="17" t="s">
        <v>1310</v>
      </c>
      <c r="E612" s="17">
        <v>43319</v>
      </c>
      <c r="G612" s="17" t="s">
        <v>19</v>
      </c>
      <c r="H612" s="17" t="s">
        <v>65</v>
      </c>
      <c r="K612" s="17" t="s">
        <v>44</v>
      </c>
      <c r="L612" s="17" t="s">
        <v>1311</v>
      </c>
      <c r="M612" s="10">
        <v>43234</v>
      </c>
      <c r="N612" s="10">
        <v>43234</v>
      </c>
      <c r="O612" s="17">
        <v>400</v>
      </c>
      <c r="P612" s="17" t="s">
        <v>508</v>
      </c>
    </row>
    <row r="613" spans="1:16" s="17" customFormat="1" x14ac:dyDescent="0.25">
      <c r="A613" s="17" t="s">
        <v>19</v>
      </c>
      <c r="B613" s="17" t="s">
        <v>677</v>
      </c>
      <c r="C613" s="17" t="s">
        <v>21</v>
      </c>
      <c r="D613" s="17" t="s">
        <v>1312</v>
      </c>
      <c r="E613" s="17">
        <v>43319</v>
      </c>
      <c r="G613" s="17" t="s">
        <v>19</v>
      </c>
      <c r="H613" s="17" t="s">
        <v>65</v>
      </c>
      <c r="K613" s="17" t="s">
        <v>44</v>
      </c>
      <c r="L613" s="17" t="s">
        <v>1313</v>
      </c>
      <c r="M613" s="10">
        <v>43286</v>
      </c>
      <c r="N613" s="10">
        <v>43287</v>
      </c>
      <c r="O613" s="17">
        <v>400</v>
      </c>
      <c r="P613" s="17" t="s">
        <v>508</v>
      </c>
    </row>
    <row r="614" spans="1:16" s="17" customFormat="1" x14ac:dyDescent="0.25">
      <c r="A614" s="17" t="s">
        <v>19</v>
      </c>
      <c r="B614" s="17" t="s">
        <v>677</v>
      </c>
      <c r="C614" s="17" t="s">
        <v>21</v>
      </c>
      <c r="D614" s="17" t="s">
        <v>1314</v>
      </c>
      <c r="E614" s="17">
        <v>43319</v>
      </c>
      <c r="G614" s="17" t="s">
        <v>19</v>
      </c>
      <c r="H614" s="17" t="s">
        <v>65</v>
      </c>
      <c r="K614" s="17" t="s">
        <v>44</v>
      </c>
      <c r="L614" s="17" t="s">
        <v>1315</v>
      </c>
      <c r="M614" s="10">
        <v>43287</v>
      </c>
      <c r="N614" s="10">
        <v>43287</v>
      </c>
      <c r="O614" s="17">
        <v>400</v>
      </c>
      <c r="P614" s="17" t="s">
        <v>508</v>
      </c>
    </row>
    <row r="615" spans="1:16" s="17" customFormat="1" x14ac:dyDescent="0.25">
      <c r="A615" s="17" t="s">
        <v>19</v>
      </c>
      <c r="B615" s="17" t="s">
        <v>677</v>
      </c>
      <c r="C615" s="17" t="s">
        <v>21</v>
      </c>
      <c r="D615" s="17" t="s">
        <v>1316</v>
      </c>
      <c r="E615" s="17">
        <v>43319</v>
      </c>
      <c r="G615" s="17" t="s">
        <v>19</v>
      </c>
      <c r="H615" s="17" t="s">
        <v>65</v>
      </c>
      <c r="K615" s="17" t="s">
        <v>1317</v>
      </c>
      <c r="L615" s="17" t="s">
        <v>1318</v>
      </c>
      <c r="M615" s="10">
        <v>43290</v>
      </c>
      <c r="N615" s="10">
        <v>43291</v>
      </c>
      <c r="O615" s="17">
        <v>400</v>
      </c>
      <c r="P615" s="17" t="s">
        <v>508</v>
      </c>
    </row>
    <row r="616" spans="1:16" s="17" customFormat="1" x14ac:dyDescent="0.25">
      <c r="A616" s="17" t="s">
        <v>19</v>
      </c>
      <c r="B616" s="17" t="s">
        <v>677</v>
      </c>
      <c r="C616" s="17" t="s">
        <v>21</v>
      </c>
      <c r="D616" s="17" t="s">
        <v>1319</v>
      </c>
      <c r="E616" s="17">
        <v>43319</v>
      </c>
      <c r="G616" s="17" t="s">
        <v>19</v>
      </c>
      <c r="H616" s="17" t="s">
        <v>65</v>
      </c>
      <c r="K616" s="17" t="s">
        <v>44</v>
      </c>
      <c r="L616" s="17" t="s">
        <v>1320</v>
      </c>
      <c r="M616" s="10">
        <v>43290</v>
      </c>
      <c r="N616" s="10">
        <v>43291</v>
      </c>
      <c r="O616" s="17">
        <v>400</v>
      </c>
      <c r="P616" s="17" t="s">
        <v>508</v>
      </c>
    </row>
    <row r="617" spans="1:16" s="17" customFormat="1" x14ac:dyDescent="0.25">
      <c r="A617" s="17" t="s">
        <v>19</v>
      </c>
      <c r="B617" s="17" t="s">
        <v>677</v>
      </c>
      <c r="C617" s="17" t="s">
        <v>21</v>
      </c>
      <c r="D617" s="17" t="s">
        <v>1321</v>
      </c>
      <c r="E617" s="17">
        <v>43253</v>
      </c>
      <c r="G617" s="17" t="s">
        <v>19</v>
      </c>
      <c r="H617" s="17" t="s">
        <v>65</v>
      </c>
      <c r="I617" s="17" t="s">
        <v>1322</v>
      </c>
      <c r="K617" s="17" t="s">
        <v>44</v>
      </c>
      <c r="L617" s="17" t="s">
        <v>1323</v>
      </c>
      <c r="M617" s="10">
        <v>43246</v>
      </c>
      <c r="N617" s="10">
        <v>43253</v>
      </c>
      <c r="O617" s="17">
        <v>400</v>
      </c>
      <c r="P617" s="17" t="s">
        <v>508</v>
      </c>
    </row>
    <row r="618" spans="1:16" s="17" customFormat="1" x14ac:dyDescent="0.25">
      <c r="A618" s="17" t="s">
        <v>19</v>
      </c>
      <c r="B618" s="17" t="s">
        <v>677</v>
      </c>
      <c r="C618" s="17" t="s">
        <v>21</v>
      </c>
      <c r="D618" s="17" t="s">
        <v>1324</v>
      </c>
      <c r="E618" s="17">
        <v>43333</v>
      </c>
      <c r="G618" s="17" t="s">
        <v>19</v>
      </c>
      <c r="H618" s="17" t="s">
        <v>65</v>
      </c>
      <c r="I618" s="17" t="s">
        <v>1322</v>
      </c>
      <c r="K618" s="17" t="s">
        <v>44</v>
      </c>
      <c r="L618" s="17" t="s">
        <v>1325</v>
      </c>
      <c r="M618" s="10">
        <v>43249</v>
      </c>
      <c r="N618" s="10">
        <v>43333</v>
      </c>
      <c r="O618" s="17">
        <v>400</v>
      </c>
      <c r="P618" s="17" t="s">
        <v>508</v>
      </c>
    </row>
    <row r="619" spans="1:16" s="17" customFormat="1" x14ac:dyDescent="0.25">
      <c r="A619" s="17" t="s">
        <v>19</v>
      </c>
      <c r="B619" s="17" t="s">
        <v>677</v>
      </c>
      <c r="C619" s="17" t="s">
        <v>21</v>
      </c>
      <c r="D619" s="17" t="s">
        <v>1326</v>
      </c>
      <c r="E619" s="17">
        <v>43333</v>
      </c>
      <c r="G619" s="17" t="s">
        <v>19</v>
      </c>
      <c r="H619" s="17" t="s">
        <v>65</v>
      </c>
      <c r="I619" s="17" t="s">
        <v>1322</v>
      </c>
      <c r="K619" s="17" t="s">
        <v>44</v>
      </c>
      <c r="L619" s="17" t="s">
        <v>1327</v>
      </c>
      <c r="M619" s="10">
        <v>43221</v>
      </c>
      <c r="N619" s="10">
        <v>43333</v>
      </c>
      <c r="O619" s="17">
        <v>400</v>
      </c>
      <c r="P619" s="17" t="s">
        <v>508</v>
      </c>
    </row>
    <row r="620" spans="1:16" s="17" customFormat="1" x14ac:dyDescent="0.25">
      <c r="A620" s="17" t="s">
        <v>19</v>
      </c>
      <c r="B620" s="17" t="s">
        <v>677</v>
      </c>
      <c r="C620" s="17" t="s">
        <v>21</v>
      </c>
      <c r="D620" s="17" t="s">
        <v>1328</v>
      </c>
      <c r="E620" s="17">
        <v>43304</v>
      </c>
      <c r="G620" s="17" t="s">
        <v>19</v>
      </c>
      <c r="H620" s="17" t="s">
        <v>65</v>
      </c>
      <c r="I620" s="17" t="s">
        <v>1322</v>
      </c>
      <c r="K620" s="17" t="s">
        <v>44</v>
      </c>
      <c r="L620" s="17" t="s">
        <v>695</v>
      </c>
      <c r="M620" s="10">
        <v>43299</v>
      </c>
      <c r="N620" s="10">
        <v>43300</v>
      </c>
      <c r="O620" s="17">
        <v>400</v>
      </c>
      <c r="P620" s="17" t="s">
        <v>508</v>
      </c>
    </row>
    <row r="621" spans="1:16" s="17" customFormat="1" x14ac:dyDescent="0.25">
      <c r="A621" s="17" t="s">
        <v>19</v>
      </c>
      <c r="B621" s="17" t="s">
        <v>677</v>
      </c>
      <c r="C621" s="17" t="s">
        <v>21</v>
      </c>
      <c r="D621" s="17" t="s">
        <v>1329</v>
      </c>
      <c r="E621" s="17">
        <v>43332</v>
      </c>
      <c r="G621" s="17" t="s">
        <v>19</v>
      </c>
      <c r="H621" s="17" t="s">
        <v>65</v>
      </c>
      <c r="I621" s="17" t="s">
        <v>1322</v>
      </c>
      <c r="K621" s="17" t="s">
        <v>44</v>
      </c>
      <c r="L621" s="17" t="s">
        <v>1148</v>
      </c>
      <c r="M621" s="10">
        <v>43321</v>
      </c>
      <c r="N621" s="10">
        <v>43321</v>
      </c>
      <c r="O621" s="17">
        <v>400</v>
      </c>
      <c r="P621" s="17" t="s">
        <v>508</v>
      </c>
    </row>
    <row r="622" spans="1:16" s="17" customFormat="1" x14ac:dyDescent="0.25">
      <c r="A622" s="17" t="s">
        <v>19</v>
      </c>
      <c r="B622" s="17" t="s">
        <v>677</v>
      </c>
      <c r="C622" s="17" t="s">
        <v>21</v>
      </c>
      <c r="D622" s="17" t="s">
        <v>1330</v>
      </c>
      <c r="E622" s="17">
        <v>43274</v>
      </c>
      <c r="G622" s="17" t="s">
        <v>19</v>
      </c>
      <c r="H622" s="17" t="s">
        <v>65</v>
      </c>
      <c r="I622" s="17" t="s">
        <v>1322</v>
      </c>
      <c r="K622" s="17" t="s">
        <v>44</v>
      </c>
      <c r="L622" s="17" t="s">
        <v>1331</v>
      </c>
      <c r="M622" s="10">
        <v>43271</v>
      </c>
      <c r="N622" s="10">
        <v>43274</v>
      </c>
      <c r="O622" s="17">
        <v>400</v>
      </c>
      <c r="P622" s="17" t="s">
        <v>508</v>
      </c>
    </row>
    <row r="623" spans="1:16" s="17" customFormat="1" x14ac:dyDescent="0.25">
      <c r="A623" s="17" t="s">
        <v>19</v>
      </c>
      <c r="B623" s="17" t="s">
        <v>677</v>
      </c>
      <c r="C623" s="17" t="s">
        <v>21</v>
      </c>
      <c r="D623" s="17" t="s">
        <v>1332</v>
      </c>
      <c r="E623" s="17">
        <v>43332</v>
      </c>
      <c r="G623" s="17" t="s">
        <v>19</v>
      </c>
      <c r="H623" s="17" t="s">
        <v>65</v>
      </c>
      <c r="I623" s="17" t="s">
        <v>1322</v>
      </c>
      <c r="K623" s="17" t="s">
        <v>44</v>
      </c>
      <c r="L623" s="17" t="s">
        <v>1333</v>
      </c>
      <c r="M623" s="10">
        <v>43117</v>
      </c>
      <c r="N623" s="10">
        <v>43304</v>
      </c>
      <c r="O623" s="17">
        <v>400</v>
      </c>
      <c r="P623" s="17" t="s">
        <v>508</v>
      </c>
    </row>
    <row r="624" spans="1:16" s="17" customFormat="1" x14ac:dyDescent="0.25">
      <c r="A624" s="17" t="s">
        <v>19</v>
      </c>
      <c r="B624" s="17" t="s">
        <v>677</v>
      </c>
      <c r="C624" s="17" t="s">
        <v>21</v>
      </c>
      <c r="D624" s="17" t="s">
        <v>1334</v>
      </c>
      <c r="E624" s="17">
        <v>43332</v>
      </c>
      <c r="G624" s="17" t="s">
        <v>19</v>
      </c>
      <c r="H624" s="17" t="s">
        <v>65</v>
      </c>
      <c r="I624" s="17" t="s">
        <v>1322</v>
      </c>
      <c r="K624" s="17" t="s">
        <v>44</v>
      </c>
      <c r="L624" s="17" t="s">
        <v>1335</v>
      </c>
      <c r="M624" s="10">
        <v>43253</v>
      </c>
      <c r="N624" s="10">
        <v>43306</v>
      </c>
      <c r="O624" s="17">
        <v>400</v>
      </c>
      <c r="P624" s="17" t="s">
        <v>508</v>
      </c>
    </row>
    <row r="625" spans="1:16" s="17" customFormat="1" x14ac:dyDescent="0.25">
      <c r="A625" s="17" t="s">
        <v>19</v>
      </c>
      <c r="B625" s="17" t="s">
        <v>677</v>
      </c>
      <c r="C625" s="17" t="s">
        <v>21</v>
      </c>
      <c r="D625" s="17" t="s">
        <v>1336</v>
      </c>
      <c r="E625" s="17">
        <v>43323</v>
      </c>
      <c r="G625" s="17" t="s">
        <v>19</v>
      </c>
      <c r="H625" s="17" t="s">
        <v>65</v>
      </c>
      <c r="I625" s="17" t="s">
        <v>1322</v>
      </c>
      <c r="K625" s="17" t="s">
        <v>44</v>
      </c>
      <c r="L625" s="17" t="s">
        <v>1337</v>
      </c>
      <c r="M625" s="10">
        <v>43316</v>
      </c>
      <c r="N625" s="10">
        <v>43323</v>
      </c>
      <c r="O625" s="17">
        <v>400</v>
      </c>
      <c r="P625" s="17" t="s">
        <v>508</v>
      </c>
    </row>
    <row r="626" spans="1:16" s="17" customFormat="1" x14ac:dyDescent="0.25">
      <c r="A626" s="17" t="s">
        <v>19</v>
      </c>
      <c r="B626" s="17" t="s">
        <v>677</v>
      </c>
      <c r="C626" s="17" t="s">
        <v>21</v>
      </c>
      <c r="D626" s="17" t="s">
        <v>1338</v>
      </c>
      <c r="E626" s="17">
        <v>43321</v>
      </c>
      <c r="G626" s="17" t="s">
        <v>19</v>
      </c>
      <c r="H626" s="17" t="s">
        <v>65</v>
      </c>
      <c r="I626" s="17" t="s">
        <v>1322</v>
      </c>
      <c r="K626" s="17" t="s">
        <v>44</v>
      </c>
      <c r="L626" s="17" t="s">
        <v>1339</v>
      </c>
      <c r="M626" s="10">
        <v>43309</v>
      </c>
      <c r="N626" s="10">
        <v>43321</v>
      </c>
      <c r="O626" s="17">
        <v>400</v>
      </c>
      <c r="P626" s="17" t="s">
        <v>508</v>
      </c>
    </row>
    <row r="627" spans="1:16" s="17" customFormat="1" x14ac:dyDescent="0.25">
      <c r="A627" s="17" t="s">
        <v>19</v>
      </c>
      <c r="B627" s="17" t="s">
        <v>677</v>
      </c>
      <c r="C627" s="17" t="s">
        <v>21</v>
      </c>
      <c r="D627" s="17" t="s">
        <v>1340</v>
      </c>
      <c r="E627" s="17">
        <v>43313</v>
      </c>
      <c r="G627" s="17" t="s">
        <v>19</v>
      </c>
      <c r="H627" s="17" t="s">
        <v>65</v>
      </c>
      <c r="I627" s="17" t="s">
        <v>1322</v>
      </c>
      <c r="K627" s="17" t="s">
        <v>44</v>
      </c>
      <c r="L627" s="17" t="s">
        <v>1341</v>
      </c>
      <c r="M627" s="10">
        <v>43179</v>
      </c>
      <c r="N627" s="10">
        <v>43313</v>
      </c>
      <c r="O627" s="17">
        <v>400</v>
      </c>
      <c r="P627" s="17" t="s">
        <v>508</v>
      </c>
    </row>
    <row r="628" spans="1:16" s="17" customFormat="1" x14ac:dyDescent="0.25">
      <c r="A628" s="17" t="s">
        <v>19</v>
      </c>
      <c r="B628" s="17" t="s">
        <v>677</v>
      </c>
      <c r="C628" s="17" t="s">
        <v>21</v>
      </c>
      <c r="D628" s="17" t="s">
        <v>1342</v>
      </c>
      <c r="E628" s="17">
        <v>43327</v>
      </c>
      <c r="G628" s="17" t="s">
        <v>19</v>
      </c>
      <c r="H628" s="17" t="s">
        <v>65</v>
      </c>
      <c r="I628" s="17" t="s">
        <v>1322</v>
      </c>
      <c r="K628" s="17" t="s">
        <v>44</v>
      </c>
      <c r="L628" s="17" t="s">
        <v>1343</v>
      </c>
      <c r="M628" s="10">
        <v>43232</v>
      </c>
      <c r="N628" s="10">
        <v>43327</v>
      </c>
      <c r="O628" s="17">
        <v>400</v>
      </c>
      <c r="P628" s="17" t="s">
        <v>508</v>
      </c>
    </row>
    <row r="629" spans="1:16" s="17" customFormat="1" x14ac:dyDescent="0.25">
      <c r="A629" s="17" t="s">
        <v>19</v>
      </c>
      <c r="B629" s="17" t="s">
        <v>677</v>
      </c>
      <c r="C629" s="17" t="s">
        <v>21</v>
      </c>
      <c r="D629" s="17" t="s">
        <v>1344</v>
      </c>
      <c r="E629" s="17">
        <v>43331</v>
      </c>
      <c r="G629" s="17" t="s">
        <v>19</v>
      </c>
      <c r="H629" s="17" t="s">
        <v>65</v>
      </c>
      <c r="I629" s="17" t="s">
        <v>1322</v>
      </c>
      <c r="K629" s="17" t="s">
        <v>44</v>
      </c>
      <c r="L629" s="17" t="s">
        <v>1345</v>
      </c>
      <c r="M629" s="10">
        <v>43281</v>
      </c>
      <c r="N629" s="10">
        <v>43331</v>
      </c>
      <c r="O629" s="17">
        <v>400</v>
      </c>
      <c r="P629" s="17" t="s">
        <v>508</v>
      </c>
    </row>
    <row r="630" spans="1:16" s="17" customFormat="1" x14ac:dyDescent="0.25">
      <c r="A630" s="17" t="s">
        <v>19</v>
      </c>
      <c r="B630" s="17" t="s">
        <v>677</v>
      </c>
      <c r="C630" s="17" t="s">
        <v>21</v>
      </c>
      <c r="D630" s="17" t="s">
        <v>1346</v>
      </c>
      <c r="E630" s="17">
        <v>43321</v>
      </c>
      <c r="G630" s="17" t="s">
        <v>19</v>
      </c>
      <c r="H630" s="17" t="s">
        <v>65</v>
      </c>
      <c r="I630" s="17" t="s">
        <v>1322</v>
      </c>
      <c r="K630" s="17" t="s">
        <v>44</v>
      </c>
      <c r="L630" s="17" t="s">
        <v>1347</v>
      </c>
      <c r="M630" s="10">
        <v>43310</v>
      </c>
      <c r="N630" s="10">
        <v>43321</v>
      </c>
      <c r="O630" s="17">
        <v>400</v>
      </c>
      <c r="P630" s="17" t="s">
        <v>508</v>
      </c>
    </row>
    <row r="631" spans="1:16" s="17" customFormat="1" x14ac:dyDescent="0.25">
      <c r="A631" s="17" t="s">
        <v>19</v>
      </c>
      <c r="B631" s="17" t="s">
        <v>677</v>
      </c>
      <c r="C631" s="17" t="s">
        <v>21</v>
      </c>
      <c r="D631" s="17" t="s">
        <v>1348</v>
      </c>
      <c r="E631" s="17">
        <v>43322</v>
      </c>
      <c r="G631" s="17" t="s">
        <v>19</v>
      </c>
      <c r="H631" s="17" t="s">
        <v>65</v>
      </c>
      <c r="I631" s="17" t="s">
        <v>1322</v>
      </c>
      <c r="K631" s="17" t="s">
        <v>44</v>
      </c>
      <c r="L631" s="17" t="s">
        <v>1349</v>
      </c>
      <c r="M631" s="10">
        <v>43208</v>
      </c>
      <c r="N631" s="10">
        <v>43322</v>
      </c>
      <c r="O631" s="17">
        <v>400</v>
      </c>
      <c r="P631" s="17" t="s">
        <v>508</v>
      </c>
    </row>
    <row r="632" spans="1:16" s="17" customFormat="1" x14ac:dyDescent="0.25">
      <c r="A632" s="17" t="s">
        <v>19</v>
      </c>
      <c r="B632" s="17" t="s">
        <v>677</v>
      </c>
      <c r="C632" s="17" t="s">
        <v>21</v>
      </c>
      <c r="D632" s="17" t="s">
        <v>1350</v>
      </c>
      <c r="E632" s="17">
        <v>43321</v>
      </c>
      <c r="G632" s="17" t="s">
        <v>19</v>
      </c>
      <c r="H632" s="17" t="s">
        <v>65</v>
      </c>
      <c r="I632" s="17" t="s">
        <v>1322</v>
      </c>
      <c r="K632" s="17" t="s">
        <v>1351</v>
      </c>
      <c r="L632" s="17" t="s">
        <v>1352</v>
      </c>
      <c r="M632" s="10">
        <v>43299</v>
      </c>
      <c r="N632" s="10">
        <v>43321</v>
      </c>
      <c r="O632" s="17">
        <v>400</v>
      </c>
      <c r="P632" s="17" t="s">
        <v>508</v>
      </c>
    </row>
    <row r="633" spans="1:16" s="17" customFormat="1" x14ac:dyDescent="0.25">
      <c r="A633" s="17" t="s">
        <v>19</v>
      </c>
      <c r="B633" s="17" t="s">
        <v>677</v>
      </c>
      <c r="C633" s="17" t="s">
        <v>21</v>
      </c>
      <c r="D633" s="17" t="s">
        <v>1353</v>
      </c>
      <c r="E633" s="17">
        <v>43321</v>
      </c>
      <c r="G633" s="17" t="s">
        <v>19</v>
      </c>
      <c r="H633" s="17" t="s">
        <v>65</v>
      </c>
      <c r="I633" s="17" t="s">
        <v>1322</v>
      </c>
      <c r="K633" s="17" t="s">
        <v>44</v>
      </c>
      <c r="L633" s="17" t="s">
        <v>1300</v>
      </c>
      <c r="M633" s="10">
        <v>43237</v>
      </c>
      <c r="N633" s="10">
        <v>43321</v>
      </c>
      <c r="O633" s="17">
        <v>400</v>
      </c>
      <c r="P633" s="17" t="s">
        <v>508</v>
      </c>
    </row>
    <row r="634" spans="1:16" s="17" customFormat="1" x14ac:dyDescent="0.25">
      <c r="A634" s="17" t="s">
        <v>19</v>
      </c>
      <c r="B634" s="17" t="s">
        <v>677</v>
      </c>
      <c r="C634" s="17" t="s">
        <v>21</v>
      </c>
      <c r="D634" s="17" t="s">
        <v>1354</v>
      </c>
      <c r="E634" s="17">
        <v>43327</v>
      </c>
      <c r="G634" s="17" t="s">
        <v>19</v>
      </c>
      <c r="H634" s="17" t="s">
        <v>65</v>
      </c>
      <c r="I634" s="17" t="s">
        <v>1322</v>
      </c>
      <c r="K634" s="17" t="s">
        <v>44</v>
      </c>
      <c r="L634" s="17" t="s">
        <v>1355</v>
      </c>
      <c r="M634" s="10">
        <v>43218</v>
      </c>
      <c r="N634" s="10">
        <v>43327</v>
      </c>
      <c r="O634" s="17">
        <v>400</v>
      </c>
      <c r="P634" s="17" t="s">
        <v>508</v>
      </c>
    </row>
    <row r="635" spans="1:16" s="17" customFormat="1" x14ac:dyDescent="0.25">
      <c r="A635" s="17" t="s">
        <v>19</v>
      </c>
      <c r="B635" s="17" t="s">
        <v>677</v>
      </c>
      <c r="C635" s="17" t="s">
        <v>21</v>
      </c>
      <c r="D635" s="17" t="s">
        <v>1356</v>
      </c>
      <c r="E635" s="17">
        <v>43323</v>
      </c>
      <c r="G635" s="17" t="s">
        <v>19</v>
      </c>
      <c r="H635" s="17" t="s">
        <v>65</v>
      </c>
      <c r="I635" s="17" t="s">
        <v>1322</v>
      </c>
      <c r="K635" s="17" t="s">
        <v>44</v>
      </c>
      <c r="L635" s="17" t="s">
        <v>1357</v>
      </c>
      <c r="M635" s="10">
        <v>43316</v>
      </c>
      <c r="N635" s="10">
        <v>43323</v>
      </c>
      <c r="O635" s="17">
        <v>400</v>
      </c>
      <c r="P635" s="17" t="s">
        <v>508</v>
      </c>
    </row>
    <row r="636" spans="1:16" s="17" customFormat="1" x14ac:dyDescent="0.25">
      <c r="A636" s="17" t="s">
        <v>19</v>
      </c>
      <c r="B636" s="17" t="s">
        <v>677</v>
      </c>
      <c r="C636" s="17" t="s">
        <v>21</v>
      </c>
      <c r="D636" s="17" t="s">
        <v>1358</v>
      </c>
      <c r="E636" s="17">
        <v>43288</v>
      </c>
      <c r="G636" s="17" t="s">
        <v>19</v>
      </c>
      <c r="H636" s="17" t="s">
        <v>65</v>
      </c>
      <c r="I636" s="17" t="s">
        <v>1322</v>
      </c>
      <c r="K636" s="17" t="s">
        <v>44</v>
      </c>
      <c r="L636" s="17" t="s">
        <v>1359</v>
      </c>
      <c r="M636" s="10">
        <v>43218</v>
      </c>
      <c r="N636" s="10">
        <v>43288</v>
      </c>
      <c r="O636" s="17">
        <v>400</v>
      </c>
      <c r="P636" s="17" t="s">
        <v>508</v>
      </c>
    </row>
    <row r="637" spans="1:16" s="17" customFormat="1" x14ac:dyDescent="0.25">
      <c r="A637" s="17" t="s">
        <v>19</v>
      </c>
      <c r="B637" s="17" t="s">
        <v>677</v>
      </c>
      <c r="C637" s="17" t="s">
        <v>21</v>
      </c>
      <c r="D637" s="17" t="s">
        <v>1360</v>
      </c>
      <c r="E637" s="17">
        <v>43321</v>
      </c>
      <c r="G637" s="17" t="s">
        <v>19</v>
      </c>
      <c r="H637" s="17" t="s">
        <v>65</v>
      </c>
      <c r="I637" s="17" t="s">
        <v>1322</v>
      </c>
      <c r="K637" s="17" t="s">
        <v>44</v>
      </c>
      <c r="L637" s="17" t="s">
        <v>1361</v>
      </c>
      <c r="M637" s="10">
        <v>43219</v>
      </c>
      <c r="N637" s="10">
        <v>43321</v>
      </c>
      <c r="O637" s="17">
        <v>400</v>
      </c>
      <c r="P637" s="17" t="s">
        <v>508</v>
      </c>
    </row>
    <row r="638" spans="1:16" s="17" customFormat="1" x14ac:dyDescent="0.25">
      <c r="A638" s="17" t="s">
        <v>19</v>
      </c>
      <c r="B638" s="17" t="s">
        <v>677</v>
      </c>
      <c r="C638" s="17" t="s">
        <v>21</v>
      </c>
      <c r="D638" s="17" t="s">
        <v>1362</v>
      </c>
      <c r="E638" s="17">
        <v>43332</v>
      </c>
      <c r="G638" s="17" t="s">
        <v>19</v>
      </c>
      <c r="H638" s="17" t="s">
        <v>65</v>
      </c>
      <c r="I638" s="17" t="s">
        <v>1322</v>
      </c>
      <c r="K638" s="17" t="s">
        <v>44</v>
      </c>
      <c r="L638" s="17" t="s">
        <v>1363</v>
      </c>
      <c r="M638" s="10">
        <v>43282</v>
      </c>
      <c r="N638" s="10">
        <v>43332</v>
      </c>
      <c r="O638" s="17">
        <v>400</v>
      </c>
      <c r="P638" s="17" t="s">
        <v>508</v>
      </c>
    </row>
    <row r="639" spans="1:16" s="17" customFormat="1" x14ac:dyDescent="0.25">
      <c r="A639" s="17" t="s">
        <v>19</v>
      </c>
      <c r="B639" s="17" t="s">
        <v>677</v>
      </c>
      <c r="C639" s="17" t="s">
        <v>21</v>
      </c>
      <c r="D639" s="17" t="s">
        <v>1364</v>
      </c>
      <c r="E639" s="17">
        <v>43288</v>
      </c>
      <c r="G639" s="17" t="s">
        <v>19</v>
      </c>
      <c r="H639" s="17" t="s">
        <v>65</v>
      </c>
      <c r="I639" s="17" t="s">
        <v>1322</v>
      </c>
      <c r="K639" s="17" t="s">
        <v>44</v>
      </c>
      <c r="L639" s="17" t="s">
        <v>1365</v>
      </c>
      <c r="M639" s="10">
        <v>43244</v>
      </c>
      <c r="N639" s="10">
        <v>43288</v>
      </c>
      <c r="O639" s="17">
        <v>400</v>
      </c>
      <c r="P639" s="17" t="s">
        <v>508</v>
      </c>
    </row>
    <row r="640" spans="1:16" s="17" customFormat="1" x14ac:dyDescent="0.25">
      <c r="A640" s="17" t="s">
        <v>19</v>
      </c>
      <c r="B640" s="17" t="s">
        <v>677</v>
      </c>
      <c r="C640" s="17" t="s">
        <v>21</v>
      </c>
      <c r="D640" s="17" t="s">
        <v>1366</v>
      </c>
      <c r="E640" s="17">
        <v>43321</v>
      </c>
      <c r="G640" s="17" t="s">
        <v>19</v>
      </c>
      <c r="H640" s="17" t="s">
        <v>65</v>
      </c>
      <c r="I640" s="17" t="s">
        <v>1322</v>
      </c>
      <c r="K640" s="17" t="s">
        <v>44</v>
      </c>
      <c r="L640" s="17" t="s">
        <v>1367</v>
      </c>
      <c r="M640" s="10">
        <v>43218</v>
      </c>
      <c r="N640" s="10">
        <v>43321</v>
      </c>
      <c r="O640" s="17">
        <v>400</v>
      </c>
      <c r="P640" s="17" t="s">
        <v>508</v>
      </c>
    </row>
    <row r="641" spans="1:16" s="17" customFormat="1" x14ac:dyDescent="0.25">
      <c r="A641" s="17" t="s">
        <v>19</v>
      </c>
      <c r="B641" s="17" t="s">
        <v>677</v>
      </c>
      <c r="C641" s="17" t="s">
        <v>21</v>
      </c>
      <c r="D641" s="17" t="s">
        <v>1368</v>
      </c>
      <c r="E641" s="17">
        <v>43304</v>
      </c>
      <c r="G641" s="17" t="s">
        <v>19</v>
      </c>
      <c r="H641" s="17" t="s">
        <v>65</v>
      </c>
      <c r="I641" s="17" t="s">
        <v>1322</v>
      </c>
      <c r="K641" s="17" t="s">
        <v>44</v>
      </c>
      <c r="L641" s="17" t="s">
        <v>1369</v>
      </c>
      <c r="M641" s="10">
        <v>43266</v>
      </c>
      <c r="N641" s="10">
        <v>43304</v>
      </c>
      <c r="O641" s="17">
        <v>400</v>
      </c>
      <c r="P641" s="17" t="s">
        <v>508</v>
      </c>
    </row>
    <row r="642" spans="1:16" s="17" customFormat="1" x14ac:dyDescent="0.25">
      <c r="A642" s="17" t="s">
        <v>19</v>
      </c>
      <c r="B642" s="17" t="s">
        <v>677</v>
      </c>
      <c r="C642" s="17" t="s">
        <v>21</v>
      </c>
      <c r="D642" s="17" t="s">
        <v>1370</v>
      </c>
      <c r="E642" s="17">
        <v>43322</v>
      </c>
      <c r="G642" s="17" t="s">
        <v>19</v>
      </c>
      <c r="H642" s="17" t="s">
        <v>65</v>
      </c>
      <c r="I642" s="17" t="s">
        <v>1322</v>
      </c>
      <c r="K642" s="17" t="s">
        <v>44</v>
      </c>
      <c r="L642" s="17" t="s">
        <v>1371</v>
      </c>
      <c r="M642" s="10">
        <v>43302</v>
      </c>
      <c r="N642" s="10">
        <v>43322</v>
      </c>
      <c r="O642" s="17">
        <v>400</v>
      </c>
      <c r="P642" s="17" t="s">
        <v>508</v>
      </c>
    </row>
    <row r="643" spans="1:16" s="17" customFormat="1" x14ac:dyDescent="0.25">
      <c r="A643" s="17" t="s">
        <v>19</v>
      </c>
      <c r="B643" s="17" t="s">
        <v>677</v>
      </c>
      <c r="C643" s="17" t="s">
        <v>21</v>
      </c>
      <c r="D643" s="17" t="s">
        <v>1372</v>
      </c>
      <c r="E643" s="17">
        <v>43323</v>
      </c>
      <c r="G643" s="17" t="s">
        <v>19</v>
      </c>
      <c r="H643" s="17" t="s">
        <v>65</v>
      </c>
      <c r="I643" s="17" t="s">
        <v>1322</v>
      </c>
      <c r="K643" s="17" t="s">
        <v>44</v>
      </c>
      <c r="L643" s="17" t="s">
        <v>1373</v>
      </c>
      <c r="M643" s="10">
        <v>43316</v>
      </c>
      <c r="N643" s="10">
        <v>43323</v>
      </c>
      <c r="O643" s="17">
        <v>400</v>
      </c>
      <c r="P643" s="17" t="s">
        <v>508</v>
      </c>
    </row>
    <row r="644" spans="1:16" s="17" customFormat="1" x14ac:dyDescent="0.25">
      <c r="A644" s="17" t="s">
        <v>19</v>
      </c>
      <c r="B644" s="17" t="s">
        <v>677</v>
      </c>
      <c r="C644" s="17" t="s">
        <v>21</v>
      </c>
      <c r="D644" s="17" t="s">
        <v>1374</v>
      </c>
      <c r="E644" s="17">
        <v>43333</v>
      </c>
      <c r="G644" s="17" t="s">
        <v>19</v>
      </c>
      <c r="H644" s="17" t="s">
        <v>65</v>
      </c>
      <c r="I644" s="17" t="s">
        <v>1322</v>
      </c>
      <c r="K644" s="17" t="s">
        <v>44</v>
      </c>
      <c r="L644" s="17" t="s">
        <v>1375</v>
      </c>
      <c r="M644" s="10">
        <v>43238</v>
      </c>
      <c r="N644" s="10">
        <v>43333</v>
      </c>
      <c r="O644" s="17">
        <v>400</v>
      </c>
      <c r="P644" s="17" t="s">
        <v>508</v>
      </c>
    </row>
    <row r="645" spans="1:16" s="17" customFormat="1" x14ac:dyDescent="0.25">
      <c r="A645" s="17" t="s">
        <v>19</v>
      </c>
      <c r="B645" s="17" t="s">
        <v>677</v>
      </c>
      <c r="C645" s="17" t="s">
        <v>21</v>
      </c>
      <c r="D645" s="17" t="s">
        <v>1376</v>
      </c>
      <c r="E645" s="17">
        <v>43313</v>
      </c>
      <c r="G645" s="17" t="s">
        <v>19</v>
      </c>
      <c r="H645" s="17" t="s">
        <v>65</v>
      </c>
      <c r="I645" s="17" t="s">
        <v>1322</v>
      </c>
      <c r="K645" s="17" t="s">
        <v>44</v>
      </c>
      <c r="L645" s="17" t="s">
        <v>1195</v>
      </c>
      <c r="M645" s="10">
        <v>43197</v>
      </c>
      <c r="N645" s="10">
        <v>43313</v>
      </c>
      <c r="O645" s="17">
        <v>400</v>
      </c>
      <c r="P645" s="17" t="s">
        <v>508</v>
      </c>
    </row>
    <row r="646" spans="1:16" s="17" customFormat="1" x14ac:dyDescent="0.25">
      <c r="A646" s="17" t="s">
        <v>19</v>
      </c>
      <c r="B646" s="17" t="s">
        <v>677</v>
      </c>
      <c r="C646" s="17" t="s">
        <v>21</v>
      </c>
      <c r="D646" s="17" t="s">
        <v>1377</v>
      </c>
      <c r="E646" s="17">
        <v>43313</v>
      </c>
      <c r="G646" s="17" t="s">
        <v>19</v>
      </c>
      <c r="H646" s="17" t="s">
        <v>65</v>
      </c>
      <c r="I646" s="17" t="s">
        <v>1322</v>
      </c>
      <c r="K646" s="17" t="s">
        <v>44</v>
      </c>
      <c r="L646" s="17" t="s">
        <v>1195</v>
      </c>
      <c r="M646" s="10">
        <v>43197</v>
      </c>
      <c r="N646" s="10">
        <v>43313</v>
      </c>
      <c r="O646" s="17">
        <v>400</v>
      </c>
      <c r="P646" s="17" t="s">
        <v>508</v>
      </c>
    </row>
    <row r="647" spans="1:16" s="17" customFormat="1" x14ac:dyDescent="0.25">
      <c r="A647" s="17" t="s">
        <v>19</v>
      </c>
      <c r="B647" s="17" t="s">
        <v>677</v>
      </c>
      <c r="C647" s="17" t="s">
        <v>21</v>
      </c>
      <c r="D647" s="17" t="s">
        <v>1378</v>
      </c>
      <c r="E647" s="17">
        <v>43313</v>
      </c>
      <c r="G647" s="17" t="s">
        <v>19</v>
      </c>
      <c r="H647" s="17" t="s">
        <v>65</v>
      </c>
      <c r="I647" s="17" t="s">
        <v>1322</v>
      </c>
      <c r="K647" s="17" t="s">
        <v>44</v>
      </c>
      <c r="L647" s="17" t="s">
        <v>1195</v>
      </c>
      <c r="M647" s="10">
        <v>43197</v>
      </c>
      <c r="N647" s="10">
        <v>43313</v>
      </c>
      <c r="O647" s="17">
        <v>400</v>
      </c>
      <c r="P647" s="17" t="s">
        <v>508</v>
      </c>
    </row>
    <row r="648" spans="1:16" s="17" customFormat="1" x14ac:dyDescent="0.25">
      <c r="A648" s="17" t="s">
        <v>19</v>
      </c>
      <c r="B648" s="17" t="s">
        <v>677</v>
      </c>
      <c r="C648" s="17" t="s">
        <v>21</v>
      </c>
      <c r="D648" s="17" t="s">
        <v>1379</v>
      </c>
      <c r="E648" s="17">
        <v>43313</v>
      </c>
      <c r="G648" s="17" t="s">
        <v>19</v>
      </c>
      <c r="H648" s="17" t="s">
        <v>65</v>
      </c>
      <c r="I648" s="17" t="s">
        <v>1322</v>
      </c>
      <c r="K648" s="17" t="s">
        <v>44</v>
      </c>
      <c r="L648" s="17" t="s">
        <v>1195</v>
      </c>
      <c r="M648" s="10">
        <v>43197</v>
      </c>
      <c r="N648" s="10">
        <v>43313</v>
      </c>
      <c r="O648" s="17">
        <v>400</v>
      </c>
      <c r="P648" s="17" t="s">
        <v>508</v>
      </c>
    </row>
    <row r="649" spans="1:16" s="17" customFormat="1" x14ac:dyDescent="0.25">
      <c r="A649" s="17" t="s">
        <v>19</v>
      </c>
      <c r="B649" s="17" t="s">
        <v>677</v>
      </c>
      <c r="C649" s="17" t="s">
        <v>21</v>
      </c>
      <c r="D649" s="17" t="s">
        <v>1380</v>
      </c>
      <c r="E649" s="17">
        <v>43330</v>
      </c>
      <c r="G649" s="17" t="s">
        <v>19</v>
      </c>
      <c r="H649" s="17" t="s">
        <v>65</v>
      </c>
      <c r="I649" s="17" t="s">
        <v>1322</v>
      </c>
      <c r="K649" s="17" t="s">
        <v>44</v>
      </c>
      <c r="L649" s="17" t="s">
        <v>1381</v>
      </c>
      <c r="M649" s="10">
        <v>43286</v>
      </c>
      <c r="N649" s="10">
        <v>43330</v>
      </c>
      <c r="O649" s="17">
        <v>400</v>
      </c>
      <c r="P649" s="17" t="s">
        <v>508</v>
      </c>
    </row>
    <row r="650" spans="1:16" s="17" customFormat="1" x14ac:dyDescent="0.25">
      <c r="A650" s="17" t="s">
        <v>19</v>
      </c>
      <c r="B650" s="17" t="s">
        <v>677</v>
      </c>
      <c r="C650" s="17" t="s">
        <v>21</v>
      </c>
      <c r="D650" s="17" t="s">
        <v>1382</v>
      </c>
      <c r="E650" s="17">
        <v>43288</v>
      </c>
      <c r="G650" s="17" t="s">
        <v>19</v>
      </c>
      <c r="H650" s="17" t="s">
        <v>65</v>
      </c>
      <c r="I650" s="17" t="s">
        <v>1322</v>
      </c>
      <c r="K650" s="17" t="s">
        <v>44</v>
      </c>
      <c r="L650" s="17" t="s">
        <v>1383</v>
      </c>
      <c r="M650" s="10">
        <v>43218</v>
      </c>
      <c r="N650" s="10">
        <v>43288</v>
      </c>
      <c r="O650" s="17">
        <v>400</v>
      </c>
      <c r="P650" s="17" t="s">
        <v>508</v>
      </c>
    </row>
    <row r="651" spans="1:16" s="17" customFormat="1" x14ac:dyDescent="0.25">
      <c r="A651" s="17" t="s">
        <v>19</v>
      </c>
      <c r="B651" s="17" t="s">
        <v>677</v>
      </c>
      <c r="C651" s="17" t="s">
        <v>21</v>
      </c>
      <c r="D651" s="17" t="s">
        <v>1384</v>
      </c>
      <c r="E651" s="17">
        <v>43288</v>
      </c>
      <c r="G651" s="17" t="s">
        <v>19</v>
      </c>
      <c r="H651" s="17" t="s">
        <v>65</v>
      </c>
      <c r="I651" s="17" t="s">
        <v>1322</v>
      </c>
      <c r="K651" s="17" t="s">
        <v>44</v>
      </c>
      <c r="L651" s="17" t="s">
        <v>1385</v>
      </c>
      <c r="M651" s="10">
        <v>43238</v>
      </c>
      <c r="N651" s="10">
        <v>43322</v>
      </c>
      <c r="O651" s="17">
        <v>400</v>
      </c>
      <c r="P651" s="17" t="s">
        <v>508</v>
      </c>
    </row>
    <row r="652" spans="1:16" s="17" customFormat="1" x14ac:dyDescent="0.25">
      <c r="A652" s="17" t="s">
        <v>19</v>
      </c>
      <c r="B652" s="17" t="s">
        <v>677</v>
      </c>
      <c r="C652" s="17" t="s">
        <v>21</v>
      </c>
      <c r="D652" s="17" t="s">
        <v>1386</v>
      </c>
      <c r="E652" s="17">
        <v>43321</v>
      </c>
      <c r="G652" s="17" t="s">
        <v>19</v>
      </c>
      <c r="H652" s="17" t="s">
        <v>65</v>
      </c>
      <c r="I652" s="17" t="s">
        <v>1322</v>
      </c>
      <c r="K652" s="17" t="s">
        <v>44</v>
      </c>
      <c r="L652" s="17" t="s">
        <v>1387</v>
      </c>
      <c r="M652" s="10">
        <v>43215</v>
      </c>
      <c r="N652" s="10">
        <v>43321</v>
      </c>
      <c r="O652" s="17">
        <v>400</v>
      </c>
      <c r="P652" s="17" t="s">
        <v>508</v>
      </c>
    </row>
    <row r="653" spans="1:16" s="17" customFormat="1" x14ac:dyDescent="0.25">
      <c r="A653" s="17" t="s">
        <v>19</v>
      </c>
      <c r="B653" s="17" t="s">
        <v>677</v>
      </c>
      <c r="C653" s="17" t="s">
        <v>21</v>
      </c>
      <c r="D653" s="17" t="s">
        <v>1388</v>
      </c>
      <c r="E653" s="17">
        <v>43323</v>
      </c>
      <c r="G653" s="17" t="s">
        <v>19</v>
      </c>
      <c r="H653" s="17" t="s">
        <v>65</v>
      </c>
      <c r="I653" s="17" t="s">
        <v>1322</v>
      </c>
      <c r="K653" s="17" t="s">
        <v>44</v>
      </c>
      <c r="L653" s="17" t="s">
        <v>1389</v>
      </c>
      <c r="M653" s="10">
        <v>43317</v>
      </c>
      <c r="N653" s="10">
        <v>43323</v>
      </c>
      <c r="O653" s="17">
        <v>400</v>
      </c>
      <c r="P653" s="17" t="s">
        <v>508</v>
      </c>
    </row>
    <row r="654" spans="1:16" s="17" customFormat="1" x14ac:dyDescent="0.25">
      <c r="A654" s="17" t="s">
        <v>19</v>
      </c>
      <c r="B654" s="17" t="s">
        <v>677</v>
      </c>
      <c r="C654" s="17" t="s">
        <v>21</v>
      </c>
      <c r="D654" s="17" t="s">
        <v>1390</v>
      </c>
      <c r="E654" s="17">
        <v>43342</v>
      </c>
      <c r="G654" s="17" t="s">
        <v>19</v>
      </c>
      <c r="H654" s="17" t="s">
        <v>65</v>
      </c>
      <c r="I654" s="17" t="s">
        <v>1322</v>
      </c>
      <c r="K654" s="17" t="s">
        <v>44</v>
      </c>
      <c r="L654" s="17" t="s">
        <v>1391</v>
      </c>
      <c r="M654" s="10">
        <v>43339</v>
      </c>
      <c r="N654" s="10">
        <v>43342</v>
      </c>
      <c r="O654" s="17">
        <v>400</v>
      </c>
      <c r="P654" s="17" t="s">
        <v>508</v>
      </c>
    </row>
    <row r="655" spans="1:16" s="17" customFormat="1" x14ac:dyDescent="0.25">
      <c r="A655" s="17" t="s">
        <v>19</v>
      </c>
      <c r="B655" s="17" t="s">
        <v>677</v>
      </c>
      <c r="C655" s="17" t="s">
        <v>21</v>
      </c>
      <c r="D655" s="17" t="s">
        <v>1392</v>
      </c>
      <c r="E655" s="17">
        <v>43340</v>
      </c>
      <c r="G655" s="17" t="s">
        <v>19</v>
      </c>
      <c r="H655" s="17" t="s">
        <v>65</v>
      </c>
      <c r="I655" s="17" t="s">
        <v>1322</v>
      </c>
      <c r="K655" s="17" t="s">
        <v>44</v>
      </c>
      <c r="L655" s="17" t="s">
        <v>1393</v>
      </c>
      <c r="M655" s="10">
        <v>43339</v>
      </c>
      <c r="N655" s="10">
        <v>43339</v>
      </c>
      <c r="O655" s="17">
        <v>400</v>
      </c>
      <c r="P655" s="17" t="s">
        <v>508</v>
      </c>
    </row>
    <row r="656" spans="1:16" s="17" customFormat="1" x14ac:dyDescent="0.25">
      <c r="A656" s="17" t="s">
        <v>19</v>
      </c>
      <c r="B656" s="17" t="s">
        <v>677</v>
      </c>
      <c r="C656" s="17" t="s">
        <v>21</v>
      </c>
      <c r="D656" s="17" t="s">
        <v>1394</v>
      </c>
      <c r="E656" s="17">
        <v>43332</v>
      </c>
      <c r="G656" s="17" t="s">
        <v>19</v>
      </c>
      <c r="H656" s="17" t="s">
        <v>65</v>
      </c>
      <c r="I656" s="17" t="s">
        <v>1322</v>
      </c>
      <c r="K656" s="17" t="s">
        <v>44</v>
      </c>
      <c r="L656" s="17" t="s">
        <v>1395</v>
      </c>
      <c r="M656" s="10">
        <v>43320</v>
      </c>
      <c r="N656" s="10">
        <v>43321</v>
      </c>
      <c r="O656" s="17">
        <v>400</v>
      </c>
      <c r="P656" s="17" t="s">
        <v>508</v>
      </c>
    </row>
    <row r="657" spans="1:16" s="17" customFormat="1" x14ac:dyDescent="0.25">
      <c r="A657" s="17" t="s">
        <v>19</v>
      </c>
      <c r="B657" s="17" t="s">
        <v>677</v>
      </c>
      <c r="C657" s="17" t="s">
        <v>21</v>
      </c>
      <c r="D657" s="17" t="s">
        <v>1396</v>
      </c>
      <c r="E657" s="17">
        <v>43298</v>
      </c>
      <c r="G657" s="17" t="s">
        <v>19</v>
      </c>
      <c r="H657" s="17" t="s">
        <v>65</v>
      </c>
      <c r="I657" s="17" t="s">
        <v>1322</v>
      </c>
      <c r="K657" s="17" t="s">
        <v>44</v>
      </c>
      <c r="L657" s="17" t="s">
        <v>1397</v>
      </c>
      <c r="M657" s="10">
        <v>43290</v>
      </c>
      <c r="N657" s="10">
        <v>43321</v>
      </c>
      <c r="O657" s="17">
        <v>400</v>
      </c>
      <c r="P657" s="17" t="s">
        <v>508</v>
      </c>
    </row>
    <row r="658" spans="1:16" s="17" customFormat="1" x14ac:dyDescent="0.25">
      <c r="A658" s="17" t="s">
        <v>19</v>
      </c>
      <c r="B658" s="17" t="s">
        <v>287</v>
      </c>
      <c r="C658" s="17" t="s">
        <v>21</v>
      </c>
      <c r="D658" s="17" t="s">
        <v>1413</v>
      </c>
      <c r="E658" s="17">
        <v>43305</v>
      </c>
      <c r="F658" s="17" t="s">
        <v>260</v>
      </c>
      <c r="G658" s="17" t="s">
        <v>19</v>
      </c>
      <c r="I658" s="17" t="s">
        <v>262</v>
      </c>
      <c r="K658" s="17" t="s">
        <v>44</v>
      </c>
      <c r="L658" s="17" t="s">
        <v>804</v>
      </c>
      <c r="M658" s="10">
        <v>43305</v>
      </c>
      <c r="N658" s="10">
        <v>43315</v>
      </c>
      <c r="O658" s="17">
        <v>1700</v>
      </c>
      <c r="P658" s="17" t="s">
        <v>508</v>
      </c>
    </row>
    <row r="659" spans="1:16" s="17" customFormat="1" x14ac:dyDescent="0.25">
      <c r="A659" s="17" t="s">
        <v>19</v>
      </c>
      <c r="B659" s="17" t="s">
        <v>287</v>
      </c>
      <c r="C659" s="17" t="s">
        <v>21</v>
      </c>
      <c r="D659" s="17" t="s">
        <v>1414</v>
      </c>
      <c r="E659" s="17">
        <v>43305</v>
      </c>
      <c r="F659" s="17" t="s">
        <v>260</v>
      </c>
      <c r="G659" s="17" t="s">
        <v>19</v>
      </c>
      <c r="I659" s="17" t="s">
        <v>896</v>
      </c>
      <c r="K659" s="17" t="s">
        <v>44</v>
      </c>
      <c r="L659" s="17" t="s">
        <v>804</v>
      </c>
      <c r="M659" s="10">
        <v>43305</v>
      </c>
      <c r="N659" s="10">
        <v>43370</v>
      </c>
      <c r="O659" s="17">
        <v>550</v>
      </c>
      <c r="P659" s="17" t="s">
        <v>508</v>
      </c>
    </row>
    <row r="660" spans="1:16" s="17" customFormat="1" x14ac:dyDescent="0.25">
      <c r="A660" s="17" t="s">
        <v>19</v>
      </c>
      <c r="B660" s="17" t="s">
        <v>287</v>
      </c>
      <c r="C660" s="17" t="s">
        <v>21</v>
      </c>
      <c r="D660" s="17" t="s">
        <v>1415</v>
      </c>
      <c r="E660" s="17">
        <v>43325</v>
      </c>
      <c r="F660" s="17" t="s">
        <v>260</v>
      </c>
      <c r="G660" s="17" t="s">
        <v>19</v>
      </c>
      <c r="I660" s="17" t="s">
        <v>1416</v>
      </c>
      <c r="K660" s="17" t="s">
        <v>44</v>
      </c>
      <c r="L660" s="17" t="s">
        <v>1417</v>
      </c>
      <c r="M660" s="10">
        <v>43325</v>
      </c>
      <c r="N660" s="10">
        <v>43370</v>
      </c>
      <c r="O660" s="17">
        <v>1100</v>
      </c>
      <c r="P660" s="17" t="s">
        <v>508</v>
      </c>
    </row>
    <row r="661" spans="1:16" s="17" customFormat="1" x14ac:dyDescent="0.25">
      <c r="A661" s="17" t="s">
        <v>19</v>
      </c>
      <c r="B661" s="17" t="s">
        <v>287</v>
      </c>
      <c r="C661" s="17" t="s">
        <v>21</v>
      </c>
      <c r="D661" s="17" t="s">
        <v>1418</v>
      </c>
      <c r="E661" s="17">
        <v>42466</v>
      </c>
      <c r="F661" s="17" t="s">
        <v>260</v>
      </c>
      <c r="G661" s="17" t="s">
        <v>19</v>
      </c>
      <c r="I661" s="17" t="s">
        <v>1419</v>
      </c>
      <c r="K661" s="17" t="s">
        <v>23</v>
      </c>
      <c r="L661" s="17" t="s">
        <v>1420</v>
      </c>
      <c r="M661" s="10">
        <v>43196</v>
      </c>
      <c r="N661" s="10">
        <v>43222</v>
      </c>
      <c r="O661" s="17">
        <v>680</v>
      </c>
      <c r="P661" s="17" t="s">
        <v>508</v>
      </c>
    </row>
    <row r="662" spans="1:16" s="17" customFormat="1" x14ac:dyDescent="0.25">
      <c r="A662" s="17" t="s">
        <v>19</v>
      </c>
      <c r="B662" s="17" t="s">
        <v>287</v>
      </c>
      <c r="C662" s="17" t="s">
        <v>21</v>
      </c>
      <c r="D662" s="17" t="s">
        <v>1421</v>
      </c>
      <c r="E662" s="17">
        <v>42466</v>
      </c>
      <c r="F662" s="17" t="s">
        <v>260</v>
      </c>
      <c r="G662" s="17" t="s">
        <v>19</v>
      </c>
      <c r="I662" s="17" t="s">
        <v>1419</v>
      </c>
      <c r="K662" s="17" t="s">
        <v>23</v>
      </c>
      <c r="L662" s="17" t="s">
        <v>1422</v>
      </c>
      <c r="M662" s="10">
        <v>43196</v>
      </c>
      <c r="N662" s="10">
        <v>43220</v>
      </c>
      <c r="O662" s="17">
        <v>1360</v>
      </c>
      <c r="P662" s="17" t="s">
        <v>508</v>
      </c>
    </row>
    <row r="663" spans="1:16" s="17" customFormat="1" x14ac:dyDescent="0.25">
      <c r="A663" s="17" t="s">
        <v>19</v>
      </c>
      <c r="B663" s="17" t="s">
        <v>530</v>
      </c>
      <c r="C663" s="17" t="s">
        <v>21</v>
      </c>
      <c r="D663" s="17" t="s">
        <v>1423</v>
      </c>
      <c r="E663" s="17">
        <v>43298.583333333299</v>
      </c>
      <c r="F663" s="17" t="s">
        <v>332</v>
      </c>
      <c r="G663" s="17" t="s">
        <v>19</v>
      </c>
      <c r="H663" s="17" t="s">
        <v>261</v>
      </c>
      <c r="I663" s="17" t="s">
        <v>658</v>
      </c>
      <c r="J663" s="17" t="s">
        <v>332</v>
      </c>
      <c r="K663" s="17" t="s">
        <v>23</v>
      </c>
      <c r="L663" s="17" t="s">
        <v>1424</v>
      </c>
      <c r="M663" s="10">
        <v>43298.583333333299</v>
      </c>
      <c r="N663" s="10">
        <v>43313</v>
      </c>
      <c r="O663" s="17">
        <v>170.04</v>
      </c>
      <c r="P663" s="17" t="s">
        <v>508</v>
      </c>
    </row>
    <row r="664" spans="1:16" s="17" customFormat="1" x14ac:dyDescent="0.25">
      <c r="A664" s="17" t="s">
        <v>19</v>
      </c>
      <c r="B664" s="17" t="s">
        <v>530</v>
      </c>
      <c r="C664" s="17" t="s">
        <v>21</v>
      </c>
      <c r="D664" s="17" t="s">
        <v>1425</v>
      </c>
      <c r="E664" s="17">
        <v>43307.375</v>
      </c>
      <c r="F664" s="17" t="s">
        <v>332</v>
      </c>
      <c r="G664" s="17" t="s">
        <v>19</v>
      </c>
      <c r="H664" s="17" t="s">
        <v>261</v>
      </c>
      <c r="I664" s="17" t="s">
        <v>572</v>
      </c>
      <c r="J664" s="17" t="s">
        <v>332</v>
      </c>
      <c r="K664" s="17" t="s">
        <v>23</v>
      </c>
      <c r="L664" s="17" t="s">
        <v>1426</v>
      </c>
      <c r="M664" s="10">
        <v>43307.375</v>
      </c>
      <c r="N664" s="10">
        <v>43328</v>
      </c>
      <c r="O664" s="17">
        <v>765</v>
      </c>
      <c r="P664" s="17" t="s">
        <v>508</v>
      </c>
    </row>
    <row r="665" spans="1:16" s="17" customFormat="1" x14ac:dyDescent="0.25">
      <c r="A665" s="17" t="s">
        <v>19</v>
      </c>
      <c r="B665" s="17" t="s">
        <v>530</v>
      </c>
      <c r="C665" s="17" t="s">
        <v>21</v>
      </c>
      <c r="D665" s="17" t="s">
        <v>1427</v>
      </c>
      <c r="E665" s="17">
        <v>43270.479166666701</v>
      </c>
      <c r="F665" s="17" t="s">
        <v>332</v>
      </c>
      <c r="G665" s="17" t="s">
        <v>19</v>
      </c>
      <c r="H665" s="17" t="s">
        <v>261</v>
      </c>
      <c r="I665" s="17" t="s">
        <v>658</v>
      </c>
      <c r="J665" s="17" t="s">
        <v>332</v>
      </c>
      <c r="K665" s="17" t="s">
        <v>23</v>
      </c>
      <c r="L665" s="17" t="s">
        <v>670</v>
      </c>
      <c r="M665" s="10">
        <v>43270.479166666701</v>
      </c>
      <c r="N665" s="10">
        <v>43328</v>
      </c>
      <c r="O665" s="17">
        <v>1146.68</v>
      </c>
      <c r="P665" s="17" t="s">
        <v>508</v>
      </c>
    </row>
    <row r="666" spans="1:16" s="17" customFormat="1" x14ac:dyDescent="0.25">
      <c r="A666" s="17" t="s">
        <v>19</v>
      </c>
      <c r="B666" s="17" t="s">
        <v>677</v>
      </c>
      <c r="C666" s="17" t="s">
        <v>21</v>
      </c>
      <c r="D666" s="17" t="s">
        <v>1428</v>
      </c>
      <c r="E666" s="17">
        <v>43343</v>
      </c>
      <c r="G666" s="17" t="s">
        <v>19</v>
      </c>
      <c r="H666" s="17" t="s">
        <v>65</v>
      </c>
      <c r="I666" s="17" t="s">
        <v>1322</v>
      </c>
      <c r="K666" s="17" t="s">
        <v>44</v>
      </c>
      <c r="L666" s="17" t="s">
        <v>1429</v>
      </c>
      <c r="M666" s="10">
        <v>43288</v>
      </c>
      <c r="N666" s="10">
        <v>43342</v>
      </c>
      <c r="O666" s="17">
        <v>400</v>
      </c>
      <c r="P666" s="17" t="s">
        <v>508</v>
      </c>
    </row>
    <row r="667" spans="1:16" s="17" customFormat="1" x14ac:dyDescent="0.25">
      <c r="A667" s="17" t="s">
        <v>19</v>
      </c>
      <c r="B667" s="17" t="s">
        <v>677</v>
      </c>
      <c r="C667" s="17" t="s">
        <v>21</v>
      </c>
      <c r="D667" s="17" t="s">
        <v>1430</v>
      </c>
      <c r="E667" s="17">
        <v>43336</v>
      </c>
      <c r="G667" s="17" t="s">
        <v>19</v>
      </c>
      <c r="H667" s="17" t="s">
        <v>65</v>
      </c>
      <c r="I667" s="17" t="s">
        <v>1322</v>
      </c>
      <c r="K667" s="17" t="s">
        <v>44</v>
      </c>
      <c r="L667" s="17" t="s">
        <v>1134</v>
      </c>
      <c r="M667" s="10">
        <v>43277</v>
      </c>
      <c r="N667" s="10">
        <v>43336</v>
      </c>
      <c r="O667" s="17">
        <v>400</v>
      </c>
      <c r="P667" s="17" t="s">
        <v>508</v>
      </c>
    </row>
    <row r="668" spans="1:16" s="17" customFormat="1" x14ac:dyDescent="0.25">
      <c r="A668" s="17" t="s">
        <v>19</v>
      </c>
      <c r="B668" s="17" t="s">
        <v>677</v>
      </c>
      <c r="C668" s="17" t="s">
        <v>21</v>
      </c>
      <c r="D668" s="17" t="s">
        <v>1431</v>
      </c>
      <c r="E668" s="17">
        <v>43336</v>
      </c>
      <c r="G668" s="17" t="s">
        <v>19</v>
      </c>
      <c r="H668" s="17" t="s">
        <v>65</v>
      </c>
      <c r="I668" s="17" t="s">
        <v>1322</v>
      </c>
      <c r="K668" s="17" t="s">
        <v>44</v>
      </c>
      <c r="L668" s="17" t="s">
        <v>1432</v>
      </c>
      <c r="M668" s="10">
        <v>43302</v>
      </c>
      <c r="N668" s="10">
        <v>43336</v>
      </c>
      <c r="O668" s="17">
        <v>400</v>
      </c>
      <c r="P668" s="17" t="s">
        <v>508</v>
      </c>
    </row>
    <row r="669" spans="1:16" s="17" customFormat="1" x14ac:dyDescent="0.25">
      <c r="A669" s="17" t="s">
        <v>19</v>
      </c>
      <c r="B669" s="17" t="s">
        <v>677</v>
      </c>
      <c r="C669" s="17" t="s">
        <v>21</v>
      </c>
      <c r="D669" s="17" t="s">
        <v>1433</v>
      </c>
      <c r="E669" s="17">
        <v>43336</v>
      </c>
      <c r="G669" s="17" t="s">
        <v>19</v>
      </c>
      <c r="H669" s="17" t="s">
        <v>65</v>
      </c>
      <c r="I669" s="17" t="s">
        <v>1322</v>
      </c>
      <c r="K669" s="17" t="s">
        <v>44</v>
      </c>
      <c r="L669" s="17" t="s">
        <v>1434</v>
      </c>
      <c r="M669" s="10">
        <v>43328</v>
      </c>
      <c r="N669" s="10">
        <v>43336</v>
      </c>
      <c r="O669" s="17">
        <v>400</v>
      </c>
      <c r="P669" s="17" t="s">
        <v>508</v>
      </c>
    </row>
    <row r="670" spans="1:16" s="17" customFormat="1" x14ac:dyDescent="0.25">
      <c r="A670" s="17" t="s">
        <v>19</v>
      </c>
      <c r="B670" s="17" t="s">
        <v>677</v>
      </c>
      <c r="C670" s="17" t="s">
        <v>21</v>
      </c>
      <c r="D670" s="17" t="s">
        <v>1435</v>
      </c>
      <c r="E670" s="17">
        <v>43341</v>
      </c>
      <c r="G670" s="17" t="s">
        <v>19</v>
      </c>
      <c r="H670" s="17" t="s">
        <v>65</v>
      </c>
      <c r="I670" s="17" t="s">
        <v>1322</v>
      </c>
      <c r="K670" s="17" t="s">
        <v>44</v>
      </c>
      <c r="L670" s="17" t="s">
        <v>1436</v>
      </c>
      <c r="M670" s="10">
        <v>43311</v>
      </c>
      <c r="N670" s="10">
        <v>43341</v>
      </c>
      <c r="O670" s="17">
        <v>400</v>
      </c>
      <c r="P670" s="17" t="s">
        <v>508</v>
      </c>
    </row>
    <row r="671" spans="1:16" s="17" customFormat="1" x14ac:dyDescent="0.25">
      <c r="A671" s="17" t="s">
        <v>19</v>
      </c>
      <c r="B671" s="17" t="s">
        <v>677</v>
      </c>
      <c r="C671" s="17" t="s">
        <v>21</v>
      </c>
      <c r="D671" s="17" t="s">
        <v>1437</v>
      </c>
      <c r="E671" s="17">
        <v>43338</v>
      </c>
      <c r="G671" s="17" t="s">
        <v>19</v>
      </c>
      <c r="H671" s="17" t="s">
        <v>65</v>
      </c>
      <c r="I671" s="17" t="s">
        <v>1322</v>
      </c>
      <c r="K671" s="17" t="s">
        <v>44</v>
      </c>
      <c r="L671" s="17" t="s">
        <v>1438</v>
      </c>
      <c r="M671" s="10">
        <v>43281</v>
      </c>
      <c r="N671" s="10">
        <v>43338</v>
      </c>
      <c r="O671" s="17">
        <v>400</v>
      </c>
      <c r="P671" s="17" t="s">
        <v>508</v>
      </c>
    </row>
    <row r="672" spans="1:16" s="17" customFormat="1" x14ac:dyDescent="0.25">
      <c r="A672" s="17" t="s">
        <v>19</v>
      </c>
      <c r="B672" s="17" t="s">
        <v>677</v>
      </c>
      <c r="C672" s="17" t="s">
        <v>21</v>
      </c>
      <c r="D672" s="17" t="s">
        <v>1439</v>
      </c>
      <c r="E672" s="17">
        <v>43336</v>
      </c>
      <c r="G672" s="17" t="s">
        <v>19</v>
      </c>
      <c r="H672" s="17" t="s">
        <v>65</v>
      </c>
      <c r="I672" s="17" t="s">
        <v>1322</v>
      </c>
      <c r="K672" s="17" t="s">
        <v>44</v>
      </c>
      <c r="L672" s="17" t="s">
        <v>1440</v>
      </c>
      <c r="M672" s="10">
        <v>43316</v>
      </c>
      <c r="N672" s="10">
        <v>43336</v>
      </c>
      <c r="O672" s="17">
        <v>400</v>
      </c>
      <c r="P672" s="17" t="s">
        <v>508</v>
      </c>
    </row>
    <row r="673" spans="1:16" s="17" customFormat="1" x14ac:dyDescent="0.25">
      <c r="A673" s="17" t="s">
        <v>19</v>
      </c>
      <c r="B673" s="17" t="s">
        <v>677</v>
      </c>
      <c r="C673" s="17" t="s">
        <v>21</v>
      </c>
      <c r="D673" s="17" t="s">
        <v>1441</v>
      </c>
      <c r="E673" s="17">
        <v>43336</v>
      </c>
      <c r="G673" s="17" t="s">
        <v>19</v>
      </c>
      <c r="H673" s="17" t="s">
        <v>65</v>
      </c>
      <c r="I673" s="17" t="s">
        <v>1322</v>
      </c>
      <c r="K673" s="17" t="s">
        <v>44</v>
      </c>
      <c r="L673" s="17" t="s">
        <v>1222</v>
      </c>
      <c r="M673" s="10">
        <v>43323</v>
      </c>
      <c r="N673" s="10">
        <v>43336</v>
      </c>
      <c r="O673" s="17">
        <v>400</v>
      </c>
      <c r="P673" s="17" t="s">
        <v>508</v>
      </c>
    </row>
    <row r="674" spans="1:16" s="17" customFormat="1" x14ac:dyDescent="0.25">
      <c r="A674" s="17" t="s">
        <v>19</v>
      </c>
      <c r="B674" s="17" t="s">
        <v>677</v>
      </c>
      <c r="C674" s="17" t="s">
        <v>21</v>
      </c>
      <c r="D674" s="17" t="s">
        <v>1442</v>
      </c>
      <c r="E674" s="17">
        <v>43341</v>
      </c>
      <c r="G674" s="17" t="s">
        <v>19</v>
      </c>
      <c r="H674" s="17" t="s">
        <v>65</v>
      </c>
      <c r="I674" s="17" t="s">
        <v>1322</v>
      </c>
      <c r="K674" s="17" t="s">
        <v>44</v>
      </c>
      <c r="L674" s="17" t="s">
        <v>1323</v>
      </c>
      <c r="M674" s="10">
        <v>43219</v>
      </c>
      <c r="N674" s="10">
        <v>43341</v>
      </c>
      <c r="O674" s="17">
        <v>400</v>
      </c>
      <c r="P674" s="17" t="s">
        <v>508</v>
      </c>
    </row>
    <row r="675" spans="1:16" s="17" customFormat="1" x14ac:dyDescent="0.25">
      <c r="A675" s="17" t="s">
        <v>19</v>
      </c>
      <c r="B675" s="17" t="s">
        <v>677</v>
      </c>
      <c r="C675" s="17" t="s">
        <v>21</v>
      </c>
      <c r="D675" s="17" t="s">
        <v>1443</v>
      </c>
      <c r="E675" s="17">
        <v>43336</v>
      </c>
      <c r="G675" s="17" t="s">
        <v>19</v>
      </c>
      <c r="H675" s="17" t="s">
        <v>65</v>
      </c>
      <c r="I675" s="17" t="s">
        <v>1322</v>
      </c>
      <c r="K675" s="17" t="s">
        <v>44</v>
      </c>
      <c r="L675" s="17" t="s">
        <v>1444</v>
      </c>
      <c r="M675" s="10">
        <v>43251</v>
      </c>
      <c r="N675" s="10">
        <v>43336</v>
      </c>
      <c r="O675" s="17">
        <v>400</v>
      </c>
      <c r="P675" s="17" t="s">
        <v>508</v>
      </c>
    </row>
    <row r="676" spans="1:16" s="17" customFormat="1" x14ac:dyDescent="0.25">
      <c r="A676" s="17" t="s">
        <v>19</v>
      </c>
      <c r="B676" s="17" t="s">
        <v>677</v>
      </c>
      <c r="C676" s="17" t="s">
        <v>21</v>
      </c>
      <c r="D676" s="17" t="s">
        <v>1445</v>
      </c>
      <c r="E676" s="17">
        <v>43361</v>
      </c>
      <c r="G676" s="17" t="s">
        <v>19</v>
      </c>
      <c r="H676" s="17" t="s">
        <v>65</v>
      </c>
      <c r="I676" s="17" t="s">
        <v>1322</v>
      </c>
      <c r="K676" s="17" t="s">
        <v>44</v>
      </c>
      <c r="L676" s="17" t="s">
        <v>1446</v>
      </c>
      <c r="M676" s="10">
        <v>43243</v>
      </c>
      <c r="N676" s="10">
        <v>43361</v>
      </c>
      <c r="O676" s="17">
        <v>400</v>
      </c>
      <c r="P676" s="17" t="s">
        <v>508</v>
      </c>
    </row>
    <row r="677" spans="1:16" s="17" customFormat="1" x14ac:dyDescent="0.25">
      <c r="A677" s="17" t="s">
        <v>19</v>
      </c>
      <c r="B677" s="17" t="s">
        <v>677</v>
      </c>
      <c r="C677" s="17" t="s">
        <v>21</v>
      </c>
      <c r="D677" s="17" t="s">
        <v>1447</v>
      </c>
      <c r="E677" s="17">
        <v>43361</v>
      </c>
      <c r="G677" s="17" t="s">
        <v>19</v>
      </c>
      <c r="H677" s="17" t="s">
        <v>65</v>
      </c>
      <c r="I677" s="17" t="s">
        <v>1322</v>
      </c>
      <c r="K677" s="17" t="s">
        <v>44</v>
      </c>
      <c r="L677" s="17" t="s">
        <v>1448</v>
      </c>
      <c r="M677" s="10">
        <v>43264</v>
      </c>
      <c r="N677" s="10">
        <v>43361</v>
      </c>
      <c r="O677" s="17">
        <v>400</v>
      </c>
      <c r="P677" s="17" t="s">
        <v>508</v>
      </c>
    </row>
    <row r="678" spans="1:16" s="17" customFormat="1" x14ac:dyDescent="0.25">
      <c r="A678" s="17" t="s">
        <v>19</v>
      </c>
      <c r="B678" s="17" t="s">
        <v>677</v>
      </c>
      <c r="C678" s="17" t="s">
        <v>21</v>
      </c>
      <c r="D678" s="17" t="s">
        <v>1449</v>
      </c>
      <c r="E678" s="17">
        <v>43361</v>
      </c>
      <c r="G678" s="17" t="s">
        <v>19</v>
      </c>
      <c r="H678" s="17" t="s">
        <v>65</v>
      </c>
      <c r="I678" s="17" t="s">
        <v>1322</v>
      </c>
      <c r="K678" s="17" t="s">
        <v>44</v>
      </c>
      <c r="L678" s="17" t="s">
        <v>1450</v>
      </c>
      <c r="M678" s="10">
        <v>43321</v>
      </c>
      <c r="N678" s="10">
        <v>43361</v>
      </c>
      <c r="O678" s="17">
        <v>400</v>
      </c>
      <c r="P678" s="17" t="s">
        <v>508</v>
      </c>
    </row>
    <row r="679" spans="1:16" s="17" customFormat="1" x14ac:dyDescent="0.25">
      <c r="A679" s="17" t="s">
        <v>19</v>
      </c>
      <c r="B679" s="17" t="s">
        <v>677</v>
      </c>
      <c r="C679" s="17" t="s">
        <v>21</v>
      </c>
      <c r="D679" s="17" t="s">
        <v>1451</v>
      </c>
      <c r="E679" s="17">
        <v>43361</v>
      </c>
      <c r="G679" s="17" t="s">
        <v>19</v>
      </c>
      <c r="H679" s="17" t="s">
        <v>65</v>
      </c>
      <c r="I679" s="17" t="s">
        <v>1322</v>
      </c>
      <c r="K679" s="17" t="s">
        <v>44</v>
      </c>
      <c r="L679" s="17" t="s">
        <v>1452</v>
      </c>
      <c r="M679" s="10">
        <v>43347</v>
      </c>
      <c r="N679" s="10">
        <v>43361</v>
      </c>
      <c r="O679" s="17">
        <v>400</v>
      </c>
      <c r="P679" s="17" t="s">
        <v>508</v>
      </c>
    </row>
    <row r="680" spans="1:16" s="17" customFormat="1" x14ac:dyDescent="0.25">
      <c r="A680" s="17" t="s">
        <v>19</v>
      </c>
      <c r="B680" s="17" t="s">
        <v>677</v>
      </c>
      <c r="C680" s="17" t="s">
        <v>21</v>
      </c>
      <c r="D680" s="17" t="s">
        <v>1453</v>
      </c>
      <c r="E680" s="17">
        <v>43361</v>
      </c>
      <c r="G680" s="17" t="s">
        <v>19</v>
      </c>
      <c r="H680" s="17" t="s">
        <v>65</v>
      </c>
      <c r="I680" s="17" t="s">
        <v>1322</v>
      </c>
      <c r="K680" s="17" t="s">
        <v>44</v>
      </c>
      <c r="L680" s="17" t="s">
        <v>1051</v>
      </c>
      <c r="M680" s="10">
        <v>43291</v>
      </c>
      <c r="N680" s="10">
        <v>43361</v>
      </c>
      <c r="O680" s="17">
        <v>400</v>
      </c>
      <c r="P680" s="17" t="s">
        <v>508</v>
      </c>
    </row>
    <row r="681" spans="1:16" s="17" customFormat="1" x14ac:dyDescent="0.25">
      <c r="A681" s="17" t="s">
        <v>19</v>
      </c>
      <c r="B681" s="17" t="s">
        <v>677</v>
      </c>
      <c r="C681" s="17" t="s">
        <v>21</v>
      </c>
      <c r="D681" s="17" t="s">
        <v>1454</v>
      </c>
      <c r="E681" s="17">
        <v>43361</v>
      </c>
      <c r="G681" s="17" t="s">
        <v>19</v>
      </c>
      <c r="H681" s="17" t="s">
        <v>65</v>
      </c>
      <c r="I681" s="17" t="s">
        <v>1322</v>
      </c>
      <c r="K681" s="17" t="s">
        <v>44</v>
      </c>
      <c r="L681" s="17" t="s">
        <v>1455</v>
      </c>
      <c r="M681" s="10">
        <v>43326</v>
      </c>
      <c r="N681" s="10">
        <v>43361</v>
      </c>
      <c r="O681" s="17">
        <v>400</v>
      </c>
      <c r="P681" s="17" t="s">
        <v>508</v>
      </c>
    </row>
    <row r="682" spans="1:16" s="17" customFormat="1" x14ac:dyDescent="0.25">
      <c r="A682" s="17" t="s">
        <v>19</v>
      </c>
      <c r="B682" s="17" t="s">
        <v>677</v>
      </c>
      <c r="C682" s="17" t="s">
        <v>21</v>
      </c>
      <c r="D682" s="17" t="s">
        <v>1456</v>
      </c>
      <c r="E682" s="17">
        <v>43361</v>
      </c>
      <c r="G682" s="17" t="s">
        <v>19</v>
      </c>
      <c r="H682" s="17" t="s">
        <v>65</v>
      </c>
      <c r="I682" s="17" t="s">
        <v>1322</v>
      </c>
      <c r="K682" s="17" t="s">
        <v>44</v>
      </c>
      <c r="L682" s="17" t="s">
        <v>1457</v>
      </c>
      <c r="M682" s="10">
        <v>43239</v>
      </c>
      <c r="N682" s="10">
        <v>43361</v>
      </c>
      <c r="O682" s="17">
        <v>400</v>
      </c>
      <c r="P682" s="17" t="s">
        <v>508</v>
      </c>
    </row>
    <row r="683" spans="1:16" s="17" customFormat="1" x14ac:dyDescent="0.25">
      <c r="A683" s="17" t="s">
        <v>19</v>
      </c>
      <c r="B683" s="17" t="s">
        <v>677</v>
      </c>
      <c r="C683" s="17" t="s">
        <v>21</v>
      </c>
      <c r="D683" s="17" t="s">
        <v>1458</v>
      </c>
      <c r="E683" s="17">
        <v>43361</v>
      </c>
      <c r="G683" s="17" t="s">
        <v>19</v>
      </c>
      <c r="H683" s="17" t="s">
        <v>65</v>
      </c>
      <c r="I683" s="17" t="s">
        <v>1322</v>
      </c>
      <c r="K683" s="17" t="s">
        <v>44</v>
      </c>
      <c r="L683" s="17" t="s">
        <v>1459</v>
      </c>
      <c r="M683" s="10">
        <v>43348</v>
      </c>
      <c r="N683" s="10">
        <v>43361</v>
      </c>
      <c r="O683" s="17">
        <v>400</v>
      </c>
      <c r="P683" s="17" t="s">
        <v>508</v>
      </c>
    </row>
    <row r="684" spans="1:16" s="17" customFormat="1" x14ac:dyDescent="0.25">
      <c r="A684" s="17" t="s">
        <v>19</v>
      </c>
      <c r="B684" s="17" t="s">
        <v>677</v>
      </c>
      <c r="C684" s="17" t="s">
        <v>21</v>
      </c>
      <c r="D684" s="17" t="s">
        <v>1460</v>
      </c>
      <c r="E684" s="17">
        <v>43361</v>
      </c>
      <c r="G684" s="17" t="s">
        <v>19</v>
      </c>
      <c r="H684" s="17" t="s">
        <v>65</v>
      </c>
      <c r="I684" s="17" t="s">
        <v>1322</v>
      </c>
      <c r="K684" s="17" t="s">
        <v>44</v>
      </c>
      <c r="L684" s="17" t="s">
        <v>1461</v>
      </c>
      <c r="M684" s="10">
        <v>43352</v>
      </c>
      <c r="N684" s="10">
        <v>43361</v>
      </c>
      <c r="O684" s="17">
        <v>400</v>
      </c>
      <c r="P684" s="17" t="s">
        <v>508</v>
      </c>
    </row>
    <row r="685" spans="1:16" s="17" customFormat="1" x14ac:dyDescent="0.25">
      <c r="A685" s="17" t="s">
        <v>19</v>
      </c>
      <c r="B685" s="17" t="s">
        <v>677</v>
      </c>
      <c r="C685" s="17" t="s">
        <v>21</v>
      </c>
      <c r="D685" s="17" t="s">
        <v>1462</v>
      </c>
      <c r="E685" s="17">
        <v>43361</v>
      </c>
      <c r="G685" s="17" t="s">
        <v>19</v>
      </c>
      <c r="H685" s="17" t="s">
        <v>65</v>
      </c>
      <c r="I685" s="17" t="s">
        <v>1322</v>
      </c>
      <c r="K685" s="17" t="s">
        <v>44</v>
      </c>
      <c r="L685" s="17" t="s">
        <v>1463</v>
      </c>
      <c r="M685" s="10">
        <v>43311</v>
      </c>
      <c r="N685" s="10">
        <v>43361</v>
      </c>
      <c r="O685" s="17">
        <v>400</v>
      </c>
      <c r="P685" s="17" t="s">
        <v>508</v>
      </c>
    </row>
    <row r="686" spans="1:16" s="17" customFormat="1" x14ac:dyDescent="0.25">
      <c r="A686" s="17" t="s">
        <v>19</v>
      </c>
      <c r="B686" s="17" t="s">
        <v>677</v>
      </c>
      <c r="C686" s="17" t="s">
        <v>21</v>
      </c>
      <c r="D686" s="17" t="s">
        <v>1464</v>
      </c>
      <c r="E686" s="17">
        <v>43363</v>
      </c>
      <c r="G686" s="17" t="s">
        <v>19</v>
      </c>
      <c r="H686" s="17" t="s">
        <v>65</v>
      </c>
      <c r="I686" s="17" t="s">
        <v>1322</v>
      </c>
      <c r="K686" s="17" t="s">
        <v>44</v>
      </c>
      <c r="L686" s="17" t="s">
        <v>1465</v>
      </c>
      <c r="M686" s="10">
        <v>43336</v>
      </c>
      <c r="N686" s="10">
        <v>43362</v>
      </c>
      <c r="O686" s="17">
        <v>400</v>
      </c>
      <c r="P686" s="17" t="s">
        <v>508</v>
      </c>
    </row>
    <row r="687" spans="1:16" s="17" customFormat="1" x14ac:dyDescent="0.25">
      <c r="A687" s="17" t="s">
        <v>19</v>
      </c>
      <c r="B687" s="17" t="s">
        <v>677</v>
      </c>
      <c r="C687" s="17" t="s">
        <v>21</v>
      </c>
      <c r="D687" s="17" t="s">
        <v>1466</v>
      </c>
      <c r="E687" s="17">
        <v>43363</v>
      </c>
      <c r="G687" s="17" t="s">
        <v>19</v>
      </c>
      <c r="H687" s="17" t="s">
        <v>65</v>
      </c>
      <c r="I687" s="17" t="s">
        <v>1322</v>
      </c>
      <c r="K687" s="17" t="s">
        <v>44</v>
      </c>
      <c r="L687" s="17" t="s">
        <v>1467</v>
      </c>
      <c r="M687" s="10">
        <v>43357</v>
      </c>
      <c r="N687" s="10">
        <v>43363</v>
      </c>
      <c r="O687" s="17">
        <v>400</v>
      </c>
      <c r="P687" s="17" t="s">
        <v>508</v>
      </c>
    </row>
    <row r="688" spans="1:16" s="17" customFormat="1" x14ac:dyDescent="0.25">
      <c r="A688" s="17" t="s">
        <v>19</v>
      </c>
      <c r="B688" s="17" t="s">
        <v>677</v>
      </c>
      <c r="C688" s="17" t="s">
        <v>21</v>
      </c>
      <c r="D688" s="17" t="s">
        <v>1468</v>
      </c>
      <c r="E688" s="17">
        <v>43362</v>
      </c>
      <c r="G688" s="17" t="s">
        <v>19</v>
      </c>
      <c r="H688" s="17" t="s">
        <v>65</v>
      </c>
      <c r="I688" s="17" t="s">
        <v>1322</v>
      </c>
      <c r="K688" s="17" t="s">
        <v>44</v>
      </c>
      <c r="L688" s="17" t="s">
        <v>1469</v>
      </c>
      <c r="M688" s="10">
        <v>43357</v>
      </c>
      <c r="N688" s="10">
        <v>43360</v>
      </c>
      <c r="O688" s="17">
        <v>400</v>
      </c>
      <c r="P688" s="17" t="s">
        <v>508</v>
      </c>
    </row>
    <row r="689" spans="1:16" s="17" customFormat="1" x14ac:dyDescent="0.25">
      <c r="A689" s="17" t="s">
        <v>19</v>
      </c>
      <c r="B689" s="17" t="s">
        <v>677</v>
      </c>
      <c r="C689" s="17" t="s">
        <v>21</v>
      </c>
      <c r="D689" s="17" t="s">
        <v>1470</v>
      </c>
      <c r="E689" s="17">
        <v>43340</v>
      </c>
      <c r="G689" s="17" t="s">
        <v>19</v>
      </c>
      <c r="H689" s="17" t="s">
        <v>65</v>
      </c>
      <c r="I689" s="17" t="s">
        <v>1322</v>
      </c>
      <c r="K689" s="17" t="s">
        <v>44</v>
      </c>
      <c r="L689" s="17" t="s">
        <v>1471</v>
      </c>
      <c r="M689" s="10">
        <v>43339</v>
      </c>
      <c r="N689" s="10">
        <v>43339</v>
      </c>
      <c r="O689" s="17">
        <v>400</v>
      </c>
      <c r="P689" s="17" t="s">
        <v>508</v>
      </c>
    </row>
    <row r="690" spans="1:16" s="17" customFormat="1" x14ac:dyDescent="0.25">
      <c r="A690" s="17" t="s">
        <v>19</v>
      </c>
      <c r="B690" s="17" t="s">
        <v>370</v>
      </c>
      <c r="C690" s="17" t="s">
        <v>21</v>
      </c>
      <c r="D690" s="17" t="s">
        <v>1477</v>
      </c>
      <c r="E690" s="17">
        <v>43290</v>
      </c>
      <c r="F690" s="17" t="s">
        <v>377</v>
      </c>
      <c r="G690" s="17" t="s">
        <v>19</v>
      </c>
      <c r="I690" s="17" t="s">
        <v>262</v>
      </c>
      <c r="K690" s="17" t="s">
        <v>23</v>
      </c>
      <c r="L690" s="17" t="s">
        <v>1478</v>
      </c>
      <c r="M690" s="10">
        <v>43290</v>
      </c>
      <c r="N690" s="10">
        <v>43314</v>
      </c>
      <c r="O690" s="17">
        <v>707</v>
      </c>
      <c r="P690" s="17" t="s">
        <v>508</v>
      </c>
    </row>
    <row r="691" spans="1:16" s="17" customFormat="1" x14ac:dyDescent="0.25">
      <c r="A691" s="17" t="s">
        <v>19</v>
      </c>
      <c r="B691" s="17" t="s">
        <v>370</v>
      </c>
      <c r="C691" s="17" t="s">
        <v>21</v>
      </c>
      <c r="D691" s="17" t="s">
        <v>1479</v>
      </c>
      <c r="E691" s="17">
        <v>43290</v>
      </c>
      <c r="F691" s="17" t="s">
        <v>377</v>
      </c>
      <c r="G691" s="17" t="s">
        <v>19</v>
      </c>
      <c r="I691" s="17" t="s">
        <v>262</v>
      </c>
      <c r="K691" s="17" t="s">
        <v>23</v>
      </c>
      <c r="L691" s="17" t="s">
        <v>1480</v>
      </c>
      <c r="M691" s="10">
        <v>43290</v>
      </c>
      <c r="N691" s="10">
        <v>43313</v>
      </c>
      <c r="O691" s="17">
        <v>605</v>
      </c>
      <c r="P691" s="17" t="s">
        <v>508</v>
      </c>
    </row>
    <row r="692" spans="1:16" s="17" customFormat="1" x14ac:dyDescent="0.25">
      <c r="A692" s="17" t="s">
        <v>19</v>
      </c>
      <c r="B692" s="17" t="s">
        <v>370</v>
      </c>
      <c r="C692" s="17" t="s">
        <v>21</v>
      </c>
      <c r="D692" s="17" t="s">
        <v>1481</v>
      </c>
      <c r="E692" s="17">
        <v>43298</v>
      </c>
      <c r="F692" s="17" t="s">
        <v>377</v>
      </c>
      <c r="G692" s="17" t="s">
        <v>19</v>
      </c>
      <c r="I692" s="17" t="s">
        <v>320</v>
      </c>
      <c r="K692" s="17" t="s">
        <v>23</v>
      </c>
      <c r="L692" s="17" t="s">
        <v>1482</v>
      </c>
      <c r="M692" s="10">
        <v>43298</v>
      </c>
      <c r="N692" s="10">
        <v>43325</v>
      </c>
      <c r="O692" s="17">
        <v>2434</v>
      </c>
      <c r="P692" s="17" t="s">
        <v>508</v>
      </c>
    </row>
    <row r="693" spans="1:16" s="17" customFormat="1" x14ac:dyDescent="0.25">
      <c r="A693" s="17" t="s">
        <v>19</v>
      </c>
      <c r="B693" s="17" t="s">
        <v>370</v>
      </c>
      <c r="C693" s="17" t="s">
        <v>21</v>
      </c>
      <c r="D693" s="17" t="s">
        <v>1483</v>
      </c>
      <c r="E693" s="17">
        <v>43298</v>
      </c>
      <c r="F693" s="17" t="s">
        <v>377</v>
      </c>
      <c r="G693" s="17" t="s">
        <v>19</v>
      </c>
      <c r="I693" s="17" t="s">
        <v>262</v>
      </c>
      <c r="K693" s="17" t="s">
        <v>23</v>
      </c>
      <c r="L693" s="17" t="s">
        <v>1484</v>
      </c>
      <c r="M693" s="10">
        <v>43298</v>
      </c>
      <c r="N693" s="10">
        <v>43332</v>
      </c>
      <c r="O693" s="17">
        <v>405</v>
      </c>
      <c r="P693" s="17" t="s">
        <v>508</v>
      </c>
    </row>
    <row r="694" spans="1:16" s="17" customFormat="1" x14ac:dyDescent="0.25">
      <c r="A694" s="17" t="s">
        <v>19</v>
      </c>
      <c r="B694" s="17" t="s">
        <v>370</v>
      </c>
      <c r="C694" s="17" t="s">
        <v>21</v>
      </c>
      <c r="D694" s="17" t="s">
        <v>1485</v>
      </c>
      <c r="E694" s="17">
        <v>43313</v>
      </c>
      <c r="F694" s="17" t="s">
        <v>377</v>
      </c>
      <c r="G694" s="17" t="s">
        <v>19</v>
      </c>
      <c r="I694" s="17" t="s">
        <v>262</v>
      </c>
      <c r="K694" s="17" t="s">
        <v>23</v>
      </c>
      <c r="L694" s="17" t="s">
        <v>1486</v>
      </c>
      <c r="M694" s="10">
        <v>43298</v>
      </c>
      <c r="N694" s="10">
        <v>43313</v>
      </c>
      <c r="O694" s="17">
        <v>592</v>
      </c>
      <c r="P694" s="17" t="s">
        <v>508</v>
      </c>
    </row>
    <row r="695" spans="1:16" s="17" customFormat="1" x14ac:dyDescent="0.25">
      <c r="A695" s="17" t="s">
        <v>19</v>
      </c>
      <c r="B695" s="17" t="s">
        <v>370</v>
      </c>
      <c r="C695" s="17" t="s">
        <v>21</v>
      </c>
      <c r="D695" s="17" t="s">
        <v>1487</v>
      </c>
      <c r="E695" s="17">
        <v>43298</v>
      </c>
      <c r="F695" s="17" t="s">
        <v>377</v>
      </c>
      <c r="G695" s="17" t="s">
        <v>19</v>
      </c>
      <c r="I695" s="17" t="s">
        <v>262</v>
      </c>
      <c r="K695" s="17" t="s">
        <v>23</v>
      </c>
      <c r="L695" s="17" t="s">
        <v>1488</v>
      </c>
      <c r="M695" s="10">
        <v>43298</v>
      </c>
      <c r="N695" s="10">
        <v>43326</v>
      </c>
      <c r="O695" s="17">
        <v>982</v>
      </c>
      <c r="P695" s="17" t="s">
        <v>508</v>
      </c>
    </row>
    <row r="696" spans="1:16" s="17" customFormat="1" x14ac:dyDescent="0.25">
      <c r="A696" s="17" t="s">
        <v>19</v>
      </c>
      <c r="B696" s="17" t="s">
        <v>370</v>
      </c>
      <c r="C696" s="17" t="s">
        <v>21</v>
      </c>
      <c r="D696" s="17" t="s">
        <v>1489</v>
      </c>
      <c r="E696" s="17">
        <v>43298</v>
      </c>
      <c r="F696" s="17" t="s">
        <v>377</v>
      </c>
      <c r="G696" s="17" t="s">
        <v>19</v>
      </c>
      <c r="I696" s="17" t="s">
        <v>262</v>
      </c>
      <c r="K696" s="17" t="s">
        <v>23</v>
      </c>
      <c r="L696" s="17" t="s">
        <v>1490</v>
      </c>
      <c r="M696" s="10">
        <v>43298</v>
      </c>
      <c r="N696" s="10">
        <v>43315</v>
      </c>
      <c r="O696" s="17">
        <v>640</v>
      </c>
      <c r="P696" s="17" t="s">
        <v>508</v>
      </c>
    </row>
    <row r="697" spans="1:16" s="17" customFormat="1" x14ac:dyDescent="0.25">
      <c r="A697" s="17" t="s">
        <v>19</v>
      </c>
      <c r="B697" s="17" t="s">
        <v>370</v>
      </c>
      <c r="C697" s="17" t="s">
        <v>21</v>
      </c>
      <c r="D697" s="17" t="s">
        <v>1491</v>
      </c>
      <c r="E697" s="17">
        <v>43300</v>
      </c>
      <c r="F697" s="17" t="s">
        <v>377</v>
      </c>
      <c r="G697" s="17" t="s">
        <v>19</v>
      </c>
      <c r="I697" s="17" t="s">
        <v>262</v>
      </c>
      <c r="K697" s="17" t="s">
        <v>23</v>
      </c>
      <c r="L697" s="17" t="s">
        <v>1492</v>
      </c>
      <c r="M697" s="10">
        <v>43300</v>
      </c>
      <c r="N697" s="10">
        <v>43321</v>
      </c>
      <c r="O697" s="17">
        <v>540</v>
      </c>
      <c r="P697" s="17" t="s">
        <v>508</v>
      </c>
    </row>
    <row r="698" spans="1:16" s="17" customFormat="1" x14ac:dyDescent="0.25">
      <c r="A698" s="17" t="s">
        <v>19</v>
      </c>
      <c r="B698" s="17" t="s">
        <v>370</v>
      </c>
      <c r="C698" s="17" t="s">
        <v>21</v>
      </c>
      <c r="D698" s="17" t="s">
        <v>1493</v>
      </c>
      <c r="E698" s="17">
        <v>43307</v>
      </c>
      <c r="F698" s="17" t="s">
        <v>646</v>
      </c>
      <c r="G698" s="17" t="s">
        <v>19</v>
      </c>
      <c r="I698" s="17" t="s">
        <v>1494</v>
      </c>
      <c r="K698" s="17" t="s">
        <v>23</v>
      </c>
      <c r="L698" s="17" t="s">
        <v>1495</v>
      </c>
      <c r="M698" s="10">
        <v>43307</v>
      </c>
      <c r="N698" s="10">
        <v>43332</v>
      </c>
      <c r="O698" s="17">
        <v>1497</v>
      </c>
      <c r="P698" s="17" t="s">
        <v>508</v>
      </c>
    </row>
    <row r="699" spans="1:16" s="17" customFormat="1" x14ac:dyDescent="0.25">
      <c r="A699" s="17" t="s">
        <v>19</v>
      </c>
      <c r="B699" s="17" t="s">
        <v>370</v>
      </c>
      <c r="C699" s="17" t="s">
        <v>21</v>
      </c>
      <c r="D699" s="17" t="s">
        <v>1496</v>
      </c>
      <c r="E699" s="17">
        <v>43307</v>
      </c>
      <c r="F699" s="17" t="s">
        <v>377</v>
      </c>
      <c r="G699" s="17" t="s">
        <v>19</v>
      </c>
      <c r="I699" s="17" t="s">
        <v>262</v>
      </c>
      <c r="K699" s="17" t="s">
        <v>23</v>
      </c>
      <c r="L699" s="17" t="s">
        <v>1497</v>
      </c>
      <c r="M699" s="10">
        <v>43307</v>
      </c>
      <c r="N699" s="10">
        <v>43321</v>
      </c>
      <c r="O699" s="17">
        <v>810</v>
      </c>
      <c r="P699" s="17" t="s">
        <v>508</v>
      </c>
    </row>
    <row r="700" spans="1:16" s="17" customFormat="1" x14ac:dyDescent="0.25">
      <c r="A700" s="17" t="s">
        <v>19</v>
      </c>
      <c r="B700" s="17" t="s">
        <v>370</v>
      </c>
      <c r="C700" s="17" t="s">
        <v>21</v>
      </c>
      <c r="D700" s="17" t="s">
        <v>1498</v>
      </c>
      <c r="E700" s="17">
        <v>43307</v>
      </c>
      <c r="F700" s="17" t="s">
        <v>377</v>
      </c>
      <c r="G700" s="17" t="s">
        <v>19</v>
      </c>
      <c r="I700" s="17" t="s">
        <v>262</v>
      </c>
      <c r="K700" s="17" t="s">
        <v>23</v>
      </c>
      <c r="L700" s="17" t="s">
        <v>1499</v>
      </c>
      <c r="M700" s="10">
        <v>43307</v>
      </c>
      <c r="N700" s="10">
        <v>43332</v>
      </c>
      <c r="O700" s="17">
        <v>845</v>
      </c>
      <c r="P700" s="17" t="s">
        <v>508</v>
      </c>
    </row>
    <row r="701" spans="1:16" s="17" customFormat="1" x14ac:dyDescent="0.25">
      <c r="A701" s="17" t="s">
        <v>19</v>
      </c>
      <c r="B701" s="17" t="s">
        <v>370</v>
      </c>
      <c r="C701" s="17" t="s">
        <v>21</v>
      </c>
      <c r="D701" s="17" t="s">
        <v>1500</v>
      </c>
      <c r="E701" s="17">
        <v>43307</v>
      </c>
      <c r="F701" s="17" t="s">
        <v>377</v>
      </c>
      <c r="G701" s="17" t="s">
        <v>19</v>
      </c>
      <c r="I701" s="17" t="s">
        <v>262</v>
      </c>
      <c r="K701" s="17" t="s">
        <v>23</v>
      </c>
      <c r="L701" s="17" t="s">
        <v>1497</v>
      </c>
      <c r="M701" s="10">
        <v>43307</v>
      </c>
      <c r="N701" s="10">
        <v>43322</v>
      </c>
      <c r="O701" s="17">
        <v>1465</v>
      </c>
      <c r="P701" s="17" t="s">
        <v>508</v>
      </c>
    </row>
    <row r="702" spans="1:16" s="17" customFormat="1" x14ac:dyDescent="0.25">
      <c r="A702" s="17" t="s">
        <v>19</v>
      </c>
      <c r="B702" s="17" t="s">
        <v>370</v>
      </c>
      <c r="C702" s="17" t="s">
        <v>21</v>
      </c>
      <c r="D702" s="17" t="s">
        <v>1501</v>
      </c>
      <c r="E702" s="17">
        <v>43307</v>
      </c>
      <c r="F702" s="17" t="s">
        <v>377</v>
      </c>
      <c r="G702" s="17" t="s">
        <v>19</v>
      </c>
      <c r="I702" s="17" t="s">
        <v>262</v>
      </c>
      <c r="K702" s="17" t="s">
        <v>23</v>
      </c>
      <c r="L702" s="17" t="s">
        <v>1502</v>
      </c>
      <c r="M702" s="10">
        <v>43307</v>
      </c>
      <c r="N702" s="10">
        <v>43320</v>
      </c>
      <c r="O702" s="17">
        <v>2100</v>
      </c>
      <c r="P702" s="17" t="s">
        <v>508</v>
      </c>
    </row>
    <row r="703" spans="1:16" s="17" customFormat="1" x14ac:dyDescent="0.25">
      <c r="A703" s="17" t="s">
        <v>19</v>
      </c>
      <c r="B703" s="17" t="s">
        <v>370</v>
      </c>
      <c r="C703" s="17" t="s">
        <v>21</v>
      </c>
      <c r="D703" s="17" t="s">
        <v>1503</v>
      </c>
      <c r="E703" s="17">
        <v>43307</v>
      </c>
      <c r="F703" s="17" t="s">
        <v>377</v>
      </c>
      <c r="G703" s="17" t="s">
        <v>19</v>
      </c>
      <c r="I703" s="17" t="s">
        <v>320</v>
      </c>
      <c r="K703" s="17" t="s">
        <v>23</v>
      </c>
      <c r="L703" s="17" t="s">
        <v>1504</v>
      </c>
      <c r="M703" s="10">
        <v>43307</v>
      </c>
      <c r="N703" s="10">
        <v>43321</v>
      </c>
      <c r="O703" s="17">
        <v>1782</v>
      </c>
      <c r="P703" s="17" t="s">
        <v>508</v>
      </c>
    </row>
    <row r="704" spans="1:16" s="17" customFormat="1" x14ac:dyDescent="0.25">
      <c r="A704" s="17" t="s">
        <v>19</v>
      </c>
      <c r="B704" s="17" t="s">
        <v>370</v>
      </c>
      <c r="C704" s="17" t="s">
        <v>21</v>
      </c>
      <c r="D704" s="17" t="s">
        <v>1505</v>
      </c>
      <c r="E704" s="17">
        <v>43307</v>
      </c>
      <c r="F704" s="17" t="s">
        <v>377</v>
      </c>
      <c r="G704" s="17" t="s">
        <v>19</v>
      </c>
      <c r="I704" s="17" t="s">
        <v>262</v>
      </c>
      <c r="K704" s="17" t="s">
        <v>23</v>
      </c>
      <c r="L704" s="17" t="s">
        <v>1504</v>
      </c>
      <c r="M704" s="10">
        <v>43307</v>
      </c>
      <c r="N704" s="10">
        <v>43321</v>
      </c>
      <c r="O704" s="17">
        <v>310</v>
      </c>
      <c r="P704" s="17" t="s">
        <v>508</v>
      </c>
    </row>
    <row r="705" spans="1:16" s="17" customFormat="1" x14ac:dyDescent="0.25">
      <c r="A705" s="17" t="s">
        <v>19</v>
      </c>
      <c r="B705" s="17" t="s">
        <v>370</v>
      </c>
      <c r="C705" s="17" t="s">
        <v>21</v>
      </c>
      <c r="D705" s="17" t="s">
        <v>1506</v>
      </c>
      <c r="E705" s="17">
        <v>43299</v>
      </c>
      <c r="F705" s="17" t="s">
        <v>377</v>
      </c>
      <c r="G705" s="17" t="s">
        <v>19</v>
      </c>
      <c r="I705" s="17" t="s">
        <v>320</v>
      </c>
      <c r="K705" s="17" t="s">
        <v>23</v>
      </c>
      <c r="L705" s="17" t="s">
        <v>1004</v>
      </c>
      <c r="M705" s="10">
        <v>43299</v>
      </c>
      <c r="N705" s="10">
        <v>43313</v>
      </c>
      <c r="O705" s="17">
        <v>1985</v>
      </c>
      <c r="P705" s="17" t="s">
        <v>508</v>
      </c>
    </row>
    <row r="706" spans="1:16" s="17" customFormat="1" x14ac:dyDescent="0.25">
      <c r="A706" s="17" t="s">
        <v>19</v>
      </c>
      <c r="B706" s="17" t="s">
        <v>370</v>
      </c>
      <c r="C706" s="17" t="s">
        <v>21</v>
      </c>
      <c r="D706" s="17" t="s">
        <v>1507</v>
      </c>
      <c r="E706" s="17">
        <v>43313</v>
      </c>
      <c r="F706" s="17" t="s">
        <v>377</v>
      </c>
      <c r="G706" s="17" t="s">
        <v>19</v>
      </c>
      <c r="I706" s="17" t="s">
        <v>262</v>
      </c>
      <c r="K706" s="17" t="s">
        <v>23</v>
      </c>
      <c r="L706" s="17" t="s">
        <v>1508</v>
      </c>
      <c r="M706" s="10">
        <v>43290</v>
      </c>
      <c r="N706" s="10">
        <v>43313</v>
      </c>
      <c r="O706" s="17">
        <v>445</v>
      </c>
      <c r="P706" s="17" t="s">
        <v>508</v>
      </c>
    </row>
    <row r="707" spans="1:16" s="17" customFormat="1" x14ac:dyDescent="0.25">
      <c r="A707" s="17" t="s">
        <v>19</v>
      </c>
      <c r="B707" s="17" t="s">
        <v>370</v>
      </c>
      <c r="C707" s="17" t="s">
        <v>21</v>
      </c>
      <c r="D707" s="17" t="s">
        <v>1509</v>
      </c>
      <c r="E707" s="17">
        <v>43322</v>
      </c>
      <c r="F707" s="17" t="s">
        <v>377</v>
      </c>
      <c r="G707" s="17" t="s">
        <v>19</v>
      </c>
      <c r="I707" s="17" t="s">
        <v>262</v>
      </c>
      <c r="K707" s="17" t="s">
        <v>23</v>
      </c>
      <c r="L707" s="17" t="s">
        <v>785</v>
      </c>
      <c r="M707" s="10">
        <v>43322</v>
      </c>
      <c r="N707" s="10">
        <v>43341</v>
      </c>
      <c r="O707" s="17">
        <v>1060</v>
      </c>
      <c r="P707" s="17" t="s">
        <v>508</v>
      </c>
    </row>
    <row r="708" spans="1:16" s="17" customFormat="1" x14ac:dyDescent="0.25">
      <c r="A708" s="17" t="s">
        <v>19</v>
      </c>
      <c r="B708" s="17" t="s">
        <v>370</v>
      </c>
      <c r="C708" s="17" t="s">
        <v>21</v>
      </c>
      <c r="D708" s="17" t="s">
        <v>1510</v>
      </c>
      <c r="E708" s="17">
        <v>43322</v>
      </c>
      <c r="F708" s="17" t="s">
        <v>377</v>
      </c>
      <c r="G708" s="17" t="s">
        <v>19</v>
      </c>
      <c r="I708" s="17" t="s">
        <v>262</v>
      </c>
      <c r="K708" s="17" t="s">
        <v>23</v>
      </c>
      <c r="L708" s="17" t="s">
        <v>1511</v>
      </c>
      <c r="M708" s="10">
        <v>43322</v>
      </c>
      <c r="N708" s="10">
        <v>43339</v>
      </c>
      <c r="O708" s="17">
        <v>1581</v>
      </c>
      <c r="P708" s="17" t="s">
        <v>508</v>
      </c>
    </row>
    <row r="709" spans="1:16" s="17" customFormat="1" x14ac:dyDescent="0.25">
      <c r="A709" s="17" t="s">
        <v>19</v>
      </c>
      <c r="B709" s="17" t="s">
        <v>370</v>
      </c>
      <c r="C709" s="17" t="s">
        <v>21</v>
      </c>
      <c r="D709" s="17" t="s">
        <v>1512</v>
      </c>
      <c r="E709" s="17">
        <v>43322</v>
      </c>
      <c r="F709" s="17" t="s">
        <v>377</v>
      </c>
      <c r="G709" s="17" t="s">
        <v>19</v>
      </c>
      <c r="I709" s="17" t="s">
        <v>262</v>
      </c>
      <c r="K709" s="17" t="s">
        <v>23</v>
      </c>
      <c r="L709" s="17" t="s">
        <v>1513</v>
      </c>
      <c r="M709" s="10">
        <v>43322</v>
      </c>
      <c r="N709" s="10">
        <v>43333</v>
      </c>
      <c r="O709" s="17">
        <v>1045</v>
      </c>
      <c r="P709" s="17" t="s">
        <v>508</v>
      </c>
    </row>
    <row r="710" spans="1:16" s="17" customFormat="1" x14ac:dyDescent="0.25">
      <c r="A710" s="17" t="s">
        <v>19</v>
      </c>
      <c r="B710" s="17" t="s">
        <v>370</v>
      </c>
      <c r="C710" s="17" t="s">
        <v>21</v>
      </c>
      <c r="D710" s="17" t="s">
        <v>1514</v>
      </c>
      <c r="E710" s="17">
        <v>43322</v>
      </c>
      <c r="F710" s="17" t="s">
        <v>377</v>
      </c>
      <c r="G710" s="17" t="s">
        <v>19</v>
      </c>
      <c r="I710" s="17" t="s">
        <v>262</v>
      </c>
      <c r="K710" s="17" t="s">
        <v>23</v>
      </c>
      <c r="L710" s="17" t="s">
        <v>1515</v>
      </c>
      <c r="M710" s="10">
        <v>43322</v>
      </c>
      <c r="N710" s="10">
        <v>43333</v>
      </c>
      <c r="O710" s="17">
        <v>2480</v>
      </c>
      <c r="P710" s="17" t="s">
        <v>508</v>
      </c>
    </row>
    <row r="711" spans="1:16" s="17" customFormat="1" x14ac:dyDescent="0.25">
      <c r="A711" s="17" t="s">
        <v>19</v>
      </c>
      <c r="B711" s="17" t="s">
        <v>370</v>
      </c>
      <c r="C711" s="17" t="s">
        <v>21</v>
      </c>
      <c r="D711" s="17" t="s">
        <v>1516</v>
      </c>
      <c r="E711" s="17">
        <v>43325</v>
      </c>
      <c r="F711" s="17" t="s">
        <v>377</v>
      </c>
      <c r="G711" s="17" t="s">
        <v>19</v>
      </c>
      <c r="I711" s="17" t="s">
        <v>262</v>
      </c>
      <c r="K711" s="17" t="s">
        <v>23</v>
      </c>
      <c r="L711" s="17" t="s">
        <v>1517</v>
      </c>
      <c r="M711" s="10">
        <v>43325</v>
      </c>
      <c r="N711" s="10">
        <v>43335</v>
      </c>
      <c r="O711" s="17">
        <v>525</v>
      </c>
      <c r="P711" s="17" t="s">
        <v>508</v>
      </c>
    </row>
    <row r="712" spans="1:16" s="17" customFormat="1" x14ac:dyDescent="0.25">
      <c r="A712" s="17" t="s">
        <v>19</v>
      </c>
      <c r="B712" s="17" t="s">
        <v>370</v>
      </c>
      <c r="C712" s="17" t="s">
        <v>21</v>
      </c>
      <c r="D712" s="17" t="s">
        <v>1518</v>
      </c>
      <c r="E712" s="17">
        <v>43326</v>
      </c>
      <c r="F712" s="17" t="s">
        <v>377</v>
      </c>
      <c r="G712" s="17" t="s">
        <v>19</v>
      </c>
      <c r="I712" s="17" t="s">
        <v>262</v>
      </c>
      <c r="K712" s="17" t="s">
        <v>23</v>
      </c>
      <c r="L712" s="17" t="s">
        <v>1519</v>
      </c>
      <c r="M712" s="10">
        <v>43326</v>
      </c>
      <c r="N712" s="10">
        <v>43342</v>
      </c>
      <c r="O712" s="17">
        <v>425</v>
      </c>
      <c r="P712" s="17" t="s">
        <v>508</v>
      </c>
    </row>
    <row r="713" spans="1:16" s="17" customFormat="1" x14ac:dyDescent="0.25">
      <c r="A713" s="17" t="s">
        <v>19</v>
      </c>
      <c r="B713" s="17" t="s">
        <v>370</v>
      </c>
      <c r="C713" s="17" t="s">
        <v>21</v>
      </c>
      <c r="D713" s="17" t="s">
        <v>1520</v>
      </c>
      <c r="E713" s="17">
        <v>43326</v>
      </c>
      <c r="F713" s="17" t="s">
        <v>377</v>
      </c>
      <c r="G713" s="17" t="s">
        <v>19</v>
      </c>
      <c r="I713" s="17" t="s">
        <v>262</v>
      </c>
      <c r="K713" s="17" t="s">
        <v>23</v>
      </c>
      <c r="L713" s="17" t="s">
        <v>984</v>
      </c>
      <c r="M713" s="10">
        <v>43326</v>
      </c>
      <c r="N713" s="10">
        <v>43342</v>
      </c>
      <c r="O713" s="17">
        <v>655</v>
      </c>
      <c r="P713" s="17" t="s">
        <v>508</v>
      </c>
    </row>
    <row r="714" spans="1:16" s="17" customFormat="1" x14ac:dyDescent="0.25">
      <c r="A714" s="17" t="s">
        <v>19</v>
      </c>
      <c r="B714" s="17" t="s">
        <v>370</v>
      </c>
      <c r="C714" s="17" t="s">
        <v>21</v>
      </c>
      <c r="D714" s="17" t="s">
        <v>1521</v>
      </c>
      <c r="E714" s="17">
        <v>43326</v>
      </c>
      <c r="F714" s="17" t="s">
        <v>377</v>
      </c>
      <c r="G714" s="17" t="s">
        <v>19</v>
      </c>
      <c r="I714" s="17" t="s">
        <v>320</v>
      </c>
      <c r="K714" s="17" t="s">
        <v>23</v>
      </c>
      <c r="L714" s="17" t="s">
        <v>1004</v>
      </c>
      <c r="M714" s="10">
        <v>43326</v>
      </c>
      <c r="N714" s="10">
        <v>43342</v>
      </c>
      <c r="O714" s="17">
        <v>675</v>
      </c>
      <c r="P714" s="17" t="s">
        <v>508</v>
      </c>
    </row>
    <row r="715" spans="1:16" s="17" customFormat="1" x14ac:dyDescent="0.25">
      <c r="A715" s="17" t="s">
        <v>19</v>
      </c>
      <c r="B715" s="17" t="s">
        <v>370</v>
      </c>
      <c r="C715" s="17" t="s">
        <v>21</v>
      </c>
      <c r="D715" s="17" t="s">
        <v>1522</v>
      </c>
      <c r="E715" s="17">
        <v>43307</v>
      </c>
      <c r="F715" s="17" t="s">
        <v>377</v>
      </c>
      <c r="G715" s="17" t="s">
        <v>19</v>
      </c>
      <c r="I715" s="17" t="s">
        <v>320</v>
      </c>
      <c r="K715" s="17" t="s">
        <v>23</v>
      </c>
      <c r="L715" s="17" t="s">
        <v>1523</v>
      </c>
      <c r="M715" s="10">
        <v>43307</v>
      </c>
      <c r="N715" s="10">
        <v>43328</v>
      </c>
      <c r="O715" s="17">
        <v>575</v>
      </c>
      <c r="P715" s="17" t="s">
        <v>508</v>
      </c>
    </row>
    <row r="716" spans="1:16" s="17" customFormat="1" x14ac:dyDescent="0.25">
      <c r="A716" s="17" t="s">
        <v>19</v>
      </c>
      <c r="B716" s="17" t="s">
        <v>370</v>
      </c>
      <c r="C716" s="17" t="s">
        <v>21</v>
      </c>
      <c r="D716" s="17" t="s">
        <v>1524</v>
      </c>
      <c r="E716" s="17">
        <v>43307</v>
      </c>
      <c r="F716" s="17" t="s">
        <v>377</v>
      </c>
      <c r="G716" s="17" t="s">
        <v>19</v>
      </c>
      <c r="I716" s="17" t="s">
        <v>262</v>
      </c>
      <c r="K716" s="17" t="s">
        <v>23</v>
      </c>
      <c r="L716" s="17" t="s">
        <v>1504</v>
      </c>
      <c r="M716" s="10">
        <v>43307</v>
      </c>
      <c r="N716" s="10">
        <v>43320</v>
      </c>
      <c r="O716" s="17">
        <v>1275</v>
      </c>
      <c r="P716" s="17" t="s">
        <v>508</v>
      </c>
    </row>
    <row r="717" spans="1:16" s="17" customFormat="1" x14ac:dyDescent="0.25">
      <c r="A717" s="17" t="s">
        <v>19</v>
      </c>
      <c r="B717" s="17" t="s">
        <v>370</v>
      </c>
      <c r="C717" s="17" t="s">
        <v>21</v>
      </c>
      <c r="D717" s="17" t="s">
        <v>1525</v>
      </c>
      <c r="E717" s="17">
        <v>43294</v>
      </c>
      <c r="F717" s="17" t="s">
        <v>377</v>
      </c>
      <c r="G717" s="17" t="s">
        <v>19</v>
      </c>
      <c r="I717" s="17" t="s">
        <v>262</v>
      </c>
      <c r="K717" s="17" t="s">
        <v>23</v>
      </c>
      <c r="L717" s="17" t="s">
        <v>1526</v>
      </c>
      <c r="M717" s="10">
        <v>43294</v>
      </c>
      <c r="N717" s="10">
        <v>43339</v>
      </c>
      <c r="O717" s="17">
        <v>675</v>
      </c>
      <c r="P717" s="17" t="s">
        <v>508</v>
      </c>
    </row>
    <row r="718" spans="1:16" s="17" customFormat="1" x14ac:dyDescent="0.25">
      <c r="A718" s="17" t="s">
        <v>19</v>
      </c>
      <c r="B718" s="17" t="s">
        <v>370</v>
      </c>
      <c r="C718" s="17" t="s">
        <v>21</v>
      </c>
      <c r="D718" s="17" t="s">
        <v>1527</v>
      </c>
      <c r="E718" s="17">
        <v>43297</v>
      </c>
      <c r="F718" s="17" t="s">
        <v>377</v>
      </c>
      <c r="G718" s="17" t="s">
        <v>19</v>
      </c>
      <c r="I718" s="17" t="s">
        <v>262</v>
      </c>
      <c r="K718" s="17" t="s">
        <v>23</v>
      </c>
      <c r="L718" s="17" t="s">
        <v>982</v>
      </c>
      <c r="M718" s="10">
        <v>43297</v>
      </c>
      <c r="N718" s="10">
        <v>43341</v>
      </c>
      <c r="O718" s="17">
        <v>850</v>
      </c>
      <c r="P718" s="17" t="s">
        <v>508</v>
      </c>
    </row>
    <row r="719" spans="1:16" s="17" customFormat="1" x14ac:dyDescent="0.25">
      <c r="A719" s="17" t="s">
        <v>19</v>
      </c>
      <c r="B719" s="17" t="s">
        <v>370</v>
      </c>
      <c r="C719" s="17" t="s">
        <v>21</v>
      </c>
      <c r="D719" s="17" t="s">
        <v>1528</v>
      </c>
      <c r="E719" s="17">
        <v>43294</v>
      </c>
      <c r="F719" s="17" t="s">
        <v>377</v>
      </c>
      <c r="G719" s="17" t="s">
        <v>19</v>
      </c>
      <c r="I719" s="17" t="s">
        <v>320</v>
      </c>
      <c r="K719" s="17" t="s">
        <v>23</v>
      </c>
      <c r="L719" s="17" t="s">
        <v>1529</v>
      </c>
      <c r="M719" s="10">
        <v>43294</v>
      </c>
      <c r="N719" s="10">
        <v>43342</v>
      </c>
      <c r="O719" s="17">
        <v>485</v>
      </c>
      <c r="P719" s="17" t="s">
        <v>508</v>
      </c>
    </row>
    <row r="720" spans="1:16" s="17" customFormat="1" x14ac:dyDescent="0.25">
      <c r="A720" s="17" t="s">
        <v>19</v>
      </c>
      <c r="B720" s="17" t="s">
        <v>370</v>
      </c>
      <c r="C720" s="17" t="s">
        <v>21</v>
      </c>
      <c r="D720" s="17" t="s">
        <v>1530</v>
      </c>
      <c r="E720" s="17">
        <v>43307</v>
      </c>
      <c r="F720" s="17" t="s">
        <v>377</v>
      </c>
      <c r="G720" s="17" t="s">
        <v>19</v>
      </c>
      <c r="I720" s="17" t="s">
        <v>262</v>
      </c>
      <c r="K720" s="17" t="s">
        <v>23</v>
      </c>
      <c r="L720" s="17" t="s">
        <v>1523</v>
      </c>
      <c r="M720" s="10">
        <v>43307</v>
      </c>
      <c r="N720" s="10">
        <v>43322</v>
      </c>
      <c r="O720" s="17">
        <v>755</v>
      </c>
      <c r="P720" s="17" t="s">
        <v>508</v>
      </c>
    </row>
    <row r="721" spans="1:16" s="17" customFormat="1" x14ac:dyDescent="0.25">
      <c r="A721" s="17" t="s">
        <v>19</v>
      </c>
      <c r="B721" s="17" t="s">
        <v>370</v>
      </c>
      <c r="C721" s="17" t="s">
        <v>21</v>
      </c>
      <c r="D721" s="17" t="s">
        <v>1531</v>
      </c>
      <c r="E721" s="17">
        <v>43300</v>
      </c>
      <c r="F721" s="17" t="s">
        <v>646</v>
      </c>
      <c r="G721" s="17" t="s">
        <v>19</v>
      </c>
      <c r="I721" s="17" t="s">
        <v>262</v>
      </c>
      <c r="K721" s="17" t="s">
        <v>23</v>
      </c>
      <c r="L721" s="17" t="s">
        <v>1532</v>
      </c>
      <c r="M721" s="10">
        <v>43341</v>
      </c>
      <c r="N721" s="10">
        <v>43341</v>
      </c>
      <c r="O721" s="17">
        <v>900</v>
      </c>
      <c r="P721" s="17" t="s">
        <v>508</v>
      </c>
    </row>
    <row r="722" spans="1:16" s="17" customFormat="1" x14ac:dyDescent="0.25">
      <c r="A722" s="17" t="s">
        <v>19</v>
      </c>
      <c r="B722" s="17" t="s">
        <v>370</v>
      </c>
      <c r="C722" s="17" t="s">
        <v>21</v>
      </c>
      <c r="D722" s="17" t="s">
        <v>1533</v>
      </c>
      <c r="E722" s="17">
        <v>43300</v>
      </c>
      <c r="F722" s="17" t="s">
        <v>646</v>
      </c>
      <c r="G722" s="17" t="s">
        <v>19</v>
      </c>
      <c r="I722" s="17" t="s">
        <v>262</v>
      </c>
      <c r="K722" s="17" t="s">
        <v>23</v>
      </c>
      <c r="L722" s="17" t="s">
        <v>1532</v>
      </c>
      <c r="M722" s="10">
        <v>43321</v>
      </c>
      <c r="N722" s="10">
        <v>43321</v>
      </c>
      <c r="O722" s="17">
        <v>2472</v>
      </c>
      <c r="P722" s="17" t="s">
        <v>508</v>
      </c>
    </row>
    <row r="723" spans="1:16" s="17" customFormat="1" x14ac:dyDescent="0.25">
      <c r="A723" s="17" t="s">
        <v>19</v>
      </c>
      <c r="B723" s="17" t="s">
        <v>370</v>
      </c>
      <c r="C723" s="17" t="s">
        <v>21</v>
      </c>
      <c r="D723" s="17" t="s">
        <v>1534</v>
      </c>
      <c r="E723" s="17">
        <v>43300</v>
      </c>
      <c r="F723" s="17" t="s">
        <v>646</v>
      </c>
      <c r="G723" s="17" t="s">
        <v>19</v>
      </c>
      <c r="I723" s="17" t="s">
        <v>262</v>
      </c>
      <c r="K723" s="17" t="s">
        <v>23</v>
      </c>
      <c r="L723" s="17" t="s">
        <v>1535</v>
      </c>
      <c r="M723" s="10">
        <v>43334</v>
      </c>
      <c r="N723" s="10">
        <v>43334</v>
      </c>
      <c r="O723" s="17">
        <v>1945</v>
      </c>
      <c r="P723" s="17" t="s">
        <v>508</v>
      </c>
    </row>
    <row r="724" spans="1:16" s="17" customFormat="1" x14ac:dyDescent="0.25">
      <c r="A724" s="17" t="s">
        <v>19</v>
      </c>
      <c r="B724" s="17" t="s">
        <v>530</v>
      </c>
      <c r="C724" s="17" t="s">
        <v>21</v>
      </c>
      <c r="D724" s="17" t="s">
        <v>1536</v>
      </c>
      <c r="E724" s="17">
        <v>43350.427083333299</v>
      </c>
      <c r="F724" s="17" t="s">
        <v>332</v>
      </c>
      <c r="G724" s="17" t="s">
        <v>19</v>
      </c>
      <c r="H724" s="17" t="s">
        <v>261</v>
      </c>
      <c r="I724" s="17" t="s">
        <v>658</v>
      </c>
      <c r="J724" s="17" t="s">
        <v>332</v>
      </c>
      <c r="K724" s="17" t="s">
        <v>23</v>
      </c>
      <c r="L724" s="17" t="s">
        <v>1537</v>
      </c>
      <c r="M724" s="10">
        <v>43350.427083333299</v>
      </c>
      <c r="N724" s="10">
        <v>43376</v>
      </c>
      <c r="O724" s="17">
        <v>1148</v>
      </c>
      <c r="P724" s="17" t="s">
        <v>508</v>
      </c>
    </row>
    <row r="725" spans="1:16" s="17" customFormat="1" x14ac:dyDescent="0.25">
      <c r="A725" s="17" t="s">
        <v>19</v>
      </c>
      <c r="B725" s="17" t="s">
        <v>530</v>
      </c>
      <c r="C725" s="17" t="s">
        <v>21</v>
      </c>
      <c r="D725" s="17" t="s">
        <v>1538</v>
      </c>
      <c r="E725" s="17">
        <v>43363.520833333299</v>
      </c>
      <c r="F725" s="17" t="s">
        <v>332</v>
      </c>
      <c r="G725" s="17" t="s">
        <v>19</v>
      </c>
      <c r="H725" s="17" t="s">
        <v>261</v>
      </c>
      <c r="I725" s="17" t="s">
        <v>658</v>
      </c>
      <c r="J725" s="17" t="s">
        <v>332</v>
      </c>
      <c r="K725" s="17" t="s">
        <v>23</v>
      </c>
      <c r="L725" s="17" t="s">
        <v>37</v>
      </c>
      <c r="M725" s="10">
        <v>43363.520833333299</v>
      </c>
      <c r="N725" s="10">
        <v>43376</v>
      </c>
      <c r="O725" s="17">
        <v>430.5</v>
      </c>
      <c r="P725" s="17" t="s">
        <v>508</v>
      </c>
    </row>
    <row r="726" spans="1:16" s="17" customFormat="1" x14ac:dyDescent="0.25">
      <c r="A726" s="17" t="s">
        <v>19</v>
      </c>
      <c r="B726" s="17" t="s">
        <v>530</v>
      </c>
      <c r="C726" s="17" t="s">
        <v>21</v>
      </c>
      <c r="D726" s="17" t="s">
        <v>1539</v>
      </c>
      <c r="E726" s="17">
        <v>43320.583333333299</v>
      </c>
      <c r="F726" s="17" t="s">
        <v>332</v>
      </c>
      <c r="G726" s="17" t="s">
        <v>19</v>
      </c>
      <c r="H726" s="17" t="s">
        <v>261</v>
      </c>
      <c r="I726" s="17" t="s">
        <v>1540</v>
      </c>
      <c r="J726" s="17" t="s">
        <v>332</v>
      </c>
      <c r="K726" s="17" t="s">
        <v>23</v>
      </c>
      <c r="L726" s="17" t="s">
        <v>1541</v>
      </c>
      <c r="M726" s="10">
        <v>43320.583333333299</v>
      </c>
      <c r="N726" s="10">
        <v>43378</v>
      </c>
      <c r="O726" s="17">
        <v>1955</v>
      </c>
      <c r="P726" s="17" t="s">
        <v>508</v>
      </c>
    </row>
    <row r="727" spans="1:16" s="17" customFormat="1" x14ac:dyDescent="0.25">
      <c r="A727" s="17" t="s">
        <v>19</v>
      </c>
      <c r="B727" s="17" t="s">
        <v>530</v>
      </c>
      <c r="C727" s="17" t="s">
        <v>21</v>
      </c>
      <c r="D727" s="17" t="s">
        <v>1542</v>
      </c>
      <c r="E727" s="17">
        <v>43319.572916666701</v>
      </c>
      <c r="F727" s="17" t="s">
        <v>332</v>
      </c>
      <c r="G727" s="17" t="s">
        <v>19</v>
      </c>
      <c r="H727" s="17" t="s">
        <v>261</v>
      </c>
      <c r="I727" s="17" t="s">
        <v>333</v>
      </c>
      <c r="J727" s="17" t="s">
        <v>332</v>
      </c>
      <c r="K727" s="17" t="s">
        <v>23</v>
      </c>
      <c r="L727" s="17" t="s">
        <v>49</v>
      </c>
      <c r="M727" s="10">
        <v>43319.572916666701</v>
      </c>
      <c r="N727" s="10">
        <v>43377</v>
      </c>
      <c r="O727" s="17">
        <v>837</v>
      </c>
      <c r="P727" s="17" t="s">
        <v>508</v>
      </c>
    </row>
    <row r="728" spans="1:16" s="17" customFormat="1" x14ac:dyDescent="0.25">
      <c r="A728" s="17" t="s">
        <v>19</v>
      </c>
      <c r="B728" s="17" t="s">
        <v>530</v>
      </c>
      <c r="C728" s="17" t="s">
        <v>21</v>
      </c>
      <c r="D728" s="17" t="s">
        <v>1543</v>
      </c>
      <c r="E728" s="17">
        <v>43327.416666666701</v>
      </c>
      <c r="F728" s="17" t="s">
        <v>332</v>
      </c>
      <c r="G728" s="17" t="s">
        <v>19</v>
      </c>
      <c r="H728" s="17" t="s">
        <v>261</v>
      </c>
      <c r="I728" s="17" t="s">
        <v>339</v>
      </c>
      <c r="J728" s="17" t="s">
        <v>332</v>
      </c>
      <c r="K728" s="17" t="s">
        <v>23</v>
      </c>
      <c r="L728" s="17" t="s">
        <v>1544</v>
      </c>
      <c r="M728" s="10">
        <v>43327.416666666701</v>
      </c>
      <c r="N728" s="10">
        <v>43376</v>
      </c>
      <c r="O728" s="17">
        <v>687.5</v>
      </c>
      <c r="P728" s="17" t="s">
        <v>508</v>
      </c>
    </row>
    <row r="729" spans="1:16" s="17" customFormat="1" x14ac:dyDescent="0.25">
      <c r="A729" s="17" t="s">
        <v>19</v>
      </c>
      <c r="B729" s="17" t="s">
        <v>530</v>
      </c>
      <c r="C729" s="17" t="s">
        <v>21</v>
      </c>
      <c r="D729" s="17" t="s">
        <v>1545</v>
      </c>
      <c r="E729" s="17">
        <v>43320.4375</v>
      </c>
      <c r="F729" s="17" t="s">
        <v>332</v>
      </c>
      <c r="G729" s="17" t="s">
        <v>19</v>
      </c>
      <c r="H729" s="17" t="s">
        <v>261</v>
      </c>
      <c r="I729" s="17" t="s">
        <v>333</v>
      </c>
      <c r="J729" s="17" t="s">
        <v>332</v>
      </c>
      <c r="K729" s="17" t="s">
        <v>23</v>
      </c>
      <c r="L729" s="17" t="s">
        <v>1546</v>
      </c>
      <c r="M729" s="10">
        <v>43320.4375</v>
      </c>
      <c r="N729" s="10">
        <v>43377</v>
      </c>
      <c r="O729" s="17">
        <v>1662.4</v>
      </c>
      <c r="P729" s="17" t="s">
        <v>508</v>
      </c>
    </row>
    <row r="730" spans="1:16" s="17" customFormat="1" x14ac:dyDescent="0.25">
      <c r="A730" s="17" t="s">
        <v>19</v>
      </c>
      <c r="B730" s="17" t="s">
        <v>530</v>
      </c>
      <c r="C730" s="17" t="s">
        <v>21</v>
      </c>
      <c r="D730" s="17" t="s">
        <v>1547</v>
      </c>
      <c r="E730" s="17">
        <v>43369.5</v>
      </c>
      <c r="F730" s="17" t="s">
        <v>332</v>
      </c>
      <c r="G730" s="17" t="s">
        <v>19</v>
      </c>
      <c r="H730" s="17" t="s">
        <v>261</v>
      </c>
      <c r="I730" s="17" t="s">
        <v>658</v>
      </c>
      <c r="J730" s="17" t="s">
        <v>332</v>
      </c>
      <c r="K730" s="17" t="s">
        <v>23</v>
      </c>
      <c r="L730" s="17" t="s">
        <v>1548</v>
      </c>
      <c r="M730" s="10">
        <v>43369.5</v>
      </c>
      <c r="N730" s="10">
        <v>43391</v>
      </c>
      <c r="O730" s="17">
        <v>698.3</v>
      </c>
      <c r="P730" s="17" t="s">
        <v>508</v>
      </c>
    </row>
    <row r="731" spans="1:16" s="17" customFormat="1" x14ac:dyDescent="0.25">
      <c r="A731" s="17" t="s">
        <v>19</v>
      </c>
      <c r="B731" s="17" t="s">
        <v>530</v>
      </c>
      <c r="C731" s="17" t="s">
        <v>21</v>
      </c>
      <c r="D731" s="17" t="s">
        <v>1549</v>
      </c>
      <c r="E731" s="17">
        <v>43369.541666666701</v>
      </c>
      <c r="F731" s="17" t="s">
        <v>332</v>
      </c>
      <c r="G731" s="17" t="s">
        <v>19</v>
      </c>
      <c r="H731" s="17" t="s">
        <v>261</v>
      </c>
      <c r="I731" s="17" t="s">
        <v>658</v>
      </c>
      <c r="J731" s="17" t="s">
        <v>332</v>
      </c>
      <c r="K731" s="17" t="s">
        <v>23</v>
      </c>
      <c r="L731" s="17" t="s">
        <v>241</v>
      </c>
      <c r="M731" s="10">
        <v>43369.541666666701</v>
      </c>
      <c r="N731" s="10">
        <v>43389</v>
      </c>
      <c r="O731" s="17">
        <v>940.4</v>
      </c>
      <c r="P731" s="17" t="s">
        <v>508</v>
      </c>
    </row>
    <row r="732" spans="1:16" s="17" customFormat="1" x14ac:dyDescent="0.25">
      <c r="A732" s="17" t="s">
        <v>19</v>
      </c>
      <c r="B732" s="17" t="s">
        <v>530</v>
      </c>
      <c r="C732" s="17" t="s">
        <v>21</v>
      </c>
      <c r="D732" s="17" t="s">
        <v>1550</v>
      </c>
      <c r="E732" s="17">
        <v>43363.458333333299</v>
      </c>
      <c r="F732" s="17" t="s">
        <v>332</v>
      </c>
      <c r="G732" s="17" t="s">
        <v>19</v>
      </c>
      <c r="H732" s="17" t="s">
        <v>261</v>
      </c>
      <c r="I732" s="17" t="s">
        <v>358</v>
      </c>
      <c r="J732" s="17" t="s">
        <v>332</v>
      </c>
      <c r="K732" s="17" t="s">
        <v>23</v>
      </c>
      <c r="L732" s="17" t="s">
        <v>1551</v>
      </c>
      <c r="M732" s="10">
        <v>43363.458333333299</v>
      </c>
      <c r="N732" s="10">
        <v>43392</v>
      </c>
      <c r="O732" s="17">
        <v>2074.6</v>
      </c>
      <c r="P732" s="17" t="s">
        <v>508</v>
      </c>
    </row>
    <row r="733" spans="1:16" s="17" customFormat="1" x14ac:dyDescent="0.25">
      <c r="A733" s="17" t="s">
        <v>19</v>
      </c>
      <c r="B733" s="17" t="s">
        <v>530</v>
      </c>
      <c r="C733" s="17" t="s">
        <v>21</v>
      </c>
      <c r="D733" s="17" t="s">
        <v>1552</v>
      </c>
      <c r="E733" s="17">
        <v>43353.4375</v>
      </c>
      <c r="F733" s="17" t="s">
        <v>332</v>
      </c>
      <c r="G733" s="17" t="s">
        <v>19</v>
      </c>
      <c r="H733" s="17" t="s">
        <v>261</v>
      </c>
      <c r="I733" s="17" t="s">
        <v>333</v>
      </c>
      <c r="J733" s="17" t="s">
        <v>332</v>
      </c>
      <c r="K733" s="17" t="s">
        <v>23</v>
      </c>
      <c r="L733" s="17" t="s">
        <v>367</v>
      </c>
      <c r="M733" s="10">
        <v>43353.4375</v>
      </c>
      <c r="N733" s="10">
        <v>43388</v>
      </c>
      <c r="O733" s="17">
        <v>1046</v>
      </c>
      <c r="P733" s="17" t="s">
        <v>508</v>
      </c>
    </row>
    <row r="734" spans="1:16" s="17" customFormat="1" x14ac:dyDescent="0.25">
      <c r="A734" s="17" t="s">
        <v>19</v>
      </c>
      <c r="B734" s="17" t="s">
        <v>530</v>
      </c>
      <c r="C734" s="17" t="s">
        <v>21</v>
      </c>
      <c r="D734" s="17" t="s">
        <v>1553</v>
      </c>
      <c r="E734" s="17">
        <v>43363.4375</v>
      </c>
      <c r="F734" s="17" t="s">
        <v>332</v>
      </c>
      <c r="G734" s="17" t="s">
        <v>19</v>
      </c>
      <c r="H734" s="17" t="s">
        <v>261</v>
      </c>
      <c r="I734" s="17" t="s">
        <v>333</v>
      </c>
      <c r="J734" s="17" t="s">
        <v>332</v>
      </c>
      <c r="K734" s="17" t="s">
        <v>23</v>
      </c>
      <c r="L734" s="17" t="s">
        <v>1551</v>
      </c>
      <c r="M734" s="10">
        <v>43363.4375</v>
      </c>
      <c r="N734" s="10">
        <v>43389</v>
      </c>
      <c r="O734" s="17">
        <v>786.8</v>
      </c>
      <c r="P734" s="17" t="s">
        <v>508</v>
      </c>
    </row>
    <row r="735" spans="1:16" s="17" customFormat="1" x14ac:dyDescent="0.25">
      <c r="A735" s="17" t="s">
        <v>19</v>
      </c>
      <c r="B735" s="17" t="s">
        <v>530</v>
      </c>
      <c r="C735" s="17" t="s">
        <v>21</v>
      </c>
      <c r="D735" s="17" t="s">
        <v>1554</v>
      </c>
      <c r="E735" s="17">
        <v>43369.458333333299</v>
      </c>
      <c r="F735" s="17" t="s">
        <v>332</v>
      </c>
      <c r="G735" s="17" t="s">
        <v>19</v>
      </c>
      <c r="H735" s="17" t="s">
        <v>261</v>
      </c>
      <c r="I735" s="17" t="s">
        <v>658</v>
      </c>
      <c r="J735" s="17" t="s">
        <v>332</v>
      </c>
      <c r="K735" s="17" t="s">
        <v>23</v>
      </c>
      <c r="L735" s="17" t="s">
        <v>1555</v>
      </c>
      <c r="M735" s="10">
        <v>43369.458333333299</v>
      </c>
      <c r="N735" s="10">
        <v>43389</v>
      </c>
      <c r="O735" s="17">
        <v>661.4</v>
      </c>
      <c r="P735" s="17" t="s">
        <v>508</v>
      </c>
    </row>
    <row r="736" spans="1:16" s="17" customFormat="1" x14ac:dyDescent="0.25">
      <c r="A736" s="17" t="s">
        <v>19</v>
      </c>
      <c r="B736" s="17" t="s">
        <v>530</v>
      </c>
      <c r="C736" s="17" t="s">
        <v>21</v>
      </c>
      <c r="D736" s="17" t="s">
        <v>1556</v>
      </c>
      <c r="E736" s="17">
        <v>43327.583333333299</v>
      </c>
      <c r="F736" s="17" t="s">
        <v>332</v>
      </c>
      <c r="G736" s="17" t="s">
        <v>19</v>
      </c>
      <c r="H736" s="17" t="s">
        <v>261</v>
      </c>
      <c r="I736" s="17" t="s">
        <v>1557</v>
      </c>
      <c r="J736" s="17" t="s">
        <v>332</v>
      </c>
      <c r="K736" s="17" t="s">
        <v>23</v>
      </c>
      <c r="L736" s="17" t="s">
        <v>321</v>
      </c>
      <c r="M736" s="10">
        <v>43327.583333333299</v>
      </c>
      <c r="N736" s="10">
        <v>43390</v>
      </c>
      <c r="O736" s="17">
        <v>1975</v>
      </c>
      <c r="P736" s="17" t="s">
        <v>508</v>
      </c>
    </row>
    <row r="737" spans="1:16" s="17" customFormat="1" x14ac:dyDescent="0.25">
      <c r="A737" s="17" t="s">
        <v>19</v>
      </c>
      <c r="B737" s="17" t="s">
        <v>530</v>
      </c>
      <c r="C737" s="17" t="s">
        <v>21</v>
      </c>
      <c r="D737" s="17" t="s">
        <v>1558</v>
      </c>
      <c r="E737" s="17">
        <v>43350.375</v>
      </c>
      <c r="F737" s="17" t="s">
        <v>332</v>
      </c>
      <c r="G737" s="17" t="s">
        <v>19</v>
      </c>
      <c r="H737" s="17" t="s">
        <v>261</v>
      </c>
      <c r="I737" s="17" t="s">
        <v>658</v>
      </c>
      <c r="J737" s="17" t="s">
        <v>332</v>
      </c>
      <c r="K737" s="17" t="s">
        <v>23</v>
      </c>
      <c r="L737" s="17" t="s">
        <v>1559</v>
      </c>
      <c r="M737" s="10">
        <v>43350.375</v>
      </c>
      <c r="N737" s="10">
        <v>43388</v>
      </c>
      <c r="O737" s="17">
        <v>1265</v>
      </c>
      <c r="P737" s="17" t="s">
        <v>508</v>
      </c>
    </row>
    <row r="738" spans="1:16" s="17" customFormat="1" x14ac:dyDescent="0.25">
      <c r="A738" s="17" t="s">
        <v>19</v>
      </c>
      <c r="B738" s="17" t="s">
        <v>530</v>
      </c>
      <c r="C738" s="17" t="s">
        <v>21</v>
      </c>
      <c r="D738" s="17" t="s">
        <v>1560</v>
      </c>
      <c r="E738" s="17">
        <v>43385.645833333299</v>
      </c>
      <c r="F738" s="17" t="s">
        <v>332</v>
      </c>
      <c r="G738" s="17" t="s">
        <v>19</v>
      </c>
      <c r="H738" s="17" t="s">
        <v>261</v>
      </c>
      <c r="I738" s="17" t="s">
        <v>339</v>
      </c>
      <c r="J738" s="17" t="s">
        <v>332</v>
      </c>
      <c r="K738" s="17" t="s">
        <v>23</v>
      </c>
      <c r="L738" s="17" t="s">
        <v>1561</v>
      </c>
      <c r="M738" s="10">
        <v>43385.645833333299</v>
      </c>
      <c r="N738" s="10">
        <v>43397</v>
      </c>
      <c r="O738" s="17">
        <v>822.6</v>
      </c>
      <c r="P738" s="17" t="s">
        <v>508</v>
      </c>
    </row>
    <row r="739" spans="1:16" s="17" customFormat="1" x14ac:dyDescent="0.25">
      <c r="A739" s="17" t="s">
        <v>19</v>
      </c>
      <c r="B739" s="17" t="s">
        <v>530</v>
      </c>
      <c r="C739" s="17" t="s">
        <v>21</v>
      </c>
      <c r="D739" s="17" t="s">
        <v>1562</v>
      </c>
      <c r="E739" s="17">
        <v>43385.666666666701</v>
      </c>
      <c r="F739" s="17" t="s">
        <v>332</v>
      </c>
      <c r="G739" s="17" t="s">
        <v>19</v>
      </c>
      <c r="H739" s="17" t="s">
        <v>261</v>
      </c>
      <c r="I739" s="17" t="s">
        <v>1557</v>
      </c>
      <c r="J739" s="17" t="s">
        <v>332</v>
      </c>
      <c r="K739" s="17" t="s">
        <v>23</v>
      </c>
      <c r="L739" s="17" t="s">
        <v>1561</v>
      </c>
      <c r="M739" s="10">
        <v>43385.666666666701</v>
      </c>
      <c r="N739" s="10">
        <v>43397</v>
      </c>
      <c r="O739" s="17">
        <v>803.6</v>
      </c>
      <c r="P739" s="17" t="s">
        <v>508</v>
      </c>
    </row>
    <row r="740" spans="1:16" s="17" customFormat="1" x14ac:dyDescent="0.25">
      <c r="A740" s="17" t="s">
        <v>19</v>
      </c>
      <c r="B740" s="17" t="s">
        <v>530</v>
      </c>
      <c r="C740" s="17" t="s">
        <v>21</v>
      </c>
      <c r="D740" s="17" t="s">
        <v>1563</v>
      </c>
      <c r="E740" s="17">
        <v>43320.416666666701</v>
      </c>
      <c r="F740" s="17" t="s">
        <v>332</v>
      </c>
      <c r="G740" s="17" t="s">
        <v>19</v>
      </c>
      <c r="H740" s="17" t="s">
        <v>261</v>
      </c>
      <c r="I740" s="17" t="s">
        <v>1557</v>
      </c>
      <c r="J740" s="17" t="s">
        <v>332</v>
      </c>
      <c r="K740" s="17" t="s">
        <v>23</v>
      </c>
      <c r="L740" s="17" t="s">
        <v>1564</v>
      </c>
      <c r="M740" s="10">
        <v>43320.416666666701</v>
      </c>
      <c r="N740" s="10">
        <v>43399</v>
      </c>
      <c r="O740" s="17">
        <v>597.4</v>
      </c>
      <c r="P740" s="17" t="s">
        <v>508</v>
      </c>
    </row>
    <row r="741" spans="1:16" s="17" customFormat="1" x14ac:dyDescent="0.25">
      <c r="A741" s="17" t="s">
        <v>19</v>
      </c>
      <c r="B741" s="17" t="s">
        <v>530</v>
      </c>
      <c r="C741" s="17" t="s">
        <v>21</v>
      </c>
      <c r="D741" s="17" t="s">
        <v>1565</v>
      </c>
      <c r="E741" s="17">
        <v>43354.479166666701</v>
      </c>
      <c r="F741" s="17" t="s">
        <v>332</v>
      </c>
      <c r="G741" s="17" t="s">
        <v>19</v>
      </c>
      <c r="H741" s="17" t="s">
        <v>261</v>
      </c>
      <c r="I741" s="17" t="s">
        <v>658</v>
      </c>
      <c r="J741" s="17" t="s">
        <v>332</v>
      </c>
      <c r="K741" s="17" t="s">
        <v>23</v>
      </c>
      <c r="L741" s="17" t="s">
        <v>1566</v>
      </c>
      <c r="M741" s="10">
        <v>43354.479166666701</v>
      </c>
      <c r="N741" s="10">
        <v>43361</v>
      </c>
      <c r="O741" s="17">
        <v>849.8</v>
      </c>
      <c r="P741" s="17" t="s">
        <v>508</v>
      </c>
    </row>
    <row r="742" spans="1:16" s="17" customFormat="1" x14ac:dyDescent="0.25">
      <c r="A742" s="17" t="s">
        <v>19</v>
      </c>
      <c r="B742" s="17" t="s">
        <v>530</v>
      </c>
      <c r="C742" s="17" t="s">
        <v>21</v>
      </c>
      <c r="D742" s="17" t="s">
        <v>1567</v>
      </c>
      <c r="E742" s="17">
        <v>43353.479166666701</v>
      </c>
      <c r="F742" s="17" t="s">
        <v>332</v>
      </c>
      <c r="G742" s="17" t="s">
        <v>19</v>
      </c>
      <c r="H742" s="17" t="s">
        <v>261</v>
      </c>
      <c r="I742" s="17" t="s">
        <v>1568</v>
      </c>
      <c r="J742" s="17" t="s">
        <v>332</v>
      </c>
      <c r="K742" s="17" t="s">
        <v>23</v>
      </c>
      <c r="L742" s="17" t="s">
        <v>313</v>
      </c>
      <c r="M742" s="10">
        <v>43353.479166666701</v>
      </c>
      <c r="N742" s="10">
        <v>43370</v>
      </c>
      <c r="O742" s="17">
        <v>1651.2</v>
      </c>
      <c r="P742" s="17" t="s">
        <v>508</v>
      </c>
    </row>
    <row r="743" spans="1:16" s="17" customFormat="1" x14ac:dyDescent="0.25">
      <c r="A743" s="17" t="s">
        <v>19</v>
      </c>
      <c r="B743" s="17" t="s">
        <v>530</v>
      </c>
      <c r="C743" s="17" t="s">
        <v>21</v>
      </c>
      <c r="D743" s="17" t="s">
        <v>1569</v>
      </c>
      <c r="E743" s="17">
        <v>43356.541666666701</v>
      </c>
      <c r="F743" s="17" t="s">
        <v>332</v>
      </c>
      <c r="G743" s="17" t="s">
        <v>19</v>
      </c>
      <c r="H743" s="17" t="s">
        <v>261</v>
      </c>
      <c r="I743" s="17" t="s">
        <v>1570</v>
      </c>
      <c r="J743" s="17" t="s">
        <v>332</v>
      </c>
      <c r="K743" s="17" t="s">
        <v>23</v>
      </c>
      <c r="L743" s="17" t="s">
        <v>313</v>
      </c>
      <c r="M743" s="10">
        <v>43356.541666666701</v>
      </c>
      <c r="N743" s="10">
        <v>43370</v>
      </c>
      <c r="O743" s="17">
        <v>478.2</v>
      </c>
      <c r="P743" s="17" t="s">
        <v>508</v>
      </c>
    </row>
    <row r="744" spans="1:16" s="17" customFormat="1" x14ac:dyDescent="0.25">
      <c r="A744" s="17" t="s">
        <v>19</v>
      </c>
      <c r="B744" s="17" t="s">
        <v>677</v>
      </c>
      <c r="C744" s="17" t="s">
        <v>21</v>
      </c>
      <c r="D744" s="17" t="s">
        <v>1571</v>
      </c>
      <c r="E744" s="17">
        <v>43348</v>
      </c>
      <c r="G744" s="17" t="s">
        <v>19</v>
      </c>
      <c r="H744" s="17" t="s">
        <v>65</v>
      </c>
      <c r="I744" s="17" t="s">
        <v>1322</v>
      </c>
      <c r="K744" s="17" t="s">
        <v>44</v>
      </c>
      <c r="L744" s="17" t="s">
        <v>1300</v>
      </c>
      <c r="M744" s="10">
        <v>43236</v>
      </c>
      <c r="N744" s="10">
        <v>43342</v>
      </c>
      <c r="O744" s="17">
        <v>400</v>
      </c>
      <c r="P744" s="17" t="s">
        <v>508</v>
      </c>
    </row>
    <row r="745" spans="1:16" s="17" customFormat="1" x14ac:dyDescent="0.25">
      <c r="A745" s="17" t="s">
        <v>19</v>
      </c>
      <c r="B745" s="17" t="s">
        <v>677</v>
      </c>
      <c r="C745" s="17" t="s">
        <v>21</v>
      </c>
      <c r="D745" s="17" t="s">
        <v>1572</v>
      </c>
      <c r="E745" s="17">
        <v>43342</v>
      </c>
      <c r="G745" s="17" t="s">
        <v>19</v>
      </c>
      <c r="H745" s="17" t="s">
        <v>65</v>
      </c>
      <c r="I745" s="17" t="s">
        <v>1322</v>
      </c>
      <c r="K745" s="17" t="s">
        <v>44</v>
      </c>
      <c r="L745" s="17" t="s">
        <v>730</v>
      </c>
      <c r="M745" s="10">
        <v>43306</v>
      </c>
      <c r="N745" s="10">
        <v>43342</v>
      </c>
      <c r="O745" s="17">
        <v>400</v>
      </c>
      <c r="P745" s="17" t="s">
        <v>508</v>
      </c>
    </row>
    <row r="746" spans="1:16" s="17" customFormat="1" x14ac:dyDescent="0.25">
      <c r="A746" s="17" t="s">
        <v>19</v>
      </c>
      <c r="B746" s="17" t="s">
        <v>677</v>
      </c>
      <c r="C746" s="17" t="s">
        <v>21</v>
      </c>
      <c r="D746" s="17" t="s">
        <v>1573</v>
      </c>
      <c r="E746" s="17">
        <v>43342</v>
      </c>
      <c r="G746" s="17" t="s">
        <v>19</v>
      </c>
      <c r="H746" s="17" t="s">
        <v>65</v>
      </c>
      <c r="I746" s="17" t="s">
        <v>1322</v>
      </c>
      <c r="K746" s="17" t="s">
        <v>44</v>
      </c>
      <c r="L746" s="17" t="s">
        <v>1574</v>
      </c>
      <c r="M746" s="10">
        <v>43280</v>
      </c>
      <c r="N746" s="10">
        <v>43342</v>
      </c>
      <c r="O746" s="17">
        <v>400</v>
      </c>
      <c r="P746" s="17" t="s">
        <v>508</v>
      </c>
    </row>
    <row r="747" spans="1:16" s="17" customFormat="1" x14ac:dyDescent="0.25">
      <c r="A747" s="17" t="s">
        <v>19</v>
      </c>
      <c r="B747" s="17" t="s">
        <v>677</v>
      </c>
      <c r="C747" s="17" t="s">
        <v>21</v>
      </c>
      <c r="D747" s="17" t="s">
        <v>1575</v>
      </c>
      <c r="E747" s="17">
        <v>43342</v>
      </c>
      <c r="G747" s="17" t="s">
        <v>19</v>
      </c>
      <c r="H747" s="17" t="s">
        <v>65</v>
      </c>
      <c r="I747" s="17" t="s">
        <v>1322</v>
      </c>
      <c r="K747" s="17" t="s">
        <v>44</v>
      </c>
      <c r="L747" s="17" t="s">
        <v>1576</v>
      </c>
      <c r="M747" s="10">
        <v>42858</v>
      </c>
      <c r="N747" s="10">
        <v>43342</v>
      </c>
      <c r="O747" s="17">
        <v>400</v>
      </c>
      <c r="P747" s="17" t="s">
        <v>508</v>
      </c>
    </row>
    <row r="748" spans="1:16" s="17" customFormat="1" x14ac:dyDescent="0.25">
      <c r="A748" s="17" t="s">
        <v>19</v>
      </c>
      <c r="B748" s="17" t="s">
        <v>677</v>
      </c>
      <c r="C748" s="17" t="s">
        <v>21</v>
      </c>
      <c r="D748" s="17" t="s">
        <v>1577</v>
      </c>
      <c r="E748" s="17">
        <v>43340</v>
      </c>
      <c r="G748" s="17" t="s">
        <v>19</v>
      </c>
      <c r="H748" s="17" t="s">
        <v>65</v>
      </c>
      <c r="I748" s="17" t="s">
        <v>1322</v>
      </c>
      <c r="K748" s="17" t="s">
        <v>44</v>
      </c>
      <c r="L748" s="17" t="s">
        <v>1578</v>
      </c>
      <c r="M748" s="10">
        <v>43220</v>
      </c>
      <c r="N748" s="10">
        <v>43337</v>
      </c>
      <c r="O748" s="17">
        <v>400</v>
      </c>
      <c r="P748" s="17" t="s">
        <v>508</v>
      </c>
    </row>
    <row r="749" spans="1:16" s="17" customFormat="1" x14ac:dyDescent="0.25">
      <c r="A749" s="17" t="s">
        <v>19</v>
      </c>
      <c r="B749" s="17" t="s">
        <v>677</v>
      </c>
      <c r="C749" s="17" t="s">
        <v>21</v>
      </c>
      <c r="D749" s="17" t="s">
        <v>1579</v>
      </c>
      <c r="E749" s="17">
        <v>43340</v>
      </c>
      <c r="G749" s="17" t="s">
        <v>19</v>
      </c>
      <c r="H749" s="17" t="s">
        <v>65</v>
      </c>
      <c r="I749" s="17" t="s">
        <v>1322</v>
      </c>
      <c r="K749" s="17" t="s">
        <v>44</v>
      </c>
      <c r="L749" s="17" t="s">
        <v>1580</v>
      </c>
      <c r="M749" s="10">
        <v>43220</v>
      </c>
      <c r="N749" s="10">
        <v>43337</v>
      </c>
      <c r="O749" s="17">
        <v>400</v>
      </c>
      <c r="P749" s="17" t="s">
        <v>508</v>
      </c>
    </row>
    <row r="750" spans="1:16" s="17" customFormat="1" x14ac:dyDescent="0.25">
      <c r="A750" s="17" t="s">
        <v>19</v>
      </c>
      <c r="B750" s="17" t="s">
        <v>677</v>
      </c>
      <c r="C750" s="17" t="s">
        <v>21</v>
      </c>
      <c r="D750" s="17" t="s">
        <v>1581</v>
      </c>
      <c r="E750" s="17">
        <v>43335</v>
      </c>
      <c r="G750" s="17" t="s">
        <v>19</v>
      </c>
      <c r="H750" s="17" t="s">
        <v>65</v>
      </c>
      <c r="I750" s="17" t="s">
        <v>1322</v>
      </c>
      <c r="K750" s="17" t="s">
        <v>44</v>
      </c>
      <c r="L750" s="17" t="s">
        <v>1582</v>
      </c>
      <c r="M750" s="10">
        <v>43329</v>
      </c>
      <c r="N750" s="10">
        <v>43331</v>
      </c>
      <c r="O750" s="17">
        <v>400</v>
      </c>
      <c r="P750" s="17" t="s">
        <v>508</v>
      </c>
    </row>
    <row r="751" spans="1:16" s="17" customFormat="1" x14ac:dyDescent="0.25">
      <c r="A751" s="17" t="s">
        <v>19</v>
      </c>
      <c r="B751" s="17" t="s">
        <v>677</v>
      </c>
      <c r="C751" s="17" t="s">
        <v>21</v>
      </c>
      <c r="D751" s="17" t="s">
        <v>1583</v>
      </c>
      <c r="E751" s="17">
        <v>43335</v>
      </c>
      <c r="G751" s="17" t="s">
        <v>19</v>
      </c>
      <c r="H751" s="17" t="s">
        <v>65</v>
      </c>
      <c r="I751" s="17" t="s">
        <v>1322</v>
      </c>
      <c r="K751" s="17" t="s">
        <v>44</v>
      </c>
      <c r="L751" s="17" t="s">
        <v>1584</v>
      </c>
      <c r="M751" s="10">
        <v>43312</v>
      </c>
      <c r="N751" s="10">
        <v>43335</v>
      </c>
      <c r="O751" s="17">
        <v>400</v>
      </c>
      <c r="P751" s="17" t="s">
        <v>508</v>
      </c>
    </row>
    <row r="752" spans="1:16" s="17" customFormat="1" x14ac:dyDescent="0.25">
      <c r="A752" s="17" t="s">
        <v>19</v>
      </c>
      <c r="B752" s="17" t="s">
        <v>677</v>
      </c>
      <c r="C752" s="17" t="s">
        <v>21</v>
      </c>
      <c r="D752" s="17" t="s">
        <v>1585</v>
      </c>
      <c r="E752" s="17">
        <v>43335</v>
      </c>
      <c r="G752" s="17" t="s">
        <v>19</v>
      </c>
      <c r="H752" s="17" t="s">
        <v>65</v>
      </c>
      <c r="I752" s="17" t="s">
        <v>1322</v>
      </c>
      <c r="K752" s="17" t="s">
        <v>44</v>
      </c>
      <c r="L752" s="17" t="s">
        <v>1586</v>
      </c>
      <c r="M752" s="10">
        <v>43327</v>
      </c>
      <c r="N752" s="10">
        <v>43335</v>
      </c>
      <c r="O752" s="17">
        <v>400</v>
      </c>
      <c r="P752" s="17" t="s">
        <v>508</v>
      </c>
    </row>
    <row r="753" spans="1:16" s="17" customFormat="1" x14ac:dyDescent="0.25">
      <c r="A753" s="17" t="s">
        <v>19</v>
      </c>
      <c r="B753" s="17" t="s">
        <v>677</v>
      </c>
      <c r="C753" s="17" t="s">
        <v>21</v>
      </c>
      <c r="D753" s="17" t="s">
        <v>1587</v>
      </c>
      <c r="E753" s="17">
        <v>43342</v>
      </c>
      <c r="G753" s="17" t="s">
        <v>19</v>
      </c>
      <c r="H753" s="17" t="s">
        <v>65</v>
      </c>
      <c r="I753" s="17" t="s">
        <v>1322</v>
      </c>
      <c r="K753" s="17" t="s">
        <v>44</v>
      </c>
      <c r="L753" s="17" t="s">
        <v>1588</v>
      </c>
      <c r="M753" s="10">
        <v>43264</v>
      </c>
      <c r="N753" s="10">
        <v>43342</v>
      </c>
      <c r="O753" s="17">
        <v>400</v>
      </c>
      <c r="P753" s="17" t="s">
        <v>508</v>
      </c>
    </row>
    <row r="754" spans="1:16" s="17" customFormat="1" x14ac:dyDescent="0.25">
      <c r="A754" s="17" t="s">
        <v>19</v>
      </c>
      <c r="B754" s="17" t="s">
        <v>677</v>
      </c>
      <c r="C754" s="17" t="s">
        <v>21</v>
      </c>
      <c r="D754" s="17" t="s">
        <v>1589</v>
      </c>
      <c r="E754" s="17">
        <v>43260</v>
      </c>
      <c r="G754" s="17" t="s">
        <v>19</v>
      </c>
      <c r="H754" s="17" t="s">
        <v>65</v>
      </c>
      <c r="I754" s="17" t="s">
        <v>1322</v>
      </c>
      <c r="K754" s="17" t="s">
        <v>44</v>
      </c>
      <c r="L754" s="17" t="s">
        <v>1590</v>
      </c>
      <c r="M754" s="10">
        <v>43193</v>
      </c>
      <c r="N754" s="10">
        <v>43260</v>
      </c>
      <c r="O754" s="17">
        <v>400</v>
      </c>
      <c r="P754" s="17" t="s">
        <v>508</v>
      </c>
    </row>
    <row r="755" spans="1:16" s="17" customFormat="1" x14ac:dyDescent="0.25">
      <c r="A755" s="17" t="s">
        <v>19</v>
      </c>
      <c r="B755" s="17" t="s">
        <v>677</v>
      </c>
      <c r="C755" s="17" t="s">
        <v>21</v>
      </c>
      <c r="D755" s="17" t="s">
        <v>1591</v>
      </c>
      <c r="E755" s="17">
        <v>43340</v>
      </c>
      <c r="G755" s="17" t="s">
        <v>19</v>
      </c>
      <c r="H755" s="17" t="s">
        <v>65</v>
      </c>
      <c r="I755" s="17" t="s">
        <v>1322</v>
      </c>
      <c r="K755" s="17" t="s">
        <v>44</v>
      </c>
      <c r="L755" s="17" t="s">
        <v>1343</v>
      </c>
      <c r="M755" s="10">
        <v>43333</v>
      </c>
      <c r="N755" s="10">
        <v>43336</v>
      </c>
      <c r="O755" s="17">
        <v>400</v>
      </c>
      <c r="P755" s="17" t="s">
        <v>508</v>
      </c>
    </row>
    <row r="756" spans="1:16" s="17" customFormat="1" x14ac:dyDescent="0.25">
      <c r="A756" s="17" t="s">
        <v>19</v>
      </c>
      <c r="B756" s="17" t="s">
        <v>677</v>
      </c>
      <c r="C756" s="17" t="s">
        <v>21</v>
      </c>
      <c r="D756" s="17" t="s">
        <v>1592</v>
      </c>
      <c r="E756" s="17">
        <v>43335</v>
      </c>
      <c r="G756" s="17" t="s">
        <v>19</v>
      </c>
      <c r="H756" s="17" t="s">
        <v>65</v>
      </c>
      <c r="I756" s="17" t="s">
        <v>1322</v>
      </c>
      <c r="K756" s="17" t="s">
        <v>44</v>
      </c>
      <c r="L756" s="17" t="s">
        <v>1239</v>
      </c>
      <c r="M756" s="10">
        <v>43252</v>
      </c>
      <c r="N756" s="10">
        <v>43332</v>
      </c>
      <c r="O756" s="17">
        <v>400</v>
      </c>
      <c r="P756" s="17" t="s">
        <v>508</v>
      </c>
    </row>
    <row r="757" spans="1:16" s="17" customFormat="1" x14ac:dyDescent="0.25">
      <c r="A757" s="17" t="s">
        <v>19</v>
      </c>
      <c r="B757" s="17" t="s">
        <v>677</v>
      </c>
      <c r="C757" s="17" t="s">
        <v>21</v>
      </c>
      <c r="D757" s="17" t="s">
        <v>1593</v>
      </c>
      <c r="E757" s="17">
        <v>43342</v>
      </c>
      <c r="G757" s="17" t="s">
        <v>19</v>
      </c>
      <c r="H757" s="17" t="s">
        <v>65</v>
      </c>
      <c r="I757" s="17" t="s">
        <v>1322</v>
      </c>
      <c r="K757" s="17" t="s">
        <v>44</v>
      </c>
      <c r="L757" s="17" t="s">
        <v>1594</v>
      </c>
      <c r="M757" s="10">
        <v>43208</v>
      </c>
      <c r="N757" s="10">
        <v>43342</v>
      </c>
      <c r="O757" s="17">
        <v>400</v>
      </c>
      <c r="P757" s="17" t="s">
        <v>508</v>
      </c>
    </row>
    <row r="758" spans="1:16" s="17" customFormat="1" x14ac:dyDescent="0.25">
      <c r="A758" s="17" t="s">
        <v>19</v>
      </c>
      <c r="B758" s="17" t="s">
        <v>677</v>
      </c>
      <c r="C758" s="17" t="s">
        <v>21</v>
      </c>
      <c r="D758" s="17" t="s">
        <v>1595</v>
      </c>
      <c r="E758" s="17">
        <v>43382</v>
      </c>
      <c r="G758" s="17" t="s">
        <v>19</v>
      </c>
      <c r="H758" s="17" t="s">
        <v>65</v>
      </c>
      <c r="I758" s="17" t="s">
        <v>1322</v>
      </c>
      <c r="K758" s="17" t="s">
        <v>44</v>
      </c>
      <c r="L758" s="17" t="s">
        <v>1596</v>
      </c>
      <c r="M758" s="10">
        <v>43321</v>
      </c>
      <c r="N758" s="10">
        <v>43368</v>
      </c>
      <c r="O758" s="17">
        <v>400</v>
      </c>
      <c r="P758" s="17" t="s">
        <v>508</v>
      </c>
    </row>
    <row r="759" spans="1:16" s="17" customFormat="1" x14ac:dyDescent="0.25">
      <c r="A759" s="17" t="s">
        <v>19</v>
      </c>
      <c r="B759" s="17" t="s">
        <v>677</v>
      </c>
      <c r="C759" s="17" t="s">
        <v>21</v>
      </c>
      <c r="D759" s="17" t="s">
        <v>1597</v>
      </c>
      <c r="E759" s="17">
        <v>43342</v>
      </c>
      <c r="G759" s="17" t="s">
        <v>19</v>
      </c>
      <c r="H759" s="17" t="s">
        <v>65</v>
      </c>
      <c r="I759" s="17" t="s">
        <v>1322</v>
      </c>
      <c r="K759" s="17" t="s">
        <v>44</v>
      </c>
      <c r="L759" s="17" t="s">
        <v>1598</v>
      </c>
      <c r="M759" s="10">
        <v>43270</v>
      </c>
      <c r="N759" s="10">
        <v>43342</v>
      </c>
      <c r="O759" s="17">
        <v>400</v>
      </c>
      <c r="P759" s="17" t="s">
        <v>508</v>
      </c>
    </row>
    <row r="760" spans="1:16" s="17" customFormat="1" x14ac:dyDescent="0.25">
      <c r="A760" s="17" t="s">
        <v>19</v>
      </c>
      <c r="B760" s="17" t="s">
        <v>677</v>
      </c>
      <c r="C760" s="17" t="s">
        <v>21</v>
      </c>
      <c r="D760" s="17" t="s">
        <v>1599</v>
      </c>
      <c r="E760" s="17">
        <v>43383</v>
      </c>
      <c r="G760" s="17" t="s">
        <v>19</v>
      </c>
      <c r="H760" s="17" t="s">
        <v>65</v>
      </c>
      <c r="I760" s="17" t="s">
        <v>1322</v>
      </c>
      <c r="K760" s="17" t="s">
        <v>44</v>
      </c>
      <c r="L760" s="17" t="s">
        <v>1600</v>
      </c>
      <c r="M760" s="10">
        <v>43361</v>
      </c>
      <c r="N760" s="10">
        <v>43382</v>
      </c>
      <c r="O760" s="17">
        <v>400</v>
      </c>
      <c r="P760" s="17" t="s">
        <v>508</v>
      </c>
    </row>
    <row r="761" spans="1:16" s="17" customFormat="1" x14ac:dyDescent="0.25">
      <c r="A761" s="17" t="s">
        <v>19</v>
      </c>
      <c r="B761" s="17" t="s">
        <v>677</v>
      </c>
      <c r="C761" s="17" t="s">
        <v>21</v>
      </c>
      <c r="D761" s="17" t="s">
        <v>1601</v>
      </c>
      <c r="E761" s="17">
        <v>43378</v>
      </c>
      <c r="G761" s="17" t="s">
        <v>19</v>
      </c>
      <c r="H761" s="17" t="s">
        <v>65</v>
      </c>
      <c r="I761" s="17" t="s">
        <v>1322</v>
      </c>
      <c r="K761" s="17" t="s">
        <v>44</v>
      </c>
      <c r="L761" s="17" t="s">
        <v>1438</v>
      </c>
      <c r="M761" s="10">
        <v>43292</v>
      </c>
      <c r="N761" s="10">
        <v>43378</v>
      </c>
      <c r="O761" s="17">
        <v>400</v>
      </c>
      <c r="P761" s="17" t="s">
        <v>508</v>
      </c>
    </row>
    <row r="762" spans="1:16" s="17" customFormat="1" x14ac:dyDescent="0.25">
      <c r="A762" s="17" t="s">
        <v>19</v>
      </c>
      <c r="B762" s="17" t="s">
        <v>677</v>
      </c>
      <c r="C762" s="17" t="s">
        <v>21</v>
      </c>
      <c r="D762" s="17" t="s">
        <v>1602</v>
      </c>
      <c r="E762" s="17">
        <v>43376</v>
      </c>
      <c r="G762" s="17" t="s">
        <v>19</v>
      </c>
      <c r="H762" s="17" t="s">
        <v>65</v>
      </c>
      <c r="I762" s="17" t="s">
        <v>1322</v>
      </c>
      <c r="K762" s="17" t="s">
        <v>44</v>
      </c>
      <c r="L762" s="17" t="s">
        <v>1603</v>
      </c>
      <c r="M762" s="10">
        <v>43263</v>
      </c>
      <c r="N762" s="10">
        <v>43376</v>
      </c>
      <c r="O762" s="17">
        <v>400</v>
      </c>
      <c r="P762" s="17" t="s">
        <v>508</v>
      </c>
    </row>
    <row r="763" spans="1:16" s="17" customFormat="1" x14ac:dyDescent="0.25">
      <c r="A763" s="17" t="s">
        <v>19</v>
      </c>
      <c r="B763" s="17" t="s">
        <v>677</v>
      </c>
      <c r="C763" s="17" t="s">
        <v>21</v>
      </c>
      <c r="D763" s="17" t="s">
        <v>1604</v>
      </c>
      <c r="E763" s="17">
        <v>43377</v>
      </c>
      <c r="G763" s="17" t="s">
        <v>19</v>
      </c>
      <c r="H763" s="17" t="s">
        <v>65</v>
      </c>
      <c r="I763" s="17" t="s">
        <v>1322</v>
      </c>
      <c r="K763" s="17" t="s">
        <v>44</v>
      </c>
      <c r="L763" s="17" t="s">
        <v>1605</v>
      </c>
      <c r="M763" s="10">
        <v>43362</v>
      </c>
      <c r="N763" s="10">
        <v>43377</v>
      </c>
      <c r="O763" s="17">
        <v>400</v>
      </c>
      <c r="P763" s="17" t="s">
        <v>508</v>
      </c>
    </row>
    <row r="764" spans="1:16" s="17" customFormat="1" x14ac:dyDescent="0.25">
      <c r="A764" s="17" t="s">
        <v>19</v>
      </c>
      <c r="B764" s="17" t="s">
        <v>677</v>
      </c>
      <c r="C764" s="17" t="s">
        <v>21</v>
      </c>
      <c r="D764" s="17" t="s">
        <v>1606</v>
      </c>
      <c r="E764" s="17">
        <v>43377</v>
      </c>
      <c r="G764" s="17" t="s">
        <v>19</v>
      </c>
      <c r="H764" s="17" t="s">
        <v>65</v>
      </c>
      <c r="I764" s="17" t="s">
        <v>1322</v>
      </c>
      <c r="K764" s="17" t="s">
        <v>44</v>
      </c>
      <c r="L764" s="17" t="s">
        <v>1607</v>
      </c>
      <c r="M764" s="10">
        <v>43377</v>
      </c>
      <c r="N764" s="10">
        <v>43377</v>
      </c>
      <c r="O764" s="17">
        <v>400</v>
      </c>
      <c r="P764" s="17" t="s">
        <v>508</v>
      </c>
    </row>
    <row r="765" spans="1:16" s="17" customFormat="1" x14ac:dyDescent="0.25">
      <c r="A765" s="17" t="s">
        <v>19</v>
      </c>
      <c r="B765" s="17" t="s">
        <v>20</v>
      </c>
      <c r="C765" s="17" t="s">
        <v>21</v>
      </c>
      <c r="D765" s="17">
        <v>146963</v>
      </c>
      <c r="E765" s="17">
        <v>42212.408541666664</v>
      </c>
      <c r="G765" s="17" t="s">
        <v>19</v>
      </c>
      <c r="I765" s="17" t="s">
        <v>236</v>
      </c>
      <c r="K765" s="17" t="s">
        <v>23</v>
      </c>
      <c r="L765" s="17" t="s">
        <v>887</v>
      </c>
      <c r="M765" s="10">
        <v>42360</v>
      </c>
      <c r="N765" s="10">
        <v>43040</v>
      </c>
      <c r="O765" s="17">
        <v>4440</v>
      </c>
      <c r="P765" s="17" t="s">
        <v>508</v>
      </c>
    </row>
    <row r="766" spans="1:16" s="17" customFormat="1" x14ac:dyDescent="0.25">
      <c r="A766" s="17" t="s">
        <v>19</v>
      </c>
      <c r="B766" s="17" t="s">
        <v>20</v>
      </c>
      <c r="C766" s="17" t="s">
        <v>21</v>
      </c>
      <c r="D766" s="17">
        <v>170993</v>
      </c>
      <c r="E766" s="17">
        <v>42738.661215277774</v>
      </c>
      <c r="G766" s="17" t="s">
        <v>19</v>
      </c>
      <c r="I766" s="17" t="s">
        <v>29</v>
      </c>
      <c r="K766" s="17" t="s">
        <v>23</v>
      </c>
      <c r="L766" s="17" t="s">
        <v>1608</v>
      </c>
      <c r="M766" s="10">
        <v>42765</v>
      </c>
      <c r="N766" s="10">
        <v>42783</v>
      </c>
      <c r="O766" s="17">
        <v>920</v>
      </c>
      <c r="P766" s="17" t="s">
        <v>508</v>
      </c>
    </row>
    <row r="767" spans="1:16" s="17" customFormat="1" x14ac:dyDescent="0.25">
      <c r="A767" s="17" t="s">
        <v>19</v>
      </c>
      <c r="B767" s="17" t="s">
        <v>20</v>
      </c>
      <c r="C767" s="17" t="s">
        <v>21</v>
      </c>
      <c r="D767" s="17">
        <v>175681</v>
      </c>
      <c r="E767" s="17">
        <v>42843.507326388884</v>
      </c>
      <c r="G767" s="17" t="s">
        <v>19</v>
      </c>
      <c r="I767" s="17" t="s">
        <v>36</v>
      </c>
      <c r="K767" s="17" t="s">
        <v>23</v>
      </c>
      <c r="L767" s="17" t="s">
        <v>1609</v>
      </c>
      <c r="M767" s="10">
        <v>42870</v>
      </c>
      <c r="N767" s="10">
        <v>42874</v>
      </c>
      <c r="O767" s="17">
        <v>11340</v>
      </c>
      <c r="P767" s="17" t="s">
        <v>508</v>
      </c>
    </row>
    <row r="768" spans="1:16" s="17" customFormat="1" x14ac:dyDescent="0.25">
      <c r="A768" s="17" t="s">
        <v>19</v>
      </c>
      <c r="B768" s="17" t="s">
        <v>20</v>
      </c>
      <c r="C768" s="17" t="s">
        <v>21</v>
      </c>
      <c r="D768" s="17">
        <v>177137</v>
      </c>
      <c r="E768" s="17">
        <v>42874.251921296294</v>
      </c>
      <c r="G768" s="17" t="s">
        <v>19</v>
      </c>
      <c r="I768" s="17" t="s">
        <v>29</v>
      </c>
      <c r="K768" s="17" t="s">
        <v>23</v>
      </c>
      <c r="L768" s="17" t="s">
        <v>1610</v>
      </c>
      <c r="M768" s="10">
        <v>42875</v>
      </c>
      <c r="N768" s="10">
        <v>43069</v>
      </c>
      <c r="O768" s="17">
        <v>1753.7</v>
      </c>
      <c r="P768" s="17" t="s">
        <v>508</v>
      </c>
    </row>
    <row r="769" spans="1:16" s="17" customFormat="1" x14ac:dyDescent="0.25">
      <c r="A769" s="17" t="s">
        <v>19</v>
      </c>
      <c r="B769" s="17" t="s">
        <v>20</v>
      </c>
      <c r="C769" s="17" t="s">
        <v>21</v>
      </c>
      <c r="D769" s="17">
        <v>180436</v>
      </c>
      <c r="E769" s="17">
        <v>42949.589317129627</v>
      </c>
      <c r="G769" s="17" t="s">
        <v>19</v>
      </c>
      <c r="I769" s="17" t="s">
        <v>52</v>
      </c>
      <c r="K769" s="17" t="s">
        <v>23</v>
      </c>
      <c r="L769" s="17" t="s">
        <v>1541</v>
      </c>
      <c r="M769" s="10">
        <v>42961</v>
      </c>
      <c r="N769" s="10">
        <v>42971</v>
      </c>
      <c r="O769" s="17">
        <v>6060</v>
      </c>
      <c r="P769" s="17" t="s">
        <v>508</v>
      </c>
    </row>
    <row r="770" spans="1:16" s="17" customFormat="1" x14ac:dyDescent="0.25">
      <c r="A770" s="17" t="s">
        <v>19</v>
      </c>
      <c r="B770" s="17" t="s">
        <v>20</v>
      </c>
      <c r="C770" s="17" t="s">
        <v>21</v>
      </c>
      <c r="D770" s="17">
        <v>182455</v>
      </c>
      <c r="E770" s="17">
        <v>42976.39844907407</v>
      </c>
      <c r="G770" s="17" t="s">
        <v>19</v>
      </c>
      <c r="I770" s="17" t="s">
        <v>55</v>
      </c>
      <c r="K770" s="17" t="s">
        <v>23</v>
      </c>
      <c r="L770" s="17" t="s">
        <v>565</v>
      </c>
      <c r="M770" s="10">
        <v>43031</v>
      </c>
      <c r="N770" s="10">
        <v>43052</v>
      </c>
      <c r="O770" s="17">
        <v>600</v>
      </c>
      <c r="P770" s="17" t="s">
        <v>508</v>
      </c>
    </row>
    <row r="771" spans="1:16" s="17" customFormat="1" x14ac:dyDescent="0.25">
      <c r="A771" s="17" t="s">
        <v>19</v>
      </c>
      <c r="B771" s="17" t="s">
        <v>20</v>
      </c>
      <c r="C771" s="17" t="s">
        <v>21</v>
      </c>
      <c r="D771" s="17">
        <v>183147</v>
      </c>
      <c r="E771" s="17">
        <v>42995.566180555557</v>
      </c>
      <c r="G771" s="17" t="s">
        <v>19</v>
      </c>
      <c r="I771" s="17" t="s">
        <v>29</v>
      </c>
      <c r="K771" s="17" t="s">
        <v>23</v>
      </c>
      <c r="L771" s="17" t="s">
        <v>557</v>
      </c>
      <c r="M771" s="10">
        <v>43034</v>
      </c>
      <c r="N771" s="10">
        <v>43077</v>
      </c>
      <c r="O771" s="17">
        <v>616.27</v>
      </c>
      <c r="P771" s="17" t="s">
        <v>508</v>
      </c>
    </row>
    <row r="772" spans="1:16" s="17" customFormat="1" x14ac:dyDescent="0.25">
      <c r="A772" s="17" t="s">
        <v>19</v>
      </c>
      <c r="B772" s="17" t="s">
        <v>20</v>
      </c>
      <c r="C772" s="17" t="s">
        <v>21</v>
      </c>
      <c r="D772" s="17">
        <v>183650</v>
      </c>
      <c r="E772" s="17">
        <v>43006.431817129625</v>
      </c>
      <c r="G772" s="17" t="s">
        <v>19</v>
      </c>
      <c r="I772" s="17" t="s">
        <v>52</v>
      </c>
      <c r="K772" s="17" t="s">
        <v>406</v>
      </c>
      <c r="L772" s="17" t="s">
        <v>40</v>
      </c>
      <c r="M772" s="10">
        <v>43112</v>
      </c>
      <c r="N772" s="10">
        <v>43179</v>
      </c>
      <c r="O772" s="17">
        <v>14799</v>
      </c>
      <c r="P772" s="17" t="s">
        <v>508</v>
      </c>
    </row>
    <row r="773" spans="1:16" s="17" customFormat="1" x14ac:dyDescent="0.25">
      <c r="A773" s="17" t="s">
        <v>19</v>
      </c>
      <c r="B773" s="17" t="s">
        <v>20</v>
      </c>
      <c r="C773" s="17" t="s">
        <v>21</v>
      </c>
      <c r="D773" s="17">
        <v>183835</v>
      </c>
      <c r="E773" s="17">
        <v>43010.410138888888</v>
      </c>
      <c r="G773" s="17" t="s">
        <v>19</v>
      </c>
      <c r="I773" s="17" t="s">
        <v>52</v>
      </c>
      <c r="K773" s="17" t="s">
        <v>53</v>
      </c>
      <c r="L773" s="17" t="s">
        <v>40</v>
      </c>
      <c r="M773" s="10">
        <v>43132</v>
      </c>
      <c r="N773" s="10">
        <v>43179</v>
      </c>
      <c r="O773" s="17">
        <v>4620</v>
      </c>
      <c r="P773" s="17" t="s">
        <v>508</v>
      </c>
    </row>
    <row r="774" spans="1:16" s="17" customFormat="1" x14ac:dyDescent="0.25">
      <c r="A774" s="17" t="s">
        <v>19</v>
      </c>
      <c r="B774" s="17" t="s">
        <v>20</v>
      </c>
      <c r="C774" s="17" t="s">
        <v>21</v>
      </c>
      <c r="D774" s="17">
        <v>188080</v>
      </c>
      <c r="E774" s="17">
        <v>43089.618263888886</v>
      </c>
      <c r="G774" s="17" t="s">
        <v>19</v>
      </c>
      <c r="I774" s="17" t="s">
        <v>50</v>
      </c>
      <c r="K774" s="17" t="s">
        <v>23</v>
      </c>
      <c r="L774" s="17" t="s">
        <v>1611</v>
      </c>
      <c r="M774" s="10">
        <v>43115</v>
      </c>
      <c r="N774" s="10">
        <v>43205</v>
      </c>
      <c r="O774" s="17">
        <v>5376</v>
      </c>
      <c r="P774" s="17" t="s">
        <v>508</v>
      </c>
    </row>
    <row r="775" spans="1:16" s="17" customFormat="1" x14ac:dyDescent="0.25">
      <c r="A775" s="17" t="s">
        <v>19</v>
      </c>
      <c r="B775" s="17" t="s">
        <v>20</v>
      </c>
      <c r="C775" s="17" t="s">
        <v>21</v>
      </c>
      <c r="D775" s="17">
        <v>188081</v>
      </c>
      <c r="E775" s="17">
        <v>43089.618541666663</v>
      </c>
      <c r="G775" s="17" t="s">
        <v>19</v>
      </c>
      <c r="I775" s="17" t="s">
        <v>50</v>
      </c>
      <c r="K775" s="17" t="s">
        <v>23</v>
      </c>
      <c r="L775" s="17" t="s">
        <v>1612</v>
      </c>
      <c r="M775" s="10">
        <v>43115</v>
      </c>
      <c r="N775" s="10">
        <v>43205</v>
      </c>
      <c r="O775" s="17">
        <v>1792</v>
      </c>
      <c r="P775" s="17" t="s">
        <v>508</v>
      </c>
    </row>
    <row r="776" spans="1:16" s="17" customFormat="1" x14ac:dyDescent="0.25">
      <c r="A776" s="17" t="s">
        <v>19</v>
      </c>
      <c r="B776" s="17" t="s">
        <v>20</v>
      </c>
      <c r="C776" s="17" t="s">
        <v>21</v>
      </c>
      <c r="D776" s="17">
        <v>188836</v>
      </c>
      <c r="E776" s="17">
        <v>43116.33520833333</v>
      </c>
      <c r="G776" s="17" t="s">
        <v>19</v>
      </c>
      <c r="I776" s="17" t="s">
        <v>36</v>
      </c>
      <c r="K776" s="17" t="s">
        <v>23</v>
      </c>
      <c r="L776" s="17" t="s">
        <v>1613</v>
      </c>
      <c r="M776" s="10">
        <v>43096</v>
      </c>
      <c r="N776" s="10">
        <v>43098</v>
      </c>
      <c r="O776" s="17">
        <v>3040</v>
      </c>
      <c r="P776" s="17" t="s">
        <v>508</v>
      </c>
    </row>
    <row r="777" spans="1:16" s="17" customFormat="1" x14ac:dyDescent="0.25">
      <c r="A777" s="17" t="s">
        <v>19</v>
      </c>
      <c r="B777" s="17" t="s">
        <v>20</v>
      </c>
      <c r="C777" s="17" t="s">
        <v>21</v>
      </c>
      <c r="D777" s="17">
        <v>189703</v>
      </c>
      <c r="E777" s="17">
        <v>43137.502476851849</v>
      </c>
      <c r="G777" s="17" t="s">
        <v>19</v>
      </c>
      <c r="I777" s="17" t="s">
        <v>25</v>
      </c>
      <c r="K777" s="17" t="s">
        <v>23</v>
      </c>
      <c r="L777" s="17" t="s">
        <v>1614</v>
      </c>
      <c r="M777" s="10">
        <v>43192</v>
      </c>
      <c r="N777" s="10">
        <v>43217</v>
      </c>
      <c r="O777" s="17">
        <v>10332.549999999999</v>
      </c>
      <c r="P777" s="17" t="s">
        <v>508</v>
      </c>
    </row>
    <row r="778" spans="1:16" s="17" customFormat="1" x14ac:dyDescent="0.25">
      <c r="A778" s="17" t="s">
        <v>19</v>
      </c>
      <c r="B778" s="17" t="s">
        <v>20</v>
      </c>
      <c r="C778" s="17" t="s">
        <v>21</v>
      </c>
      <c r="D778" s="17">
        <v>190151</v>
      </c>
      <c r="E778" s="17">
        <v>43146.436874999999</v>
      </c>
      <c r="G778" s="17" t="s">
        <v>19</v>
      </c>
      <c r="I778" s="17" t="s">
        <v>55</v>
      </c>
      <c r="K778" s="17" t="s">
        <v>23</v>
      </c>
      <c r="L778" s="17" t="s">
        <v>517</v>
      </c>
      <c r="M778" s="10">
        <v>43154</v>
      </c>
      <c r="N778" s="10">
        <v>43189</v>
      </c>
      <c r="O778" s="17">
        <v>600</v>
      </c>
      <c r="P778" s="17" t="s">
        <v>508</v>
      </c>
    </row>
    <row r="779" spans="1:16" s="17" customFormat="1" x14ac:dyDescent="0.25">
      <c r="A779" s="17" t="s">
        <v>19</v>
      </c>
      <c r="B779" s="17" t="s">
        <v>20</v>
      </c>
      <c r="C779" s="17" t="s">
        <v>21</v>
      </c>
      <c r="D779" s="17">
        <v>193617</v>
      </c>
      <c r="E779" s="17">
        <v>43224.472037037034</v>
      </c>
      <c r="G779" s="17" t="s">
        <v>19</v>
      </c>
      <c r="I779" s="17" t="s">
        <v>34</v>
      </c>
      <c r="K779" s="17" t="s">
        <v>23</v>
      </c>
      <c r="L779" s="17" t="s">
        <v>35</v>
      </c>
      <c r="M779" s="10">
        <v>43248</v>
      </c>
      <c r="N779" s="10">
        <v>43273</v>
      </c>
      <c r="O779" s="17">
        <v>6612.95</v>
      </c>
      <c r="P779" s="17" t="s">
        <v>508</v>
      </c>
    </row>
    <row r="780" spans="1:16" s="17" customFormat="1" x14ac:dyDescent="0.25">
      <c r="A780" s="17" t="s">
        <v>19</v>
      </c>
      <c r="B780" s="17" t="s">
        <v>20</v>
      </c>
      <c r="C780" s="17" t="s">
        <v>21</v>
      </c>
      <c r="D780" s="17">
        <v>194410</v>
      </c>
      <c r="E780" s="17">
        <v>43242.668032407404</v>
      </c>
      <c r="G780" s="17" t="s">
        <v>19</v>
      </c>
      <c r="I780" s="17" t="s">
        <v>50</v>
      </c>
      <c r="K780" s="17" t="s">
        <v>23</v>
      </c>
      <c r="L780" s="17" t="s">
        <v>1615</v>
      </c>
      <c r="M780" s="10">
        <v>43248</v>
      </c>
      <c r="N780" s="10">
        <v>43287</v>
      </c>
      <c r="O780" s="17">
        <v>2630</v>
      </c>
      <c r="P780" s="17" t="s">
        <v>508</v>
      </c>
    </row>
    <row r="781" spans="1:16" s="17" customFormat="1" x14ac:dyDescent="0.25">
      <c r="A781" s="17" t="s">
        <v>19</v>
      </c>
      <c r="B781" s="17" t="s">
        <v>20</v>
      </c>
      <c r="C781" s="17" t="s">
        <v>21</v>
      </c>
      <c r="D781" s="17">
        <v>195363</v>
      </c>
      <c r="E781" s="17">
        <v>43264.400972222218</v>
      </c>
      <c r="G781" s="17" t="s">
        <v>19</v>
      </c>
      <c r="I781" s="17" t="s">
        <v>43</v>
      </c>
      <c r="K781" s="17" t="s">
        <v>23</v>
      </c>
      <c r="L781" s="17" t="s">
        <v>1616</v>
      </c>
      <c r="M781" s="10">
        <v>43282</v>
      </c>
      <c r="N781" s="10">
        <v>43343</v>
      </c>
      <c r="O781" s="17">
        <v>3240</v>
      </c>
      <c r="P781" s="17" t="s">
        <v>508</v>
      </c>
    </row>
    <row r="782" spans="1:16" s="17" customFormat="1" x14ac:dyDescent="0.25">
      <c r="A782" s="17" t="s">
        <v>19</v>
      </c>
      <c r="B782" s="17" t="s">
        <v>20</v>
      </c>
      <c r="C782" s="17" t="s">
        <v>21</v>
      </c>
      <c r="D782" s="17">
        <v>196248</v>
      </c>
      <c r="E782" s="17">
        <v>43284.467199074075</v>
      </c>
      <c r="G782" s="17" t="s">
        <v>19</v>
      </c>
      <c r="I782" s="17" t="s">
        <v>249</v>
      </c>
      <c r="K782" s="17" t="s">
        <v>23</v>
      </c>
      <c r="L782" s="17" t="s">
        <v>1617</v>
      </c>
      <c r="M782" s="10">
        <v>43290</v>
      </c>
      <c r="N782" s="10">
        <v>43297</v>
      </c>
      <c r="O782" s="17">
        <v>1085</v>
      </c>
      <c r="P782" s="17" t="s">
        <v>508</v>
      </c>
    </row>
    <row r="783" spans="1:16" s="17" customFormat="1" x14ac:dyDescent="0.25">
      <c r="A783" s="17" t="s">
        <v>19</v>
      </c>
      <c r="B783" s="17" t="s">
        <v>20</v>
      </c>
      <c r="C783" s="17" t="s">
        <v>21</v>
      </c>
      <c r="D783" s="17">
        <v>198154</v>
      </c>
      <c r="E783" s="17">
        <v>43325.592361111107</v>
      </c>
      <c r="G783" s="17" t="s">
        <v>19</v>
      </c>
      <c r="I783" s="17" t="s">
        <v>233</v>
      </c>
      <c r="K783" s="17" t="s">
        <v>23</v>
      </c>
      <c r="L783" s="17" t="s">
        <v>1618</v>
      </c>
      <c r="M783" s="10">
        <v>43357</v>
      </c>
      <c r="N783" s="10">
        <v>43360</v>
      </c>
      <c r="O783" s="17">
        <v>1580.65</v>
      </c>
      <c r="P783" s="17" t="s">
        <v>508</v>
      </c>
    </row>
    <row r="784" spans="1:16" s="17" customFormat="1" x14ac:dyDescent="0.25">
      <c r="A784" s="17" t="s">
        <v>19</v>
      </c>
      <c r="B784" s="17" t="s">
        <v>20</v>
      </c>
      <c r="C784" s="17" t="s">
        <v>21</v>
      </c>
      <c r="D784" s="17">
        <v>182818</v>
      </c>
      <c r="E784" s="17">
        <v>42985.703067129631</v>
      </c>
      <c r="G784" s="17" t="s">
        <v>19</v>
      </c>
      <c r="I784" s="17" t="s">
        <v>36</v>
      </c>
      <c r="K784" s="17" t="s">
        <v>23</v>
      </c>
      <c r="L784" s="17" t="s">
        <v>554</v>
      </c>
      <c r="M784" s="10">
        <v>43007</v>
      </c>
      <c r="N784" s="10">
        <v>43280</v>
      </c>
      <c r="O784" s="17">
        <v>5659</v>
      </c>
      <c r="P784" s="17" t="s">
        <v>508</v>
      </c>
    </row>
    <row r="785" spans="1:19" s="17" customFormat="1" x14ac:dyDescent="0.25">
      <c r="A785" s="17" t="s">
        <v>19</v>
      </c>
      <c r="B785" s="17" t="s">
        <v>108</v>
      </c>
      <c r="C785" s="17" t="s">
        <v>21</v>
      </c>
      <c r="D785" s="17" t="s">
        <v>1619</v>
      </c>
      <c r="E785" s="17">
        <v>43353</v>
      </c>
      <c r="G785" s="17" t="s">
        <v>19</v>
      </c>
      <c r="I785" s="17" t="s">
        <v>118</v>
      </c>
      <c r="K785" s="17" t="s">
        <v>23</v>
      </c>
      <c r="L785" s="17" t="s">
        <v>415</v>
      </c>
      <c r="M785" s="10">
        <v>42933</v>
      </c>
      <c r="N785" s="10">
        <v>43320</v>
      </c>
      <c r="O785" s="17">
        <v>1150</v>
      </c>
      <c r="P785" s="17" t="s">
        <v>508</v>
      </c>
    </row>
    <row r="786" spans="1:19" s="17" customFormat="1" x14ac:dyDescent="0.25">
      <c r="A786" s="17" t="s">
        <v>19</v>
      </c>
      <c r="B786" s="17" t="s">
        <v>108</v>
      </c>
      <c r="C786" s="17" t="s">
        <v>21</v>
      </c>
      <c r="D786" s="17" t="s">
        <v>1620</v>
      </c>
      <c r="E786" s="17">
        <v>42445</v>
      </c>
      <c r="G786" s="17" t="s">
        <v>19</v>
      </c>
      <c r="I786" s="17" t="s">
        <v>66</v>
      </c>
      <c r="K786" s="17" t="s">
        <v>853</v>
      </c>
      <c r="L786" s="17" t="s">
        <v>634</v>
      </c>
      <c r="M786" s="10">
        <v>43115</v>
      </c>
      <c r="N786" s="10">
        <v>43341</v>
      </c>
      <c r="O786" s="17">
        <v>4494</v>
      </c>
      <c r="P786" s="17" t="s">
        <v>508</v>
      </c>
    </row>
    <row r="787" spans="1:19" s="17" customFormat="1" x14ac:dyDescent="0.25">
      <c r="A787" s="17" t="s">
        <v>19</v>
      </c>
      <c r="B787" s="17" t="s">
        <v>108</v>
      </c>
      <c r="C787" s="17" t="s">
        <v>21</v>
      </c>
      <c r="D787" s="17" t="s">
        <v>1621</v>
      </c>
      <c r="E787" s="17">
        <v>43383</v>
      </c>
      <c r="G787" s="17" t="s">
        <v>19</v>
      </c>
      <c r="I787" s="17" t="s">
        <v>414</v>
      </c>
      <c r="K787" s="17" t="s">
        <v>23</v>
      </c>
      <c r="L787" s="17" t="s">
        <v>415</v>
      </c>
      <c r="M787" s="10">
        <v>42933</v>
      </c>
      <c r="N787" s="10">
        <v>43367</v>
      </c>
      <c r="O787" s="17">
        <v>575</v>
      </c>
      <c r="P787" s="17" t="s">
        <v>508</v>
      </c>
    </row>
    <row r="788" spans="1:19" s="17" customFormat="1" x14ac:dyDescent="0.25">
      <c r="A788" s="17" t="s">
        <v>19</v>
      </c>
      <c r="B788" s="17" t="s">
        <v>108</v>
      </c>
      <c r="C788" s="17" t="s">
        <v>21</v>
      </c>
      <c r="D788" s="17" t="s">
        <v>1622</v>
      </c>
      <c r="E788" s="17">
        <v>42445</v>
      </c>
      <c r="G788" s="17" t="s">
        <v>19</v>
      </c>
      <c r="I788" s="17" t="s">
        <v>411</v>
      </c>
      <c r="K788" s="17" t="s">
        <v>853</v>
      </c>
      <c r="L788" s="17" t="s">
        <v>634</v>
      </c>
      <c r="M788" s="10">
        <v>43115</v>
      </c>
      <c r="N788" s="10">
        <v>43362</v>
      </c>
      <c r="O788" s="17">
        <v>642</v>
      </c>
      <c r="P788" s="17" t="s">
        <v>508</v>
      </c>
    </row>
    <row r="789" spans="1:19" s="17" customFormat="1" x14ac:dyDescent="0.25">
      <c r="A789" s="17" t="s">
        <v>19</v>
      </c>
      <c r="B789" s="17" t="s">
        <v>108</v>
      </c>
      <c r="C789" s="17" t="s">
        <v>21</v>
      </c>
      <c r="D789" s="17" t="s">
        <v>1623</v>
      </c>
      <c r="E789" s="17">
        <v>42445</v>
      </c>
      <c r="G789" s="17" t="s">
        <v>19</v>
      </c>
      <c r="I789" s="17" t="s">
        <v>411</v>
      </c>
      <c r="K789" s="17" t="s">
        <v>853</v>
      </c>
      <c r="L789" s="17" t="s">
        <v>636</v>
      </c>
      <c r="M789" s="10">
        <v>43133</v>
      </c>
      <c r="N789" s="10">
        <v>43370</v>
      </c>
      <c r="O789" s="17">
        <v>12198</v>
      </c>
      <c r="P789" s="17" t="s">
        <v>508</v>
      </c>
    </row>
    <row r="790" spans="1:19" s="17" customFormat="1" x14ac:dyDescent="0.25">
      <c r="A790" s="17" t="s">
        <v>19</v>
      </c>
      <c r="B790" s="17" t="s">
        <v>108</v>
      </c>
      <c r="C790" s="17" t="s">
        <v>21</v>
      </c>
      <c r="D790" s="17" t="s">
        <v>1624</v>
      </c>
      <c r="E790" s="17">
        <v>42445</v>
      </c>
      <c r="G790" s="17" t="s">
        <v>19</v>
      </c>
      <c r="I790" s="17" t="s">
        <v>255</v>
      </c>
      <c r="K790" s="17" t="s">
        <v>23</v>
      </c>
      <c r="L790" s="17" t="s">
        <v>256</v>
      </c>
      <c r="M790" s="10">
        <v>43189</v>
      </c>
      <c r="N790" s="10">
        <v>43370</v>
      </c>
      <c r="O790" s="17">
        <v>5778</v>
      </c>
      <c r="P790" s="17" t="s">
        <v>508</v>
      </c>
    </row>
    <row r="791" spans="1:19" s="17" customFormat="1" x14ac:dyDescent="0.25">
      <c r="A791" s="17" t="s">
        <v>19</v>
      </c>
      <c r="B791" s="17" t="s">
        <v>59</v>
      </c>
      <c r="C791" s="17" t="s">
        <v>21</v>
      </c>
      <c r="D791" s="17" t="s">
        <v>1625</v>
      </c>
      <c r="E791" s="17">
        <v>42646</v>
      </c>
      <c r="G791" s="17" t="s">
        <v>1626</v>
      </c>
      <c r="I791" s="17" t="s">
        <v>320</v>
      </c>
      <c r="K791" s="17" t="s">
        <v>1627</v>
      </c>
      <c r="L791" s="17" t="s">
        <v>1628</v>
      </c>
      <c r="M791" s="10">
        <v>42736</v>
      </c>
      <c r="N791" s="10">
        <v>43100</v>
      </c>
      <c r="O791" s="17">
        <v>2461.6</v>
      </c>
      <c r="P791" s="17" t="s">
        <v>508</v>
      </c>
      <c r="S791" s="17" t="s">
        <v>1629</v>
      </c>
    </row>
    <row r="792" spans="1:19" s="17" customFormat="1" x14ac:dyDescent="0.25">
      <c r="A792" s="17" t="s">
        <v>19</v>
      </c>
      <c r="B792" s="17" t="s">
        <v>20</v>
      </c>
      <c r="C792" s="17" t="s">
        <v>21</v>
      </c>
      <c r="D792" s="17">
        <v>166869</v>
      </c>
      <c r="E792" s="17">
        <v>42641.436562499999</v>
      </c>
      <c r="G792" s="17" t="s">
        <v>19</v>
      </c>
      <c r="I792" s="17" t="s">
        <v>233</v>
      </c>
      <c r="K792" s="17" t="s">
        <v>23</v>
      </c>
      <c r="L792" s="17" t="s">
        <v>1618</v>
      </c>
      <c r="M792" s="10">
        <v>42661</v>
      </c>
      <c r="N792" s="10">
        <v>42661</v>
      </c>
      <c r="O792" s="17">
        <v>450</v>
      </c>
      <c r="P792" s="17" t="s">
        <v>508</v>
      </c>
    </row>
    <row r="793" spans="1:19" s="17" customFormat="1" x14ac:dyDescent="0.25">
      <c r="A793" s="17" t="s">
        <v>19</v>
      </c>
      <c r="B793" s="17" t="s">
        <v>20</v>
      </c>
      <c r="C793" s="17" t="s">
        <v>21</v>
      </c>
      <c r="D793" s="17">
        <v>168429</v>
      </c>
      <c r="E793" s="17">
        <v>42676.662974537037</v>
      </c>
      <c r="G793" s="17" t="s">
        <v>19</v>
      </c>
      <c r="I793" s="17" t="s">
        <v>52</v>
      </c>
      <c r="K793" s="17" t="s">
        <v>44</v>
      </c>
      <c r="L793" s="17" t="s">
        <v>668</v>
      </c>
      <c r="M793" s="10">
        <v>42828</v>
      </c>
      <c r="N793" s="10">
        <v>43139</v>
      </c>
      <c r="O793" s="17">
        <v>12729.63</v>
      </c>
      <c r="P793" s="17" t="s">
        <v>508</v>
      </c>
    </row>
    <row r="794" spans="1:19" s="17" customFormat="1" x14ac:dyDescent="0.25">
      <c r="A794" s="17" t="s">
        <v>19</v>
      </c>
      <c r="B794" s="17" t="s">
        <v>20</v>
      </c>
      <c r="C794" s="17" t="s">
        <v>21</v>
      </c>
      <c r="D794" s="17">
        <v>177354</v>
      </c>
      <c r="E794" s="17">
        <v>42871.529467592591</v>
      </c>
      <c r="G794" s="17" t="s">
        <v>19</v>
      </c>
      <c r="I794" s="17" t="s">
        <v>231</v>
      </c>
      <c r="K794" s="17" t="s">
        <v>23</v>
      </c>
      <c r="L794" s="17" t="s">
        <v>1690</v>
      </c>
      <c r="M794" s="10">
        <v>43069</v>
      </c>
      <c r="N794" s="10">
        <v>43080</v>
      </c>
      <c r="O794" s="17">
        <v>221</v>
      </c>
      <c r="P794" s="17" t="s">
        <v>508</v>
      </c>
    </row>
    <row r="795" spans="1:19" s="17" customFormat="1" x14ac:dyDescent="0.25">
      <c r="A795" s="17" t="s">
        <v>19</v>
      </c>
      <c r="B795" s="17" t="s">
        <v>20</v>
      </c>
      <c r="C795" s="17" t="s">
        <v>21</v>
      </c>
      <c r="D795" s="17">
        <v>178527</v>
      </c>
      <c r="E795" s="17">
        <v>42893.562951388885</v>
      </c>
      <c r="G795" s="17" t="s">
        <v>19</v>
      </c>
      <c r="I795" s="17" t="s">
        <v>48</v>
      </c>
      <c r="K795" s="17" t="s">
        <v>23</v>
      </c>
      <c r="L795" s="17" t="s">
        <v>1691</v>
      </c>
      <c r="M795" s="10">
        <v>42912</v>
      </c>
      <c r="N795" s="10">
        <v>42915</v>
      </c>
      <c r="O795" s="17">
        <v>925</v>
      </c>
      <c r="P795" s="17" t="s">
        <v>508</v>
      </c>
    </row>
    <row r="796" spans="1:19" s="17" customFormat="1" x14ac:dyDescent="0.25">
      <c r="A796" s="17" t="s">
        <v>19</v>
      </c>
      <c r="B796" s="17" t="s">
        <v>20</v>
      </c>
      <c r="C796" s="17" t="s">
        <v>21</v>
      </c>
      <c r="D796" s="17">
        <v>186637</v>
      </c>
      <c r="E796" s="17">
        <v>43062.549583333333</v>
      </c>
      <c r="G796" s="17" t="s">
        <v>19</v>
      </c>
      <c r="I796" s="17" t="s">
        <v>231</v>
      </c>
      <c r="K796" s="17" t="s">
        <v>53</v>
      </c>
      <c r="L796" s="17" t="s">
        <v>1692</v>
      </c>
      <c r="M796" s="10">
        <v>43102</v>
      </c>
      <c r="N796" s="10">
        <v>43105</v>
      </c>
      <c r="O796" s="17">
        <v>1650</v>
      </c>
      <c r="P796" s="17" t="s">
        <v>508</v>
      </c>
    </row>
    <row r="797" spans="1:19" s="17" customFormat="1" x14ac:dyDescent="0.25">
      <c r="A797" s="17" t="s">
        <v>19</v>
      </c>
      <c r="B797" s="17" t="s">
        <v>20</v>
      </c>
      <c r="C797" s="17" t="s">
        <v>21</v>
      </c>
      <c r="D797" s="17">
        <v>187247</v>
      </c>
      <c r="E797" s="17">
        <v>43074.5230787037</v>
      </c>
      <c r="G797" s="17" t="s">
        <v>19</v>
      </c>
      <c r="I797" s="17" t="s">
        <v>29</v>
      </c>
      <c r="K797" s="17" t="s">
        <v>23</v>
      </c>
      <c r="L797" s="17" t="s">
        <v>253</v>
      </c>
      <c r="M797" s="10">
        <v>43105</v>
      </c>
      <c r="N797" s="10">
        <v>43221</v>
      </c>
      <c r="O797" s="17">
        <v>5900</v>
      </c>
      <c r="P797" s="17" t="s">
        <v>508</v>
      </c>
    </row>
    <row r="798" spans="1:19" s="17" customFormat="1" x14ac:dyDescent="0.25">
      <c r="A798" s="17" t="s">
        <v>19</v>
      </c>
      <c r="B798" s="17" t="s">
        <v>20</v>
      </c>
      <c r="C798" s="17" t="s">
        <v>21</v>
      </c>
      <c r="D798" s="17">
        <v>187250</v>
      </c>
      <c r="E798" s="17">
        <v>43074.541944444441</v>
      </c>
      <c r="G798" s="17" t="s">
        <v>19</v>
      </c>
      <c r="I798" s="17" t="s">
        <v>236</v>
      </c>
      <c r="K798" s="17" t="s">
        <v>23</v>
      </c>
      <c r="L798" s="17" t="s">
        <v>237</v>
      </c>
      <c r="M798" s="10">
        <v>43091</v>
      </c>
      <c r="N798" s="10">
        <v>43220</v>
      </c>
      <c r="O798" s="17">
        <v>2000</v>
      </c>
      <c r="P798" s="17" t="s">
        <v>508</v>
      </c>
    </row>
    <row r="799" spans="1:19" s="17" customFormat="1" x14ac:dyDescent="0.25">
      <c r="A799" s="17" t="s">
        <v>19</v>
      </c>
      <c r="B799" s="17" t="s">
        <v>20</v>
      </c>
      <c r="C799" s="17" t="s">
        <v>21</v>
      </c>
      <c r="D799" s="17">
        <v>188033</v>
      </c>
      <c r="E799" s="17">
        <v>43088.721377314811</v>
      </c>
      <c r="G799" s="17" t="s">
        <v>19</v>
      </c>
      <c r="I799" s="17" t="s">
        <v>36</v>
      </c>
      <c r="K799" s="17" t="s">
        <v>23</v>
      </c>
      <c r="L799" s="17" t="s">
        <v>559</v>
      </c>
      <c r="M799" s="10">
        <v>43126</v>
      </c>
      <c r="N799" s="10">
        <v>43301</v>
      </c>
      <c r="O799" s="17">
        <v>21464</v>
      </c>
      <c r="P799" s="17" t="s">
        <v>508</v>
      </c>
    </row>
    <row r="800" spans="1:19" s="17" customFormat="1" x14ac:dyDescent="0.25">
      <c r="A800" s="17" t="s">
        <v>19</v>
      </c>
      <c r="B800" s="17" t="s">
        <v>20</v>
      </c>
      <c r="C800" s="17" t="s">
        <v>21</v>
      </c>
      <c r="D800" s="17">
        <v>189078</v>
      </c>
      <c r="E800" s="17">
        <v>43122.436736111107</v>
      </c>
      <c r="G800" s="17" t="s">
        <v>19</v>
      </c>
      <c r="I800" s="17" t="s">
        <v>233</v>
      </c>
      <c r="K800" s="17" t="s">
        <v>44</v>
      </c>
      <c r="L800" s="17" t="s">
        <v>885</v>
      </c>
      <c r="M800" s="10">
        <v>43126</v>
      </c>
      <c r="N800" s="10">
        <v>43137</v>
      </c>
      <c r="O800" s="17">
        <v>4122.5</v>
      </c>
      <c r="P800" s="17" t="s">
        <v>508</v>
      </c>
    </row>
    <row r="801" spans="1:16" s="17" customFormat="1" x14ac:dyDescent="0.25">
      <c r="A801" s="17" t="s">
        <v>19</v>
      </c>
      <c r="B801" s="17" t="s">
        <v>20</v>
      </c>
      <c r="C801" s="17" t="s">
        <v>21</v>
      </c>
      <c r="D801" s="17">
        <v>189360</v>
      </c>
      <c r="E801" s="17">
        <v>43129.437418981477</v>
      </c>
      <c r="G801" s="17" t="s">
        <v>19</v>
      </c>
      <c r="I801" s="17" t="s">
        <v>249</v>
      </c>
      <c r="K801" s="17" t="s">
        <v>23</v>
      </c>
      <c r="L801" s="17" t="s">
        <v>1693</v>
      </c>
      <c r="M801" s="10">
        <v>43132</v>
      </c>
      <c r="N801" s="10">
        <v>43213</v>
      </c>
      <c r="O801" s="17">
        <v>2230</v>
      </c>
      <c r="P801" s="17" t="s">
        <v>508</v>
      </c>
    </row>
    <row r="802" spans="1:16" s="17" customFormat="1" x14ac:dyDescent="0.25">
      <c r="A802" s="17" t="s">
        <v>19</v>
      </c>
      <c r="B802" s="17" t="s">
        <v>20</v>
      </c>
      <c r="C802" s="17" t="s">
        <v>21</v>
      </c>
      <c r="D802" s="17">
        <v>189482</v>
      </c>
      <c r="E802" s="17">
        <v>43131.624166666668</v>
      </c>
      <c r="G802" s="17" t="s">
        <v>19</v>
      </c>
      <c r="I802" s="17" t="s">
        <v>622</v>
      </c>
      <c r="K802" s="17" t="s">
        <v>23</v>
      </c>
      <c r="L802" s="17" t="s">
        <v>300</v>
      </c>
      <c r="M802" s="10">
        <v>43160</v>
      </c>
      <c r="N802" s="10">
        <v>43343</v>
      </c>
      <c r="O802" s="17">
        <v>23322</v>
      </c>
      <c r="P802" s="17" t="s">
        <v>508</v>
      </c>
    </row>
    <row r="803" spans="1:16" s="17" customFormat="1" x14ac:dyDescent="0.25">
      <c r="A803" s="17" t="s">
        <v>19</v>
      </c>
      <c r="B803" s="17" t="s">
        <v>20</v>
      </c>
      <c r="C803" s="17" t="s">
        <v>21</v>
      </c>
      <c r="D803" s="17">
        <v>189622</v>
      </c>
      <c r="E803" s="17">
        <v>43136.397685185184</v>
      </c>
      <c r="G803" s="17" t="s">
        <v>19</v>
      </c>
      <c r="I803" s="17" t="s">
        <v>231</v>
      </c>
      <c r="K803" s="17" t="s">
        <v>44</v>
      </c>
      <c r="L803" s="17" t="s">
        <v>532</v>
      </c>
      <c r="M803" s="10">
        <v>43258</v>
      </c>
      <c r="N803" s="10">
        <v>43311</v>
      </c>
      <c r="O803" s="17">
        <v>804</v>
      </c>
      <c r="P803" s="17" t="s">
        <v>508</v>
      </c>
    </row>
    <row r="804" spans="1:16" s="17" customFormat="1" x14ac:dyDescent="0.25">
      <c r="A804" s="17" t="s">
        <v>19</v>
      </c>
      <c r="B804" s="17" t="s">
        <v>20</v>
      </c>
      <c r="C804" s="17" t="s">
        <v>21</v>
      </c>
      <c r="D804" s="17">
        <v>189623</v>
      </c>
      <c r="E804" s="17">
        <v>43136.397916666661</v>
      </c>
      <c r="G804" s="17" t="s">
        <v>19</v>
      </c>
      <c r="I804" s="17" t="s">
        <v>231</v>
      </c>
      <c r="K804" s="17" t="s">
        <v>44</v>
      </c>
      <c r="L804" s="17" t="s">
        <v>532</v>
      </c>
      <c r="M804" s="10">
        <v>43258</v>
      </c>
      <c r="N804" s="10">
        <v>43311</v>
      </c>
      <c r="O804" s="17">
        <v>580</v>
      </c>
      <c r="P804" s="17" t="s">
        <v>508</v>
      </c>
    </row>
    <row r="805" spans="1:16" s="17" customFormat="1" x14ac:dyDescent="0.25">
      <c r="A805" s="17" t="s">
        <v>19</v>
      </c>
      <c r="B805" s="17" t="s">
        <v>20</v>
      </c>
      <c r="C805" s="17" t="s">
        <v>21</v>
      </c>
      <c r="D805" s="17">
        <v>190528</v>
      </c>
      <c r="E805" s="17">
        <v>43157.503761574073</v>
      </c>
      <c r="G805" s="17" t="s">
        <v>19</v>
      </c>
      <c r="I805" s="17" t="s">
        <v>36</v>
      </c>
      <c r="K805" s="17" t="s">
        <v>23</v>
      </c>
      <c r="L805" s="17" t="s">
        <v>1694</v>
      </c>
      <c r="M805" s="10">
        <v>43182</v>
      </c>
      <c r="N805" s="10">
        <v>43251</v>
      </c>
      <c r="O805" s="17">
        <v>7360</v>
      </c>
      <c r="P805" s="17" t="s">
        <v>508</v>
      </c>
    </row>
    <row r="806" spans="1:16" s="17" customFormat="1" x14ac:dyDescent="0.25">
      <c r="A806" s="17" t="s">
        <v>19</v>
      </c>
      <c r="B806" s="17" t="s">
        <v>20</v>
      </c>
      <c r="C806" s="17" t="s">
        <v>21</v>
      </c>
      <c r="D806" s="17">
        <v>191772</v>
      </c>
      <c r="E806" s="17">
        <v>43181.547465277778</v>
      </c>
      <c r="G806" s="17" t="s">
        <v>19</v>
      </c>
      <c r="I806" s="17" t="s">
        <v>25</v>
      </c>
      <c r="K806" s="17" t="s">
        <v>23</v>
      </c>
      <c r="L806" s="17" t="s">
        <v>1695</v>
      </c>
      <c r="M806" s="10">
        <v>43199</v>
      </c>
      <c r="N806" s="10">
        <v>43203</v>
      </c>
      <c r="O806" s="17">
        <v>1610</v>
      </c>
      <c r="P806" s="17" t="s">
        <v>508</v>
      </c>
    </row>
    <row r="807" spans="1:16" s="17" customFormat="1" x14ac:dyDescent="0.25">
      <c r="A807" s="17" t="s">
        <v>19</v>
      </c>
      <c r="B807" s="17" t="s">
        <v>20</v>
      </c>
      <c r="C807" s="17" t="s">
        <v>21</v>
      </c>
      <c r="D807" s="17">
        <v>191800</v>
      </c>
      <c r="E807" s="17">
        <v>43181.765763888885</v>
      </c>
      <c r="G807" s="17" t="s">
        <v>19</v>
      </c>
      <c r="I807" s="17" t="s">
        <v>25</v>
      </c>
      <c r="K807" s="17" t="s">
        <v>23</v>
      </c>
      <c r="L807" s="17" t="s">
        <v>1696</v>
      </c>
      <c r="M807" s="10">
        <v>43258</v>
      </c>
      <c r="N807" s="10">
        <v>43260</v>
      </c>
      <c r="O807" s="17">
        <v>750</v>
      </c>
      <c r="P807" s="17" t="s">
        <v>508</v>
      </c>
    </row>
    <row r="808" spans="1:16" s="17" customFormat="1" x14ac:dyDescent="0.25">
      <c r="A808" s="17" t="s">
        <v>19</v>
      </c>
      <c r="B808" s="17" t="s">
        <v>20</v>
      </c>
      <c r="C808" s="17" t="s">
        <v>21</v>
      </c>
      <c r="D808" s="17">
        <v>192597</v>
      </c>
      <c r="E808" s="17">
        <v>43201.90519675926</v>
      </c>
      <c r="G808" s="17" t="s">
        <v>19</v>
      </c>
      <c r="I808" s="17" t="s">
        <v>231</v>
      </c>
      <c r="K808" s="17" t="s">
        <v>23</v>
      </c>
      <c r="L808" s="17" t="s">
        <v>1697</v>
      </c>
      <c r="M808" s="10">
        <v>43257</v>
      </c>
      <c r="N808" s="10">
        <v>43305</v>
      </c>
      <c r="O808" s="17">
        <v>896</v>
      </c>
      <c r="P808" s="17" t="s">
        <v>508</v>
      </c>
    </row>
    <row r="809" spans="1:16" s="17" customFormat="1" x14ac:dyDescent="0.25">
      <c r="A809" s="17" t="s">
        <v>19</v>
      </c>
      <c r="B809" s="17" t="s">
        <v>20</v>
      </c>
      <c r="C809" s="17" t="s">
        <v>21</v>
      </c>
      <c r="D809" s="17">
        <v>192598</v>
      </c>
      <c r="E809" s="17">
        <v>43201.905462962961</v>
      </c>
      <c r="G809" s="17" t="s">
        <v>19</v>
      </c>
      <c r="I809" s="17" t="s">
        <v>231</v>
      </c>
      <c r="K809" s="17" t="s">
        <v>297</v>
      </c>
      <c r="L809" s="17" t="s">
        <v>1698</v>
      </c>
      <c r="M809" s="10">
        <v>43257</v>
      </c>
      <c r="N809" s="10">
        <v>43311</v>
      </c>
      <c r="O809" s="17">
        <v>2288</v>
      </c>
      <c r="P809" s="17" t="s">
        <v>508</v>
      </c>
    </row>
    <row r="810" spans="1:16" s="17" customFormat="1" x14ac:dyDescent="0.25">
      <c r="A810" s="17" t="s">
        <v>19</v>
      </c>
      <c r="B810" s="17" t="s">
        <v>20</v>
      </c>
      <c r="C810" s="17" t="s">
        <v>21</v>
      </c>
      <c r="D810" s="17">
        <v>193785</v>
      </c>
      <c r="E810" s="17">
        <v>43229.454583333332</v>
      </c>
      <c r="G810" s="17" t="s">
        <v>19</v>
      </c>
      <c r="I810" s="17" t="s">
        <v>262</v>
      </c>
      <c r="K810" s="17" t="s">
        <v>23</v>
      </c>
      <c r="L810" s="17" t="s">
        <v>1699</v>
      </c>
      <c r="M810" s="10">
        <v>43259</v>
      </c>
      <c r="N810" s="10">
        <v>43260</v>
      </c>
      <c r="O810" s="17">
        <v>520</v>
      </c>
      <c r="P810" s="17" t="s">
        <v>508</v>
      </c>
    </row>
    <row r="811" spans="1:16" s="17" customFormat="1" x14ac:dyDescent="0.25">
      <c r="A811" s="17" t="s">
        <v>19</v>
      </c>
      <c r="B811" s="17" t="s">
        <v>20</v>
      </c>
      <c r="C811" s="17" t="s">
        <v>21</v>
      </c>
      <c r="D811" s="17">
        <v>194671</v>
      </c>
      <c r="E811" s="17">
        <v>43248.638414351852</v>
      </c>
      <c r="G811" s="17" t="s">
        <v>19</v>
      </c>
      <c r="I811" s="17" t="s">
        <v>52</v>
      </c>
      <c r="K811" s="17" t="s">
        <v>23</v>
      </c>
      <c r="L811" s="17" t="s">
        <v>45</v>
      </c>
      <c r="M811" s="10">
        <v>43262</v>
      </c>
      <c r="N811" s="10">
        <v>43342</v>
      </c>
      <c r="O811" s="17">
        <v>15570</v>
      </c>
      <c r="P811" s="17" t="s">
        <v>508</v>
      </c>
    </row>
    <row r="812" spans="1:16" s="17" customFormat="1" x14ac:dyDescent="0.25">
      <c r="A812" s="17" t="s">
        <v>19</v>
      </c>
      <c r="B812" s="17" t="s">
        <v>20</v>
      </c>
      <c r="C812" s="17" t="s">
        <v>21</v>
      </c>
      <c r="D812" s="17">
        <v>197414</v>
      </c>
      <c r="E812" s="17">
        <v>43306.425219907404</v>
      </c>
      <c r="G812" s="17" t="s">
        <v>19</v>
      </c>
      <c r="I812" s="17" t="s">
        <v>50</v>
      </c>
      <c r="K812" s="17" t="s">
        <v>23</v>
      </c>
      <c r="L812" s="17" t="s">
        <v>1700</v>
      </c>
      <c r="M812" s="10">
        <v>43353</v>
      </c>
      <c r="N812" s="10">
        <v>43389</v>
      </c>
      <c r="O812" s="17">
        <v>1920</v>
      </c>
      <c r="P812" s="17" t="s">
        <v>508</v>
      </c>
    </row>
    <row r="813" spans="1:16" s="17" customFormat="1" x14ac:dyDescent="0.25">
      <c r="A813" s="17" t="s">
        <v>19</v>
      </c>
      <c r="B813" s="17" t="s">
        <v>20</v>
      </c>
      <c r="C813" s="17" t="s">
        <v>21</v>
      </c>
      <c r="D813" s="17">
        <v>199892</v>
      </c>
      <c r="E813" s="17">
        <v>43360.521585648145</v>
      </c>
      <c r="G813" s="17" t="s">
        <v>19</v>
      </c>
      <c r="I813" s="17" t="s">
        <v>320</v>
      </c>
      <c r="K813" s="17" t="s">
        <v>23</v>
      </c>
      <c r="L813" s="17" t="s">
        <v>1564</v>
      </c>
      <c r="M813" s="10">
        <v>43411</v>
      </c>
      <c r="N813" s="10">
        <v>43425</v>
      </c>
      <c r="O813" s="17">
        <v>4996.7</v>
      </c>
      <c r="P813" s="17" t="s">
        <v>508</v>
      </c>
    </row>
    <row r="814" spans="1:16" s="17" customFormat="1" x14ac:dyDescent="0.25">
      <c r="A814" s="17" t="s">
        <v>19</v>
      </c>
      <c r="B814" s="17" t="s">
        <v>20</v>
      </c>
      <c r="C814" s="17" t="s">
        <v>21</v>
      </c>
      <c r="D814" s="17">
        <v>197897</v>
      </c>
      <c r="E814" s="17">
        <v>43315.589027777773</v>
      </c>
      <c r="G814" s="17" t="s">
        <v>19</v>
      </c>
      <c r="I814" s="17" t="s">
        <v>43</v>
      </c>
      <c r="K814" s="17" t="s">
        <v>23</v>
      </c>
      <c r="L814" s="17" t="s">
        <v>1701</v>
      </c>
      <c r="M814" s="10">
        <v>43131</v>
      </c>
      <c r="N814" s="10">
        <v>43161</v>
      </c>
      <c r="O814" s="17">
        <v>1360</v>
      </c>
      <c r="P814" s="17" t="s">
        <v>508</v>
      </c>
    </row>
    <row r="815" spans="1:16" s="17" customFormat="1" x14ac:dyDescent="0.25">
      <c r="A815" s="17" t="s">
        <v>19</v>
      </c>
      <c r="B815" s="17" t="s">
        <v>370</v>
      </c>
      <c r="C815" s="17" t="s">
        <v>21</v>
      </c>
      <c r="D815" s="17" t="s">
        <v>1702</v>
      </c>
      <c r="E815" s="17">
        <v>43326</v>
      </c>
      <c r="F815" s="17" t="s">
        <v>377</v>
      </c>
      <c r="G815" s="17" t="s">
        <v>19</v>
      </c>
      <c r="I815" s="17" t="s">
        <v>1703</v>
      </c>
      <c r="K815" s="17" t="s">
        <v>23</v>
      </c>
      <c r="L815" s="17" t="s">
        <v>1519</v>
      </c>
      <c r="M815" s="10">
        <v>43326</v>
      </c>
      <c r="N815" s="10">
        <v>43349</v>
      </c>
      <c r="O815" s="17">
        <v>1330</v>
      </c>
      <c r="P815" s="17" t="s">
        <v>508</v>
      </c>
    </row>
    <row r="816" spans="1:16" s="17" customFormat="1" x14ac:dyDescent="0.25">
      <c r="A816" s="17" t="s">
        <v>19</v>
      </c>
      <c r="B816" s="17" t="s">
        <v>370</v>
      </c>
      <c r="C816" s="17" t="s">
        <v>21</v>
      </c>
      <c r="D816" s="17" t="s">
        <v>1704</v>
      </c>
      <c r="E816" s="17">
        <v>43322</v>
      </c>
      <c r="F816" s="17" t="s">
        <v>377</v>
      </c>
      <c r="G816" s="17" t="s">
        <v>19</v>
      </c>
      <c r="I816" s="17" t="s">
        <v>373</v>
      </c>
      <c r="K816" s="17" t="s">
        <v>23</v>
      </c>
      <c r="L816" s="17" t="s">
        <v>1705</v>
      </c>
      <c r="M816" s="10">
        <v>43322</v>
      </c>
      <c r="N816" s="10">
        <v>43349</v>
      </c>
      <c r="O816" s="17">
        <v>825</v>
      </c>
      <c r="P816" s="17" t="s">
        <v>508</v>
      </c>
    </row>
    <row r="817" spans="1:16" s="17" customFormat="1" x14ac:dyDescent="0.25">
      <c r="A817" s="17" t="s">
        <v>19</v>
      </c>
      <c r="B817" s="17" t="s">
        <v>370</v>
      </c>
      <c r="C817" s="17" t="s">
        <v>21</v>
      </c>
      <c r="D817" s="17" t="s">
        <v>1706</v>
      </c>
      <c r="E817" s="17">
        <v>43299</v>
      </c>
      <c r="F817" s="17" t="s">
        <v>377</v>
      </c>
      <c r="G817" s="17" t="s">
        <v>19</v>
      </c>
      <c r="I817" s="17" t="s">
        <v>320</v>
      </c>
      <c r="K817" s="17" t="s">
        <v>23</v>
      </c>
      <c r="L817" s="17" t="s">
        <v>384</v>
      </c>
      <c r="M817" s="10">
        <v>43299</v>
      </c>
      <c r="N817" s="10">
        <v>43349</v>
      </c>
      <c r="O817" s="17">
        <v>1300</v>
      </c>
      <c r="P817" s="17" t="s">
        <v>508</v>
      </c>
    </row>
    <row r="818" spans="1:16" s="17" customFormat="1" x14ac:dyDescent="0.25">
      <c r="A818" s="17" t="s">
        <v>19</v>
      </c>
      <c r="B818" s="17" t="s">
        <v>370</v>
      </c>
      <c r="C818" s="17" t="s">
        <v>21</v>
      </c>
      <c r="D818" s="17" t="s">
        <v>1707</v>
      </c>
      <c r="E818" s="17">
        <v>43325</v>
      </c>
      <c r="F818" s="17" t="s">
        <v>377</v>
      </c>
      <c r="G818" s="17" t="s">
        <v>19</v>
      </c>
      <c r="I818" s="17" t="s">
        <v>262</v>
      </c>
      <c r="K818" s="17" t="s">
        <v>23</v>
      </c>
      <c r="L818" s="17" t="s">
        <v>1708</v>
      </c>
      <c r="M818" s="10">
        <v>43325</v>
      </c>
      <c r="N818" s="10">
        <v>43349</v>
      </c>
      <c r="O818" s="17">
        <v>660</v>
      </c>
      <c r="P818" s="17" t="s">
        <v>508</v>
      </c>
    </row>
    <row r="819" spans="1:16" s="17" customFormat="1" x14ac:dyDescent="0.25">
      <c r="A819" s="17" t="s">
        <v>19</v>
      </c>
      <c r="B819" s="17" t="s">
        <v>370</v>
      </c>
      <c r="C819" s="17" t="s">
        <v>21</v>
      </c>
      <c r="D819" s="17" t="s">
        <v>1709</v>
      </c>
      <c r="E819" s="17">
        <v>43307</v>
      </c>
      <c r="F819" s="17" t="s">
        <v>377</v>
      </c>
      <c r="G819" s="17" t="s">
        <v>19</v>
      </c>
      <c r="I819" s="17" t="s">
        <v>262</v>
      </c>
      <c r="K819" s="17" t="s">
        <v>23</v>
      </c>
      <c r="L819" s="17" t="s">
        <v>1497</v>
      </c>
      <c r="M819" s="10">
        <v>43307</v>
      </c>
      <c r="N819" s="10">
        <v>43353</v>
      </c>
      <c r="O819" s="17">
        <v>815</v>
      </c>
      <c r="P819" s="17" t="s">
        <v>508</v>
      </c>
    </row>
    <row r="820" spans="1:16" s="17" customFormat="1" x14ac:dyDescent="0.25">
      <c r="A820" s="17" t="s">
        <v>19</v>
      </c>
      <c r="B820" s="17" t="s">
        <v>370</v>
      </c>
      <c r="C820" s="17" t="s">
        <v>21</v>
      </c>
      <c r="D820" s="17" t="s">
        <v>1710</v>
      </c>
      <c r="E820" s="17">
        <v>43299</v>
      </c>
      <c r="F820" s="17" t="s">
        <v>377</v>
      </c>
      <c r="G820" s="17" t="s">
        <v>19</v>
      </c>
      <c r="I820" s="17" t="s">
        <v>262</v>
      </c>
      <c r="K820" s="17" t="s">
        <v>23</v>
      </c>
      <c r="L820" s="17" t="s">
        <v>1004</v>
      </c>
      <c r="M820" s="10">
        <v>43299</v>
      </c>
      <c r="N820" s="10">
        <v>43356</v>
      </c>
      <c r="O820" s="17">
        <v>655</v>
      </c>
      <c r="P820" s="17" t="s">
        <v>508</v>
      </c>
    </row>
    <row r="821" spans="1:16" s="17" customFormat="1" x14ac:dyDescent="0.25">
      <c r="A821" s="17" t="s">
        <v>19</v>
      </c>
      <c r="B821" s="17" t="s">
        <v>370</v>
      </c>
      <c r="C821" s="17" t="s">
        <v>21</v>
      </c>
      <c r="D821" s="17" t="s">
        <v>1711</v>
      </c>
      <c r="E821" s="17">
        <v>43294</v>
      </c>
      <c r="F821" s="17" t="s">
        <v>377</v>
      </c>
      <c r="G821" s="17" t="s">
        <v>19</v>
      </c>
      <c r="I821" s="17" t="s">
        <v>320</v>
      </c>
      <c r="K821" s="17" t="s">
        <v>23</v>
      </c>
      <c r="L821" s="17" t="s">
        <v>1529</v>
      </c>
      <c r="M821" s="10">
        <v>43294</v>
      </c>
      <c r="N821" s="10">
        <v>43360</v>
      </c>
      <c r="O821" s="17">
        <v>1818</v>
      </c>
      <c r="P821" s="17" t="s">
        <v>508</v>
      </c>
    </row>
    <row r="822" spans="1:16" s="17" customFormat="1" x14ac:dyDescent="0.25">
      <c r="A822" s="17" t="s">
        <v>19</v>
      </c>
      <c r="B822" s="17" t="s">
        <v>370</v>
      </c>
      <c r="C822" s="17" t="s">
        <v>21</v>
      </c>
      <c r="D822" s="17" t="s">
        <v>1712</v>
      </c>
      <c r="E822" s="17">
        <v>43356</v>
      </c>
      <c r="F822" s="17" t="s">
        <v>377</v>
      </c>
      <c r="G822" s="17" t="s">
        <v>19</v>
      </c>
      <c r="I822" s="17" t="s">
        <v>262</v>
      </c>
      <c r="K822" s="17" t="s">
        <v>23</v>
      </c>
      <c r="L822" s="17" t="s">
        <v>1713</v>
      </c>
      <c r="M822" s="10">
        <v>43356</v>
      </c>
      <c r="N822" s="10">
        <v>43360</v>
      </c>
      <c r="O822" s="17">
        <v>890</v>
      </c>
      <c r="P822" s="17" t="s">
        <v>508</v>
      </c>
    </row>
    <row r="823" spans="1:16" s="17" customFormat="1" x14ac:dyDescent="0.25">
      <c r="A823" s="17" t="s">
        <v>19</v>
      </c>
      <c r="B823" s="17" t="s">
        <v>370</v>
      </c>
      <c r="C823" s="17" t="s">
        <v>21</v>
      </c>
      <c r="D823" s="17" t="s">
        <v>1714</v>
      </c>
      <c r="E823" s="17">
        <v>43307</v>
      </c>
      <c r="F823" s="17" t="s">
        <v>377</v>
      </c>
      <c r="G823" s="17" t="s">
        <v>19</v>
      </c>
      <c r="I823" s="17" t="s">
        <v>262</v>
      </c>
      <c r="K823" s="17" t="s">
        <v>23</v>
      </c>
      <c r="L823" s="17" t="s">
        <v>1497</v>
      </c>
      <c r="M823" s="10">
        <v>43307</v>
      </c>
      <c r="N823" s="10">
        <v>43368</v>
      </c>
      <c r="O823" s="17">
        <v>1620</v>
      </c>
      <c r="P823" s="17" t="s">
        <v>508</v>
      </c>
    </row>
    <row r="824" spans="1:16" s="17" customFormat="1" x14ac:dyDescent="0.25">
      <c r="A824" s="17" t="s">
        <v>19</v>
      </c>
      <c r="B824" s="17" t="s">
        <v>370</v>
      </c>
      <c r="C824" s="17" t="s">
        <v>21</v>
      </c>
      <c r="D824" s="17" t="s">
        <v>1715</v>
      </c>
      <c r="E824" s="17">
        <v>43356</v>
      </c>
      <c r="F824" s="17" t="s">
        <v>377</v>
      </c>
      <c r="G824" s="17" t="s">
        <v>19</v>
      </c>
      <c r="I824" s="17" t="s">
        <v>262</v>
      </c>
      <c r="K824" s="17" t="s">
        <v>23</v>
      </c>
      <c r="L824" s="17" t="s">
        <v>1716</v>
      </c>
      <c r="M824" s="10">
        <v>43356</v>
      </c>
      <c r="N824" s="10">
        <v>43368</v>
      </c>
      <c r="O824" s="17">
        <v>700</v>
      </c>
      <c r="P824" s="17" t="s">
        <v>508</v>
      </c>
    </row>
    <row r="825" spans="1:16" s="17" customFormat="1" x14ac:dyDescent="0.25">
      <c r="A825" s="17" t="s">
        <v>19</v>
      </c>
      <c r="B825" s="17" t="s">
        <v>370</v>
      </c>
      <c r="C825" s="17" t="s">
        <v>21</v>
      </c>
      <c r="D825" s="17" t="s">
        <v>1717</v>
      </c>
      <c r="E825" s="17">
        <v>43356</v>
      </c>
      <c r="F825" s="17" t="s">
        <v>377</v>
      </c>
      <c r="G825" s="17" t="s">
        <v>19</v>
      </c>
      <c r="I825" s="17" t="s">
        <v>262</v>
      </c>
      <c r="K825" s="17" t="s">
        <v>23</v>
      </c>
      <c r="L825" s="17" t="s">
        <v>1718</v>
      </c>
      <c r="M825" s="10">
        <v>43356</v>
      </c>
      <c r="N825" s="10">
        <v>43368</v>
      </c>
      <c r="O825" s="17">
        <v>1735</v>
      </c>
      <c r="P825" s="17" t="s">
        <v>508</v>
      </c>
    </row>
    <row r="826" spans="1:16" s="17" customFormat="1" x14ac:dyDescent="0.25">
      <c r="A826" s="17" t="s">
        <v>19</v>
      </c>
      <c r="B826" s="17" t="s">
        <v>370</v>
      </c>
      <c r="C826" s="17" t="s">
        <v>21</v>
      </c>
      <c r="D826" s="17" t="s">
        <v>1719</v>
      </c>
      <c r="E826" s="17">
        <v>43392</v>
      </c>
      <c r="F826" s="17" t="s">
        <v>377</v>
      </c>
      <c r="G826" s="17" t="s">
        <v>19</v>
      </c>
      <c r="I826" s="17" t="s">
        <v>262</v>
      </c>
      <c r="K826" s="17" t="s">
        <v>23</v>
      </c>
      <c r="L826" s="17" t="s">
        <v>1720</v>
      </c>
      <c r="M826" s="10">
        <v>43392</v>
      </c>
      <c r="N826" s="10">
        <v>43396</v>
      </c>
      <c r="O826" s="17">
        <v>640</v>
      </c>
      <c r="P826" s="17" t="s">
        <v>508</v>
      </c>
    </row>
    <row r="827" spans="1:16" s="17" customFormat="1" x14ac:dyDescent="0.25">
      <c r="A827" s="17" t="s">
        <v>19</v>
      </c>
      <c r="B827" s="17" t="s">
        <v>370</v>
      </c>
      <c r="C827" s="17" t="s">
        <v>21</v>
      </c>
      <c r="D827" s="17" t="s">
        <v>1721</v>
      </c>
      <c r="E827" s="17">
        <v>43392</v>
      </c>
      <c r="F827" s="17" t="s">
        <v>377</v>
      </c>
      <c r="G827" s="17" t="s">
        <v>19</v>
      </c>
      <c r="I827" s="17" t="s">
        <v>262</v>
      </c>
      <c r="K827" s="17" t="s">
        <v>23</v>
      </c>
      <c r="L827" s="17" t="s">
        <v>1722</v>
      </c>
      <c r="M827" s="10">
        <v>43392</v>
      </c>
      <c r="N827" s="10">
        <v>43399</v>
      </c>
      <c r="O827" s="17">
        <v>930</v>
      </c>
      <c r="P827" s="17" t="s">
        <v>508</v>
      </c>
    </row>
    <row r="828" spans="1:16" s="17" customFormat="1" x14ac:dyDescent="0.25">
      <c r="A828" s="17" t="s">
        <v>19</v>
      </c>
      <c r="B828" s="17" t="s">
        <v>370</v>
      </c>
      <c r="C828" s="17" t="s">
        <v>21</v>
      </c>
      <c r="D828" s="17" t="s">
        <v>1723</v>
      </c>
      <c r="E828" s="17">
        <v>43374</v>
      </c>
      <c r="F828" s="17" t="s">
        <v>377</v>
      </c>
      <c r="G828" s="17" t="s">
        <v>19</v>
      </c>
      <c r="I828" s="17" t="s">
        <v>262</v>
      </c>
      <c r="K828" s="17" t="s">
        <v>23</v>
      </c>
      <c r="L828" s="17" t="s">
        <v>1724</v>
      </c>
      <c r="M828" s="10">
        <v>43321</v>
      </c>
      <c r="N828" s="10">
        <v>43374</v>
      </c>
      <c r="O828" s="17">
        <v>694</v>
      </c>
      <c r="P828" s="17" t="s">
        <v>508</v>
      </c>
    </row>
    <row r="829" spans="1:16" s="17" customFormat="1" x14ac:dyDescent="0.25">
      <c r="A829" s="17" t="s">
        <v>19</v>
      </c>
      <c r="B829" s="17" t="s">
        <v>370</v>
      </c>
      <c r="C829" s="17" t="s">
        <v>21</v>
      </c>
      <c r="D829" s="17" t="s">
        <v>1725</v>
      </c>
      <c r="E829" s="17">
        <v>43398</v>
      </c>
      <c r="F829" s="17" t="s">
        <v>377</v>
      </c>
      <c r="G829" s="17" t="s">
        <v>19</v>
      </c>
      <c r="I829" s="17" t="s">
        <v>262</v>
      </c>
      <c r="K829" s="17" t="s">
        <v>23</v>
      </c>
      <c r="L829" s="17" t="s">
        <v>1726</v>
      </c>
      <c r="M829" s="10">
        <v>43398</v>
      </c>
      <c r="N829" s="10">
        <v>43403</v>
      </c>
      <c r="O829" s="17">
        <v>2045</v>
      </c>
      <c r="P829" s="17" t="s">
        <v>508</v>
      </c>
    </row>
    <row r="830" spans="1:16" s="17" customFormat="1" x14ac:dyDescent="0.25">
      <c r="A830" s="17" t="s">
        <v>19</v>
      </c>
      <c r="B830" s="17" t="s">
        <v>370</v>
      </c>
      <c r="C830" s="17" t="s">
        <v>21</v>
      </c>
      <c r="D830" s="17" t="s">
        <v>1727</v>
      </c>
      <c r="E830" s="17">
        <v>43392</v>
      </c>
      <c r="F830" s="17" t="s">
        <v>377</v>
      </c>
      <c r="G830" s="17" t="s">
        <v>19</v>
      </c>
      <c r="I830" s="17" t="s">
        <v>320</v>
      </c>
      <c r="K830" s="17" t="s">
        <v>23</v>
      </c>
      <c r="L830" s="17" t="s">
        <v>1722</v>
      </c>
      <c r="M830" s="10">
        <v>43392</v>
      </c>
      <c r="N830" s="10">
        <v>43396</v>
      </c>
      <c r="O830" s="17">
        <v>675</v>
      </c>
      <c r="P830" s="17" t="s">
        <v>508</v>
      </c>
    </row>
    <row r="831" spans="1:16" s="17" customFormat="1" x14ac:dyDescent="0.25">
      <c r="A831" s="17" t="s">
        <v>19</v>
      </c>
      <c r="B831" s="17" t="s">
        <v>370</v>
      </c>
      <c r="C831" s="17" t="s">
        <v>21</v>
      </c>
      <c r="D831" s="17" t="s">
        <v>1728</v>
      </c>
      <c r="E831" s="17">
        <v>43398</v>
      </c>
      <c r="F831" s="17" t="s">
        <v>377</v>
      </c>
      <c r="G831" s="17" t="s">
        <v>19</v>
      </c>
      <c r="I831" s="17" t="s">
        <v>262</v>
      </c>
      <c r="K831" s="17" t="s">
        <v>23</v>
      </c>
      <c r="L831" s="17" t="s">
        <v>1729</v>
      </c>
      <c r="M831" s="10">
        <v>43398</v>
      </c>
      <c r="N831" s="10">
        <v>43403</v>
      </c>
      <c r="O831" s="17">
        <v>1125</v>
      </c>
      <c r="P831" s="17" t="s">
        <v>508</v>
      </c>
    </row>
    <row r="832" spans="1:16" s="17" customFormat="1" x14ac:dyDescent="0.25">
      <c r="A832" s="17" t="s">
        <v>19</v>
      </c>
      <c r="B832" s="17" t="s">
        <v>370</v>
      </c>
      <c r="C832" s="17" t="s">
        <v>21</v>
      </c>
      <c r="D832" s="17" t="s">
        <v>1730</v>
      </c>
      <c r="E832" s="17">
        <v>43392</v>
      </c>
      <c r="F832" s="17" t="s">
        <v>377</v>
      </c>
      <c r="G832" s="17" t="s">
        <v>19</v>
      </c>
      <c r="I832" s="17" t="s">
        <v>262</v>
      </c>
      <c r="K832" s="17" t="s">
        <v>23</v>
      </c>
      <c r="L832" s="17" t="s">
        <v>1731</v>
      </c>
      <c r="M832" s="10">
        <v>43392</v>
      </c>
      <c r="N832" s="10">
        <v>43399</v>
      </c>
      <c r="O832" s="17">
        <v>755</v>
      </c>
      <c r="P832" s="17" t="s">
        <v>508</v>
      </c>
    </row>
    <row r="833" spans="1:16" s="17" customFormat="1" x14ac:dyDescent="0.25">
      <c r="A833" s="17" t="s">
        <v>19</v>
      </c>
      <c r="B833" s="17" t="s">
        <v>370</v>
      </c>
      <c r="C833" s="17" t="s">
        <v>21</v>
      </c>
      <c r="D833" s="17" t="s">
        <v>1732</v>
      </c>
      <c r="E833" s="17">
        <v>43419</v>
      </c>
      <c r="F833" s="17" t="s">
        <v>377</v>
      </c>
      <c r="G833" s="17" t="s">
        <v>19</v>
      </c>
      <c r="I833" s="17" t="s">
        <v>262</v>
      </c>
      <c r="K833" s="17" t="s">
        <v>23</v>
      </c>
      <c r="L833" s="17" t="s">
        <v>1733</v>
      </c>
      <c r="M833" s="10">
        <v>43419</v>
      </c>
      <c r="N833" s="10">
        <v>43424</v>
      </c>
      <c r="O833" s="17">
        <v>565</v>
      </c>
      <c r="P833" s="17" t="s">
        <v>508</v>
      </c>
    </row>
    <row r="834" spans="1:16" s="17" customFormat="1" x14ac:dyDescent="0.25">
      <c r="A834" s="17" t="s">
        <v>19</v>
      </c>
      <c r="B834" s="17" t="s">
        <v>370</v>
      </c>
      <c r="C834" s="17" t="s">
        <v>21</v>
      </c>
      <c r="D834" s="17" t="s">
        <v>1734</v>
      </c>
      <c r="E834" s="17">
        <v>43419</v>
      </c>
      <c r="F834" s="17" t="s">
        <v>377</v>
      </c>
      <c r="G834" s="17" t="s">
        <v>19</v>
      </c>
      <c r="I834" s="17" t="s">
        <v>262</v>
      </c>
      <c r="K834" s="17" t="s">
        <v>23</v>
      </c>
      <c r="L834" s="17" t="s">
        <v>1735</v>
      </c>
      <c r="M834" s="10">
        <v>43419</v>
      </c>
      <c r="N834" s="10">
        <v>43423</v>
      </c>
      <c r="O834" s="17">
        <v>795</v>
      </c>
      <c r="P834" s="17" t="s">
        <v>508</v>
      </c>
    </row>
    <row r="835" spans="1:16" s="17" customFormat="1" x14ac:dyDescent="0.25">
      <c r="A835" s="17" t="s">
        <v>19</v>
      </c>
      <c r="B835" s="17" t="s">
        <v>370</v>
      </c>
      <c r="C835" s="17" t="s">
        <v>21</v>
      </c>
      <c r="D835" s="17" t="s">
        <v>1736</v>
      </c>
      <c r="E835" s="17">
        <v>43423</v>
      </c>
      <c r="F835" s="17" t="s">
        <v>377</v>
      </c>
      <c r="G835" s="17" t="s">
        <v>19</v>
      </c>
      <c r="I835" s="17" t="s">
        <v>262</v>
      </c>
      <c r="K835" s="17" t="s">
        <v>23</v>
      </c>
      <c r="L835" s="17" t="s">
        <v>1497</v>
      </c>
      <c r="M835" s="10">
        <v>43423</v>
      </c>
      <c r="N835" s="10">
        <v>43425</v>
      </c>
      <c r="O835" s="17">
        <v>1005</v>
      </c>
      <c r="P835" s="17" t="s">
        <v>508</v>
      </c>
    </row>
    <row r="836" spans="1:16" s="17" customFormat="1" x14ac:dyDescent="0.25">
      <c r="A836" s="17" t="s">
        <v>19</v>
      </c>
      <c r="B836" s="17" t="s">
        <v>370</v>
      </c>
      <c r="C836" s="17" t="s">
        <v>21</v>
      </c>
      <c r="D836" s="17" t="s">
        <v>1737</v>
      </c>
      <c r="E836" s="17">
        <v>43423</v>
      </c>
      <c r="F836" s="17" t="s">
        <v>377</v>
      </c>
      <c r="G836" s="17" t="s">
        <v>19</v>
      </c>
      <c r="I836" s="17" t="s">
        <v>262</v>
      </c>
      <c r="K836" s="17" t="s">
        <v>23</v>
      </c>
      <c r="L836" s="17" t="s">
        <v>1738</v>
      </c>
      <c r="M836" s="10">
        <v>43423</v>
      </c>
      <c r="N836" s="10">
        <v>43425</v>
      </c>
      <c r="O836" s="17">
        <v>1310</v>
      </c>
      <c r="P836" s="17" t="s">
        <v>508</v>
      </c>
    </row>
    <row r="837" spans="1:16" s="17" customFormat="1" x14ac:dyDescent="0.25">
      <c r="A837" s="17" t="s">
        <v>19</v>
      </c>
      <c r="B837" s="17" t="s">
        <v>370</v>
      </c>
      <c r="C837" s="17" t="s">
        <v>21</v>
      </c>
      <c r="D837" s="17" t="s">
        <v>1739</v>
      </c>
      <c r="E837" s="17">
        <v>43413</v>
      </c>
      <c r="F837" s="17" t="s">
        <v>377</v>
      </c>
      <c r="G837" s="17" t="s">
        <v>19</v>
      </c>
      <c r="I837" s="17" t="s">
        <v>262</v>
      </c>
      <c r="K837" s="17" t="s">
        <v>23</v>
      </c>
      <c r="L837" s="17" t="s">
        <v>1740</v>
      </c>
      <c r="M837" s="10">
        <v>43413</v>
      </c>
      <c r="N837" s="10">
        <v>43418</v>
      </c>
      <c r="O837" s="17">
        <v>797</v>
      </c>
      <c r="P837" s="17" t="s">
        <v>508</v>
      </c>
    </row>
    <row r="838" spans="1:16" s="17" customFormat="1" x14ac:dyDescent="0.25">
      <c r="A838" s="17" t="s">
        <v>19</v>
      </c>
      <c r="B838" s="17" t="s">
        <v>370</v>
      </c>
      <c r="C838" s="17" t="s">
        <v>21</v>
      </c>
      <c r="D838" s="17" t="s">
        <v>1741</v>
      </c>
      <c r="E838" s="17">
        <v>43413</v>
      </c>
      <c r="F838" s="17" t="s">
        <v>377</v>
      </c>
      <c r="G838" s="17" t="s">
        <v>19</v>
      </c>
      <c r="I838" s="17" t="s">
        <v>262</v>
      </c>
      <c r="K838" s="17" t="s">
        <v>23</v>
      </c>
      <c r="L838" s="17" t="s">
        <v>1742</v>
      </c>
      <c r="M838" s="10">
        <v>43413</v>
      </c>
      <c r="N838" s="10">
        <v>43417</v>
      </c>
      <c r="O838" s="17">
        <v>457</v>
      </c>
      <c r="P838" s="17" t="s">
        <v>508</v>
      </c>
    </row>
    <row r="839" spans="1:16" s="17" customFormat="1" x14ac:dyDescent="0.25">
      <c r="A839" s="17" t="s">
        <v>19</v>
      </c>
      <c r="B839" s="17" t="s">
        <v>370</v>
      </c>
      <c r="C839" s="17" t="s">
        <v>21</v>
      </c>
      <c r="D839" s="17" t="s">
        <v>1743</v>
      </c>
      <c r="E839" s="17">
        <v>43413</v>
      </c>
      <c r="F839" s="17" t="s">
        <v>377</v>
      </c>
      <c r="G839" s="17" t="s">
        <v>19</v>
      </c>
      <c r="I839" s="17" t="s">
        <v>262</v>
      </c>
      <c r="K839" s="17" t="s">
        <v>23</v>
      </c>
      <c r="L839" s="17" t="s">
        <v>1744</v>
      </c>
      <c r="M839" s="10">
        <v>43413</v>
      </c>
      <c r="N839" s="10">
        <v>43417</v>
      </c>
      <c r="O839" s="17">
        <v>747</v>
      </c>
      <c r="P839" s="17" t="s">
        <v>508</v>
      </c>
    </row>
    <row r="840" spans="1:16" s="17" customFormat="1" x14ac:dyDescent="0.25">
      <c r="A840" s="17" t="s">
        <v>19</v>
      </c>
      <c r="B840" s="17" t="s">
        <v>370</v>
      </c>
      <c r="C840" s="17" t="s">
        <v>21</v>
      </c>
      <c r="D840" s="17" t="s">
        <v>1745</v>
      </c>
      <c r="E840" s="17">
        <v>43413</v>
      </c>
      <c r="F840" s="17" t="s">
        <v>377</v>
      </c>
      <c r="G840" s="17" t="s">
        <v>19</v>
      </c>
      <c r="I840" s="17" t="s">
        <v>262</v>
      </c>
      <c r="K840" s="17" t="s">
        <v>23</v>
      </c>
      <c r="L840" s="17" t="s">
        <v>1746</v>
      </c>
      <c r="M840" s="10">
        <v>43413</v>
      </c>
      <c r="N840" s="10">
        <v>43417</v>
      </c>
      <c r="O840" s="17">
        <v>457</v>
      </c>
      <c r="P840" s="17" t="s">
        <v>508</v>
      </c>
    </row>
    <row r="841" spans="1:16" s="17" customFormat="1" x14ac:dyDescent="0.25">
      <c r="A841" s="17" t="s">
        <v>19</v>
      </c>
      <c r="B841" s="17" t="s">
        <v>370</v>
      </c>
      <c r="C841" s="17" t="s">
        <v>21</v>
      </c>
      <c r="D841" s="17" t="s">
        <v>1747</v>
      </c>
      <c r="E841" s="17">
        <v>43419</v>
      </c>
      <c r="F841" s="17" t="s">
        <v>377</v>
      </c>
      <c r="G841" s="17" t="s">
        <v>19</v>
      </c>
      <c r="I841" s="17" t="s">
        <v>1703</v>
      </c>
      <c r="K841" s="17" t="s">
        <v>23</v>
      </c>
      <c r="L841" s="17" t="s">
        <v>1748</v>
      </c>
      <c r="M841" s="10">
        <v>43419</v>
      </c>
      <c r="N841" s="10">
        <v>43424</v>
      </c>
      <c r="O841" s="17">
        <v>1060</v>
      </c>
      <c r="P841" s="17" t="s">
        <v>508</v>
      </c>
    </row>
    <row r="842" spans="1:16" s="17" customFormat="1" x14ac:dyDescent="0.25">
      <c r="A842" s="17" t="s">
        <v>19</v>
      </c>
      <c r="B842" s="17" t="s">
        <v>370</v>
      </c>
      <c r="C842" s="17" t="s">
        <v>21</v>
      </c>
      <c r="D842" s="17" t="s">
        <v>1749</v>
      </c>
      <c r="E842" s="17">
        <v>43423</v>
      </c>
      <c r="F842" s="17" t="s">
        <v>377</v>
      </c>
      <c r="G842" s="17" t="s">
        <v>19</v>
      </c>
      <c r="I842" s="17" t="s">
        <v>320</v>
      </c>
      <c r="K842" s="17" t="s">
        <v>23</v>
      </c>
      <c r="L842" s="17" t="s">
        <v>782</v>
      </c>
      <c r="M842" s="10">
        <v>43423</v>
      </c>
      <c r="N842" s="10">
        <v>43426</v>
      </c>
      <c r="O842" s="17">
        <v>465</v>
      </c>
      <c r="P842" s="17" t="s">
        <v>508</v>
      </c>
    </row>
    <row r="843" spans="1:16" s="17" customFormat="1" x14ac:dyDescent="0.25">
      <c r="A843" s="17" t="s">
        <v>19</v>
      </c>
      <c r="B843" s="17" t="s">
        <v>370</v>
      </c>
      <c r="C843" s="17" t="s">
        <v>21</v>
      </c>
      <c r="D843" s="17" t="s">
        <v>1750</v>
      </c>
      <c r="E843" s="17">
        <v>43419</v>
      </c>
      <c r="F843" s="17" t="s">
        <v>377</v>
      </c>
      <c r="G843" s="17" t="s">
        <v>19</v>
      </c>
      <c r="I843" s="17" t="s">
        <v>262</v>
      </c>
      <c r="K843" s="17" t="s">
        <v>23</v>
      </c>
      <c r="L843" s="17" t="s">
        <v>1742</v>
      </c>
      <c r="M843" s="10">
        <v>43419</v>
      </c>
      <c r="N843" s="10">
        <v>43425</v>
      </c>
      <c r="O843" s="17">
        <v>972</v>
      </c>
      <c r="P843" s="17" t="s">
        <v>508</v>
      </c>
    </row>
    <row r="844" spans="1:16" s="17" customFormat="1" x14ac:dyDescent="0.25">
      <c r="A844" s="17" t="s">
        <v>19</v>
      </c>
      <c r="B844" s="17" t="s">
        <v>370</v>
      </c>
      <c r="C844" s="17" t="s">
        <v>21</v>
      </c>
      <c r="D844" s="17" t="s">
        <v>1751</v>
      </c>
      <c r="E844" s="17">
        <v>43413</v>
      </c>
      <c r="F844" s="17" t="s">
        <v>377</v>
      </c>
      <c r="G844" s="17" t="s">
        <v>19</v>
      </c>
      <c r="I844" s="17" t="s">
        <v>262</v>
      </c>
      <c r="K844" s="17" t="s">
        <v>23</v>
      </c>
      <c r="L844" s="17" t="s">
        <v>1752</v>
      </c>
      <c r="M844" s="10">
        <v>43413</v>
      </c>
      <c r="N844" s="10">
        <v>43418</v>
      </c>
      <c r="O844" s="17">
        <v>1715</v>
      </c>
      <c r="P844" s="17" t="s">
        <v>508</v>
      </c>
    </row>
    <row r="845" spans="1:16" s="17" customFormat="1" x14ac:dyDescent="0.25">
      <c r="A845" s="17" t="s">
        <v>19</v>
      </c>
      <c r="B845" s="17" t="s">
        <v>370</v>
      </c>
      <c r="C845" s="17" t="s">
        <v>21</v>
      </c>
      <c r="D845" s="17" t="s">
        <v>1753</v>
      </c>
      <c r="E845" s="17">
        <v>43423</v>
      </c>
      <c r="F845" s="17" t="s">
        <v>377</v>
      </c>
      <c r="G845" s="17" t="s">
        <v>19</v>
      </c>
      <c r="I845" s="17" t="s">
        <v>262</v>
      </c>
      <c r="K845" s="17" t="s">
        <v>23</v>
      </c>
      <c r="L845" s="17" t="s">
        <v>1754</v>
      </c>
      <c r="M845" s="10">
        <v>43423</v>
      </c>
      <c r="N845" s="10">
        <v>43425</v>
      </c>
      <c r="O845" s="17">
        <v>660</v>
      </c>
      <c r="P845" s="17" t="s">
        <v>508</v>
      </c>
    </row>
    <row r="846" spans="1:16" s="17" customFormat="1" x14ac:dyDescent="0.25">
      <c r="A846" s="17" t="s">
        <v>19</v>
      </c>
      <c r="B846" s="17" t="s">
        <v>370</v>
      </c>
      <c r="C846" s="17" t="s">
        <v>21</v>
      </c>
      <c r="D846" s="17" t="s">
        <v>1755</v>
      </c>
      <c r="E846" s="17">
        <v>43427</v>
      </c>
      <c r="F846" s="17" t="s">
        <v>377</v>
      </c>
      <c r="G846" s="17" t="s">
        <v>19</v>
      </c>
      <c r="I846" s="17" t="s">
        <v>262</v>
      </c>
      <c r="K846" s="17" t="s">
        <v>23</v>
      </c>
      <c r="L846" s="17" t="s">
        <v>1756</v>
      </c>
      <c r="M846" s="10">
        <v>43427</v>
      </c>
      <c r="N846" s="10">
        <v>43432</v>
      </c>
      <c r="O846" s="17">
        <v>1914</v>
      </c>
      <c r="P846" s="17" t="s">
        <v>508</v>
      </c>
    </row>
    <row r="847" spans="1:16" s="17" customFormat="1" x14ac:dyDescent="0.25">
      <c r="A847" s="17" t="s">
        <v>19</v>
      </c>
      <c r="B847" s="17" t="s">
        <v>287</v>
      </c>
      <c r="C847" s="17" t="s">
        <v>21</v>
      </c>
      <c r="D847" s="17" t="s">
        <v>1757</v>
      </c>
      <c r="E847" s="17">
        <v>43334</v>
      </c>
      <c r="F847" s="17" t="s">
        <v>260</v>
      </c>
      <c r="G847" s="17" t="s">
        <v>1758</v>
      </c>
      <c r="H847" s="17" t="s">
        <v>1759</v>
      </c>
      <c r="I847" s="17" t="s">
        <v>806</v>
      </c>
      <c r="K847" s="17" t="s">
        <v>44</v>
      </c>
      <c r="L847" s="17" t="s">
        <v>1760</v>
      </c>
      <c r="M847" s="10">
        <v>43334</v>
      </c>
      <c r="N847" s="10">
        <v>43378</v>
      </c>
      <c r="O847" s="17">
        <v>550</v>
      </c>
      <c r="P847" s="17" t="s">
        <v>508</v>
      </c>
    </row>
    <row r="848" spans="1:16" s="17" customFormat="1" x14ac:dyDescent="0.25">
      <c r="A848" s="17" t="s">
        <v>19</v>
      </c>
      <c r="B848" s="17" t="s">
        <v>287</v>
      </c>
      <c r="C848" s="17" t="s">
        <v>21</v>
      </c>
      <c r="D848" s="17" t="s">
        <v>1761</v>
      </c>
      <c r="E848" s="17">
        <v>43336</v>
      </c>
      <c r="F848" s="17" t="s">
        <v>260</v>
      </c>
      <c r="G848" s="17" t="s">
        <v>1758</v>
      </c>
      <c r="H848" s="17" t="s">
        <v>1759</v>
      </c>
      <c r="I848" s="17" t="s">
        <v>320</v>
      </c>
      <c r="K848" s="17" t="s">
        <v>44</v>
      </c>
      <c r="L848" s="17" t="s">
        <v>1762</v>
      </c>
      <c r="M848" s="10">
        <v>43336</v>
      </c>
      <c r="N848" s="10">
        <v>43378</v>
      </c>
      <c r="O848" s="17">
        <v>1100</v>
      </c>
      <c r="P848" s="17" t="s">
        <v>508</v>
      </c>
    </row>
    <row r="849" spans="1:16" s="17" customFormat="1" x14ac:dyDescent="0.25">
      <c r="A849" s="17" t="s">
        <v>19</v>
      </c>
      <c r="B849" s="17" t="s">
        <v>287</v>
      </c>
      <c r="C849" s="17" t="s">
        <v>21</v>
      </c>
      <c r="D849" s="17" t="s">
        <v>1763</v>
      </c>
      <c r="E849" s="17">
        <v>43354</v>
      </c>
      <c r="F849" s="17" t="s">
        <v>260</v>
      </c>
      <c r="G849" s="17" t="s">
        <v>1758</v>
      </c>
      <c r="H849" s="17" t="s">
        <v>1759</v>
      </c>
      <c r="I849" s="17" t="s">
        <v>1764</v>
      </c>
      <c r="K849" s="17" t="s">
        <v>44</v>
      </c>
      <c r="L849" s="17" t="s">
        <v>1765</v>
      </c>
      <c r="M849" s="10">
        <v>43354</v>
      </c>
      <c r="N849" s="10">
        <v>43376</v>
      </c>
      <c r="O849" s="17">
        <v>550</v>
      </c>
      <c r="P849" s="17" t="s">
        <v>508</v>
      </c>
    </row>
    <row r="850" spans="1:16" s="17" customFormat="1" x14ac:dyDescent="0.25">
      <c r="A850" s="17" t="s">
        <v>19</v>
      </c>
      <c r="B850" s="17" t="s">
        <v>287</v>
      </c>
      <c r="C850" s="17" t="s">
        <v>21</v>
      </c>
      <c r="D850" s="17" t="s">
        <v>1766</v>
      </c>
      <c r="E850" s="17">
        <v>43356</v>
      </c>
      <c r="F850" s="17" t="s">
        <v>260</v>
      </c>
      <c r="G850" s="17" t="s">
        <v>1758</v>
      </c>
      <c r="H850" s="17" t="s">
        <v>1759</v>
      </c>
      <c r="I850" s="17" t="s">
        <v>262</v>
      </c>
      <c r="K850" s="17" t="s">
        <v>44</v>
      </c>
      <c r="L850" s="17" t="s">
        <v>1767</v>
      </c>
      <c r="M850" s="10">
        <v>43366</v>
      </c>
      <c r="N850" s="10">
        <v>43374</v>
      </c>
      <c r="O850" s="17">
        <v>550</v>
      </c>
      <c r="P850" s="17" t="s">
        <v>508</v>
      </c>
    </row>
    <row r="851" spans="1:16" s="17" customFormat="1" x14ac:dyDescent="0.25">
      <c r="A851" s="17" t="s">
        <v>19</v>
      </c>
      <c r="B851" s="17" t="s">
        <v>287</v>
      </c>
      <c r="C851" s="17" t="s">
        <v>21</v>
      </c>
      <c r="D851" s="17" t="s">
        <v>1768</v>
      </c>
      <c r="E851" s="17">
        <v>43377</v>
      </c>
      <c r="F851" s="17" t="s">
        <v>260</v>
      </c>
      <c r="G851" s="17" t="s">
        <v>1758</v>
      </c>
      <c r="H851" s="17" t="s">
        <v>1759</v>
      </c>
      <c r="I851" s="17" t="s">
        <v>1769</v>
      </c>
      <c r="K851" s="17" t="s">
        <v>44</v>
      </c>
      <c r="L851" s="17" t="s">
        <v>1770</v>
      </c>
      <c r="M851" s="10">
        <v>43377</v>
      </c>
      <c r="N851" s="10">
        <v>43388</v>
      </c>
      <c r="O851" s="17">
        <v>550</v>
      </c>
      <c r="P851" s="17" t="s">
        <v>508</v>
      </c>
    </row>
    <row r="852" spans="1:16" s="17" customFormat="1" x14ac:dyDescent="0.25">
      <c r="A852" s="17" t="s">
        <v>19</v>
      </c>
      <c r="B852" s="17" t="s">
        <v>287</v>
      </c>
      <c r="C852" s="17" t="s">
        <v>21</v>
      </c>
      <c r="D852" s="17" t="s">
        <v>1771</v>
      </c>
      <c r="E852" s="17">
        <v>43334</v>
      </c>
      <c r="F852" s="17" t="s">
        <v>260</v>
      </c>
      <c r="G852" s="17" t="s">
        <v>1758</v>
      </c>
      <c r="H852" s="17" t="s">
        <v>1759</v>
      </c>
      <c r="I852" s="17" t="s">
        <v>1769</v>
      </c>
      <c r="K852" s="17" t="s">
        <v>44</v>
      </c>
      <c r="L852" s="17" t="s">
        <v>1760</v>
      </c>
      <c r="M852" s="10">
        <v>43334</v>
      </c>
      <c r="N852" s="10">
        <v>43432</v>
      </c>
      <c r="O852" s="17">
        <v>550</v>
      </c>
      <c r="P852" s="17" t="s">
        <v>508</v>
      </c>
    </row>
    <row r="853" spans="1:16" s="17" customFormat="1" x14ac:dyDescent="0.25">
      <c r="A853" s="17" t="s">
        <v>19</v>
      </c>
      <c r="B853" s="17" t="s">
        <v>287</v>
      </c>
      <c r="C853" s="17" t="s">
        <v>21</v>
      </c>
      <c r="D853" s="17" t="s">
        <v>1772</v>
      </c>
      <c r="E853" s="17">
        <v>43341</v>
      </c>
      <c r="F853" s="17" t="s">
        <v>260</v>
      </c>
      <c r="G853" s="17" t="s">
        <v>1758</v>
      </c>
      <c r="H853" s="17" t="s">
        <v>1759</v>
      </c>
      <c r="I853" s="17" t="s">
        <v>1769</v>
      </c>
      <c r="K853" s="17" t="s">
        <v>44</v>
      </c>
      <c r="L853" s="17" t="s">
        <v>1760</v>
      </c>
      <c r="M853" s="10">
        <v>43341</v>
      </c>
      <c r="N853" s="10">
        <v>43413</v>
      </c>
      <c r="O853" s="17">
        <v>2000</v>
      </c>
      <c r="P853" s="17" t="s">
        <v>508</v>
      </c>
    </row>
    <row r="854" spans="1:16" s="17" customFormat="1" x14ac:dyDescent="0.25">
      <c r="A854" s="17" t="s">
        <v>19</v>
      </c>
      <c r="B854" s="17" t="s">
        <v>287</v>
      </c>
      <c r="C854" s="17" t="s">
        <v>21</v>
      </c>
      <c r="D854" s="17" t="s">
        <v>1773</v>
      </c>
      <c r="E854" s="17">
        <v>43368</v>
      </c>
      <c r="F854" s="17" t="s">
        <v>260</v>
      </c>
      <c r="G854" s="17" t="s">
        <v>1758</v>
      </c>
      <c r="H854" s="17" t="s">
        <v>1759</v>
      </c>
      <c r="I854" s="17" t="s">
        <v>1769</v>
      </c>
      <c r="K854" s="17" t="s">
        <v>44</v>
      </c>
      <c r="L854" s="17" t="s">
        <v>1770</v>
      </c>
      <c r="M854" s="10">
        <v>43368</v>
      </c>
      <c r="N854" s="10">
        <v>43390</v>
      </c>
      <c r="O854" s="17">
        <v>550</v>
      </c>
      <c r="P854" s="17" t="s">
        <v>508</v>
      </c>
    </row>
    <row r="855" spans="1:16" s="17" customFormat="1" x14ac:dyDescent="0.25">
      <c r="A855" s="17" t="s">
        <v>19</v>
      </c>
      <c r="B855" s="17" t="s">
        <v>287</v>
      </c>
      <c r="C855" s="17" t="s">
        <v>21</v>
      </c>
      <c r="D855" s="17" t="s">
        <v>1774</v>
      </c>
      <c r="E855" s="17">
        <v>43412</v>
      </c>
      <c r="F855" s="17" t="s">
        <v>260</v>
      </c>
      <c r="G855" s="17" t="s">
        <v>1758</v>
      </c>
      <c r="H855" s="17" t="s">
        <v>1759</v>
      </c>
      <c r="I855" s="17" t="s">
        <v>1769</v>
      </c>
      <c r="K855" s="17" t="s">
        <v>44</v>
      </c>
      <c r="L855" s="17" t="s">
        <v>1775</v>
      </c>
      <c r="M855" s="10">
        <v>43412</v>
      </c>
      <c r="N855" s="10">
        <v>43432</v>
      </c>
      <c r="O855" s="17">
        <v>550</v>
      </c>
      <c r="P855" s="17" t="s">
        <v>508</v>
      </c>
    </row>
    <row r="856" spans="1:16" s="17" customFormat="1" x14ac:dyDescent="0.25">
      <c r="A856" s="17" t="s">
        <v>19</v>
      </c>
      <c r="B856" s="17" t="s">
        <v>287</v>
      </c>
      <c r="C856" s="17" t="s">
        <v>21</v>
      </c>
      <c r="D856" s="17" t="s">
        <v>1776</v>
      </c>
      <c r="E856" s="17">
        <v>43419</v>
      </c>
      <c r="F856" s="17" t="s">
        <v>260</v>
      </c>
      <c r="G856" s="17" t="s">
        <v>1758</v>
      </c>
      <c r="H856" s="17" t="s">
        <v>1759</v>
      </c>
      <c r="I856" s="17" t="s">
        <v>1777</v>
      </c>
      <c r="K856" s="17" t="s">
        <v>44</v>
      </c>
      <c r="L856" s="17" t="s">
        <v>1778</v>
      </c>
      <c r="M856" s="10">
        <v>43419</v>
      </c>
      <c r="N856" s="10">
        <v>43432</v>
      </c>
      <c r="O856" s="17">
        <v>4000</v>
      </c>
      <c r="P856" s="17" t="s">
        <v>508</v>
      </c>
    </row>
    <row r="857" spans="1:16" s="17" customFormat="1" x14ac:dyDescent="0.25">
      <c r="A857" s="17" t="s">
        <v>19</v>
      </c>
      <c r="B857" s="17" t="s">
        <v>530</v>
      </c>
      <c r="C857" s="17" t="s">
        <v>21</v>
      </c>
      <c r="D857" s="17" t="s">
        <v>1779</v>
      </c>
      <c r="E857" s="17">
        <v>43385.677083333299</v>
      </c>
      <c r="F857" s="17" t="s">
        <v>332</v>
      </c>
      <c r="G857" s="17" t="s">
        <v>19</v>
      </c>
      <c r="H857" s="17" t="s">
        <v>261</v>
      </c>
      <c r="I857" s="17" t="s">
        <v>339</v>
      </c>
      <c r="J857" s="17" t="s">
        <v>332</v>
      </c>
      <c r="K857" s="17" t="s">
        <v>23</v>
      </c>
      <c r="L857" s="17" t="s">
        <v>1561</v>
      </c>
      <c r="M857" s="10">
        <v>43385.677083333299</v>
      </c>
      <c r="N857" s="10">
        <v>43411</v>
      </c>
      <c r="O857" s="17">
        <v>162.5</v>
      </c>
      <c r="P857" s="17" t="s">
        <v>508</v>
      </c>
    </row>
    <row r="858" spans="1:16" s="17" customFormat="1" x14ac:dyDescent="0.25">
      <c r="A858" s="17" t="s">
        <v>19</v>
      </c>
      <c r="B858" s="17" t="s">
        <v>530</v>
      </c>
      <c r="C858" s="17" t="s">
        <v>21</v>
      </c>
      <c r="D858" s="17" t="s">
        <v>1780</v>
      </c>
      <c r="E858" s="17">
        <v>43320.53125</v>
      </c>
      <c r="F858" s="17" t="s">
        <v>332</v>
      </c>
      <c r="G858" s="17" t="s">
        <v>19</v>
      </c>
      <c r="H858" s="17" t="s">
        <v>261</v>
      </c>
      <c r="I858" s="17" t="s">
        <v>672</v>
      </c>
      <c r="J858" s="17" t="s">
        <v>332</v>
      </c>
      <c r="K858" s="17" t="s">
        <v>23</v>
      </c>
      <c r="L858" s="17" t="s">
        <v>621</v>
      </c>
      <c r="M858" s="10">
        <v>43320.53125</v>
      </c>
      <c r="N858" s="10">
        <v>43405</v>
      </c>
      <c r="O858" s="17">
        <v>1884</v>
      </c>
      <c r="P858" s="17" t="s">
        <v>508</v>
      </c>
    </row>
    <row r="859" spans="1:16" s="17" customFormat="1" x14ac:dyDescent="0.25">
      <c r="A859" s="17" t="s">
        <v>19</v>
      </c>
      <c r="B859" s="17" t="s">
        <v>530</v>
      </c>
      <c r="C859" s="17" t="s">
        <v>21</v>
      </c>
      <c r="D859" s="17" t="s">
        <v>1781</v>
      </c>
      <c r="E859" s="17">
        <v>43375.583333333299</v>
      </c>
      <c r="F859" s="17" t="s">
        <v>332</v>
      </c>
      <c r="G859" s="17" t="s">
        <v>19</v>
      </c>
      <c r="H859" s="17" t="s">
        <v>261</v>
      </c>
      <c r="I859" s="17" t="s">
        <v>339</v>
      </c>
      <c r="J859" s="17" t="s">
        <v>332</v>
      </c>
      <c r="K859" s="17" t="s">
        <v>23</v>
      </c>
      <c r="L859" s="17" t="s">
        <v>621</v>
      </c>
      <c r="M859" s="10">
        <v>43375.583333333299</v>
      </c>
      <c r="N859" s="10">
        <v>43417</v>
      </c>
      <c r="O859" s="17">
        <v>194</v>
      </c>
      <c r="P859" s="17" t="s">
        <v>508</v>
      </c>
    </row>
    <row r="860" spans="1:16" s="17" customFormat="1" x14ac:dyDescent="0.25">
      <c r="A860" s="17" t="s">
        <v>19</v>
      </c>
      <c r="B860" s="17" t="s">
        <v>530</v>
      </c>
      <c r="C860" s="17" t="s">
        <v>21</v>
      </c>
      <c r="D860" s="17" t="s">
        <v>1782</v>
      </c>
      <c r="E860" s="17">
        <v>43382.458333333299</v>
      </c>
      <c r="F860" s="17" t="s">
        <v>332</v>
      </c>
      <c r="G860" s="17" t="s">
        <v>19</v>
      </c>
      <c r="H860" s="17" t="s">
        <v>261</v>
      </c>
      <c r="I860" s="17" t="s">
        <v>1557</v>
      </c>
      <c r="J860" s="17" t="s">
        <v>332</v>
      </c>
      <c r="K860" s="17" t="s">
        <v>23</v>
      </c>
      <c r="L860" s="17" t="s">
        <v>1555</v>
      </c>
      <c r="M860" s="10">
        <v>43382.458333333299</v>
      </c>
      <c r="N860" s="10">
        <v>43417</v>
      </c>
      <c r="O860" s="17">
        <v>1650</v>
      </c>
      <c r="P860" s="17" t="s">
        <v>508</v>
      </c>
    </row>
    <row r="861" spans="1:16" s="17" customFormat="1" x14ac:dyDescent="0.25">
      <c r="A861" s="17" t="s">
        <v>19</v>
      </c>
      <c r="B861" s="17" t="s">
        <v>530</v>
      </c>
      <c r="C861" s="17" t="s">
        <v>21</v>
      </c>
      <c r="D861" s="17" t="s">
        <v>1783</v>
      </c>
      <c r="E861" s="17">
        <v>43375.645833333299</v>
      </c>
      <c r="F861" s="17" t="s">
        <v>332</v>
      </c>
      <c r="G861" s="17" t="s">
        <v>19</v>
      </c>
      <c r="H861" s="17" t="s">
        <v>261</v>
      </c>
      <c r="I861" s="17" t="s">
        <v>1557</v>
      </c>
      <c r="J861" s="17" t="s">
        <v>332</v>
      </c>
      <c r="K861" s="17" t="s">
        <v>23</v>
      </c>
      <c r="L861" s="17" t="s">
        <v>1784</v>
      </c>
      <c r="M861" s="10">
        <v>43375.645833333299</v>
      </c>
      <c r="N861" s="10">
        <v>43418</v>
      </c>
      <c r="O861" s="17">
        <v>1990</v>
      </c>
      <c r="P861" s="17" t="s">
        <v>508</v>
      </c>
    </row>
    <row r="862" spans="1:16" s="17" customFormat="1" x14ac:dyDescent="0.25">
      <c r="A862" s="17" t="s">
        <v>19</v>
      </c>
      <c r="B862" s="17" t="s">
        <v>530</v>
      </c>
      <c r="C862" s="17" t="s">
        <v>21</v>
      </c>
      <c r="D862" s="17" t="s">
        <v>1785</v>
      </c>
      <c r="E862" s="17">
        <v>43375.5</v>
      </c>
      <c r="F862" s="17" t="s">
        <v>332</v>
      </c>
      <c r="G862" s="17" t="s">
        <v>19</v>
      </c>
      <c r="H862" s="17" t="s">
        <v>261</v>
      </c>
      <c r="I862" s="17" t="s">
        <v>1557</v>
      </c>
      <c r="J862" s="17" t="s">
        <v>332</v>
      </c>
      <c r="K862" s="17" t="s">
        <v>23</v>
      </c>
      <c r="L862" s="17" t="s">
        <v>1548</v>
      </c>
      <c r="M862" s="10">
        <v>43375.5</v>
      </c>
      <c r="N862" s="10">
        <v>43419</v>
      </c>
      <c r="O862" s="17">
        <v>1922</v>
      </c>
      <c r="P862" s="17" t="s">
        <v>508</v>
      </c>
    </row>
    <row r="863" spans="1:16" s="17" customFormat="1" x14ac:dyDescent="0.25">
      <c r="A863" s="17" t="s">
        <v>19</v>
      </c>
      <c r="B863" s="17" t="s">
        <v>530</v>
      </c>
      <c r="C863" s="17" t="s">
        <v>21</v>
      </c>
      <c r="D863" s="17" t="s">
        <v>1786</v>
      </c>
      <c r="E863" s="17">
        <v>43354.666666666701</v>
      </c>
      <c r="F863" s="17" t="s">
        <v>332</v>
      </c>
      <c r="G863" s="17" t="s">
        <v>19</v>
      </c>
      <c r="H863" s="17" t="s">
        <v>261</v>
      </c>
      <c r="I863" s="17" t="s">
        <v>655</v>
      </c>
      <c r="J863" s="17" t="s">
        <v>332</v>
      </c>
      <c r="K863" s="17" t="s">
        <v>23</v>
      </c>
      <c r="L863" s="17" t="s">
        <v>1787</v>
      </c>
      <c r="M863" s="10">
        <v>43354.666666666701</v>
      </c>
      <c r="N863" s="10">
        <v>43423</v>
      </c>
      <c r="O863" s="17">
        <v>1892.8</v>
      </c>
      <c r="P863" s="17" t="s">
        <v>508</v>
      </c>
    </row>
    <row r="864" spans="1:16" s="17" customFormat="1" x14ac:dyDescent="0.25">
      <c r="A864" s="17" t="s">
        <v>19</v>
      </c>
      <c r="B864" s="17" t="s">
        <v>530</v>
      </c>
      <c r="C864" s="17" t="s">
        <v>21</v>
      </c>
      <c r="D864" s="17" t="s">
        <v>1788</v>
      </c>
      <c r="E864" s="17">
        <v>43403.520833333299</v>
      </c>
      <c r="F864" s="17" t="s">
        <v>332</v>
      </c>
      <c r="G864" s="17" t="s">
        <v>19</v>
      </c>
      <c r="H864" s="17" t="s">
        <v>261</v>
      </c>
      <c r="I864" s="17" t="s">
        <v>339</v>
      </c>
      <c r="J864" s="17" t="s">
        <v>332</v>
      </c>
      <c r="K864" s="17" t="s">
        <v>23</v>
      </c>
      <c r="L864" s="17" t="s">
        <v>302</v>
      </c>
      <c r="M864" s="10">
        <v>43403.520833333299</v>
      </c>
      <c r="N864" s="10">
        <v>43426</v>
      </c>
      <c r="O864" s="17">
        <v>2175.3000000000002</v>
      </c>
      <c r="P864" s="17" t="s">
        <v>508</v>
      </c>
    </row>
    <row r="865" spans="1:16" s="17" customFormat="1" x14ac:dyDescent="0.25">
      <c r="A865" s="17" t="s">
        <v>19</v>
      </c>
      <c r="B865" s="17" t="s">
        <v>530</v>
      </c>
      <c r="C865" s="17" t="s">
        <v>21</v>
      </c>
      <c r="D865" s="17" t="s">
        <v>1789</v>
      </c>
      <c r="E865" s="17">
        <v>43383.489583333299</v>
      </c>
      <c r="F865" s="17" t="s">
        <v>332</v>
      </c>
      <c r="G865" s="17" t="s">
        <v>19</v>
      </c>
      <c r="H865" s="17" t="s">
        <v>261</v>
      </c>
      <c r="I865" s="17" t="s">
        <v>672</v>
      </c>
      <c r="J865" s="17" t="s">
        <v>332</v>
      </c>
      <c r="K865" s="17" t="s">
        <v>23</v>
      </c>
      <c r="L865" s="17" t="s">
        <v>1790</v>
      </c>
      <c r="M865" s="10">
        <v>43383.489583333299</v>
      </c>
      <c r="N865" s="10">
        <v>43427</v>
      </c>
      <c r="O865" s="17">
        <v>811.5</v>
      </c>
      <c r="P865" s="17" t="s">
        <v>508</v>
      </c>
    </row>
    <row r="866" spans="1:16" s="17" customFormat="1" x14ac:dyDescent="0.25">
      <c r="A866" s="17" t="s">
        <v>19</v>
      </c>
      <c r="B866" s="17" t="s">
        <v>530</v>
      </c>
      <c r="C866" s="17" t="s">
        <v>21</v>
      </c>
      <c r="D866" s="17" t="s">
        <v>1791</v>
      </c>
      <c r="E866" s="17">
        <v>43396.416666666701</v>
      </c>
      <c r="F866" s="17" t="s">
        <v>332</v>
      </c>
      <c r="G866" s="17" t="s">
        <v>19</v>
      </c>
      <c r="H866" s="17" t="s">
        <v>261</v>
      </c>
      <c r="I866" s="17" t="s">
        <v>339</v>
      </c>
      <c r="J866" s="17" t="s">
        <v>332</v>
      </c>
      <c r="K866" s="17" t="s">
        <v>44</v>
      </c>
      <c r="L866" s="17" t="s">
        <v>1792</v>
      </c>
      <c r="M866" s="10">
        <v>43396.416666666701</v>
      </c>
      <c r="N866" s="10">
        <v>43427</v>
      </c>
      <c r="O866" s="17">
        <v>720.3</v>
      </c>
      <c r="P866" s="17" t="s">
        <v>508</v>
      </c>
    </row>
    <row r="867" spans="1:16" s="17" customFormat="1" x14ac:dyDescent="0.25">
      <c r="A867" s="17" t="s">
        <v>19</v>
      </c>
      <c r="B867" s="17" t="s">
        <v>530</v>
      </c>
      <c r="C867" s="17" t="s">
        <v>21</v>
      </c>
      <c r="D867" s="17" t="s">
        <v>1793</v>
      </c>
      <c r="E867" s="17">
        <v>43409.416666666701</v>
      </c>
      <c r="F867" s="17" t="s">
        <v>332</v>
      </c>
      <c r="G867" s="17" t="s">
        <v>19</v>
      </c>
      <c r="H867" s="17" t="s">
        <v>261</v>
      </c>
      <c r="I867" s="17" t="s">
        <v>339</v>
      </c>
      <c r="J867" s="17" t="s">
        <v>332</v>
      </c>
      <c r="K867" s="17" t="s">
        <v>23</v>
      </c>
      <c r="L867" s="17" t="s">
        <v>1794</v>
      </c>
      <c r="M867" s="10">
        <v>43409.416666666701</v>
      </c>
      <c r="N867" s="10">
        <v>43427</v>
      </c>
      <c r="O867" s="17">
        <v>67.400000000000006</v>
      </c>
      <c r="P867" s="17" t="s">
        <v>508</v>
      </c>
    </row>
    <row r="868" spans="1:16" s="17" customFormat="1" x14ac:dyDescent="0.25">
      <c r="A868" s="17" t="s">
        <v>19</v>
      </c>
      <c r="B868" s="17" t="s">
        <v>677</v>
      </c>
      <c r="C868" s="17" t="s">
        <v>21</v>
      </c>
      <c r="D868" s="17" t="s">
        <v>1795</v>
      </c>
      <c r="E868" s="17">
        <v>43420</v>
      </c>
      <c r="G868" s="17" t="s">
        <v>19</v>
      </c>
      <c r="H868" s="17" t="s">
        <v>65</v>
      </c>
      <c r="I868" s="17" t="s">
        <v>1322</v>
      </c>
      <c r="K868" s="17" t="s">
        <v>44</v>
      </c>
      <c r="L868" s="17" t="s">
        <v>1796</v>
      </c>
      <c r="M868" s="10">
        <v>42884</v>
      </c>
      <c r="N868" s="10">
        <v>43420</v>
      </c>
      <c r="O868" s="17">
        <v>400</v>
      </c>
      <c r="P868" s="17" t="s">
        <v>508</v>
      </c>
    </row>
    <row r="869" spans="1:16" s="17" customFormat="1" x14ac:dyDescent="0.25">
      <c r="A869" s="17" t="s">
        <v>19</v>
      </c>
      <c r="B869" s="17" t="s">
        <v>677</v>
      </c>
      <c r="C869" s="17" t="s">
        <v>21</v>
      </c>
      <c r="D869" s="17" t="s">
        <v>1797</v>
      </c>
      <c r="E869" s="17">
        <v>43446</v>
      </c>
      <c r="G869" s="17" t="s">
        <v>19</v>
      </c>
      <c r="H869" s="17" t="s">
        <v>65</v>
      </c>
      <c r="I869" s="17" t="s">
        <v>1322</v>
      </c>
      <c r="K869" s="17" t="s">
        <v>44</v>
      </c>
      <c r="L869" s="17" t="s">
        <v>1230</v>
      </c>
      <c r="M869" s="10">
        <v>43342</v>
      </c>
      <c r="N869" s="10">
        <v>43446</v>
      </c>
      <c r="O869" s="17">
        <v>400</v>
      </c>
      <c r="P869" s="17" t="s">
        <v>508</v>
      </c>
    </row>
    <row r="870" spans="1:16" s="17" customFormat="1" x14ac:dyDescent="0.25">
      <c r="A870" s="17" t="s">
        <v>19</v>
      </c>
      <c r="B870" s="17" t="s">
        <v>677</v>
      </c>
      <c r="C870" s="17" t="s">
        <v>21</v>
      </c>
      <c r="D870" s="17" t="s">
        <v>1798</v>
      </c>
      <c r="E870" s="17">
        <v>43398</v>
      </c>
      <c r="G870" s="17" t="s">
        <v>19</v>
      </c>
      <c r="H870" s="17" t="s">
        <v>65</v>
      </c>
      <c r="I870" s="17" t="s">
        <v>1322</v>
      </c>
      <c r="K870" s="17" t="s">
        <v>44</v>
      </c>
      <c r="L870" s="17" t="s">
        <v>1799</v>
      </c>
      <c r="M870" s="10">
        <v>43356</v>
      </c>
      <c r="N870" s="10">
        <v>43398</v>
      </c>
      <c r="O870" s="17">
        <v>400</v>
      </c>
      <c r="P870" s="17" t="s">
        <v>508</v>
      </c>
    </row>
    <row r="871" spans="1:16" s="17" customFormat="1" x14ac:dyDescent="0.25">
      <c r="A871" s="17" t="s">
        <v>19</v>
      </c>
      <c r="B871" s="17" t="s">
        <v>677</v>
      </c>
      <c r="C871" s="17" t="s">
        <v>21</v>
      </c>
      <c r="D871" s="17" t="s">
        <v>1800</v>
      </c>
      <c r="E871" s="17">
        <v>43403</v>
      </c>
      <c r="G871" s="17" t="s">
        <v>19</v>
      </c>
      <c r="H871" s="17" t="s">
        <v>65</v>
      </c>
      <c r="I871" s="17" t="s">
        <v>1322</v>
      </c>
      <c r="K871" s="17" t="s">
        <v>44</v>
      </c>
      <c r="L871" s="17" t="s">
        <v>909</v>
      </c>
      <c r="M871" s="10">
        <v>43360</v>
      </c>
      <c r="N871" s="10">
        <v>43398</v>
      </c>
      <c r="O871" s="17">
        <v>400</v>
      </c>
      <c r="P871" s="17" t="s">
        <v>508</v>
      </c>
    </row>
  </sheetData>
  <dataValidations count="7">
    <dataValidation type="list" allowBlank="1" showInputMessage="1" showErrorMessage="1" sqref="H2:H10" xr:uid="{00000000-0002-0000-0000-000000000000}">
      <formula1>Rate_Class</formula1>
    </dataValidation>
    <dataValidation type="list" allowBlank="1" showInputMessage="1" showErrorMessage="1" sqref="C2:C10" xr:uid="{00000000-0002-0000-0000-000001000000}">
      <formula1>Funding_Mechanism</formula1>
    </dataValidation>
    <dataValidation type="list" allowBlank="1" showInputMessage="1" showErrorMessage="1" sqref="B2:B10" xr:uid="{00000000-0002-0000-0000-000002000000}">
      <formula1>Program_Name</formula1>
    </dataValidation>
    <dataValidation type="list" allowBlank="1" showInputMessage="1" showErrorMessage="1" sqref="G2:G10 A2:A24" xr:uid="{00000000-0002-0000-0000-000003000000}">
      <formula1>LDC_Name</formula1>
    </dataValidation>
    <dataValidation type="list" allowBlank="1" showInputMessage="1" showErrorMessage="1" sqref="I2:I10" xr:uid="{00000000-0002-0000-0000-000004000000}">
      <formula1>Building_Type</formula1>
    </dataValidation>
    <dataValidation type="list" allowBlank="1" showInputMessage="1" showErrorMessage="1" sqref="F2:F10" xr:uid="{00000000-0002-0000-0000-000005000000}">
      <formula1>Market_Research</formula1>
    </dataValidation>
    <dataValidation type="date" allowBlank="1" showInputMessage="1" showErrorMessage="1" sqref="N2:N10" xr:uid="{00000000-0002-0000-0000-000006000000}">
      <formula1>42005</formula1>
      <formula2>44196</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D1883"/>
  <sheetViews>
    <sheetView tabSelected="1" topLeftCell="R1" workbookViewId="0">
      <pane ySplit="1" topLeftCell="A2" activePane="bottomLeft" state="frozen"/>
      <selection pane="bottomLeft" activeCell="X1896" sqref="X1896"/>
    </sheetView>
  </sheetViews>
  <sheetFormatPr defaultRowHeight="15" x14ac:dyDescent="0.25"/>
  <cols>
    <col min="1" max="1" width="38.7109375" bestFit="1" customWidth="1"/>
    <col min="2" max="2" width="40.42578125" bestFit="1" customWidth="1"/>
    <col min="3" max="3" width="17.42578125" customWidth="1"/>
    <col min="4" max="4" width="19.140625" customWidth="1"/>
    <col min="5" max="5" width="38.7109375" customWidth="1"/>
    <col min="6" max="6" width="7.28515625" customWidth="1"/>
    <col min="7" max="7" width="46" customWidth="1"/>
    <col min="8" max="8" width="12.42578125" customWidth="1"/>
    <col min="9" max="9" width="13.5703125" customWidth="1"/>
    <col min="10" max="10" width="33.85546875" customWidth="1"/>
    <col min="11" max="11" width="8.85546875" customWidth="1"/>
    <col min="12" max="12" width="11.140625" customWidth="1"/>
    <col min="13" max="13" width="8.85546875" customWidth="1"/>
    <col min="14" max="14" width="9.28515625" customWidth="1"/>
    <col min="15" max="15" width="18.140625" customWidth="1"/>
    <col min="16" max="16" width="16.28515625" customWidth="1"/>
    <col min="17" max="18" width="12.7109375" customWidth="1"/>
    <col min="19" max="19" width="11.7109375" style="115" customWidth="1"/>
    <col min="20" max="20" width="9.42578125" style="115" customWidth="1"/>
    <col min="21" max="21" width="15.140625" customWidth="1"/>
    <col min="22" max="23" width="8.85546875" customWidth="1"/>
    <col min="24" max="24" width="21.5703125" bestFit="1" customWidth="1"/>
    <col min="25" max="28" width="21.5703125" customWidth="1"/>
    <col min="29" max="29" width="11.28515625" bestFit="1" customWidth="1"/>
    <col min="30" max="30" width="9" bestFit="1" customWidth="1"/>
  </cols>
  <sheetData>
    <row r="1" spans="1:30" s="9" customFormat="1" ht="60" customHeight="1" x14ac:dyDescent="0.25">
      <c r="A1" s="1" t="s">
        <v>0</v>
      </c>
      <c r="B1" s="1" t="s">
        <v>1</v>
      </c>
      <c r="C1" s="1" t="s">
        <v>2</v>
      </c>
      <c r="D1" s="18" t="s">
        <v>3</v>
      </c>
      <c r="E1" s="4" t="s">
        <v>6</v>
      </c>
      <c r="F1" s="19" t="s">
        <v>131</v>
      </c>
      <c r="G1" s="4" t="s">
        <v>132</v>
      </c>
      <c r="H1" s="4" t="s">
        <v>133</v>
      </c>
      <c r="I1" s="19" t="s">
        <v>134</v>
      </c>
      <c r="J1" s="19" t="s">
        <v>135</v>
      </c>
      <c r="K1" s="19" t="s">
        <v>136</v>
      </c>
      <c r="L1" s="5" t="s">
        <v>137</v>
      </c>
      <c r="M1" s="19" t="s">
        <v>138</v>
      </c>
      <c r="N1" s="5" t="s">
        <v>139</v>
      </c>
      <c r="O1" s="19" t="s">
        <v>140</v>
      </c>
      <c r="P1" s="6" t="s">
        <v>141</v>
      </c>
      <c r="Q1" s="7" t="s">
        <v>142</v>
      </c>
      <c r="R1" s="7" t="s">
        <v>143</v>
      </c>
      <c r="S1" s="114" t="s">
        <v>144</v>
      </c>
      <c r="T1" s="114" t="s">
        <v>145</v>
      </c>
      <c r="U1" s="7" t="s">
        <v>146</v>
      </c>
      <c r="V1" s="7" t="s">
        <v>17</v>
      </c>
      <c r="W1" s="8" t="s">
        <v>18</v>
      </c>
      <c r="X1" s="25" t="s">
        <v>1822</v>
      </c>
      <c r="Y1" s="7" t="s">
        <v>1834</v>
      </c>
      <c r="Z1" s="7" t="s">
        <v>1835</v>
      </c>
      <c r="AA1" s="7" t="s">
        <v>1836</v>
      </c>
      <c r="AB1" s="7" t="s">
        <v>1837</v>
      </c>
      <c r="AC1" s="7" t="s">
        <v>144</v>
      </c>
      <c r="AD1" s="7" t="s">
        <v>145</v>
      </c>
    </row>
    <row r="2" spans="1:30" s="9" customFormat="1" ht="14.45" hidden="1" customHeight="1" x14ac:dyDescent="0.25">
      <c r="A2" t="s">
        <v>19</v>
      </c>
      <c r="B2" t="s">
        <v>677</v>
      </c>
      <c r="C2" t="s">
        <v>21</v>
      </c>
      <c r="D2" t="s">
        <v>678</v>
      </c>
      <c r="E2" t="s">
        <v>19</v>
      </c>
      <c r="F2"/>
      <c r="G2"/>
      <c r="H2" t="s">
        <v>148</v>
      </c>
      <c r="I2"/>
      <c r="J2" t="s">
        <v>194</v>
      </c>
      <c r="K2"/>
      <c r="L2" t="s">
        <v>193</v>
      </c>
      <c r="M2">
        <v>10</v>
      </c>
      <c r="N2">
        <v>1</v>
      </c>
      <c r="O2" t="s">
        <v>195</v>
      </c>
      <c r="P2">
        <v>42873</v>
      </c>
      <c r="Q2">
        <v>1699</v>
      </c>
      <c r="R2">
        <v>0</v>
      </c>
      <c r="S2">
        <v>5415.8990769230759</v>
      </c>
      <c r="T2">
        <v>1.4222756410256407</v>
      </c>
      <c r="U2">
        <v>400</v>
      </c>
      <c r="V2"/>
      <c r="W2"/>
      <c r="X2" s="24" t="e">
        <f>VLOOKUP(D2,'Program Activity'!D:H,10,0)</f>
        <v>#REF!</v>
      </c>
      <c r="Y2" s="17" t="s">
        <v>1828</v>
      </c>
      <c r="Z2" s="17" t="s">
        <v>1829</v>
      </c>
      <c r="AA2" s="17" t="s">
        <v>1830</v>
      </c>
      <c r="AB2" s="17" t="s">
        <v>1831</v>
      </c>
    </row>
    <row r="3" spans="1:30" s="9" customFormat="1" ht="14.45" hidden="1" customHeight="1" x14ac:dyDescent="0.25">
      <c r="A3" t="s">
        <v>19</v>
      </c>
      <c r="B3" t="s">
        <v>677</v>
      </c>
      <c r="C3" t="s">
        <v>21</v>
      </c>
      <c r="D3" t="s">
        <v>680</v>
      </c>
      <c r="E3" t="s">
        <v>19</v>
      </c>
      <c r="F3"/>
      <c r="G3"/>
      <c r="H3" t="s">
        <v>148</v>
      </c>
      <c r="I3"/>
      <c r="J3" t="s">
        <v>194</v>
      </c>
      <c r="K3"/>
      <c r="L3" t="s">
        <v>193</v>
      </c>
      <c r="M3">
        <v>10</v>
      </c>
      <c r="N3">
        <v>1</v>
      </c>
      <c r="O3" t="s">
        <v>195</v>
      </c>
      <c r="P3">
        <v>42899</v>
      </c>
      <c r="Q3">
        <v>1200</v>
      </c>
      <c r="R3">
        <v>0</v>
      </c>
      <c r="S3">
        <v>4513.2492307692301</v>
      </c>
      <c r="T3">
        <v>1.4222756410256407</v>
      </c>
      <c r="U3">
        <v>400</v>
      </c>
      <c r="V3"/>
      <c r="W3"/>
      <c r="X3" s="24" t="e">
        <f>VLOOKUP(D3,'Program Activity'!D:H,10,0)</f>
        <v>#REF!</v>
      </c>
      <c r="Y3" s="24"/>
      <c r="Z3" s="24"/>
      <c r="AA3" s="24"/>
      <c r="AB3" s="24"/>
    </row>
    <row r="4" spans="1:30" s="9" customFormat="1" ht="14.45" hidden="1" customHeight="1" x14ac:dyDescent="0.25">
      <c r="A4" t="s">
        <v>19</v>
      </c>
      <c r="B4" t="s">
        <v>677</v>
      </c>
      <c r="C4" t="s">
        <v>21</v>
      </c>
      <c r="D4" t="s">
        <v>682</v>
      </c>
      <c r="E4" t="s">
        <v>19</v>
      </c>
      <c r="F4"/>
      <c r="G4"/>
      <c r="H4" t="s">
        <v>148</v>
      </c>
      <c r="I4"/>
      <c r="J4" t="s">
        <v>194</v>
      </c>
      <c r="K4"/>
      <c r="L4" t="s">
        <v>193</v>
      </c>
      <c r="M4">
        <v>10</v>
      </c>
      <c r="N4">
        <v>1</v>
      </c>
      <c r="O4" t="s">
        <v>195</v>
      </c>
      <c r="P4">
        <v>43018</v>
      </c>
      <c r="Q4">
        <v>1250</v>
      </c>
      <c r="R4">
        <v>0</v>
      </c>
      <c r="S4">
        <v>4513.2492307692301</v>
      </c>
      <c r="T4">
        <v>1.4222756410256407</v>
      </c>
      <c r="U4">
        <v>400</v>
      </c>
      <c r="V4"/>
      <c r="W4"/>
      <c r="X4" s="24" t="e">
        <f>VLOOKUP(D4,'Program Activity'!D:H,10,0)</f>
        <v>#REF!</v>
      </c>
      <c r="Y4" s="24"/>
      <c r="Z4" s="24"/>
      <c r="AA4" s="24"/>
      <c r="AB4" s="24"/>
    </row>
    <row r="5" spans="1:30" s="9" customFormat="1" ht="14.45" hidden="1" customHeight="1" x14ac:dyDescent="0.25">
      <c r="A5" t="s">
        <v>19</v>
      </c>
      <c r="B5" t="s">
        <v>677</v>
      </c>
      <c r="C5" t="s">
        <v>21</v>
      </c>
      <c r="D5" t="s">
        <v>684</v>
      </c>
      <c r="E5" t="s">
        <v>19</v>
      </c>
      <c r="F5"/>
      <c r="G5"/>
      <c r="H5" t="s">
        <v>148</v>
      </c>
      <c r="I5"/>
      <c r="J5" t="s">
        <v>194</v>
      </c>
      <c r="K5"/>
      <c r="L5" t="s">
        <v>193</v>
      </c>
      <c r="M5">
        <v>10</v>
      </c>
      <c r="N5">
        <v>1</v>
      </c>
      <c r="O5" t="s">
        <v>195</v>
      </c>
      <c r="P5">
        <v>42907</v>
      </c>
      <c r="Q5">
        <v>1250</v>
      </c>
      <c r="R5">
        <v>0</v>
      </c>
      <c r="S5">
        <v>4513.2492307692301</v>
      </c>
      <c r="T5">
        <v>1.4222756410256407</v>
      </c>
      <c r="U5">
        <v>400</v>
      </c>
      <c r="V5"/>
      <c r="W5"/>
      <c r="X5" s="24" t="e">
        <f>VLOOKUP(D5,'Program Activity'!D:H,10,0)</f>
        <v>#REF!</v>
      </c>
      <c r="Y5" s="24"/>
      <c r="Z5" s="24"/>
      <c r="AA5" s="24"/>
      <c r="AB5" s="24"/>
    </row>
    <row r="6" spans="1:30" s="9" customFormat="1" ht="14.45" hidden="1" customHeight="1" x14ac:dyDescent="0.25">
      <c r="A6" t="s">
        <v>19</v>
      </c>
      <c r="B6" t="s">
        <v>677</v>
      </c>
      <c r="C6" t="s">
        <v>21</v>
      </c>
      <c r="D6" t="s">
        <v>686</v>
      </c>
      <c r="E6" t="s">
        <v>19</v>
      </c>
      <c r="F6"/>
      <c r="G6"/>
      <c r="H6" t="s">
        <v>148</v>
      </c>
      <c r="I6"/>
      <c r="J6" t="s">
        <v>194</v>
      </c>
      <c r="K6"/>
      <c r="L6" t="s">
        <v>193</v>
      </c>
      <c r="M6">
        <v>10</v>
      </c>
      <c r="N6">
        <v>1</v>
      </c>
      <c r="O6" t="s">
        <v>195</v>
      </c>
      <c r="P6">
        <v>42880</v>
      </c>
      <c r="Q6">
        <v>1250</v>
      </c>
      <c r="R6">
        <v>0</v>
      </c>
      <c r="S6">
        <v>3439.0505427429871</v>
      </c>
      <c r="T6">
        <v>0.67</v>
      </c>
      <c r="U6">
        <v>400</v>
      </c>
      <c r="V6"/>
      <c r="W6"/>
      <c r="X6" s="24" t="e">
        <f>VLOOKUP(D6,'Program Activity'!D:H,10,0)</f>
        <v>#REF!</v>
      </c>
      <c r="Y6" s="24"/>
      <c r="Z6" s="24"/>
      <c r="AA6" s="24"/>
      <c r="AB6" s="24"/>
    </row>
    <row r="7" spans="1:30" s="9" customFormat="1" ht="14.45" hidden="1" customHeight="1" x14ac:dyDescent="0.25">
      <c r="A7" t="s">
        <v>19</v>
      </c>
      <c r="B7" t="s">
        <v>677</v>
      </c>
      <c r="C7" t="s">
        <v>21</v>
      </c>
      <c r="D7" t="s">
        <v>688</v>
      </c>
      <c r="E7" t="s">
        <v>19</v>
      </c>
      <c r="F7"/>
      <c r="G7"/>
      <c r="H7" t="s">
        <v>148</v>
      </c>
      <c r="I7"/>
      <c r="J7" t="s">
        <v>194</v>
      </c>
      <c r="K7"/>
      <c r="L7" t="s">
        <v>193</v>
      </c>
      <c r="M7">
        <v>10</v>
      </c>
      <c r="N7">
        <v>1</v>
      </c>
      <c r="O7" t="s">
        <v>195</v>
      </c>
      <c r="P7">
        <v>42865</v>
      </c>
      <c r="Q7">
        <v>1650</v>
      </c>
      <c r="R7">
        <v>0</v>
      </c>
      <c r="S7">
        <v>4298.8131784287334</v>
      </c>
      <c r="T7">
        <v>0.67</v>
      </c>
      <c r="U7">
        <v>400</v>
      </c>
      <c r="V7"/>
      <c r="W7"/>
      <c r="X7" s="24" t="e">
        <f>VLOOKUP(D7,'Program Activity'!D:H,10,0)</f>
        <v>#REF!</v>
      </c>
      <c r="Y7" s="24"/>
      <c r="Z7" s="24"/>
      <c r="AA7" s="24"/>
      <c r="AB7" s="24"/>
    </row>
    <row r="8" spans="1:30" s="9" customFormat="1" ht="14.45" hidden="1" customHeight="1" x14ac:dyDescent="0.25">
      <c r="A8" t="s">
        <v>19</v>
      </c>
      <c r="B8" t="s">
        <v>677</v>
      </c>
      <c r="C8" t="s">
        <v>21</v>
      </c>
      <c r="D8" t="s">
        <v>690</v>
      </c>
      <c r="E8" t="s">
        <v>19</v>
      </c>
      <c r="F8"/>
      <c r="G8"/>
      <c r="H8" t="s">
        <v>148</v>
      </c>
      <c r="I8"/>
      <c r="J8" t="s">
        <v>194</v>
      </c>
      <c r="K8"/>
      <c r="L8" t="s">
        <v>193</v>
      </c>
      <c r="M8">
        <v>10</v>
      </c>
      <c r="N8">
        <v>1</v>
      </c>
      <c r="O8" t="s">
        <v>195</v>
      </c>
      <c r="P8">
        <v>42846</v>
      </c>
      <c r="Q8">
        <v>1250</v>
      </c>
      <c r="R8">
        <v>0</v>
      </c>
      <c r="S8">
        <v>4298.8131784287334</v>
      </c>
      <c r="T8">
        <v>0.67</v>
      </c>
      <c r="U8">
        <v>400</v>
      </c>
      <c r="V8"/>
      <c r="W8"/>
      <c r="X8" s="24" t="e">
        <f>VLOOKUP(D8,'Program Activity'!D:H,10,0)</f>
        <v>#REF!</v>
      </c>
      <c r="Y8" s="24"/>
      <c r="Z8" s="24"/>
      <c r="AA8" s="24"/>
      <c r="AB8" s="24"/>
    </row>
    <row r="9" spans="1:30" s="9" customFormat="1" ht="14.45" hidden="1" customHeight="1" x14ac:dyDescent="0.25">
      <c r="A9" t="s">
        <v>19</v>
      </c>
      <c r="B9" t="s">
        <v>677</v>
      </c>
      <c r="C9" t="s">
        <v>21</v>
      </c>
      <c r="D9" t="s">
        <v>692</v>
      </c>
      <c r="E9" t="s">
        <v>19</v>
      </c>
      <c r="F9"/>
      <c r="G9"/>
      <c r="H9" t="s">
        <v>148</v>
      </c>
      <c r="I9"/>
      <c r="J9" t="s">
        <v>194</v>
      </c>
      <c r="K9"/>
      <c r="L9" t="s">
        <v>193</v>
      </c>
      <c r="M9">
        <v>10</v>
      </c>
      <c r="N9">
        <v>1</v>
      </c>
      <c r="O9" t="s">
        <v>195</v>
      </c>
      <c r="P9">
        <v>42944</v>
      </c>
      <c r="Q9">
        <v>1250</v>
      </c>
      <c r="R9">
        <v>0</v>
      </c>
      <c r="S9">
        <v>4298.8131784287334</v>
      </c>
      <c r="T9">
        <v>0.67</v>
      </c>
      <c r="U9">
        <v>400</v>
      </c>
      <c r="V9"/>
      <c r="W9"/>
      <c r="X9" s="24" t="e">
        <f>VLOOKUP(D9,'Program Activity'!D:H,10,0)</f>
        <v>#REF!</v>
      </c>
      <c r="Y9" s="24"/>
      <c r="Z9" s="24"/>
      <c r="AA9" s="24"/>
      <c r="AB9" s="24"/>
    </row>
    <row r="10" spans="1:30" s="9" customFormat="1" ht="14.45" hidden="1" customHeight="1" x14ac:dyDescent="0.25">
      <c r="A10" t="s">
        <v>19</v>
      </c>
      <c r="B10" t="s">
        <v>677</v>
      </c>
      <c r="C10" t="s">
        <v>21</v>
      </c>
      <c r="D10" t="s">
        <v>694</v>
      </c>
      <c r="E10" t="s">
        <v>19</v>
      </c>
      <c r="F10"/>
      <c r="G10"/>
      <c r="H10" t="s">
        <v>148</v>
      </c>
      <c r="I10"/>
      <c r="J10" t="s">
        <v>194</v>
      </c>
      <c r="K10"/>
      <c r="L10" t="s">
        <v>193</v>
      </c>
      <c r="M10">
        <v>10</v>
      </c>
      <c r="N10">
        <v>1</v>
      </c>
      <c r="O10" t="s">
        <v>195</v>
      </c>
      <c r="P10">
        <v>42913</v>
      </c>
      <c r="Q10">
        <v>1250</v>
      </c>
      <c r="R10">
        <v>0</v>
      </c>
      <c r="S10">
        <v>4298.8131784287334</v>
      </c>
      <c r="T10">
        <v>0.67</v>
      </c>
      <c r="U10">
        <v>400</v>
      </c>
      <c r="V10"/>
      <c r="W10"/>
      <c r="X10" s="24" t="e">
        <f>VLOOKUP(D10,'Program Activity'!D:H,10,0)</f>
        <v>#REF!</v>
      </c>
      <c r="Y10" s="24"/>
      <c r="Z10" s="24"/>
      <c r="AA10" s="24"/>
      <c r="AB10" s="24"/>
    </row>
    <row r="11" spans="1:30" s="9" customFormat="1" ht="14.45" hidden="1" customHeight="1" x14ac:dyDescent="0.25">
      <c r="A11" t="s">
        <v>19</v>
      </c>
      <c r="B11" t="s">
        <v>677</v>
      </c>
      <c r="C11" t="s">
        <v>21</v>
      </c>
      <c r="D11" t="s">
        <v>696</v>
      </c>
      <c r="E11" t="s">
        <v>19</v>
      </c>
      <c r="F11"/>
      <c r="G11"/>
      <c r="H11" t="s">
        <v>148</v>
      </c>
      <c r="I11"/>
      <c r="J11" t="s">
        <v>194</v>
      </c>
      <c r="K11"/>
      <c r="L11" t="s">
        <v>193</v>
      </c>
      <c r="M11">
        <v>10</v>
      </c>
      <c r="N11">
        <v>1</v>
      </c>
      <c r="O11" t="s">
        <v>195</v>
      </c>
      <c r="P11">
        <v>42845</v>
      </c>
      <c r="Q11">
        <v>1250</v>
      </c>
      <c r="R11">
        <v>0</v>
      </c>
      <c r="S11">
        <v>5158.5758141144806</v>
      </c>
      <c r="T11">
        <v>0.67</v>
      </c>
      <c r="U11">
        <v>400</v>
      </c>
      <c r="V11"/>
      <c r="W11"/>
      <c r="X11" s="24" t="e">
        <f>VLOOKUP(D11,'Program Activity'!D:H,10,0)</f>
        <v>#REF!</v>
      </c>
      <c r="Y11" s="24"/>
      <c r="Z11" s="24"/>
      <c r="AA11" s="24"/>
      <c r="AB11" s="24"/>
    </row>
    <row r="12" spans="1:30" s="9" customFormat="1" ht="14.45" hidden="1" customHeight="1" x14ac:dyDescent="0.25">
      <c r="A12" t="s">
        <v>19</v>
      </c>
      <c r="B12" t="s">
        <v>677</v>
      </c>
      <c r="C12" t="s">
        <v>21</v>
      </c>
      <c r="D12" t="s">
        <v>698</v>
      </c>
      <c r="E12" t="s">
        <v>19</v>
      </c>
      <c r="F12"/>
      <c r="G12"/>
      <c r="H12" t="s">
        <v>148</v>
      </c>
      <c r="I12"/>
      <c r="J12" t="s">
        <v>194</v>
      </c>
      <c r="K12"/>
      <c r="L12" t="s">
        <v>193</v>
      </c>
      <c r="M12">
        <v>10</v>
      </c>
      <c r="N12">
        <v>1</v>
      </c>
      <c r="O12" t="s">
        <v>195</v>
      </c>
      <c r="P12">
        <v>42921</v>
      </c>
      <c r="Q12">
        <v>1250</v>
      </c>
      <c r="R12">
        <v>0</v>
      </c>
      <c r="S12">
        <v>4298.8131784287334</v>
      </c>
      <c r="T12">
        <v>0.67</v>
      </c>
      <c r="U12">
        <v>400</v>
      </c>
      <c r="V12"/>
      <c r="W12"/>
      <c r="X12" s="24" t="e">
        <f>VLOOKUP(D12,'Program Activity'!D:H,10,0)</f>
        <v>#REF!</v>
      </c>
      <c r="Y12" s="24"/>
      <c r="Z12" s="24"/>
      <c r="AA12" s="24"/>
      <c r="AB12" s="24"/>
    </row>
    <row r="13" spans="1:30" s="9" customFormat="1" ht="14.45" hidden="1" customHeight="1" x14ac:dyDescent="0.25">
      <c r="A13" t="s">
        <v>19</v>
      </c>
      <c r="B13" t="s">
        <v>677</v>
      </c>
      <c r="C13" t="s">
        <v>21</v>
      </c>
      <c r="D13" t="s">
        <v>700</v>
      </c>
      <c r="E13" t="s">
        <v>19</v>
      </c>
      <c r="F13"/>
      <c r="G13"/>
      <c r="H13" t="s">
        <v>148</v>
      </c>
      <c r="I13"/>
      <c r="J13" t="s">
        <v>194</v>
      </c>
      <c r="K13"/>
      <c r="L13" t="s">
        <v>193</v>
      </c>
      <c r="M13">
        <v>10</v>
      </c>
      <c r="N13">
        <v>1</v>
      </c>
      <c r="O13" t="s">
        <v>195</v>
      </c>
      <c r="P13">
        <v>42933</v>
      </c>
      <c r="Q13">
        <v>1200</v>
      </c>
      <c r="R13">
        <v>0</v>
      </c>
      <c r="S13">
        <v>3439.0505427429871</v>
      </c>
      <c r="T13">
        <v>0.67</v>
      </c>
      <c r="U13">
        <v>400</v>
      </c>
      <c r="V13"/>
      <c r="W13"/>
      <c r="X13" s="24" t="e">
        <f>VLOOKUP(D13,'Program Activity'!D:H,10,0)</f>
        <v>#REF!</v>
      </c>
      <c r="Y13" s="24"/>
      <c r="Z13" s="24"/>
      <c r="AA13" s="24"/>
      <c r="AB13" s="24"/>
    </row>
    <row r="14" spans="1:30" s="9" customFormat="1" ht="14.45" hidden="1" customHeight="1" x14ac:dyDescent="0.25">
      <c r="A14" t="s">
        <v>19</v>
      </c>
      <c r="B14" t="s">
        <v>677</v>
      </c>
      <c r="C14" t="s">
        <v>21</v>
      </c>
      <c r="D14" t="s">
        <v>702</v>
      </c>
      <c r="E14" t="s">
        <v>19</v>
      </c>
      <c r="F14"/>
      <c r="G14"/>
      <c r="H14" t="s">
        <v>148</v>
      </c>
      <c r="I14"/>
      <c r="J14" t="s">
        <v>194</v>
      </c>
      <c r="K14"/>
      <c r="L14" t="s">
        <v>193</v>
      </c>
      <c r="M14">
        <v>10</v>
      </c>
      <c r="N14">
        <v>1</v>
      </c>
      <c r="O14" t="s">
        <v>195</v>
      </c>
      <c r="P14">
        <v>42940</v>
      </c>
      <c r="Q14">
        <v>1250</v>
      </c>
      <c r="R14">
        <v>0</v>
      </c>
      <c r="S14">
        <v>3439.0505427429871</v>
      </c>
      <c r="T14">
        <v>0.67</v>
      </c>
      <c r="U14">
        <v>400</v>
      </c>
      <c r="V14"/>
      <c r="W14"/>
      <c r="X14" s="24" t="e">
        <f>VLOOKUP(D14,'Program Activity'!D:H,10,0)</f>
        <v>#REF!</v>
      </c>
      <c r="Y14" s="24"/>
      <c r="Z14" s="24"/>
      <c r="AA14" s="24"/>
      <c r="AB14" s="24"/>
    </row>
    <row r="15" spans="1:30" s="9" customFormat="1" ht="14.45" hidden="1" customHeight="1" x14ac:dyDescent="0.25">
      <c r="A15" t="s">
        <v>19</v>
      </c>
      <c r="B15" t="s">
        <v>677</v>
      </c>
      <c r="C15" t="s">
        <v>21</v>
      </c>
      <c r="D15" t="s">
        <v>704</v>
      </c>
      <c r="E15" t="s">
        <v>19</v>
      </c>
      <c r="F15"/>
      <c r="G15"/>
      <c r="H15" t="s">
        <v>148</v>
      </c>
      <c r="I15"/>
      <c r="J15" t="s">
        <v>194</v>
      </c>
      <c r="K15"/>
      <c r="L15" t="s">
        <v>193</v>
      </c>
      <c r="M15">
        <v>10</v>
      </c>
      <c r="N15">
        <v>1</v>
      </c>
      <c r="O15" t="s">
        <v>195</v>
      </c>
      <c r="P15">
        <v>42902</v>
      </c>
      <c r="Q15">
        <v>1250</v>
      </c>
      <c r="R15">
        <v>0</v>
      </c>
      <c r="S15">
        <v>4298.8131784287334</v>
      </c>
      <c r="T15">
        <v>0.67</v>
      </c>
      <c r="U15">
        <v>400</v>
      </c>
      <c r="V15"/>
      <c r="W15"/>
      <c r="X15" s="24" t="e">
        <f>VLOOKUP(D15,'Program Activity'!D:H,10,0)</f>
        <v>#REF!</v>
      </c>
      <c r="Y15" s="24"/>
      <c r="Z15" s="24"/>
      <c r="AA15" s="24"/>
      <c r="AB15" s="24"/>
    </row>
    <row r="16" spans="1:30" s="9" customFormat="1" ht="14.45" hidden="1" customHeight="1" x14ac:dyDescent="0.25">
      <c r="A16" t="s">
        <v>19</v>
      </c>
      <c r="B16" t="s">
        <v>677</v>
      </c>
      <c r="C16" t="s">
        <v>21</v>
      </c>
      <c r="D16" t="s">
        <v>706</v>
      </c>
      <c r="E16" t="s">
        <v>19</v>
      </c>
      <c r="F16"/>
      <c r="G16"/>
      <c r="H16" t="s">
        <v>148</v>
      </c>
      <c r="I16"/>
      <c r="J16" t="s">
        <v>194</v>
      </c>
      <c r="K16"/>
      <c r="L16" t="s">
        <v>193</v>
      </c>
      <c r="M16">
        <v>10</v>
      </c>
      <c r="N16">
        <v>1</v>
      </c>
      <c r="O16" t="s">
        <v>195</v>
      </c>
      <c r="P16">
        <v>42906</v>
      </c>
      <c r="Q16">
        <v>1250</v>
      </c>
      <c r="R16">
        <v>0</v>
      </c>
      <c r="S16">
        <v>3439.0505427429871</v>
      </c>
      <c r="T16">
        <v>0.67</v>
      </c>
      <c r="U16">
        <v>400</v>
      </c>
      <c r="V16"/>
      <c r="W16"/>
      <c r="X16" s="24" t="e">
        <f>VLOOKUP(D16,'Program Activity'!D:H,10,0)</f>
        <v>#REF!</v>
      </c>
      <c r="Y16" s="24"/>
      <c r="Z16" s="24"/>
      <c r="AA16" s="24"/>
      <c r="AB16" s="24"/>
    </row>
    <row r="17" spans="1:28" s="9" customFormat="1" ht="14.45" hidden="1" customHeight="1" x14ac:dyDescent="0.25">
      <c r="A17" t="s">
        <v>19</v>
      </c>
      <c r="B17" t="s">
        <v>677</v>
      </c>
      <c r="C17" t="s">
        <v>21</v>
      </c>
      <c r="D17" t="s">
        <v>708</v>
      </c>
      <c r="E17" t="s">
        <v>19</v>
      </c>
      <c r="F17"/>
      <c r="G17"/>
      <c r="H17" t="s">
        <v>148</v>
      </c>
      <c r="I17"/>
      <c r="J17" t="s">
        <v>194</v>
      </c>
      <c r="K17"/>
      <c r="L17" t="s">
        <v>193</v>
      </c>
      <c r="M17">
        <v>10</v>
      </c>
      <c r="N17">
        <v>1</v>
      </c>
      <c r="O17" t="s">
        <v>195</v>
      </c>
      <c r="P17">
        <v>42915</v>
      </c>
      <c r="Q17">
        <v>1200</v>
      </c>
      <c r="R17">
        <v>0</v>
      </c>
      <c r="S17">
        <v>3439.0505427429871</v>
      </c>
      <c r="T17">
        <v>0.67</v>
      </c>
      <c r="U17">
        <v>400</v>
      </c>
      <c r="V17"/>
      <c r="W17"/>
      <c r="X17" s="24" t="e">
        <f>VLOOKUP(D17,'Program Activity'!D:H,10,0)</f>
        <v>#REF!</v>
      </c>
      <c r="Y17" s="24"/>
      <c r="Z17" s="24"/>
      <c r="AA17" s="24"/>
      <c r="AB17" s="24"/>
    </row>
    <row r="18" spans="1:28" s="9" customFormat="1" ht="14.45" hidden="1" customHeight="1" x14ac:dyDescent="0.25">
      <c r="A18" t="s">
        <v>19</v>
      </c>
      <c r="B18" t="s">
        <v>677</v>
      </c>
      <c r="C18" t="s">
        <v>21</v>
      </c>
      <c r="D18" t="s">
        <v>710</v>
      </c>
      <c r="E18" t="s">
        <v>19</v>
      </c>
      <c r="F18"/>
      <c r="G18"/>
      <c r="H18" t="s">
        <v>148</v>
      </c>
      <c r="I18"/>
      <c r="J18" t="s">
        <v>194</v>
      </c>
      <c r="K18"/>
      <c r="L18" t="s">
        <v>193</v>
      </c>
      <c r="M18">
        <v>10</v>
      </c>
      <c r="N18">
        <v>1</v>
      </c>
      <c r="O18" t="s">
        <v>195</v>
      </c>
      <c r="P18">
        <v>42886</v>
      </c>
      <c r="Q18">
        <v>1250</v>
      </c>
      <c r="R18">
        <v>0</v>
      </c>
      <c r="S18">
        <v>4298.8131784287334</v>
      </c>
      <c r="T18">
        <v>0.67</v>
      </c>
      <c r="U18">
        <v>400</v>
      </c>
      <c r="V18"/>
      <c r="W18"/>
      <c r="X18" s="24" t="e">
        <f>VLOOKUP(D18,'Program Activity'!D:H,10,0)</f>
        <v>#REF!</v>
      </c>
      <c r="Y18" s="24"/>
      <c r="Z18" s="24"/>
      <c r="AA18" s="24"/>
      <c r="AB18" s="24"/>
    </row>
    <row r="19" spans="1:28" s="9" customFormat="1" ht="14.45" hidden="1" customHeight="1" x14ac:dyDescent="0.25">
      <c r="A19" t="s">
        <v>19</v>
      </c>
      <c r="B19" t="s">
        <v>677</v>
      </c>
      <c r="C19" t="s">
        <v>21</v>
      </c>
      <c r="D19" t="s">
        <v>712</v>
      </c>
      <c r="E19" t="s">
        <v>19</v>
      </c>
      <c r="F19"/>
      <c r="G19"/>
      <c r="H19" t="s">
        <v>148</v>
      </c>
      <c r="I19"/>
      <c r="J19" t="s">
        <v>194</v>
      </c>
      <c r="K19"/>
      <c r="L19" t="s">
        <v>193</v>
      </c>
      <c r="M19">
        <v>10</v>
      </c>
      <c r="N19">
        <v>1</v>
      </c>
      <c r="O19" t="s">
        <v>195</v>
      </c>
      <c r="P19">
        <v>42920</v>
      </c>
      <c r="Q19">
        <v>1395</v>
      </c>
      <c r="R19">
        <v>0</v>
      </c>
      <c r="S19">
        <v>4403.1736984615382</v>
      </c>
      <c r="T19">
        <v>1</v>
      </c>
      <c r="U19">
        <v>400</v>
      </c>
      <c r="V19"/>
      <c r="W19"/>
      <c r="X19" s="24" t="e">
        <f>VLOOKUP(D19,'Program Activity'!D:H,10,0)</f>
        <v>#REF!</v>
      </c>
      <c r="Y19" s="24"/>
      <c r="Z19" s="24"/>
      <c r="AA19" s="24"/>
      <c r="AB19" s="24"/>
    </row>
    <row r="20" spans="1:28" s="9" customFormat="1" ht="14.45" hidden="1" customHeight="1" x14ac:dyDescent="0.25">
      <c r="A20" t="s">
        <v>19</v>
      </c>
      <c r="B20" t="s">
        <v>677</v>
      </c>
      <c r="C20" t="s">
        <v>21</v>
      </c>
      <c r="D20" t="s">
        <v>714</v>
      </c>
      <c r="E20" t="s">
        <v>19</v>
      </c>
      <c r="F20"/>
      <c r="G20"/>
      <c r="H20" t="s">
        <v>148</v>
      </c>
      <c r="I20"/>
      <c r="J20" t="s">
        <v>194</v>
      </c>
      <c r="K20"/>
      <c r="L20" t="s">
        <v>193</v>
      </c>
      <c r="M20">
        <v>10</v>
      </c>
      <c r="N20">
        <v>1</v>
      </c>
      <c r="O20" t="s">
        <v>195</v>
      </c>
      <c r="P20">
        <v>42866</v>
      </c>
      <c r="Q20">
        <v>1049</v>
      </c>
      <c r="R20">
        <v>0</v>
      </c>
      <c r="S20">
        <v>3743.6198141144805</v>
      </c>
      <c r="T20">
        <v>0.8523724531226049</v>
      </c>
      <c r="U20">
        <v>400</v>
      </c>
      <c r="V20"/>
      <c r="W20"/>
      <c r="X20" s="24" t="e">
        <f>VLOOKUP(D20,'Program Activity'!D:H,10,0)</f>
        <v>#REF!</v>
      </c>
      <c r="Y20" s="24"/>
      <c r="Z20" s="24"/>
      <c r="AA20" s="24"/>
      <c r="AB20" s="24"/>
    </row>
    <row r="21" spans="1:28" s="9" customFormat="1" ht="14.45" hidden="1" customHeight="1" x14ac:dyDescent="0.25">
      <c r="A21" t="s">
        <v>19</v>
      </c>
      <c r="B21" t="s">
        <v>677</v>
      </c>
      <c r="C21" t="s">
        <v>21</v>
      </c>
      <c r="D21" t="s">
        <v>716</v>
      </c>
      <c r="E21" t="s">
        <v>19</v>
      </c>
      <c r="F21"/>
      <c r="G21"/>
      <c r="H21" t="s">
        <v>148</v>
      </c>
      <c r="I21"/>
      <c r="J21" t="s">
        <v>194</v>
      </c>
      <c r="K21"/>
      <c r="L21" t="s">
        <v>193</v>
      </c>
      <c r="M21">
        <v>10</v>
      </c>
      <c r="N21">
        <v>1</v>
      </c>
      <c r="O21" t="s">
        <v>195</v>
      </c>
      <c r="P21">
        <v>42896</v>
      </c>
      <c r="Q21">
        <v>1049</v>
      </c>
      <c r="R21">
        <v>0</v>
      </c>
      <c r="S21">
        <v>3743.6198141144805</v>
      </c>
      <c r="T21">
        <v>0.8523724531226049</v>
      </c>
      <c r="U21">
        <v>400</v>
      </c>
      <c r="V21"/>
      <c r="W21"/>
      <c r="X21" s="24" t="e">
        <f>VLOOKUP(D21,'Program Activity'!D:H,10,0)</f>
        <v>#REF!</v>
      </c>
      <c r="Y21" s="24"/>
      <c r="Z21" s="24"/>
      <c r="AA21" s="24"/>
      <c r="AB21" s="24"/>
    </row>
    <row r="22" spans="1:28" s="9" customFormat="1" ht="14.45" hidden="1" customHeight="1" x14ac:dyDescent="0.25">
      <c r="A22" t="s">
        <v>19</v>
      </c>
      <c r="B22" t="s">
        <v>677</v>
      </c>
      <c r="C22" t="s">
        <v>21</v>
      </c>
      <c r="D22" t="s">
        <v>719</v>
      </c>
      <c r="E22" t="s">
        <v>19</v>
      </c>
      <c r="F22"/>
      <c r="G22"/>
      <c r="H22" t="s">
        <v>148</v>
      </c>
      <c r="I22"/>
      <c r="J22" t="s">
        <v>194</v>
      </c>
      <c r="K22"/>
      <c r="L22" t="s">
        <v>193</v>
      </c>
      <c r="M22">
        <v>10</v>
      </c>
      <c r="N22">
        <v>1</v>
      </c>
      <c r="O22" t="s">
        <v>195</v>
      </c>
      <c r="P22">
        <v>43228</v>
      </c>
      <c r="Q22">
        <v>1089</v>
      </c>
      <c r="R22">
        <v>0</v>
      </c>
      <c r="S22">
        <v>3743.6198141144805</v>
      </c>
      <c r="T22">
        <v>0.8523724531226049</v>
      </c>
      <c r="U22">
        <v>400</v>
      </c>
      <c r="V22"/>
      <c r="W22"/>
      <c r="X22" s="24" t="e">
        <f>VLOOKUP(D22,'Program Activity'!D:H,10,0)</f>
        <v>#REF!</v>
      </c>
      <c r="Y22" s="24"/>
      <c r="Z22" s="24"/>
      <c r="AA22" s="24"/>
      <c r="AB22" s="24"/>
    </row>
    <row r="23" spans="1:28" s="9" customFormat="1" ht="14.45" hidden="1" customHeight="1" x14ac:dyDescent="0.25">
      <c r="A23" t="s">
        <v>19</v>
      </c>
      <c r="B23" t="s">
        <v>677</v>
      </c>
      <c r="C23" t="s">
        <v>21</v>
      </c>
      <c r="D23" t="s">
        <v>721</v>
      </c>
      <c r="E23" t="s">
        <v>19</v>
      </c>
      <c r="F23"/>
      <c r="G23"/>
      <c r="H23" t="s">
        <v>148</v>
      </c>
      <c r="I23"/>
      <c r="J23" t="s">
        <v>194</v>
      </c>
      <c r="K23"/>
      <c r="L23" t="s">
        <v>193</v>
      </c>
      <c r="M23">
        <v>10</v>
      </c>
      <c r="N23">
        <v>1</v>
      </c>
      <c r="O23" t="s">
        <v>195</v>
      </c>
      <c r="P23">
        <v>42859</v>
      </c>
      <c r="Q23">
        <v>1299</v>
      </c>
      <c r="R23">
        <v>0</v>
      </c>
      <c r="S23">
        <v>3979.4458141144805</v>
      </c>
      <c r="T23">
        <v>0.8523724531226049</v>
      </c>
      <c r="U23">
        <v>400</v>
      </c>
      <c r="V23"/>
      <c r="W23"/>
      <c r="X23" s="24" t="e">
        <f>VLOOKUP(D23,'Program Activity'!D:H,10,0)</f>
        <v>#REF!</v>
      </c>
      <c r="Y23" s="24"/>
      <c r="Z23" s="24"/>
      <c r="AA23" s="24"/>
      <c r="AB23" s="24"/>
    </row>
    <row r="24" spans="1:28" s="9" customFormat="1" ht="14.45" hidden="1" customHeight="1" x14ac:dyDescent="0.25">
      <c r="A24" t="s">
        <v>19</v>
      </c>
      <c r="B24" t="s">
        <v>677</v>
      </c>
      <c r="C24" t="s">
        <v>21</v>
      </c>
      <c r="D24" t="s">
        <v>723</v>
      </c>
      <c r="E24" t="s">
        <v>19</v>
      </c>
      <c r="F24"/>
      <c r="G24"/>
      <c r="H24" t="s">
        <v>148</v>
      </c>
      <c r="I24"/>
      <c r="J24" t="s">
        <v>194</v>
      </c>
      <c r="K24"/>
      <c r="L24" t="s">
        <v>193</v>
      </c>
      <c r="M24">
        <v>10</v>
      </c>
      <c r="N24">
        <v>1</v>
      </c>
      <c r="O24" t="s">
        <v>195</v>
      </c>
      <c r="P24">
        <v>42969</v>
      </c>
      <c r="Q24">
        <v>1049</v>
      </c>
      <c r="R24">
        <v>0</v>
      </c>
      <c r="S24">
        <v>3743.6198141144805</v>
      </c>
      <c r="T24">
        <v>0.8523724531226049</v>
      </c>
      <c r="U24">
        <v>400</v>
      </c>
      <c r="V24"/>
      <c r="W24"/>
      <c r="X24" s="24" t="e">
        <f>VLOOKUP(D24,'Program Activity'!D:H,10,0)</f>
        <v>#REF!</v>
      </c>
      <c r="Y24" s="24"/>
      <c r="Z24" s="24"/>
      <c r="AA24" s="24"/>
      <c r="AB24" s="24"/>
    </row>
    <row r="25" spans="1:28" s="9" customFormat="1" ht="14.45" hidden="1" customHeight="1" x14ac:dyDescent="0.25">
      <c r="A25" t="s">
        <v>19</v>
      </c>
      <c r="B25" t="s">
        <v>677</v>
      </c>
      <c r="C25" t="s">
        <v>21</v>
      </c>
      <c r="D25" t="s">
        <v>725</v>
      </c>
      <c r="E25" t="s">
        <v>19</v>
      </c>
      <c r="F25"/>
      <c r="G25"/>
      <c r="H25" t="s">
        <v>148</v>
      </c>
      <c r="I25"/>
      <c r="J25" t="s">
        <v>194</v>
      </c>
      <c r="K25"/>
      <c r="L25" t="s">
        <v>193</v>
      </c>
      <c r="M25">
        <v>10</v>
      </c>
      <c r="N25">
        <v>1</v>
      </c>
      <c r="O25" t="s">
        <v>195</v>
      </c>
      <c r="P25">
        <v>42852</v>
      </c>
      <c r="Q25">
        <v>1299</v>
      </c>
      <c r="R25">
        <v>0</v>
      </c>
      <c r="S25">
        <v>3979.4458141144805</v>
      </c>
      <c r="T25">
        <v>0.8523724531226049</v>
      </c>
      <c r="U25">
        <v>400</v>
      </c>
      <c r="V25"/>
      <c r="W25"/>
      <c r="X25" s="24" t="e">
        <f>VLOOKUP(D25,'Program Activity'!D:H,10,0)</f>
        <v>#REF!</v>
      </c>
      <c r="Y25" s="24"/>
      <c r="Z25" s="24"/>
      <c r="AA25" s="24"/>
      <c r="AB25" s="24"/>
    </row>
    <row r="26" spans="1:28" s="9" customFormat="1" ht="14.45" hidden="1" customHeight="1" x14ac:dyDescent="0.25">
      <c r="A26" t="s">
        <v>19</v>
      </c>
      <c r="B26" t="s">
        <v>677</v>
      </c>
      <c r="C26" t="s">
        <v>21</v>
      </c>
      <c r="D26" t="s">
        <v>727</v>
      </c>
      <c r="E26" t="s">
        <v>19</v>
      </c>
      <c r="F26"/>
      <c r="G26"/>
      <c r="H26" t="s">
        <v>148</v>
      </c>
      <c r="I26"/>
      <c r="J26" t="s">
        <v>194</v>
      </c>
      <c r="K26"/>
      <c r="L26" t="s">
        <v>193</v>
      </c>
      <c r="M26">
        <v>10</v>
      </c>
      <c r="N26">
        <v>1</v>
      </c>
      <c r="O26" t="s">
        <v>195</v>
      </c>
      <c r="P26">
        <v>42874</v>
      </c>
      <c r="Q26">
        <v>1049</v>
      </c>
      <c r="R26">
        <v>0</v>
      </c>
      <c r="S26">
        <v>3743.6198141144805</v>
      </c>
      <c r="T26">
        <v>0.8523724531226049</v>
      </c>
      <c r="U26">
        <v>400</v>
      </c>
      <c r="V26"/>
      <c r="W26"/>
      <c r="X26" s="24" t="e">
        <f>VLOOKUP(D26,'Program Activity'!D:H,10,0)</f>
        <v>#REF!</v>
      </c>
      <c r="Y26" s="24"/>
      <c r="Z26" s="24"/>
      <c r="AA26" s="24"/>
      <c r="AB26" s="24"/>
    </row>
    <row r="27" spans="1:28" s="9" customFormat="1" ht="14.45" hidden="1" customHeight="1" x14ac:dyDescent="0.25">
      <c r="A27" t="s">
        <v>19</v>
      </c>
      <c r="B27" t="s">
        <v>677</v>
      </c>
      <c r="C27" t="s">
        <v>21</v>
      </c>
      <c r="D27" t="s">
        <v>729</v>
      </c>
      <c r="E27" t="s">
        <v>19</v>
      </c>
      <c r="F27"/>
      <c r="G27"/>
      <c r="H27" t="s">
        <v>148</v>
      </c>
      <c r="I27"/>
      <c r="J27" t="s">
        <v>194</v>
      </c>
      <c r="K27"/>
      <c r="L27" t="s">
        <v>193</v>
      </c>
      <c r="M27">
        <v>10</v>
      </c>
      <c r="N27">
        <v>1</v>
      </c>
      <c r="O27" t="s">
        <v>195</v>
      </c>
      <c r="P27">
        <v>42859</v>
      </c>
      <c r="Q27">
        <v>1299</v>
      </c>
      <c r="R27">
        <v>0</v>
      </c>
      <c r="S27">
        <v>3743.6198141144805</v>
      </c>
      <c r="T27">
        <v>0.8523724531226049</v>
      </c>
      <c r="U27">
        <v>400</v>
      </c>
      <c r="V27"/>
      <c r="W27"/>
      <c r="X27" s="24" t="e">
        <f>VLOOKUP(D27,'Program Activity'!D:H,10,0)</f>
        <v>#REF!</v>
      </c>
      <c r="Y27" s="24"/>
      <c r="Z27" s="24"/>
      <c r="AA27" s="24"/>
      <c r="AB27" s="24"/>
    </row>
    <row r="28" spans="1:28" s="9" customFormat="1" ht="14.45" hidden="1" customHeight="1" x14ac:dyDescent="0.25">
      <c r="A28" t="s">
        <v>19</v>
      </c>
      <c r="B28" t="s">
        <v>677</v>
      </c>
      <c r="C28" t="s">
        <v>21</v>
      </c>
      <c r="D28" t="s">
        <v>731</v>
      </c>
      <c r="E28" t="s">
        <v>19</v>
      </c>
      <c r="F28"/>
      <c r="G28"/>
      <c r="H28" t="s">
        <v>148</v>
      </c>
      <c r="I28"/>
      <c r="J28" t="s">
        <v>194</v>
      </c>
      <c r="K28"/>
      <c r="L28" t="s">
        <v>193</v>
      </c>
      <c r="M28">
        <v>10</v>
      </c>
      <c r="N28">
        <v>1</v>
      </c>
      <c r="O28" t="s">
        <v>195</v>
      </c>
      <c r="P28">
        <v>42882</v>
      </c>
      <c r="Q28">
        <v>1049</v>
      </c>
      <c r="R28">
        <v>0</v>
      </c>
      <c r="S28">
        <v>3979.4458141144805</v>
      </c>
      <c r="T28">
        <v>0.8523724531226049</v>
      </c>
      <c r="U28">
        <v>400</v>
      </c>
      <c r="V28"/>
      <c r="W28"/>
      <c r="X28" s="24" t="e">
        <f>VLOOKUP(D28,'Program Activity'!D:H,10,0)</f>
        <v>#REF!</v>
      </c>
      <c r="Y28" s="24"/>
      <c r="Z28" s="24"/>
      <c r="AA28" s="24"/>
      <c r="AB28" s="24"/>
    </row>
    <row r="29" spans="1:28" s="9" customFormat="1" ht="14.45" hidden="1" customHeight="1" x14ac:dyDescent="0.25">
      <c r="A29" t="s">
        <v>19</v>
      </c>
      <c r="B29" t="s">
        <v>677</v>
      </c>
      <c r="C29" t="s">
        <v>21</v>
      </c>
      <c r="D29" t="s">
        <v>732</v>
      </c>
      <c r="E29" t="s">
        <v>19</v>
      </c>
      <c r="F29"/>
      <c r="G29"/>
      <c r="H29" t="s">
        <v>148</v>
      </c>
      <c r="I29"/>
      <c r="J29" t="s">
        <v>194</v>
      </c>
      <c r="K29"/>
      <c r="L29" t="s">
        <v>193</v>
      </c>
      <c r="M29">
        <v>10</v>
      </c>
      <c r="N29">
        <v>1</v>
      </c>
      <c r="O29" t="s">
        <v>195</v>
      </c>
      <c r="P29">
        <v>43217</v>
      </c>
      <c r="Q29">
        <v>1089</v>
      </c>
      <c r="R29">
        <v>0</v>
      </c>
      <c r="S29">
        <v>4686.9238141144806</v>
      </c>
      <c r="T29">
        <v>0.8523724531226049</v>
      </c>
      <c r="U29">
        <v>400</v>
      </c>
      <c r="V29"/>
      <c r="W29"/>
      <c r="X29" s="24" t="e">
        <f>VLOOKUP(D29,'Program Activity'!D:H,10,0)</f>
        <v>#REF!</v>
      </c>
      <c r="Y29" s="24"/>
      <c r="Z29" s="24"/>
      <c r="AA29" s="24"/>
      <c r="AB29" s="24"/>
    </row>
    <row r="30" spans="1:28" s="9" customFormat="1" ht="14.45" hidden="1" customHeight="1" x14ac:dyDescent="0.25">
      <c r="A30" t="s">
        <v>19</v>
      </c>
      <c r="B30" t="s">
        <v>677</v>
      </c>
      <c r="C30" t="s">
        <v>21</v>
      </c>
      <c r="D30" t="s">
        <v>808</v>
      </c>
      <c r="E30" t="s">
        <v>19</v>
      </c>
      <c r="F30"/>
      <c r="G30"/>
      <c r="H30" t="s">
        <v>148</v>
      </c>
      <c r="I30"/>
      <c r="J30" t="s">
        <v>194</v>
      </c>
      <c r="K30"/>
      <c r="L30" t="s">
        <v>193</v>
      </c>
      <c r="M30">
        <v>10</v>
      </c>
      <c r="N30">
        <v>1</v>
      </c>
      <c r="O30" t="s">
        <v>195</v>
      </c>
      <c r="P30">
        <v>43224</v>
      </c>
      <c r="Q30">
        <v>1089</v>
      </c>
      <c r="R30"/>
      <c r="S30">
        <v>6987.3249136920831</v>
      </c>
      <c r="T30">
        <v>1.2754209730628605</v>
      </c>
      <c r="U30">
        <v>400</v>
      </c>
      <c r="V30"/>
      <c r="W30"/>
      <c r="X30" s="24" t="e">
        <f>VLOOKUP(D30,'Program Activity'!D:H,10,0)</f>
        <v>#REF!</v>
      </c>
      <c r="Y30" s="24"/>
      <c r="Z30" s="24"/>
      <c r="AA30" s="24"/>
      <c r="AB30" s="24"/>
    </row>
    <row r="31" spans="1:28" s="9" customFormat="1" ht="14.45" hidden="1" customHeight="1" x14ac:dyDescent="0.25">
      <c r="A31" t="s">
        <v>19</v>
      </c>
      <c r="B31" t="s">
        <v>677</v>
      </c>
      <c r="C31" t="s">
        <v>21</v>
      </c>
      <c r="D31" t="s">
        <v>809</v>
      </c>
      <c r="E31" t="s">
        <v>19</v>
      </c>
      <c r="F31"/>
      <c r="G31"/>
      <c r="H31" t="s">
        <v>148</v>
      </c>
      <c r="I31"/>
      <c r="J31" t="s">
        <v>194</v>
      </c>
      <c r="K31"/>
      <c r="L31" t="s">
        <v>193</v>
      </c>
      <c r="M31">
        <v>10</v>
      </c>
      <c r="N31">
        <v>1</v>
      </c>
      <c r="O31" t="s">
        <v>195</v>
      </c>
      <c r="P31">
        <v>42888</v>
      </c>
      <c r="Q31">
        <v>1249</v>
      </c>
      <c r="R31"/>
      <c r="S31">
        <v>6987.3249136920831</v>
      </c>
      <c r="T31">
        <v>1.2754209730628605</v>
      </c>
      <c r="U31">
        <v>400</v>
      </c>
      <c r="V31"/>
      <c r="W31"/>
      <c r="X31" s="24" t="e">
        <f>VLOOKUP(D31,'Program Activity'!D:H,10,0)</f>
        <v>#REF!</v>
      </c>
      <c r="Y31" s="24"/>
      <c r="Z31" s="24"/>
      <c r="AA31" s="24"/>
      <c r="AB31" s="24"/>
    </row>
    <row r="32" spans="1:28" s="9" customFormat="1" ht="14.45" hidden="1" customHeight="1" x14ac:dyDescent="0.25">
      <c r="A32" t="s">
        <v>19</v>
      </c>
      <c r="B32" t="s">
        <v>677</v>
      </c>
      <c r="C32" t="s">
        <v>21</v>
      </c>
      <c r="D32" t="s">
        <v>811</v>
      </c>
      <c r="E32" t="s">
        <v>19</v>
      </c>
      <c r="F32"/>
      <c r="G32"/>
      <c r="H32" t="s">
        <v>148</v>
      </c>
      <c r="I32"/>
      <c r="J32" t="s">
        <v>194</v>
      </c>
      <c r="K32"/>
      <c r="L32" t="s">
        <v>193</v>
      </c>
      <c r="M32">
        <v>10</v>
      </c>
      <c r="N32">
        <v>1</v>
      </c>
      <c r="O32" t="s">
        <v>195</v>
      </c>
      <c r="P32">
        <v>43238</v>
      </c>
      <c r="Q32">
        <v>1089</v>
      </c>
      <c r="R32"/>
      <c r="S32">
        <v>3493.6624568460416</v>
      </c>
      <c r="T32">
        <v>1.2754209730628605</v>
      </c>
      <c r="U32">
        <v>400</v>
      </c>
      <c r="V32"/>
      <c r="W32"/>
      <c r="X32" s="24" t="e">
        <f>VLOOKUP(D32,'Program Activity'!D:H,10,0)</f>
        <v>#REF!</v>
      </c>
      <c r="Y32" s="24"/>
      <c r="Z32" s="24"/>
      <c r="AA32" s="24"/>
      <c r="AB32" s="24"/>
    </row>
    <row r="33" spans="1:28" s="9" customFormat="1" ht="14.45" hidden="1" customHeight="1" x14ac:dyDescent="0.25">
      <c r="A33" t="s">
        <v>19</v>
      </c>
      <c r="B33" t="s">
        <v>677</v>
      </c>
      <c r="C33" t="s">
        <v>21</v>
      </c>
      <c r="D33" t="s">
        <v>813</v>
      </c>
      <c r="E33" t="s">
        <v>19</v>
      </c>
      <c r="F33"/>
      <c r="G33"/>
      <c r="H33" t="s">
        <v>148</v>
      </c>
      <c r="I33"/>
      <c r="J33" t="s">
        <v>194</v>
      </c>
      <c r="K33"/>
      <c r="L33" t="s">
        <v>193</v>
      </c>
      <c r="M33">
        <v>10</v>
      </c>
      <c r="N33">
        <v>1</v>
      </c>
      <c r="O33" t="s">
        <v>195</v>
      </c>
      <c r="P33">
        <v>42926</v>
      </c>
      <c r="Q33">
        <v>1299</v>
      </c>
      <c r="R33"/>
      <c r="S33">
        <v>6987.3249136920831</v>
      </c>
      <c r="T33">
        <v>1.2754209730628605</v>
      </c>
      <c r="U33">
        <v>400</v>
      </c>
      <c r="V33"/>
      <c r="W33"/>
      <c r="X33" s="24" t="e">
        <f>VLOOKUP(D33,'Program Activity'!D:H,10,0)</f>
        <v>#REF!</v>
      </c>
      <c r="Y33" s="24"/>
      <c r="Z33" s="24"/>
      <c r="AA33" s="24"/>
      <c r="AB33" s="24"/>
    </row>
    <row r="34" spans="1:28" s="9" customFormat="1" ht="14.45" hidden="1" customHeight="1" x14ac:dyDescent="0.25">
      <c r="A34" t="s">
        <v>19</v>
      </c>
      <c r="B34" t="s">
        <v>677</v>
      </c>
      <c r="C34" t="s">
        <v>21</v>
      </c>
      <c r="D34" t="s">
        <v>815</v>
      </c>
      <c r="E34" t="s">
        <v>19</v>
      </c>
      <c r="F34"/>
      <c r="G34"/>
      <c r="H34" t="s">
        <v>148</v>
      </c>
      <c r="I34"/>
      <c r="J34" t="s">
        <v>194</v>
      </c>
      <c r="K34"/>
      <c r="L34" t="s">
        <v>193</v>
      </c>
      <c r="M34">
        <v>10</v>
      </c>
      <c r="N34">
        <v>1</v>
      </c>
      <c r="O34" t="s">
        <v>195</v>
      </c>
      <c r="P34">
        <v>42860</v>
      </c>
      <c r="Q34">
        <v>1049</v>
      </c>
      <c r="R34"/>
      <c r="S34">
        <v>6987.3249136920831</v>
      </c>
      <c r="T34">
        <v>1.2754209730628605</v>
      </c>
      <c r="U34">
        <v>400</v>
      </c>
      <c r="V34"/>
      <c r="W34"/>
      <c r="X34" s="24" t="e">
        <f>VLOOKUP(D34,'Program Activity'!D:H,10,0)</f>
        <v>#REF!</v>
      </c>
      <c r="Y34" s="24"/>
      <c r="Z34" s="24"/>
      <c r="AA34" s="24"/>
      <c r="AB34" s="24"/>
    </row>
    <row r="35" spans="1:28" s="9" customFormat="1" ht="14.45" hidden="1" customHeight="1" x14ac:dyDescent="0.25">
      <c r="A35" t="s">
        <v>19</v>
      </c>
      <c r="B35" t="s">
        <v>677</v>
      </c>
      <c r="C35" t="s">
        <v>21</v>
      </c>
      <c r="D35" t="s">
        <v>817</v>
      </c>
      <c r="E35" t="s">
        <v>19</v>
      </c>
      <c r="F35"/>
      <c r="G35"/>
      <c r="H35" t="s">
        <v>148</v>
      </c>
      <c r="I35"/>
      <c r="J35" t="s">
        <v>194</v>
      </c>
      <c r="K35"/>
      <c r="L35" t="s">
        <v>193</v>
      </c>
      <c r="M35">
        <v>10</v>
      </c>
      <c r="N35">
        <v>1</v>
      </c>
      <c r="O35" t="s">
        <v>195</v>
      </c>
      <c r="P35">
        <v>42885</v>
      </c>
      <c r="Q35">
        <v>1049</v>
      </c>
      <c r="R35"/>
      <c r="S35">
        <v>6987.3249136920831</v>
      </c>
      <c r="T35">
        <v>1.2754209730628605</v>
      </c>
      <c r="U35">
        <v>400</v>
      </c>
      <c r="V35"/>
      <c r="W35"/>
      <c r="X35" s="24" t="e">
        <f>VLOOKUP(D35,'Program Activity'!D:H,10,0)</f>
        <v>#REF!</v>
      </c>
      <c r="Y35" s="24"/>
      <c r="Z35" s="24"/>
      <c r="AA35" s="24"/>
      <c r="AB35" s="24"/>
    </row>
    <row r="36" spans="1:28" s="9" customFormat="1" ht="14.45" hidden="1" customHeight="1" x14ac:dyDescent="0.25">
      <c r="A36" t="s">
        <v>19</v>
      </c>
      <c r="B36" t="s">
        <v>677</v>
      </c>
      <c r="C36" t="s">
        <v>21</v>
      </c>
      <c r="D36" t="s">
        <v>819</v>
      </c>
      <c r="E36" t="s">
        <v>19</v>
      </c>
      <c r="F36"/>
      <c r="G36"/>
      <c r="H36" t="s">
        <v>148</v>
      </c>
      <c r="I36"/>
      <c r="J36" t="s">
        <v>194</v>
      </c>
      <c r="K36"/>
      <c r="L36" t="s">
        <v>193</v>
      </c>
      <c r="M36">
        <v>10</v>
      </c>
      <c r="N36">
        <v>1</v>
      </c>
      <c r="O36" t="s">
        <v>195</v>
      </c>
      <c r="P36">
        <v>43249</v>
      </c>
      <c r="Q36">
        <v>1250</v>
      </c>
      <c r="R36"/>
      <c r="S36">
        <v>2346.9973858601443</v>
      </c>
      <c r="T36">
        <v>0.64125611635523039</v>
      </c>
      <c r="U36">
        <v>400</v>
      </c>
      <c r="V36"/>
      <c r="W36"/>
      <c r="X36" s="24" t="e">
        <f>VLOOKUP(D36,'Program Activity'!D:H,10,0)</f>
        <v>#REF!</v>
      </c>
      <c r="Y36" s="24"/>
      <c r="Z36" s="24"/>
      <c r="AA36" s="24"/>
      <c r="AB36" s="24"/>
    </row>
    <row r="37" spans="1:28" s="9" customFormat="1" ht="14.45" hidden="1" customHeight="1" x14ac:dyDescent="0.25">
      <c r="A37" t="s">
        <v>19</v>
      </c>
      <c r="B37" t="s">
        <v>677</v>
      </c>
      <c r="C37" t="s">
        <v>21</v>
      </c>
      <c r="D37" t="s">
        <v>821</v>
      </c>
      <c r="E37" t="s">
        <v>19</v>
      </c>
      <c r="F37"/>
      <c r="G37"/>
      <c r="H37" t="s">
        <v>148</v>
      </c>
      <c r="I37"/>
      <c r="J37" t="s">
        <v>194</v>
      </c>
      <c r="K37"/>
      <c r="L37" t="s">
        <v>193</v>
      </c>
      <c r="M37">
        <v>10</v>
      </c>
      <c r="N37">
        <v>1</v>
      </c>
      <c r="O37" t="s">
        <v>195</v>
      </c>
      <c r="P37">
        <v>43253</v>
      </c>
      <c r="Q37">
        <v>1250</v>
      </c>
      <c r="R37"/>
      <c r="S37">
        <v>2346.9973858601443</v>
      </c>
      <c r="T37">
        <v>0.64125611635523039</v>
      </c>
      <c r="U37">
        <v>400</v>
      </c>
      <c r="V37"/>
      <c r="W37"/>
      <c r="X37" s="24" t="e">
        <f>VLOOKUP(D37,'Program Activity'!D:H,10,0)</f>
        <v>#REF!</v>
      </c>
      <c r="Y37" s="24"/>
      <c r="Z37" s="24"/>
      <c r="AA37" s="24"/>
      <c r="AB37" s="24"/>
    </row>
    <row r="38" spans="1:28" s="9" customFormat="1" ht="14.45" hidden="1" customHeight="1" x14ac:dyDescent="0.25">
      <c r="A38" t="s">
        <v>19</v>
      </c>
      <c r="B38" t="s">
        <v>677</v>
      </c>
      <c r="C38" t="s">
        <v>21</v>
      </c>
      <c r="D38" t="s">
        <v>823</v>
      </c>
      <c r="E38" t="s">
        <v>19</v>
      </c>
      <c r="F38"/>
      <c r="G38"/>
      <c r="H38" t="s">
        <v>148</v>
      </c>
      <c r="I38"/>
      <c r="J38" t="s">
        <v>194</v>
      </c>
      <c r="K38"/>
      <c r="L38" t="s">
        <v>193</v>
      </c>
      <c r="M38">
        <v>10</v>
      </c>
      <c r="N38">
        <v>1</v>
      </c>
      <c r="O38" t="s">
        <v>195</v>
      </c>
      <c r="P38">
        <v>43251</v>
      </c>
      <c r="Q38">
        <v>1250</v>
      </c>
      <c r="R38"/>
      <c r="S38">
        <v>2346.9973858601443</v>
      </c>
      <c r="T38">
        <v>0.64125611635523039</v>
      </c>
      <c r="U38">
        <v>400</v>
      </c>
      <c r="V38"/>
      <c r="W38"/>
      <c r="X38" s="24" t="e">
        <f>VLOOKUP(D38,'Program Activity'!D:H,10,0)</f>
        <v>#REF!</v>
      </c>
      <c r="Y38" s="24"/>
      <c r="Z38" s="24"/>
      <c r="AA38" s="24"/>
      <c r="AB38" s="24"/>
    </row>
    <row r="39" spans="1:28" s="9" customFormat="1" ht="14.45" hidden="1" customHeight="1" x14ac:dyDescent="0.25">
      <c r="A39" t="s">
        <v>19</v>
      </c>
      <c r="B39" t="s">
        <v>677</v>
      </c>
      <c r="C39" t="s">
        <v>21</v>
      </c>
      <c r="D39" t="s">
        <v>825</v>
      </c>
      <c r="E39" t="s">
        <v>19</v>
      </c>
      <c r="F39"/>
      <c r="G39"/>
      <c r="H39" t="s">
        <v>148</v>
      </c>
      <c r="I39"/>
      <c r="J39" t="s">
        <v>194</v>
      </c>
      <c r="K39"/>
      <c r="L39" t="s">
        <v>193</v>
      </c>
      <c r="M39">
        <v>10</v>
      </c>
      <c r="N39">
        <v>1</v>
      </c>
      <c r="O39" t="s">
        <v>195</v>
      </c>
      <c r="P39">
        <v>42923</v>
      </c>
      <c r="Q39">
        <v>1200</v>
      </c>
      <c r="R39"/>
      <c r="S39">
        <v>2346.9973858601443</v>
      </c>
      <c r="T39">
        <v>0.64125611635523039</v>
      </c>
      <c r="U39">
        <v>400</v>
      </c>
      <c r="V39"/>
      <c r="W39"/>
      <c r="X39" s="24" t="e">
        <f>VLOOKUP(D39,'Program Activity'!D:H,10,0)</f>
        <v>#REF!</v>
      </c>
      <c r="Y39" s="24"/>
      <c r="Z39" s="24"/>
      <c r="AA39" s="24"/>
      <c r="AB39" s="24"/>
    </row>
    <row r="40" spans="1:28" s="9" customFormat="1" ht="14.45" hidden="1" customHeight="1" x14ac:dyDescent="0.25">
      <c r="A40" t="s">
        <v>19</v>
      </c>
      <c r="B40" t="s">
        <v>677</v>
      </c>
      <c r="C40" t="s">
        <v>21</v>
      </c>
      <c r="D40" t="s">
        <v>827</v>
      </c>
      <c r="E40" t="s">
        <v>19</v>
      </c>
      <c r="F40"/>
      <c r="G40"/>
      <c r="H40" t="s">
        <v>148</v>
      </c>
      <c r="I40"/>
      <c r="J40" t="s">
        <v>194</v>
      </c>
      <c r="K40"/>
      <c r="L40" t="s">
        <v>193</v>
      </c>
      <c r="M40">
        <v>10</v>
      </c>
      <c r="N40">
        <v>1</v>
      </c>
      <c r="O40" t="s">
        <v>195</v>
      </c>
      <c r="P40">
        <v>43250</v>
      </c>
      <c r="Q40">
        <v>1299</v>
      </c>
      <c r="R40"/>
      <c r="S40">
        <v>2346.9973858601443</v>
      </c>
      <c r="T40">
        <v>0.64125611635523039</v>
      </c>
      <c r="U40">
        <v>400</v>
      </c>
      <c r="V40"/>
      <c r="W40"/>
      <c r="X40" s="24" t="e">
        <f>VLOOKUP(D40,'Program Activity'!D:H,10,0)</f>
        <v>#REF!</v>
      </c>
      <c r="Y40" s="24"/>
      <c r="Z40" s="24"/>
      <c r="AA40" s="24"/>
      <c r="AB40" s="24"/>
    </row>
    <row r="41" spans="1:28" s="9" customFormat="1" ht="14.45" hidden="1" customHeight="1" x14ac:dyDescent="0.25">
      <c r="A41" t="s">
        <v>19</v>
      </c>
      <c r="B41" t="s">
        <v>677</v>
      </c>
      <c r="C41" t="s">
        <v>21</v>
      </c>
      <c r="D41" t="s">
        <v>829</v>
      </c>
      <c r="E41" t="s">
        <v>19</v>
      </c>
      <c r="F41"/>
      <c r="G41"/>
      <c r="H41" t="s">
        <v>148</v>
      </c>
      <c r="I41"/>
      <c r="J41" t="s">
        <v>194</v>
      </c>
      <c r="K41"/>
      <c r="L41" t="s">
        <v>193</v>
      </c>
      <c r="M41">
        <v>10</v>
      </c>
      <c r="N41">
        <v>1</v>
      </c>
      <c r="O41" t="s">
        <v>195</v>
      </c>
      <c r="P41">
        <v>43252</v>
      </c>
      <c r="Q41">
        <v>1299</v>
      </c>
      <c r="R41"/>
      <c r="S41">
        <v>2346.9973858601443</v>
      </c>
      <c r="T41">
        <v>0.64125611635523039</v>
      </c>
      <c r="U41">
        <v>400</v>
      </c>
      <c r="V41"/>
      <c r="W41"/>
      <c r="X41" s="24" t="e">
        <f>VLOOKUP(D41,'Program Activity'!D:H,10,0)</f>
        <v>#REF!</v>
      </c>
      <c r="Y41" s="24"/>
      <c r="Z41" s="24"/>
      <c r="AA41" s="24"/>
      <c r="AB41" s="24"/>
    </row>
    <row r="42" spans="1:28" s="9" customFormat="1" ht="14.45" hidden="1" customHeight="1" x14ac:dyDescent="0.25">
      <c r="A42" t="s">
        <v>19</v>
      </c>
      <c r="B42" t="s">
        <v>677</v>
      </c>
      <c r="C42" t="s">
        <v>21</v>
      </c>
      <c r="D42" t="s">
        <v>831</v>
      </c>
      <c r="E42" t="s">
        <v>19</v>
      </c>
      <c r="F42"/>
      <c r="G42"/>
      <c r="H42" t="s">
        <v>148</v>
      </c>
      <c r="I42"/>
      <c r="J42" t="s">
        <v>194</v>
      </c>
      <c r="K42"/>
      <c r="L42" t="s">
        <v>193</v>
      </c>
      <c r="M42">
        <v>10</v>
      </c>
      <c r="N42">
        <v>1</v>
      </c>
      <c r="O42" t="s">
        <v>195</v>
      </c>
      <c r="P42">
        <v>43255</v>
      </c>
      <c r="Q42">
        <v>1629.99</v>
      </c>
      <c r="R42"/>
      <c r="S42">
        <v>2405.0395427429871</v>
      </c>
      <c r="T42">
        <v>0.82139328645593834</v>
      </c>
      <c r="U42">
        <v>400</v>
      </c>
      <c r="V42"/>
      <c r="W42"/>
      <c r="X42" s="24" t="e">
        <f>VLOOKUP(D42,'Program Activity'!D:H,10,0)</f>
        <v>#REF!</v>
      </c>
      <c r="Y42" s="24"/>
      <c r="Z42" s="24"/>
      <c r="AA42" s="24"/>
      <c r="AB42" s="24"/>
    </row>
    <row r="43" spans="1:28" s="9" customFormat="1" ht="14.45" hidden="1" customHeight="1" x14ac:dyDescent="0.25">
      <c r="A43" t="s">
        <v>19</v>
      </c>
      <c r="B43" t="s">
        <v>677</v>
      </c>
      <c r="C43" t="s">
        <v>21</v>
      </c>
      <c r="D43" t="s">
        <v>833</v>
      </c>
      <c r="E43" t="s">
        <v>19</v>
      </c>
      <c r="F43"/>
      <c r="G43"/>
      <c r="H43" t="s">
        <v>148</v>
      </c>
      <c r="I43"/>
      <c r="J43" t="s">
        <v>194</v>
      </c>
      <c r="K43"/>
      <c r="L43" t="s">
        <v>193</v>
      </c>
      <c r="M43">
        <v>10</v>
      </c>
      <c r="N43">
        <v>1</v>
      </c>
      <c r="O43" t="s">
        <v>195</v>
      </c>
      <c r="P43">
        <v>43224</v>
      </c>
      <c r="Q43">
        <v>1199.99</v>
      </c>
      <c r="R43"/>
      <c r="S43">
        <v>1888.0340427429871</v>
      </c>
      <c r="T43">
        <v>0.82139328645593834</v>
      </c>
      <c r="U43">
        <v>400</v>
      </c>
      <c r="V43"/>
      <c r="W43"/>
      <c r="X43" s="24" t="e">
        <f>VLOOKUP(D43,'Program Activity'!D:H,10,0)</f>
        <v>#REF!</v>
      </c>
      <c r="Y43" s="24"/>
      <c r="Z43" s="24"/>
      <c r="AA43" s="24"/>
      <c r="AB43" s="24"/>
    </row>
    <row r="44" spans="1:28" s="9" customFormat="1" ht="14.45" hidden="1" customHeight="1" x14ac:dyDescent="0.25">
      <c r="A44" t="s">
        <v>19</v>
      </c>
      <c r="B44" t="s">
        <v>677</v>
      </c>
      <c r="C44" t="s">
        <v>21</v>
      </c>
      <c r="D44" t="s">
        <v>835</v>
      </c>
      <c r="E44" t="s">
        <v>19</v>
      </c>
      <c r="F44"/>
      <c r="G44"/>
      <c r="H44" t="s">
        <v>148</v>
      </c>
      <c r="I44"/>
      <c r="J44" t="s">
        <v>194</v>
      </c>
      <c r="K44"/>
      <c r="L44" t="s">
        <v>193</v>
      </c>
      <c r="M44">
        <v>10</v>
      </c>
      <c r="N44">
        <v>1</v>
      </c>
      <c r="O44" t="s">
        <v>195</v>
      </c>
      <c r="P44">
        <v>43250</v>
      </c>
      <c r="Q44">
        <v>1629.99</v>
      </c>
      <c r="R44"/>
      <c r="S44">
        <v>1888.0340427429871</v>
      </c>
      <c r="T44">
        <v>0.82139328645593834</v>
      </c>
      <c r="U44">
        <v>400</v>
      </c>
      <c r="V44"/>
      <c r="W44"/>
      <c r="X44" s="24" t="e">
        <f>VLOOKUP(D44,'Program Activity'!D:H,10,0)</f>
        <v>#REF!</v>
      </c>
      <c r="Y44" s="24"/>
      <c r="Z44" s="24"/>
      <c r="AA44" s="24"/>
      <c r="AB44" s="24"/>
    </row>
    <row r="45" spans="1:28" s="9" customFormat="1" ht="14.45" hidden="1" customHeight="1" x14ac:dyDescent="0.25">
      <c r="A45" t="s">
        <v>19</v>
      </c>
      <c r="B45" t="s">
        <v>677</v>
      </c>
      <c r="C45" t="s">
        <v>21</v>
      </c>
      <c r="D45" t="s">
        <v>837</v>
      </c>
      <c r="E45" t="s">
        <v>19</v>
      </c>
      <c r="F45"/>
      <c r="G45"/>
      <c r="H45" t="s">
        <v>148</v>
      </c>
      <c r="I45"/>
      <c r="J45" t="s">
        <v>194</v>
      </c>
      <c r="K45"/>
      <c r="L45" t="s">
        <v>193</v>
      </c>
      <c r="M45">
        <v>10</v>
      </c>
      <c r="N45">
        <v>1</v>
      </c>
      <c r="O45" t="s">
        <v>195</v>
      </c>
      <c r="P45">
        <v>43222</v>
      </c>
      <c r="Q45">
        <v>1629.99</v>
      </c>
      <c r="R45"/>
      <c r="S45">
        <v>1888.0340427429871</v>
      </c>
      <c r="T45">
        <v>0.82139328645593834</v>
      </c>
      <c r="U45">
        <v>400</v>
      </c>
      <c r="V45"/>
      <c r="W45"/>
      <c r="X45" s="24" t="e">
        <f>VLOOKUP(D45,'Program Activity'!D:H,10,0)</f>
        <v>#REF!</v>
      </c>
      <c r="Y45" s="24"/>
      <c r="Z45" s="24"/>
      <c r="AA45" s="24"/>
      <c r="AB45" s="24"/>
    </row>
    <row r="46" spans="1:28" s="9" customFormat="1" ht="14.45" hidden="1" customHeight="1" x14ac:dyDescent="0.25">
      <c r="A46" t="s">
        <v>19</v>
      </c>
      <c r="B46" t="s">
        <v>677</v>
      </c>
      <c r="C46" t="s">
        <v>21</v>
      </c>
      <c r="D46" t="s">
        <v>839</v>
      </c>
      <c r="E46" t="s">
        <v>19</v>
      </c>
      <c r="F46"/>
      <c r="G46"/>
      <c r="H46" t="s">
        <v>148</v>
      </c>
      <c r="I46"/>
      <c r="J46" t="s">
        <v>194</v>
      </c>
      <c r="K46"/>
      <c r="L46" t="s">
        <v>193</v>
      </c>
      <c r="M46">
        <v>10</v>
      </c>
      <c r="N46">
        <v>1</v>
      </c>
      <c r="O46" t="s">
        <v>195</v>
      </c>
      <c r="P46">
        <v>43229</v>
      </c>
      <c r="Q46">
        <v>12629.99</v>
      </c>
      <c r="R46"/>
      <c r="S46">
        <v>2146.536792742987</v>
      </c>
      <c r="T46">
        <v>0.82139328645593834</v>
      </c>
      <c r="U46">
        <v>400</v>
      </c>
      <c r="V46"/>
      <c r="W46"/>
      <c r="X46" s="24" t="e">
        <f>VLOOKUP(D46,'Program Activity'!D:H,10,0)</f>
        <v>#REF!</v>
      </c>
      <c r="Y46" s="24"/>
      <c r="Z46" s="24"/>
      <c r="AA46" s="24"/>
      <c r="AB46" s="24"/>
    </row>
    <row r="47" spans="1:28" s="9" customFormat="1" ht="14.45" hidden="1" customHeight="1" x14ac:dyDescent="0.25">
      <c r="A47" t="s">
        <v>19</v>
      </c>
      <c r="B47" t="s">
        <v>677</v>
      </c>
      <c r="C47" t="s">
        <v>21</v>
      </c>
      <c r="D47" t="s">
        <v>841</v>
      </c>
      <c r="E47" t="s">
        <v>19</v>
      </c>
      <c r="F47"/>
      <c r="G47"/>
      <c r="H47" t="s">
        <v>148</v>
      </c>
      <c r="I47"/>
      <c r="J47" t="s">
        <v>194</v>
      </c>
      <c r="K47"/>
      <c r="L47" t="s">
        <v>193</v>
      </c>
      <c r="M47">
        <v>10</v>
      </c>
      <c r="N47">
        <v>1</v>
      </c>
      <c r="O47" t="s">
        <v>195</v>
      </c>
      <c r="P47">
        <v>43232</v>
      </c>
      <c r="Q47">
        <v>1629.99</v>
      </c>
      <c r="R47"/>
      <c r="S47">
        <v>1888.0340427429871</v>
      </c>
      <c r="T47">
        <v>0.82139328645593834</v>
      </c>
      <c r="U47">
        <v>400</v>
      </c>
      <c r="V47"/>
      <c r="W47"/>
      <c r="X47" s="24" t="e">
        <f>VLOOKUP(D47,'Program Activity'!D:H,10,0)</f>
        <v>#REF!</v>
      </c>
      <c r="Y47" s="24"/>
      <c r="Z47" s="24"/>
      <c r="AA47" s="24"/>
      <c r="AB47" s="24"/>
    </row>
    <row r="48" spans="1:28" s="9" customFormat="1" ht="14.45" hidden="1" customHeight="1" x14ac:dyDescent="0.25">
      <c r="A48" t="s">
        <v>19</v>
      </c>
      <c r="B48" t="s">
        <v>677</v>
      </c>
      <c r="C48" t="s">
        <v>21</v>
      </c>
      <c r="D48" t="s">
        <v>842</v>
      </c>
      <c r="E48" t="s">
        <v>19</v>
      </c>
      <c r="F48"/>
      <c r="G48"/>
      <c r="H48" t="s">
        <v>148</v>
      </c>
      <c r="I48"/>
      <c r="J48" t="s">
        <v>194</v>
      </c>
      <c r="K48"/>
      <c r="L48" t="s">
        <v>193</v>
      </c>
      <c r="M48">
        <v>10</v>
      </c>
      <c r="N48">
        <v>1</v>
      </c>
      <c r="O48" t="s">
        <v>195</v>
      </c>
      <c r="P48">
        <v>43227</v>
      </c>
      <c r="Q48">
        <v>12629.99</v>
      </c>
      <c r="R48"/>
      <c r="S48">
        <v>1888.0340427429871</v>
      </c>
      <c r="T48">
        <v>0.82139328645593834</v>
      </c>
      <c r="U48">
        <v>400</v>
      </c>
      <c r="V48"/>
      <c r="W48"/>
      <c r="X48" s="24" t="e">
        <f>VLOOKUP(D48,'Program Activity'!D:H,10,0)</f>
        <v>#REF!</v>
      </c>
      <c r="Y48" s="24"/>
      <c r="Z48" s="24"/>
      <c r="AA48" s="24"/>
      <c r="AB48" s="24"/>
    </row>
    <row r="49" spans="1:28" s="9" customFormat="1" ht="14.45" hidden="1" customHeight="1" x14ac:dyDescent="0.25">
      <c r="A49" t="s">
        <v>19</v>
      </c>
      <c r="B49" t="s">
        <v>677</v>
      </c>
      <c r="C49" t="s">
        <v>21</v>
      </c>
      <c r="D49" t="s">
        <v>844</v>
      </c>
      <c r="E49" t="s">
        <v>19</v>
      </c>
      <c r="F49"/>
      <c r="G49"/>
      <c r="H49" t="s">
        <v>148</v>
      </c>
      <c r="I49"/>
      <c r="J49" t="s">
        <v>194</v>
      </c>
      <c r="K49"/>
      <c r="L49" t="s">
        <v>193</v>
      </c>
      <c r="M49">
        <v>10</v>
      </c>
      <c r="N49">
        <v>1</v>
      </c>
      <c r="O49" t="s">
        <v>195</v>
      </c>
      <c r="P49">
        <v>43238</v>
      </c>
      <c r="Q49">
        <v>1629.99</v>
      </c>
      <c r="R49"/>
      <c r="S49">
        <v>2405.0395427429871</v>
      </c>
      <c r="T49">
        <v>0.82139328645593834</v>
      </c>
      <c r="U49">
        <v>400</v>
      </c>
      <c r="V49"/>
      <c r="W49"/>
      <c r="X49" s="24" t="e">
        <f>VLOOKUP(D49,'Program Activity'!D:H,10,0)</f>
        <v>#REF!</v>
      </c>
      <c r="Y49" s="24"/>
      <c r="Z49" s="24"/>
      <c r="AA49" s="24"/>
      <c r="AB49" s="24"/>
    </row>
    <row r="50" spans="1:28" s="9" customFormat="1" ht="14.45" hidden="1" customHeight="1" x14ac:dyDescent="0.25">
      <c r="A50" t="s">
        <v>19</v>
      </c>
      <c r="B50" t="s">
        <v>677</v>
      </c>
      <c r="C50" t="s">
        <v>21</v>
      </c>
      <c r="D50" t="s">
        <v>846</v>
      </c>
      <c r="E50" t="s">
        <v>19</v>
      </c>
      <c r="F50"/>
      <c r="G50"/>
      <c r="H50" t="s">
        <v>148</v>
      </c>
      <c r="I50"/>
      <c r="J50" t="s">
        <v>194</v>
      </c>
      <c r="K50"/>
      <c r="L50" t="s">
        <v>193</v>
      </c>
      <c r="M50">
        <v>10</v>
      </c>
      <c r="N50">
        <v>1</v>
      </c>
      <c r="O50" t="s">
        <v>195</v>
      </c>
      <c r="P50">
        <v>43231</v>
      </c>
      <c r="Q50">
        <v>1299</v>
      </c>
      <c r="R50"/>
      <c r="S50">
        <v>2784.0058630321723</v>
      </c>
      <c r="T50">
        <v>0.63388111635523048</v>
      </c>
      <c r="U50">
        <v>400</v>
      </c>
      <c r="V50"/>
      <c r="W50"/>
      <c r="X50" s="24" t="e">
        <f>VLOOKUP(D50,'Program Activity'!D:H,10,0)</f>
        <v>#REF!</v>
      </c>
      <c r="Y50" s="24"/>
      <c r="Z50" s="24"/>
      <c r="AA50" s="24"/>
      <c r="AB50" s="24"/>
    </row>
    <row r="51" spans="1:28" s="9" customFormat="1" ht="14.45" hidden="1" customHeight="1" x14ac:dyDescent="0.25">
      <c r="A51" t="s">
        <v>19</v>
      </c>
      <c r="B51" t="s">
        <v>677</v>
      </c>
      <c r="C51" t="s">
        <v>21</v>
      </c>
      <c r="D51" t="s">
        <v>848</v>
      </c>
      <c r="E51" t="s">
        <v>19</v>
      </c>
      <c r="F51"/>
      <c r="G51"/>
      <c r="H51" t="s">
        <v>148</v>
      </c>
      <c r="I51"/>
      <c r="J51" t="s">
        <v>194</v>
      </c>
      <c r="K51"/>
      <c r="L51" t="s">
        <v>193</v>
      </c>
      <c r="M51">
        <v>10</v>
      </c>
      <c r="N51">
        <v>1</v>
      </c>
      <c r="O51" t="s">
        <v>195</v>
      </c>
      <c r="P51">
        <v>43229</v>
      </c>
      <c r="Q51">
        <v>1299</v>
      </c>
      <c r="R51"/>
      <c r="S51">
        <v>2784.0058630321723</v>
      </c>
      <c r="T51">
        <v>0.63388111635523048</v>
      </c>
      <c r="U51">
        <v>400</v>
      </c>
      <c r="V51"/>
      <c r="W51"/>
      <c r="X51" s="24" t="e">
        <f>VLOOKUP(D51,'Program Activity'!D:H,10,0)</f>
        <v>#REF!</v>
      </c>
      <c r="Y51" s="24"/>
      <c r="Z51" s="24"/>
      <c r="AA51" s="24"/>
      <c r="AB51" s="24"/>
    </row>
    <row r="52" spans="1:28" s="9" customFormat="1" ht="14.45" hidden="1" customHeight="1" x14ac:dyDescent="0.25">
      <c r="A52" t="s">
        <v>19</v>
      </c>
      <c r="B52" t="s">
        <v>677</v>
      </c>
      <c r="C52" t="s">
        <v>21</v>
      </c>
      <c r="D52" t="s">
        <v>850</v>
      </c>
      <c r="E52" t="s">
        <v>19</v>
      </c>
      <c r="F52"/>
      <c r="G52"/>
      <c r="H52" t="s">
        <v>148</v>
      </c>
      <c r="I52"/>
      <c r="J52" t="s">
        <v>194</v>
      </c>
      <c r="K52"/>
      <c r="L52" t="s">
        <v>193</v>
      </c>
      <c r="M52">
        <v>10</v>
      </c>
      <c r="N52">
        <v>1</v>
      </c>
      <c r="O52" t="s">
        <v>195</v>
      </c>
      <c r="P52">
        <v>43243</v>
      </c>
      <c r="Q52">
        <v>1299</v>
      </c>
      <c r="R52"/>
      <c r="S52">
        <v>2784.0058630321723</v>
      </c>
      <c r="T52">
        <v>0.63388111635523048</v>
      </c>
      <c r="U52">
        <v>400</v>
      </c>
      <c r="V52"/>
      <c r="W52"/>
      <c r="X52" s="24" t="e">
        <f>VLOOKUP(D52,'Program Activity'!D:H,10,0)</f>
        <v>#REF!</v>
      </c>
      <c r="Y52" s="24"/>
      <c r="Z52" s="24"/>
      <c r="AA52" s="24"/>
      <c r="AB52" s="24"/>
    </row>
    <row r="53" spans="1:28" s="9" customFormat="1" ht="14.45" hidden="1" customHeight="1" x14ac:dyDescent="0.25">
      <c r="A53" t="s">
        <v>19</v>
      </c>
      <c r="B53" t="s">
        <v>677</v>
      </c>
      <c r="C53" t="s">
        <v>21</v>
      </c>
      <c r="D53" t="s">
        <v>1012</v>
      </c>
      <c r="E53" t="s">
        <v>19</v>
      </c>
      <c r="F53"/>
      <c r="G53"/>
      <c r="H53" t="s">
        <v>148</v>
      </c>
      <c r="I53"/>
      <c r="J53" t="s">
        <v>194</v>
      </c>
      <c r="K53"/>
      <c r="L53" t="s">
        <v>193</v>
      </c>
      <c r="M53">
        <v>10</v>
      </c>
      <c r="N53">
        <v>1</v>
      </c>
      <c r="O53" t="s">
        <v>195</v>
      </c>
      <c r="P53">
        <v>43236</v>
      </c>
      <c r="Q53">
        <v>1550</v>
      </c>
      <c r="R53"/>
      <c r="S53">
        <v>1909.9100000000003</v>
      </c>
      <c r="T53">
        <v>0.52183333333333348</v>
      </c>
      <c r="U53">
        <v>400</v>
      </c>
      <c r="V53"/>
      <c r="W53"/>
      <c r="X53" s="24" t="e">
        <f>VLOOKUP(D53,'Program Activity'!D:H,10,0)</f>
        <v>#REF!</v>
      </c>
      <c r="Y53" s="24"/>
      <c r="Z53" s="24"/>
      <c r="AA53" s="24"/>
      <c r="AB53" s="24"/>
    </row>
    <row r="54" spans="1:28" s="9" customFormat="1" ht="14.45" hidden="1" customHeight="1" x14ac:dyDescent="0.25">
      <c r="A54" t="s">
        <v>19</v>
      </c>
      <c r="B54" t="s">
        <v>677</v>
      </c>
      <c r="C54" t="s">
        <v>21</v>
      </c>
      <c r="D54" t="s">
        <v>1014</v>
      </c>
      <c r="E54" t="s">
        <v>19</v>
      </c>
      <c r="F54"/>
      <c r="G54"/>
      <c r="H54" t="s">
        <v>148</v>
      </c>
      <c r="I54"/>
      <c r="J54" t="s">
        <v>194</v>
      </c>
      <c r="K54"/>
      <c r="L54" t="s">
        <v>193</v>
      </c>
      <c r="M54">
        <v>10</v>
      </c>
      <c r="N54">
        <v>1</v>
      </c>
      <c r="O54" t="s">
        <v>195</v>
      </c>
      <c r="P54">
        <v>43249</v>
      </c>
      <c r="Q54">
        <v>1195</v>
      </c>
      <c r="R54"/>
      <c r="S54">
        <v>1703.1200000000003</v>
      </c>
      <c r="T54">
        <v>0.46533333333333327</v>
      </c>
      <c r="U54">
        <v>400</v>
      </c>
      <c r="V54"/>
      <c r="W54"/>
      <c r="X54" s="24" t="e">
        <f>VLOOKUP(D54,'Program Activity'!D:H,10,0)</f>
        <v>#REF!</v>
      </c>
      <c r="Y54" s="24"/>
      <c r="Z54" s="24"/>
      <c r="AA54" s="24"/>
      <c r="AB54" s="24"/>
    </row>
    <row r="55" spans="1:28" s="9" customFormat="1" ht="14.45" hidden="1" customHeight="1" x14ac:dyDescent="0.25">
      <c r="A55" t="s">
        <v>19</v>
      </c>
      <c r="B55" t="s">
        <v>677</v>
      </c>
      <c r="C55" t="s">
        <v>21</v>
      </c>
      <c r="D55" t="s">
        <v>1016</v>
      </c>
      <c r="E55" t="s">
        <v>19</v>
      </c>
      <c r="F55"/>
      <c r="G55"/>
      <c r="H55" t="s">
        <v>148</v>
      </c>
      <c r="I55"/>
      <c r="J55" t="s">
        <v>194</v>
      </c>
      <c r="K55"/>
      <c r="L55" t="s">
        <v>193</v>
      </c>
      <c r="M55">
        <v>10</v>
      </c>
      <c r="N55">
        <v>1</v>
      </c>
      <c r="O55" t="s">
        <v>195</v>
      </c>
      <c r="P55">
        <v>43230</v>
      </c>
      <c r="Q55">
        <v>1050</v>
      </c>
      <c r="R55"/>
      <c r="S55">
        <v>1910.6631784287333</v>
      </c>
      <c r="T55">
        <v>0.52203911978927164</v>
      </c>
      <c r="U55">
        <v>400</v>
      </c>
      <c r="V55"/>
      <c r="W55"/>
      <c r="X55" s="24" t="e">
        <f>VLOOKUP(D55,'Program Activity'!D:H,10,0)</f>
        <v>#REF!</v>
      </c>
      <c r="Y55" s="24"/>
      <c r="Z55" s="24"/>
      <c r="AA55" s="24"/>
      <c r="AB55" s="24"/>
    </row>
    <row r="56" spans="1:28" s="9" customFormat="1" ht="14.45" hidden="1" customHeight="1" x14ac:dyDescent="0.25">
      <c r="A56" t="s">
        <v>19</v>
      </c>
      <c r="B56" t="s">
        <v>677</v>
      </c>
      <c r="C56" t="s">
        <v>21</v>
      </c>
      <c r="D56" t="s">
        <v>1018</v>
      </c>
      <c r="E56" t="s">
        <v>19</v>
      </c>
      <c r="F56"/>
      <c r="G56"/>
      <c r="H56" t="s">
        <v>148</v>
      </c>
      <c r="I56"/>
      <c r="J56" t="s">
        <v>194</v>
      </c>
      <c r="K56"/>
      <c r="L56" t="s">
        <v>193</v>
      </c>
      <c r="M56">
        <v>10</v>
      </c>
      <c r="N56">
        <v>1</v>
      </c>
      <c r="O56" t="s">
        <v>195</v>
      </c>
      <c r="P56">
        <v>43234</v>
      </c>
      <c r="Q56">
        <v>1050</v>
      </c>
      <c r="R56"/>
      <c r="S56">
        <v>1037.9760000000006</v>
      </c>
      <c r="T56">
        <v>0.47266666666666679</v>
      </c>
      <c r="U56">
        <v>400</v>
      </c>
      <c r="V56"/>
      <c r="W56"/>
      <c r="X56" s="24" t="e">
        <f>VLOOKUP(D56,'Program Activity'!D:H,10,0)</f>
        <v>#REF!</v>
      </c>
      <c r="Y56" s="24"/>
      <c r="Z56" s="24"/>
      <c r="AA56" s="24"/>
      <c r="AB56" s="24"/>
    </row>
    <row r="57" spans="1:28" s="9" customFormat="1" ht="14.45" hidden="1" customHeight="1" x14ac:dyDescent="0.25">
      <c r="A57" t="s">
        <v>19</v>
      </c>
      <c r="B57" t="s">
        <v>677</v>
      </c>
      <c r="C57" t="s">
        <v>21</v>
      </c>
      <c r="D57" t="s">
        <v>1020</v>
      </c>
      <c r="E57" t="s">
        <v>19</v>
      </c>
      <c r="F57"/>
      <c r="G57"/>
      <c r="H57" t="s">
        <v>148</v>
      </c>
      <c r="I57"/>
      <c r="J57" t="s">
        <v>194</v>
      </c>
      <c r="K57"/>
      <c r="L57" t="s">
        <v>193</v>
      </c>
      <c r="M57">
        <v>10</v>
      </c>
      <c r="N57">
        <v>1</v>
      </c>
      <c r="O57" t="s">
        <v>195</v>
      </c>
      <c r="P57">
        <v>43253</v>
      </c>
      <c r="Q57">
        <v>1050</v>
      </c>
      <c r="R57"/>
      <c r="S57">
        <v>3054.8171230769226</v>
      </c>
      <c r="T57">
        <v>0.83464948717948728</v>
      </c>
      <c r="U57">
        <v>400</v>
      </c>
      <c r="V57"/>
      <c r="W57"/>
      <c r="X57" s="24" t="e">
        <f>VLOOKUP(D57,'Program Activity'!D:H,10,0)</f>
        <v>#REF!</v>
      </c>
      <c r="Y57" s="24"/>
      <c r="Z57" s="24"/>
      <c r="AA57" s="24"/>
      <c r="AB57" s="24"/>
    </row>
    <row r="58" spans="1:28" s="9" customFormat="1" ht="14.45" hidden="1" customHeight="1" x14ac:dyDescent="0.25">
      <c r="A58" t="s">
        <v>19</v>
      </c>
      <c r="B58" t="s">
        <v>677</v>
      </c>
      <c r="C58" t="s">
        <v>21</v>
      </c>
      <c r="D58" t="s">
        <v>1022</v>
      </c>
      <c r="E58" t="s">
        <v>19</v>
      </c>
      <c r="F58"/>
      <c r="G58"/>
      <c r="H58" t="s">
        <v>148</v>
      </c>
      <c r="I58"/>
      <c r="J58" t="s">
        <v>194</v>
      </c>
      <c r="K58"/>
      <c r="L58" t="s">
        <v>193</v>
      </c>
      <c r="M58">
        <v>10</v>
      </c>
      <c r="N58">
        <v>1</v>
      </c>
      <c r="O58" t="s">
        <v>195</v>
      </c>
      <c r="P58">
        <v>43221</v>
      </c>
      <c r="Q58">
        <v>1550</v>
      </c>
      <c r="R58"/>
      <c r="S58">
        <v>2875.7821230769223</v>
      </c>
      <c r="T58">
        <v>0.78573282051282045</v>
      </c>
      <c r="U58">
        <v>400</v>
      </c>
      <c r="V58"/>
      <c r="W58"/>
      <c r="X58" s="24" t="e">
        <f>VLOOKUP(D58,'Program Activity'!D:H,10,0)</f>
        <v>#REF!</v>
      </c>
      <c r="Y58" s="24"/>
      <c r="Z58" s="24"/>
      <c r="AA58" s="24"/>
      <c r="AB58" s="24"/>
    </row>
    <row r="59" spans="1:28" s="9" customFormat="1" ht="14.45" hidden="1" customHeight="1" x14ac:dyDescent="0.25">
      <c r="A59" t="s">
        <v>19</v>
      </c>
      <c r="B59" t="s">
        <v>677</v>
      </c>
      <c r="C59" t="s">
        <v>21</v>
      </c>
      <c r="D59" t="s">
        <v>1024</v>
      </c>
      <c r="E59" t="s">
        <v>19</v>
      </c>
      <c r="F59"/>
      <c r="G59"/>
      <c r="H59" t="s">
        <v>148</v>
      </c>
      <c r="I59"/>
      <c r="J59" t="s">
        <v>194</v>
      </c>
      <c r="K59"/>
      <c r="L59" t="s">
        <v>193</v>
      </c>
      <c r="M59">
        <v>10</v>
      </c>
      <c r="N59">
        <v>1</v>
      </c>
      <c r="O59" t="s">
        <v>195</v>
      </c>
      <c r="P59">
        <v>43228</v>
      </c>
      <c r="Q59">
        <v>1050</v>
      </c>
      <c r="R59"/>
      <c r="S59">
        <v>2857.1771230769227</v>
      </c>
      <c r="T59">
        <v>0.78064948717948712</v>
      </c>
      <c r="U59">
        <v>400</v>
      </c>
      <c r="V59"/>
      <c r="W59"/>
      <c r="X59" s="24" t="e">
        <f>VLOOKUP(D59,'Program Activity'!D:H,10,0)</f>
        <v>#REF!</v>
      </c>
      <c r="Y59" s="24"/>
      <c r="Z59" s="24"/>
      <c r="AA59" s="24"/>
      <c r="AB59" s="24"/>
    </row>
    <row r="60" spans="1:28" s="9" customFormat="1" ht="14.45" hidden="1" customHeight="1" x14ac:dyDescent="0.25">
      <c r="A60" t="s">
        <v>19</v>
      </c>
      <c r="B60" t="s">
        <v>677</v>
      </c>
      <c r="C60" t="s">
        <v>21</v>
      </c>
      <c r="D60" t="s">
        <v>1026</v>
      </c>
      <c r="E60" t="s">
        <v>19</v>
      </c>
      <c r="F60"/>
      <c r="G60"/>
      <c r="H60" t="s">
        <v>148</v>
      </c>
      <c r="I60"/>
      <c r="J60" t="s">
        <v>194</v>
      </c>
      <c r="K60"/>
      <c r="L60" t="s">
        <v>193</v>
      </c>
      <c r="M60">
        <v>10</v>
      </c>
      <c r="N60">
        <v>1</v>
      </c>
      <c r="O60" t="s">
        <v>195</v>
      </c>
      <c r="P60">
        <v>43250</v>
      </c>
      <c r="Q60">
        <v>1195</v>
      </c>
      <c r="R60"/>
      <c r="S60">
        <v>550.92545228582321</v>
      </c>
      <c r="T60">
        <v>0.54203911978927188</v>
      </c>
      <c r="U60">
        <v>400</v>
      </c>
      <c r="V60"/>
      <c r="W60"/>
      <c r="X60" s="24" t="e">
        <f>VLOOKUP(D60,'Program Activity'!D:H,10,0)</f>
        <v>#REF!</v>
      </c>
      <c r="Y60" s="24"/>
      <c r="Z60" s="24"/>
      <c r="AA60" s="24"/>
      <c r="AB60" s="24"/>
    </row>
    <row r="61" spans="1:28" s="9" customFormat="1" ht="14.45" hidden="1" customHeight="1" x14ac:dyDescent="0.25">
      <c r="A61" t="s">
        <v>19</v>
      </c>
      <c r="B61" t="s">
        <v>677</v>
      </c>
      <c r="C61" t="s">
        <v>21</v>
      </c>
      <c r="D61" t="s">
        <v>1028</v>
      </c>
      <c r="E61" t="s">
        <v>19</v>
      </c>
      <c r="F61"/>
      <c r="G61"/>
      <c r="H61" t="s">
        <v>148</v>
      </c>
      <c r="I61"/>
      <c r="J61" t="s">
        <v>194</v>
      </c>
      <c r="K61"/>
      <c r="L61" t="s">
        <v>193</v>
      </c>
      <c r="M61">
        <v>10</v>
      </c>
      <c r="N61">
        <v>1</v>
      </c>
      <c r="O61" t="s">
        <v>195</v>
      </c>
      <c r="P61">
        <v>43246</v>
      </c>
      <c r="Q61">
        <v>1195</v>
      </c>
      <c r="R61"/>
      <c r="S61">
        <v>2701.0171230769229</v>
      </c>
      <c r="T61">
        <v>0.7379828205128206</v>
      </c>
      <c r="U61">
        <v>400</v>
      </c>
      <c r="V61"/>
      <c r="W61"/>
      <c r="X61" s="24" t="e">
        <f>VLOOKUP(D61,'Program Activity'!D:H,10,0)</f>
        <v>#REF!</v>
      </c>
      <c r="Y61" s="24"/>
      <c r="Z61" s="24"/>
      <c r="AA61" s="24"/>
      <c r="AB61" s="24"/>
    </row>
    <row r="62" spans="1:28" s="9" customFormat="1" ht="14.45" hidden="1" customHeight="1" x14ac:dyDescent="0.25">
      <c r="A62" t="s">
        <v>19</v>
      </c>
      <c r="B62" t="s">
        <v>677</v>
      </c>
      <c r="C62" t="s">
        <v>21</v>
      </c>
      <c r="D62" t="s">
        <v>1030</v>
      </c>
      <c r="E62" t="s">
        <v>19</v>
      </c>
      <c r="F62"/>
      <c r="G62"/>
      <c r="H62" t="s">
        <v>148</v>
      </c>
      <c r="I62"/>
      <c r="J62" t="s">
        <v>194</v>
      </c>
      <c r="K62"/>
      <c r="L62" t="s">
        <v>193</v>
      </c>
      <c r="M62">
        <v>10</v>
      </c>
      <c r="N62">
        <v>1</v>
      </c>
      <c r="O62" t="s">
        <v>195</v>
      </c>
      <c r="P62">
        <v>43246</v>
      </c>
      <c r="Q62">
        <v>1050</v>
      </c>
      <c r="R62"/>
      <c r="S62">
        <v>2569.8671230769223</v>
      </c>
      <c r="T62">
        <v>0.70214948717948711</v>
      </c>
      <c r="U62">
        <v>400</v>
      </c>
      <c r="V62"/>
      <c r="W62"/>
      <c r="X62" s="24" t="e">
        <f>VLOOKUP(D62,'Program Activity'!D:H,10,0)</f>
        <v>#REF!</v>
      </c>
      <c r="Y62" s="24"/>
      <c r="Z62" s="24"/>
      <c r="AA62" s="24"/>
      <c r="AB62" s="24"/>
    </row>
    <row r="63" spans="1:28" s="9" customFormat="1" ht="14.45" hidden="1" customHeight="1" x14ac:dyDescent="0.25">
      <c r="A63" t="s">
        <v>19</v>
      </c>
      <c r="B63" t="s">
        <v>677</v>
      </c>
      <c r="C63" t="s">
        <v>21</v>
      </c>
      <c r="D63" t="s">
        <v>1032</v>
      </c>
      <c r="E63" t="s">
        <v>19</v>
      </c>
      <c r="F63"/>
      <c r="G63"/>
      <c r="H63" t="s">
        <v>148</v>
      </c>
      <c r="I63"/>
      <c r="J63" t="s">
        <v>194</v>
      </c>
      <c r="K63"/>
      <c r="L63" t="s">
        <v>193</v>
      </c>
      <c r="M63">
        <v>10</v>
      </c>
      <c r="N63">
        <v>1</v>
      </c>
      <c r="O63" t="s">
        <v>195</v>
      </c>
      <c r="P63">
        <v>43221</v>
      </c>
      <c r="Q63">
        <v>1050</v>
      </c>
      <c r="R63"/>
      <c r="S63">
        <v>1652.0231784287334</v>
      </c>
      <c r="T63">
        <v>0.45137245312260488</v>
      </c>
      <c r="U63">
        <v>400</v>
      </c>
      <c r="V63"/>
      <c r="W63"/>
      <c r="X63" s="24" t="e">
        <f>VLOOKUP(D63,'Program Activity'!D:H,10,0)</f>
        <v>#REF!</v>
      </c>
      <c r="Y63" s="24"/>
      <c r="Z63" s="24"/>
      <c r="AA63" s="24"/>
      <c r="AB63" s="24"/>
    </row>
    <row r="64" spans="1:28" s="9" customFormat="1" ht="14.45" hidden="1" customHeight="1" x14ac:dyDescent="0.25">
      <c r="A64" t="s">
        <v>19</v>
      </c>
      <c r="B64" t="s">
        <v>677</v>
      </c>
      <c r="C64" t="s">
        <v>21</v>
      </c>
      <c r="D64" t="s">
        <v>1034</v>
      </c>
      <c r="E64" t="s">
        <v>19</v>
      </c>
      <c r="F64"/>
      <c r="G64"/>
      <c r="H64" t="s">
        <v>148</v>
      </c>
      <c r="I64"/>
      <c r="J64" t="s">
        <v>194</v>
      </c>
      <c r="K64"/>
      <c r="L64" t="s">
        <v>193</v>
      </c>
      <c r="M64">
        <v>10</v>
      </c>
      <c r="N64">
        <v>1</v>
      </c>
      <c r="O64" t="s">
        <v>195</v>
      </c>
      <c r="P64">
        <v>43236</v>
      </c>
      <c r="Q64">
        <v>1050</v>
      </c>
      <c r="R64"/>
      <c r="S64">
        <v>1431.8131784287334</v>
      </c>
      <c r="T64">
        <v>0.39120578645593829</v>
      </c>
      <c r="U64">
        <v>400</v>
      </c>
      <c r="V64"/>
      <c r="W64"/>
      <c r="X64" s="24" t="e">
        <f>VLOOKUP(D64,'Program Activity'!D:H,10,0)</f>
        <v>#REF!</v>
      </c>
      <c r="Y64" s="24"/>
      <c r="Z64" s="24"/>
      <c r="AA64" s="24"/>
      <c r="AB64" s="24"/>
    </row>
    <row r="65" spans="1:28" s="9" customFormat="1" ht="14.45" hidden="1" customHeight="1" x14ac:dyDescent="0.25">
      <c r="A65" t="s">
        <v>19</v>
      </c>
      <c r="B65" t="s">
        <v>677</v>
      </c>
      <c r="C65" t="s">
        <v>21</v>
      </c>
      <c r="D65" t="s">
        <v>1036</v>
      </c>
      <c r="E65" t="s">
        <v>19</v>
      </c>
      <c r="F65"/>
      <c r="G65"/>
      <c r="H65" t="s">
        <v>148</v>
      </c>
      <c r="I65"/>
      <c r="J65" t="s">
        <v>194</v>
      </c>
      <c r="K65"/>
      <c r="L65" t="s">
        <v>193</v>
      </c>
      <c r="M65">
        <v>10</v>
      </c>
      <c r="N65">
        <v>1</v>
      </c>
      <c r="O65" t="s">
        <v>195</v>
      </c>
      <c r="P65">
        <v>43246</v>
      </c>
      <c r="Q65">
        <v>1050</v>
      </c>
      <c r="R65"/>
      <c r="S65">
        <v>1180.96</v>
      </c>
      <c r="T65">
        <v>0.32266666666666677</v>
      </c>
      <c r="U65">
        <v>400</v>
      </c>
      <c r="V65"/>
      <c r="W65"/>
      <c r="X65" s="24" t="e">
        <f>VLOOKUP(D65,'Program Activity'!D:H,10,0)</f>
        <v>#REF!</v>
      </c>
      <c r="Y65" s="24"/>
      <c r="Z65" s="24"/>
      <c r="AA65" s="24"/>
      <c r="AB65" s="24"/>
    </row>
    <row r="66" spans="1:28" s="9" customFormat="1" ht="14.45" hidden="1" customHeight="1" x14ac:dyDescent="0.25">
      <c r="A66" t="s">
        <v>19</v>
      </c>
      <c r="B66" t="s">
        <v>677</v>
      </c>
      <c r="C66" t="s">
        <v>21</v>
      </c>
      <c r="D66" t="s">
        <v>1038</v>
      </c>
      <c r="E66" t="s">
        <v>19</v>
      </c>
      <c r="F66"/>
      <c r="G66"/>
      <c r="H66" t="s">
        <v>148</v>
      </c>
      <c r="I66"/>
      <c r="J66" t="s">
        <v>194</v>
      </c>
      <c r="K66"/>
      <c r="L66" t="s">
        <v>193</v>
      </c>
      <c r="M66">
        <v>10</v>
      </c>
      <c r="N66">
        <v>1</v>
      </c>
      <c r="O66" t="s">
        <v>195</v>
      </c>
      <c r="P66">
        <v>43246</v>
      </c>
      <c r="Q66">
        <v>1050</v>
      </c>
      <c r="R66"/>
      <c r="S66">
        <v>1998.9374117907319</v>
      </c>
      <c r="T66">
        <v>0.54615776278435291</v>
      </c>
      <c r="U66">
        <v>400</v>
      </c>
      <c r="V66"/>
      <c r="W66"/>
      <c r="X66" s="24" t="e">
        <f>VLOOKUP(D66,'Program Activity'!D:H,10,0)</f>
        <v>#REF!</v>
      </c>
      <c r="Y66" s="24"/>
      <c r="Z66" s="24"/>
      <c r="AA66" s="24"/>
      <c r="AB66" s="24"/>
    </row>
    <row r="67" spans="1:28" s="9" customFormat="1" ht="14.45" hidden="1" customHeight="1" x14ac:dyDescent="0.25">
      <c r="A67" t="s">
        <v>19</v>
      </c>
      <c r="B67" t="s">
        <v>677</v>
      </c>
      <c r="C67" t="s">
        <v>21</v>
      </c>
      <c r="D67" t="s">
        <v>1040</v>
      </c>
      <c r="E67" t="s">
        <v>19</v>
      </c>
      <c r="F67"/>
      <c r="G67"/>
      <c r="H67" t="s">
        <v>148</v>
      </c>
      <c r="I67"/>
      <c r="J67" t="s">
        <v>194</v>
      </c>
      <c r="K67"/>
      <c r="L67" t="s">
        <v>193</v>
      </c>
      <c r="M67">
        <v>10</v>
      </c>
      <c r="N67">
        <v>1</v>
      </c>
      <c r="O67" t="s">
        <v>195</v>
      </c>
      <c r="P67">
        <v>43237</v>
      </c>
      <c r="Q67">
        <v>1550</v>
      </c>
      <c r="R67"/>
      <c r="S67">
        <v>3350.6671230769225</v>
      </c>
      <c r="T67">
        <v>0.91548282051282048</v>
      </c>
      <c r="U67">
        <v>400</v>
      </c>
      <c r="V67"/>
      <c r="W67"/>
      <c r="X67" s="24" t="e">
        <f>VLOOKUP(D67,'Program Activity'!D:H,10,0)</f>
        <v>#REF!</v>
      </c>
      <c r="Y67" s="24"/>
      <c r="Z67" s="24"/>
      <c r="AA67" s="24"/>
      <c r="AB67" s="24"/>
    </row>
    <row r="68" spans="1:28" s="9" customFormat="1" ht="14.45" hidden="1" customHeight="1" x14ac:dyDescent="0.25">
      <c r="A68" t="s">
        <v>19</v>
      </c>
      <c r="B68" t="s">
        <v>677</v>
      </c>
      <c r="C68" t="s">
        <v>21</v>
      </c>
      <c r="D68" t="s">
        <v>1042</v>
      </c>
      <c r="E68" t="s">
        <v>19</v>
      </c>
      <c r="F68"/>
      <c r="G68"/>
      <c r="H68" t="s">
        <v>148</v>
      </c>
      <c r="I68"/>
      <c r="J68" t="s">
        <v>194</v>
      </c>
      <c r="K68"/>
      <c r="L68" t="s">
        <v>193</v>
      </c>
      <c r="M68">
        <v>10</v>
      </c>
      <c r="N68">
        <v>1</v>
      </c>
      <c r="O68" t="s">
        <v>195</v>
      </c>
      <c r="P68">
        <v>43248</v>
      </c>
      <c r="Q68">
        <v>1050</v>
      </c>
      <c r="R68"/>
      <c r="S68">
        <v>1431.8131784287334</v>
      </c>
      <c r="T68">
        <v>0.39120578645593829</v>
      </c>
      <c r="U68">
        <v>400</v>
      </c>
      <c r="V68"/>
      <c r="W68"/>
      <c r="X68" s="24" t="e">
        <f>VLOOKUP(D68,'Program Activity'!D:H,10,0)</f>
        <v>#REF!</v>
      </c>
      <c r="Y68" s="24"/>
      <c r="Z68" s="24"/>
      <c r="AA68" s="24"/>
      <c r="AB68" s="24"/>
    </row>
    <row r="69" spans="1:28" s="9" customFormat="1" ht="14.45" hidden="1" customHeight="1" x14ac:dyDescent="0.25">
      <c r="A69" t="s">
        <v>19</v>
      </c>
      <c r="B69" t="s">
        <v>677</v>
      </c>
      <c r="C69" t="s">
        <v>21</v>
      </c>
      <c r="D69" t="s">
        <v>1044</v>
      </c>
      <c r="E69" t="s">
        <v>19</v>
      </c>
      <c r="F69"/>
      <c r="G69"/>
      <c r="H69" t="s">
        <v>148</v>
      </c>
      <c r="I69"/>
      <c r="J69" t="s">
        <v>194</v>
      </c>
      <c r="K69"/>
      <c r="L69" t="s">
        <v>193</v>
      </c>
      <c r="M69">
        <v>10</v>
      </c>
      <c r="N69">
        <v>1</v>
      </c>
      <c r="O69" t="s">
        <v>195</v>
      </c>
      <c r="P69">
        <v>43228</v>
      </c>
      <c r="Q69">
        <v>1050</v>
      </c>
      <c r="R69"/>
      <c r="S69">
        <v>1351.7599999999998</v>
      </c>
      <c r="T69">
        <v>0.3693333333333334</v>
      </c>
      <c r="U69">
        <v>400</v>
      </c>
      <c r="V69"/>
      <c r="W69"/>
      <c r="X69" s="24" t="e">
        <f>VLOOKUP(D69,'Program Activity'!D:H,10,0)</f>
        <v>#REF!</v>
      </c>
      <c r="Y69" s="24"/>
      <c r="Z69" s="24"/>
      <c r="AA69" s="24"/>
      <c r="AB69" s="24"/>
    </row>
    <row r="70" spans="1:28" s="9" customFormat="1" ht="14.45" hidden="1" customHeight="1" x14ac:dyDescent="0.25">
      <c r="A70" t="s">
        <v>19</v>
      </c>
      <c r="B70" t="s">
        <v>677</v>
      </c>
      <c r="C70" t="s">
        <v>21</v>
      </c>
      <c r="D70" t="s">
        <v>1046</v>
      </c>
      <c r="E70" t="s">
        <v>19</v>
      </c>
      <c r="F70"/>
      <c r="G70"/>
      <c r="H70" t="s">
        <v>148</v>
      </c>
      <c r="I70"/>
      <c r="J70" t="s">
        <v>194</v>
      </c>
      <c r="K70"/>
      <c r="L70" t="s">
        <v>193</v>
      </c>
      <c r="M70">
        <v>10</v>
      </c>
      <c r="N70">
        <v>1</v>
      </c>
      <c r="O70" t="s">
        <v>195</v>
      </c>
      <c r="P70">
        <v>43231</v>
      </c>
      <c r="Q70">
        <v>1050</v>
      </c>
      <c r="R70"/>
      <c r="S70">
        <v>2107.6931784287335</v>
      </c>
      <c r="T70">
        <v>0.57587245312260493</v>
      </c>
      <c r="U70">
        <v>400</v>
      </c>
      <c r="V70"/>
      <c r="W70"/>
      <c r="X70" s="24" t="e">
        <f>VLOOKUP(D70,'Program Activity'!D:H,10,0)</f>
        <v>#REF!</v>
      </c>
      <c r="Y70" s="24"/>
      <c r="Z70" s="24"/>
      <c r="AA70" s="24"/>
      <c r="AB70" s="24"/>
    </row>
    <row r="71" spans="1:28" s="9" customFormat="1" ht="14.45" hidden="1" customHeight="1" x14ac:dyDescent="0.25">
      <c r="A71" t="s">
        <v>19</v>
      </c>
      <c r="B71" t="s">
        <v>677</v>
      </c>
      <c r="C71" t="s">
        <v>21</v>
      </c>
      <c r="D71" t="s">
        <v>1048</v>
      </c>
      <c r="E71" t="s">
        <v>19</v>
      </c>
      <c r="F71"/>
      <c r="G71"/>
      <c r="H71" t="s">
        <v>148</v>
      </c>
      <c r="I71"/>
      <c r="J71" t="s">
        <v>194</v>
      </c>
      <c r="K71"/>
      <c r="L71" t="s">
        <v>193</v>
      </c>
      <c r="M71">
        <v>10</v>
      </c>
      <c r="N71">
        <v>1</v>
      </c>
      <c r="O71" t="s">
        <v>195</v>
      </c>
      <c r="P71">
        <v>43255</v>
      </c>
      <c r="Q71">
        <v>1050</v>
      </c>
      <c r="R71"/>
      <c r="S71">
        <v>1962.5131784287337</v>
      </c>
      <c r="T71">
        <v>0.5362057864559383</v>
      </c>
      <c r="U71">
        <v>400</v>
      </c>
      <c r="V71"/>
      <c r="W71"/>
      <c r="X71" s="24" t="e">
        <f>VLOOKUP(D71,'Program Activity'!D:H,10,0)</f>
        <v>#REF!</v>
      </c>
      <c r="Y71" s="24"/>
      <c r="Z71" s="24"/>
      <c r="AA71" s="24"/>
      <c r="AB71" s="24"/>
    </row>
    <row r="72" spans="1:28" s="9" customFormat="1" ht="14.45" hidden="1" customHeight="1" x14ac:dyDescent="0.25">
      <c r="A72" t="s">
        <v>19</v>
      </c>
      <c r="B72" t="s">
        <v>677</v>
      </c>
      <c r="C72" t="s">
        <v>21</v>
      </c>
      <c r="D72" t="s">
        <v>1050</v>
      </c>
      <c r="E72" t="s">
        <v>19</v>
      </c>
      <c r="F72"/>
      <c r="G72"/>
      <c r="H72" t="s">
        <v>148</v>
      </c>
      <c r="I72"/>
      <c r="J72" t="s">
        <v>194</v>
      </c>
      <c r="K72"/>
      <c r="L72" t="s">
        <v>193</v>
      </c>
      <c r="M72">
        <v>10</v>
      </c>
      <c r="N72">
        <v>1</v>
      </c>
      <c r="O72" t="s">
        <v>195</v>
      </c>
      <c r="P72">
        <v>43239</v>
      </c>
      <c r="Q72">
        <v>1195</v>
      </c>
      <c r="R72"/>
      <c r="S72">
        <v>926.19748846153789</v>
      </c>
      <c r="T72">
        <v>0.87964948717948721</v>
      </c>
      <c r="U72">
        <v>400</v>
      </c>
      <c r="V72"/>
      <c r="W72"/>
      <c r="X72" s="24" t="e">
        <f>VLOOKUP(D72,'Program Activity'!D:H,10,0)</f>
        <v>#REF!</v>
      </c>
      <c r="Y72" s="24"/>
      <c r="Z72" s="24"/>
      <c r="AA72" s="24"/>
      <c r="AB72" s="24"/>
    </row>
    <row r="73" spans="1:28" s="9" customFormat="1" ht="14.45" hidden="1" customHeight="1" x14ac:dyDescent="0.25">
      <c r="A73" t="s">
        <v>19</v>
      </c>
      <c r="B73" t="s">
        <v>677</v>
      </c>
      <c r="C73" t="s">
        <v>21</v>
      </c>
      <c r="D73" t="s">
        <v>1052</v>
      </c>
      <c r="E73" t="s">
        <v>19</v>
      </c>
      <c r="F73"/>
      <c r="G73"/>
      <c r="H73" t="s">
        <v>148</v>
      </c>
      <c r="I73"/>
      <c r="J73" t="s">
        <v>194</v>
      </c>
      <c r="K73"/>
      <c r="L73" t="s">
        <v>193</v>
      </c>
      <c r="M73">
        <v>10</v>
      </c>
      <c r="N73">
        <v>1</v>
      </c>
      <c r="O73" t="s">
        <v>195</v>
      </c>
      <c r="P73">
        <v>43250</v>
      </c>
      <c r="Q73">
        <v>1050</v>
      </c>
      <c r="R73"/>
      <c r="S73">
        <v>3076.167123076923</v>
      </c>
      <c r="T73">
        <v>0.84048282051282064</v>
      </c>
      <c r="U73">
        <v>400</v>
      </c>
      <c r="V73"/>
      <c r="W73"/>
      <c r="X73" s="24" t="e">
        <f>VLOOKUP(D73,'Program Activity'!D:H,10,0)</f>
        <v>#REF!</v>
      </c>
      <c r="Y73" s="24"/>
      <c r="Z73" s="24"/>
      <c r="AA73" s="24"/>
      <c r="AB73" s="24"/>
    </row>
    <row r="74" spans="1:28" s="9" customFormat="1" ht="14.45" hidden="1" customHeight="1" x14ac:dyDescent="0.25">
      <c r="A74" t="s">
        <v>19</v>
      </c>
      <c r="B74" t="s">
        <v>677</v>
      </c>
      <c r="C74" t="s">
        <v>21</v>
      </c>
      <c r="D74" t="s">
        <v>1054</v>
      </c>
      <c r="E74" t="s">
        <v>19</v>
      </c>
      <c r="F74"/>
      <c r="G74"/>
      <c r="H74" t="s">
        <v>148</v>
      </c>
      <c r="I74"/>
      <c r="J74" t="s">
        <v>194</v>
      </c>
      <c r="K74"/>
      <c r="L74" t="s">
        <v>193</v>
      </c>
      <c r="M74">
        <v>10</v>
      </c>
      <c r="N74">
        <v>1</v>
      </c>
      <c r="O74" t="s">
        <v>195</v>
      </c>
      <c r="P74">
        <v>43236</v>
      </c>
      <c r="Q74">
        <v>1550</v>
      </c>
      <c r="R74"/>
      <c r="S74">
        <v>2404.6200000000003</v>
      </c>
      <c r="T74">
        <v>0.65699999999999992</v>
      </c>
      <c r="U74">
        <v>400</v>
      </c>
      <c r="V74"/>
      <c r="W74"/>
      <c r="X74" s="24" t="e">
        <f>VLOOKUP(D74,'Program Activity'!D:H,10,0)</f>
        <v>#REF!</v>
      </c>
      <c r="Y74" s="24"/>
      <c r="Z74" s="24"/>
      <c r="AA74" s="24"/>
      <c r="AB74" s="24"/>
    </row>
    <row r="75" spans="1:28" s="9" customFormat="1" ht="14.45" hidden="1" customHeight="1" x14ac:dyDescent="0.25">
      <c r="A75" t="s">
        <v>19</v>
      </c>
      <c r="B75" t="s">
        <v>677</v>
      </c>
      <c r="C75" t="s">
        <v>21</v>
      </c>
      <c r="D75" t="s">
        <v>1056</v>
      </c>
      <c r="E75" t="s">
        <v>19</v>
      </c>
      <c r="F75"/>
      <c r="G75"/>
      <c r="H75" t="s">
        <v>148</v>
      </c>
      <c r="I75"/>
      <c r="J75" t="s">
        <v>194</v>
      </c>
      <c r="K75"/>
      <c r="L75" t="s">
        <v>193</v>
      </c>
      <c r="M75">
        <v>10</v>
      </c>
      <c r="N75">
        <v>1</v>
      </c>
      <c r="O75" t="s">
        <v>195</v>
      </c>
      <c r="P75">
        <v>43239</v>
      </c>
      <c r="Q75">
        <v>1195</v>
      </c>
      <c r="R75"/>
      <c r="S75">
        <v>1447.063178428733</v>
      </c>
      <c r="T75">
        <v>0.39537245312260483</v>
      </c>
      <c r="U75">
        <v>400</v>
      </c>
      <c r="V75"/>
      <c r="W75"/>
      <c r="X75" s="24" t="e">
        <f>VLOOKUP(D75,'Program Activity'!D:H,10,0)</f>
        <v>#REF!</v>
      </c>
      <c r="Y75" s="24"/>
      <c r="Z75" s="24"/>
      <c r="AA75" s="24"/>
      <c r="AB75" s="24"/>
    </row>
    <row r="76" spans="1:28" s="9" customFormat="1" ht="14.45" hidden="1" customHeight="1" x14ac:dyDescent="0.25">
      <c r="A76" t="s">
        <v>19</v>
      </c>
      <c r="B76" t="s">
        <v>677</v>
      </c>
      <c r="C76" t="s">
        <v>21</v>
      </c>
      <c r="D76" t="s">
        <v>1058</v>
      </c>
      <c r="E76" t="s">
        <v>19</v>
      </c>
      <c r="F76"/>
      <c r="G76"/>
      <c r="H76" t="s">
        <v>148</v>
      </c>
      <c r="I76"/>
      <c r="J76" t="s">
        <v>194</v>
      </c>
      <c r="K76"/>
      <c r="L76" t="s">
        <v>193</v>
      </c>
      <c r="M76">
        <v>10</v>
      </c>
      <c r="N76">
        <v>1</v>
      </c>
      <c r="O76" t="s">
        <v>195</v>
      </c>
      <c r="P76">
        <v>43215</v>
      </c>
      <c r="Q76">
        <v>1050</v>
      </c>
      <c r="R76"/>
      <c r="S76">
        <v>1556.2320000000009</v>
      </c>
      <c r="T76">
        <v>0.3543333333333335</v>
      </c>
      <c r="U76">
        <v>400</v>
      </c>
      <c r="V76"/>
      <c r="W76"/>
      <c r="X76" s="24" t="e">
        <f>VLOOKUP(D76,'Program Activity'!D:H,10,0)</f>
        <v>#REF!</v>
      </c>
      <c r="Y76" s="24"/>
      <c r="Z76" s="24"/>
      <c r="AA76" s="24"/>
      <c r="AB76" s="24"/>
    </row>
    <row r="77" spans="1:28" s="9" customFormat="1" ht="14.45" hidden="1" customHeight="1" x14ac:dyDescent="0.25">
      <c r="A77" t="s">
        <v>19</v>
      </c>
      <c r="B77" t="s">
        <v>677</v>
      </c>
      <c r="C77" t="s">
        <v>21</v>
      </c>
      <c r="D77" t="s">
        <v>1060</v>
      </c>
      <c r="E77" t="s">
        <v>19</v>
      </c>
      <c r="F77"/>
      <c r="G77"/>
      <c r="H77" t="s">
        <v>148</v>
      </c>
      <c r="I77"/>
      <c r="J77" t="s">
        <v>194</v>
      </c>
      <c r="K77"/>
      <c r="L77" t="s">
        <v>193</v>
      </c>
      <c r="M77">
        <v>10</v>
      </c>
      <c r="N77">
        <v>1</v>
      </c>
      <c r="O77" t="s">
        <v>195</v>
      </c>
      <c r="P77">
        <v>43292</v>
      </c>
      <c r="Q77">
        <v>1195</v>
      </c>
      <c r="R77"/>
      <c r="S77">
        <v>2996.0005476923084</v>
      </c>
      <c r="T77">
        <v>0.6821494871794872</v>
      </c>
      <c r="U77">
        <v>400</v>
      </c>
      <c r="V77"/>
      <c r="W77"/>
      <c r="X77" s="24" t="e">
        <f>VLOOKUP(D77,'Program Activity'!D:H,10,0)</f>
        <v>#REF!</v>
      </c>
      <c r="Y77" s="24"/>
      <c r="Z77" s="24"/>
      <c r="AA77" s="24"/>
      <c r="AB77" s="24"/>
    </row>
    <row r="78" spans="1:28" s="9" customFormat="1" ht="14.45" hidden="1" customHeight="1" x14ac:dyDescent="0.25">
      <c r="A78" t="s">
        <v>19</v>
      </c>
      <c r="B78" t="s">
        <v>677</v>
      </c>
      <c r="C78" t="s">
        <v>21</v>
      </c>
      <c r="D78" t="s">
        <v>1062</v>
      </c>
      <c r="E78" t="s">
        <v>19</v>
      </c>
      <c r="F78"/>
      <c r="G78"/>
      <c r="H78" t="s">
        <v>148</v>
      </c>
      <c r="I78"/>
      <c r="J78" t="s">
        <v>194</v>
      </c>
      <c r="K78"/>
      <c r="L78" t="s">
        <v>193</v>
      </c>
      <c r="M78">
        <v>10</v>
      </c>
      <c r="N78">
        <v>1</v>
      </c>
      <c r="O78" t="s">
        <v>195</v>
      </c>
      <c r="P78">
        <v>43255</v>
      </c>
      <c r="Q78">
        <v>1050</v>
      </c>
      <c r="R78"/>
      <c r="S78">
        <v>1224.4131784287333</v>
      </c>
      <c r="T78">
        <v>0.33453911978927164</v>
      </c>
      <c r="U78">
        <v>400</v>
      </c>
      <c r="V78"/>
      <c r="W78"/>
      <c r="X78" s="24" t="e">
        <f>VLOOKUP(D78,'Program Activity'!D:H,10,0)</f>
        <v>#REF!</v>
      </c>
      <c r="Y78" s="24"/>
      <c r="Z78" s="24"/>
      <c r="AA78" s="24"/>
      <c r="AB78" s="24"/>
    </row>
    <row r="79" spans="1:28" s="9" customFormat="1" ht="14.45" hidden="1" customHeight="1" x14ac:dyDescent="0.25">
      <c r="A79" t="s">
        <v>19</v>
      </c>
      <c r="B79" t="s">
        <v>677</v>
      </c>
      <c r="C79" t="s">
        <v>21</v>
      </c>
      <c r="D79" t="s">
        <v>1064</v>
      </c>
      <c r="E79" t="s">
        <v>19</v>
      </c>
      <c r="F79"/>
      <c r="G79"/>
      <c r="H79" t="s">
        <v>148</v>
      </c>
      <c r="I79"/>
      <c r="J79" t="s">
        <v>194</v>
      </c>
      <c r="K79"/>
      <c r="L79" t="s">
        <v>193</v>
      </c>
      <c r="M79">
        <v>10</v>
      </c>
      <c r="N79">
        <v>1</v>
      </c>
      <c r="O79" t="s">
        <v>195</v>
      </c>
      <c r="P79">
        <v>43257</v>
      </c>
      <c r="Q79">
        <v>1050</v>
      </c>
      <c r="R79"/>
      <c r="S79">
        <v>2280.1171230769228</v>
      </c>
      <c r="T79">
        <v>0.6229828205128205</v>
      </c>
      <c r="U79">
        <v>400</v>
      </c>
      <c r="V79"/>
      <c r="W79"/>
      <c r="X79" s="24" t="e">
        <f>VLOOKUP(D79,'Program Activity'!D:H,10,0)</f>
        <v>#REF!</v>
      </c>
      <c r="Y79" s="24"/>
      <c r="Z79" s="24"/>
      <c r="AA79" s="24"/>
      <c r="AB79" s="24"/>
    </row>
    <row r="80" spans="1:28" s="9" customFormat="1" ht="14.45" hidden="1" customHeight="1" x14ac:dyDescent="0.25">
      <c r="A80" t="s">
        <v>19</v>
      </c>
      <c r="B80" t="s">
        <v>677</v>
      </c>
      <c r="C80" t="s">
        <v>21</v>
      </c>
      <c r="D80" t="s">
        <v>1066</v>
      </c>
      <c r="E80" t="s">
        <v>19</v>
      </c>
      <c r="F80"/>
      <c r="G80"/>
      <c r="H80" t="s">
        <v>148</v>
      </c>
      <c r="I80"/>
      <c r="J80" t="s">
        <v>194</v>
      </c>
      <c r="K80"/>
      <c r="L80" t="s">
        <v>193</v>
      </c>
      <c r="M80">
        <v>10</v>
      </c>
      <c r="N80">
        <v>1</v>
      </c>
      <c r="O80" t="s">
        <v>195</v>
      </c>
      <c r="P80">
        <v>43272</v>
      </c>
      <c r="Q80">
        <v>1750</v>
      </c>
      <c r="R80"/>
      <c r="S80">
        <v>2160.7631784287337</v>
      </c>
      <c r="T80">
        <v>0.590372453122605</v>
      </c>
      <c r="U80">
        <v>400</v>
      </c>
      <c r="V80"/>
      <c r="W80"/>
      <c r="X80" s="24" t="e">
        <f>VLOOKUP(D80,'Program Activity'!D:H,10,0)</f>
        <v>#REF!</v>
      </c>
      <c r="Y80" s="24"/>
      <c r="Z80" s="24"/>
      <c r="AA80" s="24"/>
      <c r="AB80" s="24"/>
    </row>
    <row r="81" spans="1:28" s="9" customFormat="1" ht="14.45" hidden="1" customHeight="1" x14ac:dyDescent="0.25">
      <c r="A81" t="s">
        <v>19</v>
      </c>
      <c r="B81" t="s">
        <v>677</v>
      </c>
      <c r="C81" t="s">
        <v>21</v>
      </c>
      <c r="D81" t="s">
        <v>1068</v>
      </c>
      <c r="E81" t="s">
        <v>19</v>
      </c>
      <c r="F81"/>
      <c r="G81"/>
      <c r="H81" t="s">
        <v>148</v>
      </c>
      <c r="I81"/>
      <c r="J81" t="s">
        <v>194</v>
      </c>
      <c r="K81"/>
      <c r="L81" t="s">
        <v>193</v>
      </c>
      <c r="M81">
        <v>10</v>
      </c>
      <c r="N81">
        <v>1</v>
      </c>
      <c r="O81" t="s">
        <v>195</v>
      </c>
      <c r="P81">
        <v>43262</v>
      </c>
      <c r="Q81">
        <v>1195</v>
      </c>
      <c r="R81"/>
      <c r="S81">
        <v>3835.7738461538438</v>
      </c>
      <c r="T81">
        <v>1.0480256410256406</v>
      </c>
      <c r="U81">
        <v>400</v>
      </c>
      <c r="V81"/>
      <c r="W81"/>
      <c r="X81" s="24" t="e">
        <f>VLOOKUP(D81,'Program Activity'!D:H,10,0)</f>
        <v>#REF!</v>
      </c>
      <c r="Y81" s="24"/>
      <c r="Z81" s="24"/>
      <c r="AA81" s="24"/>
      <c r="AB81" s="24"/>
    </row>
    <row r="82" spans="1:28" s="9" customFormat="1" ht="14.45" hidden="1" customHeight="1" x14ac:dyDescent="0.25">
      <c r="A82" t="s">
        <v>19</v>
      </c>
      <c r="B82" t="s">
        <v>677</v>
      </c>
      <c r="C82" t="s">
        <v>21</v>
      </c>
      <c r="D82" t="s">
        <v>1069</v>
      </c>
      <c r="E82" t="s">
        <v>19</v>
      </c>
      <c r="F82"/>
      <c r="G82"/>
      <c r="H82" t="s">
        <v>148</v>
      </c>
      <c r="I82"/>
      <c r="J82" t="s">
        <v>194</v>
      </c>
      <c r="K82"/>
      <c r="L82" t="s">
        <v>193</v>
      </c>
      <c r="M82">
        <v>10</v>
      </c>
      <c r="N82">
        <v>1</v>
      </c>
      <c r="O82" t="s">
        <v>195</v>
      </c>
      <c r="P82">
        <v>43238</v>
      </c>
      <c r="Q82">
        <v>1050</v>
      </c>
      <c r="R82"/>
      <c r="S82">
        <v>2569.8671230769223</v>
      </c>
      <c r="T82">
        <v>0.70214948717948711</v>
      </c>
      <c r="U82">
        <v>400</v>
      </c>
      <c r="V82"/>
      <c r="W82"/>
      <c r="X82" s="24" t="e">
        <f>VLOOKUP(D82,'Program Activity'!D:H,10,0)</f>
        <v>#REF!</v>
      </c>
      <c r="Y82" s="24"/>
      <c r="Z82" s="24"/>
      <c r="AA82" s="24"/>
      <c r="AB82" s="24"/>
    </row>
    <row r="83" spans="1:28" s="9" customFormat="1" ht="14.45" hidden="1" customHeight="1" x14ac:dyDescent="0.25">
      <c r="A83" t="s">
        <v>19</v>
      </c>
      <c r="B83" t="s">
        <v>677</v>
      </c>
      <c r="C83" t="s">
        <v>21</v>
      </c>
      <c r="D83" t="s">
        <v>1071</v>
      </c>
      <c r="E83" t="s">
        <v>19</v>
      </c>
      <c r="F83"/>
      <c r="G83"/>
      <c r="H83" t="s">
        <v>148</v>
      </c>
      <c r="I83"/>
      <c r="J83" t="s">
        <v>194</v>
      </c>
      <c r="K83"/>
      <c r="L83" t="s">
        <v>193</v>
      </c>
      <c r="M83">
        <v>10</v>
      </c>
      <c r="N83">
        <v>1</v>
      </c>
      <c r="O83" t="s">
        <v>195</v>
      </c>
      <c r="P83">
        <v>43255</v>
      </c>
      <c r="Q83">
        <v>1550</v>
      </c>
      <c r="R83"/>
      <c r="S83">
        <v>2157.713178428734</v>
      </c>
      <c r="T83">
        <v>0.58953911978927165</v>
      </c>
      <c r="U83">
        <v>400</v>
      </c>
      <c r="V83"/>
      <c r="W83"/>
      <c r="X83" s="24" t="e">
        <f>VLOOKUP(D83,'Program Activity'!D:H,10,0)</f>
        <v>#REF!</v>
      </c>
      <c r="Y83" s="24"/>
      <c r="Z83" s="24"/>
      <c r="AA83" s="24"/>
      <c r="AB83" s="24"/>
    </row>
    <row r="84" spans="1:28" s="9" customFormat="1" ht="14.45" hidden="1" customHeight="1" x14ac:dyDescent="0.25">
      <c r="A84" t="s">
        <v>19</v>
      </c>
      <c r="B84" t="s">
        <v>677</v>
      </c>
      <c r="C84" t="s">
        <v>21</v>
      </c>
      <c r="D84" t="s">
        <v>1073</v>
      </c>
      <c r="E84" t="s">
        <v>19</v>
      </c>
      <c r="F84"/>
      <c r="G84"/>
      <c r="H84" t="s">
        <v>148</v>
      </c>
      <c r="I84"/>
      <c r="J84" t="s">
        <v>194</v>
      </c>
      <c r="K84"/>
      <c r="L84" t="s">
        <v>193</v>
      </c>
      <c r="M84">
        <v>10</v>
      </c>
      <c r="N84">
        <v>1</v>
      </c>
      <c r="O84" t="s">
        <v>195</v>
      </c>
      <c r="P84">
        <v>43231</v>
      </c>
      <c r="Q84">
        <v>1050</v>
      </c>
      <c r="R84"/>
      <c r="S84">
        <v>1561.9273858601441</v>
      </c>
      <c r="T84">
        <v>0.42675611635523047</v>
      </c>
      <c r="U84">
        <v>400</v>
      </c>
      <c r="V84"/>
      <c r="W84"/>
      <c r="X84" s="24" t="e">
        <f>VLOOKUP(D84,'Program Activity'!D:H,10,0)</f>
        <v>#REF!</v>
      </c>
      <c r="Y84" s="24"/>
      <c r="Z84" s="24"/>
      <c r="AA84" s="24"/>
      <c r="AB84" s="24"/>
    </row>
    <row r="85" spans="1:28" s="9" customFormat="1" ht="14.45" hidden="1" customHeight="1" x14ac:dyDescent="0.25">
      <c r="A85" t="s">
        <v>19</v>
      </c>
      <c r="B85" t="s">
        <v>677</v>
      </c>
      <c r="C85" t="s">
        <v>21</v>
      </c>
      <c r="D85" t="s">
        <v>1075</v>
      </c>
      <c r="E85" t="s">
        <v>19</v>
      </c>
      <c r="F85"/>
      <c r="G85"/>
      <c r="H85" t="s">
        <v>148</v>
      </c>
      <c r="I85"/>
      <c r="J85" t="s">
        <v>194</v>
      </c>
      <c r="K85"/>
      <c r="L85" t="s">
        <v>193</v>
      </c>
      <c r="M85">
        <v>10</v>
      </c>
      <c r="N85">
        <v>1</v>
      </c>
      <c r="O85" t="s">
        <v>195</v>
      </c>
      <c r="P85">
        <v>43230</v>
      </c>
      <c r="Q85">
        <v>1500</v>
      </c>
      <c r="R85"/>
      <c r="S85">
        <v>3951.2605476923081</v>
      </c>
      <c r="T85">
        <v>0.89964948717948723</v>
      </c>
      <c r="U85">
        <v>400</v>
      </c>
      <c r="V85"/>
      <c r="W85"/>
      <c r="X85" s="24" t="e">
        <f>VLOOKUP(D85,'Program Activity'!D:H,10,0)</f>
        <v>#REF!</v>
      </c>
      <c r="Y85" s="24"/>
      <c r="Z85" s="24"/>
      <c r="AA85" s="24"/>
      <c r="AB85" s="24"/>
    </row>
    <row r="86" spans="1:28" s="9" customFormat="1" ht="14.45" hidden="1" customHeight="1" x14ac:dyDescent="0.25">
      <c r="A86" t="s">
        <v>19</v>
      </c>
      <c r="B86" t="s">
        <v>677</v>
      </c>
      <c r="C86" t="s">
        <v>21</v>
      </c>
      <c r="D86" t="s">
        <v>1077</v>
      </c>
      <c r="E86" t="s">
        <v>19</v>
      </c>
      <c r="F86"/>
      <c r="G86"/>
      <c r="H86" t="s">
        <v>148</v>
      </c>
      <c r="I86"/>
      <c r="J86" t="s">
        <v>194</v>
      </c>
      <c r="K86"/>
      <c r="L86" t="s">
        <v>193</v>
      </c>
      <c r="M86">
        <v>10</v>
      </c>
      <c r="N86">
        <v>1</v>
      </c>
      <c r="O86" t="s">
        <v>195</v>
      </c>
      <c r="P86">
        <v>43245</v>
      </c>
      <c r="Q86">
        <v>1195</v>
      </c>
      <c r="R86"/>
      <c r="S86">
        <v>2496.667123076923</v>
      </c>
      <c r="T86">
        <v>0.6821494871794872</v>
      </c>
      <c r="U86">
        <v>400</v>
      </c>
      <c r="V86"/>
      <c r="W86"/>
      <c r="X86" s="24" t="e">
        <f>VLOOKUP(D86,'Program Activity'!D:H,10,0)</f>
        <v>#REF!</v>
      </c>
      <c r="Y86" s="24"/>
      <c r="Z86" s="24"/>
      <c r="AA86" s="24"/>
      <c r="AB86" s="24"/>
    </row>
    <row r="87" spans="1:28" s="9" customFormat="1" ht="14.45" hidden="1" customHeight="1" x14ac:dyDescent="0.25">
      <c r="A87" t="s">
        <v>19</v>
      </c>
      <c r="B87" t="s">
        <v>677</v>
      </c>
      <c r="C87" t="s">
        <v>21</v>
      </c>
      <c r="D87" t="s">
        <v>1079</v>
      </c>
      <c r="E87" t="s">
        <v>19</v>
      </c>
      <c r="F87"/>
      <c r="G87"/>
      <c r="H87" t="s">
        <v>148</v>
      </c>
      <c r="I87"/>
      <c r="J87" t="s">
        <v>194</v>
      </c>
      <c r="K87"/>
      <c r="L87" t="s">
        <v>193</v>
      </c>
      <c r="M87">
        <v>10</v>
      </c>
      <c r="N87">
        <v>1</v>
      </c>
      <c r="O87" t="s">
        <v>195</v>
      </c>
      <c r="P87">
        <v>43295</v>
      </c>
      <c r="Q87">
        <v>1195</v>
      </c>
      <c r="R87"/>
      <c r="S87">
        <v>1291.5131784287337</v>
      </c>
      <c r="T87">
        <v>0.35287245312260496</v>
      </c>
      <c r="U87">
        <v>400</v>
      </c>
      <c r="V87"/>
      <c r="W87"/>
      <c r="X87" s="24" t="e">
        <f>VLOOKUP(D87,'Program Activity'!D:H,10,0)</f>
        <v>#REF!</v>
      </c>
      <c r="Y87" s="24"/>
      <c r="Z87" s="24"/>
      <c r="AA87" s="24"/>
      <c r="AB87" s="24"/>
    </row>
    <row r="88" spans="1:28" s="9" customFormat="1" ht="14.45" hidden="1" customHeight="1" x14ac:dyDescent="0.25">
      <c r="A88" t="s">
        <v>19</v>
      </c>
      <c r="B88" t="s">
        <v>677</v>
      </c>
      <c r="C88" t="s">
        <v>21</v>
      </c>
      <c r="D88" t="s">
        <v>1081</v>
      </c>
      <c r="E88" t="s">
        <v>19</v>
      </c>
      <c r="F88"/>
      <c r="G88"/>
      <c r="H88" t="s">
        <v>148</v>
      </c>
      <c r="I88"/>
      <c r="J88" t="s">
        <v>194</v>
      </c>
      <c r="K88"/>
      <c r="L88" t="s">
        <v>193</v>
      </c>
      <c r="M88">
        <v>10</v>
      </c>
      <c r="N88">
        <v>1</v>
      </c>
      <c r="O88" t="s">
        <v>195</v>
      </c>
      <c r="P88">
        <v>43267</v>
      </c>
      <c r="Q88">
        <v>1195</v>
      </c>
      <c r="R88"/>
      <c r="S88">
        <v>1212.213178428733</v>
      </c>
      <c r="T88">
        <v>0.33120578645593823</v>
      </c>
      <c r="U88">
        <v>400</v>
      </c>
      <c r="V88"/>
      <c r="W88"/>
      <c r="X88" s="24" t="e">
        <f>VLOOKUP(D88,'Program Activity'!D:H,10,0)</f>
        <v>#REF!</v>
      </c>
      <c r="Y88" s="24"/>
      <c r="Z88" s="24"/>
      <c r="AA88" s="24"/>
      <c r="AB88" s="24"/>
    </row>
    <row r="89" spans="1:28" s="9" customFormat="1" ht="14.45" hidden="1" customHeight="1" x14ac:dyDescent="0.25">
      <c r="A89" t="s">
        <v>19</v>
      </c>
      <c r="B89" t="s">
        <v>677</v>
      </c>
      <c r="C89" t="s">
        <v>21</v>
      </c>
      <c r="D89" t="s">
        <v>1083</v>
      </c>
      <c r="E89" t="s">
        <v>19</v>
      </c>
      <c r="F89"/>
      <c r="G89"/>
      <c r="H89" t="s">
        <v>148</v>
      </c>
      <c r="I89"/>
      <c r="J89" t="s">
        <v>194</v>
      </c>
      <c r="K89"/>
      <c r="L89" t="s">
        <v>193</v>
      </c>
      <c r="M89">
        <v>10</v>
      </c>
      <c r="N89">
        <v>1</v>
      </c>
      <c r="O89" t="s">
        <v>195</v>
      </c>
      <c r="P89">
        <v>43272</v>
      </c>
      <c r="Q89">
        <v>1195</v>
      </c>
      <c r="R89"/>
      <c r="S89">
        <v>1425.7131784287335</v>
      </c>
      <c r="T89">
        <v>0.38953911978927158</v>
      </c>
      <c r="U89">
        <v>400</v>
      </c>
      <c r="V89"/>
      <c r="W89"/>
      <c r="X89" s="24" t="e">
        <f>VLOOKUP(D89,'Program Activity'!D:H,10,0)</f>
        <v>#REF!</v>
      </c>
      <c r="Y89" s="24"/>
      <c r="Z89" s="24"/>
      <c r="AA89" s="24"/>
      <c r="AB89" s="24"/>
    </row>
    <row r="90" spans="1:28" s="9" customFormat="1" ht="14.45" hidden="1" customHeight="1" x14ac:dyDescent="0.25">
      <c r="A90" t="s">
        <v>19</v>
      </c>
      <c r="B90" t="s">
        <v>677</v>
      </c>
      <c r="C90" t="s">
        <v>21</v>
      </c>
      <c r="D90" t="s">
        <v>1084</v>
      </c>
      <c r="E90" t="s">
        <v>19</v>
      </c>
      <c r="F90"/>
      <c r="G90"/>
      <c r="H90" t="s">
        <v>148</v>
      </c>
      <c r="I90"/>
      <c r="J90" t="s">
        <v>194</v>
      </c>
      <c r="K90"/>
      <c r="L90" t="s">
        <v>193</v>
      </c>
      <c r="M90">
        <v>10</v>
      </c>
      <c r="N90">
        <v>1</v>
      </c>
      <c r="O90" t="s">
        <v>195</v>
      </c>
      <c r="P90">
        <v>43231</v>
      </c>
      <c r="Q90">
        <v>1070</v>
      </c>
      <c r="R90"/>
      <c r="S90">
        <v>1648.3631784287331</v>
      </c>
      <c r="T90">
        <v>0.45037245312260488</v>
      </c>
      <c r="U90">
        <v>400</v>
      </c>
      <c r="V90"/>
      <c r="W90"/>
      <c r="X90" s="24" t="e">
        <f>VLOOKUP(D90,'Program Activity'!D:H,10,0)</f>
        <v>#REF!</v>
      </c>
      <c r="Y90" s="24"/>
      <c r="Z90" s="24"/>
      <c r="AA90" s="24"/>
      <c r="AB90" s="24"/>
    </row>
    <row r="91" spans="1:28" s="9" customFormat="1" ht="14.45" hidden="1" customHeight="1" x14ac:dyDescent="0.25">
      <c r="A91" t="s">
        <v>19</v>
      </c>
      <c r="B91" t="s">
        <v>677</v>
      </c>
      <c r="C91" t="s">
        <v>21</v>
      </c>
      <c r="D91" t="s">
        <v>1086</v>
      </c>
      <c r="E91" t="s">
        <v>19</v>
      </c>
      <c r="F91"/>
      <c r="G91"/>
      <c r="H91" t="s">
        <v>148</v>
      </c>
      <c r="I91"/>
      <c r="J91" t="s">
        <v>194</v>
      </c>
      <c r="K91"/>
      <c r="L91" t="s">
        <v>193</v>
      </c>
      <c r="M91">
        <v>10</v>
      </c>
      <c r="N91">
        <v>1</v>
      </c>
      <c r="O91" t="s">
        <v>195</v>
      </c>
      <c r="P91">
        <v>43222</v>
      </c>
      <c r="Q91">
        <v>1050</v>
      </c>
      <c r="R91"/>
      <c r="S91">
        <v>2749.8171230769221</v>
      </c>
      <c r="T91">
        <v>0.7513161538461538</v>
      </c>
      <c r="U91">
        <v>400</v>
      </c>
      <c r="V91"/>
      <c r="W91"/>
      <c r="X91" s="24" t="e">
        <f>VLOOKUP(D91,'Program Activity'!D:H,10,0)</f>
        <v>#REF!</v>
      </c>
      <c r="Y91" s="24"/>
      <c r="Z91" s="24"/>
      <c r="AA91" s="24"/>
      <c r="AB91" s="24"/>
    </row>
    <row r="92" spans="1:28" s="9" customFormat="1" ht="14.45" hidden="1" customHeight="1" x14ac:dyDescent="0.25">
      <c r="A92" t="s">
        <v>19</v>
      </c>
      <c r="B92" t="s">
        <v>677</v>
      </c>
      <c r="C92" t="s">
        <v>21</v>
      </c>
      <c r="D92" t="s">
        <v>1088</v>
      </c>
      <c r="E92" t="s">
        <v>19</v>
      </c>
      <c r="F92"/>
      <c r="G92"/>
      <c r="H92" t="s">
        <v>148</v>
      </c>
      <c r="I92"/>
      <c r="J92" t="s">
        <v>194</v>
      </c>
      <c r="K92"/>
      <c r="L92" t="s">
        <v>193</v>
      </c>
      <c r="M92">
        <v>10</v>
      </c>
      <c r="N92">
        <v>1</v>
      </c>
      <c r="O92" t="s">
        <v>195</v>
      </c>
      <c r="P92">
        <v>43249</v>
      </c>
      <c r="Q92">
        <v>1050</v>
      </c>
      <c r="R92"/>
      <c r="S92">
        <v>3009.0671230769226</v>
      </c>
      <c r="T92">
        <v>0.82214948717948722</v>
      </c>
      <c r="U92">
        <v>400</v>
      </c>
      <c r="V92"/>
      <c r="W92"/>
      <c r="X92" s="24" t="e">
        <f>VLOOKUP(D92,'Program Activity'!D:H,10,0)</f>
        <v>#REF!</v>
      </c>
      <c r="Y92" s="24"/>
      <c r="Z92" s="24"/>
      <c r="AA92" s="24"/>
      <c r="AB92" s="24"/>
    </row>
    <row r="93" spans="1:28" s="9" customFormat="1" ht="14.45" hidden="1" customHeight="1" x14ac:dyDescent="0.25">
      <c r="A93" t="s">
        <v>19</v>
      </c>
      <c r="B93" t="s">
        <v>677</v>
      </c>
      <c r="C93" t="s">
        <v>21</v>
      </c>
      <c r="D93" t="s">
        <v>1090</v>
      </c>
      <c r="E93" t="s">
        <v>19</v>
      </c>
      <c r="F93"/>
      <c r="G93"/>
      <c r="H93" t="s">
        <v>148</v>
      </c>
      <c r="I93"/>
      <c r="J93" t="s">
        <v>194</v>
      </c>
      <c r="K93"/>
      <c r="L93" t="s">
        <v>193</v>
      </c>
      <c r="M93">
        <v>10</v>
      </c>
      <c r="N93">
        <v>1</v>
      </c>
      <c r="O93" t="s">
        <v>195</v>
      </c>
      <c r="P93">
        <v>43276</v>
      </c>
      <c r="Q93">
        <v>1195</v>
      </c>
      <c r="R93"/>
      <c r="S93">
        <v>1959.524894148878</v>
      </c>
      <c r="T93">
        <v>0.44615776278435293</v>
      </c>
      <c r="U93">
        <v>400</v>
      </c>
      <c r="V93"/>
      <c r="W93"/>
      <c r="X93" s="24" t="e">
        <f>VLOOKUP(D93,'Program Activity'!D:H,10,0)</f>
        <v>#REF!</v>
      </c>
      <c r="Y93" s="24"/>
      <c r="Z93" s="24"/>
      <c r="AA93" s="24"/>
      <c r="AB93" s="24"/>
    </row>
    <row r="94" spans="1:28" s="9" customFormat="1" ht="14.45" hidden="1" customHeight="1" x14ac:dyDescent="0.25">
      <c r="A94" t="s">
        <v>19</v>
      </c>
      <c r="B94" t="s">
        <v>677</v>
      </c>
      <c r="C94" t="s">
        <v>21</v>
      </c>
      <c r="D94" t="s">
        <v>1092</v>
      </c>
      <c r="E94" t="s">
        <v>19</v>
      </c>
      <c r="F94"/>
      <c r="G94"/>
      <c r="H94" t="s">
        <v>148</v>
      </c>
      <c r="I94"/>
      <c r="J94" t="s">
        <v>194</v>
      </c>
      <c r="K94"/>
      <c r="L94" t="s">
        <v>193</v>
      </c>
      <c r="M94">
        <v>10</v>
      </c>
      <c r="N94">
        <v>1</v>
      </c>
      <c r="O94" t="s">
        <v>195</v>
      </c>
      <c r="P94">
        <v>43248</v>
      </c>
      <c r="Q94">
        <v>1195</v>
      </c>
      <c r="R94"/>
      <c r="S94">
        <v>1379.9631784287335</v>
      </c>
      <c r="T94">
        <v>0.37703911978927163</v>
      </c>
      <c r="U94">
        <v>400</v>
      </c>
      <c r="V94"/>
      <c r="W94"/>
      <c r="X94" s="24" t="e">
        <f>VLOOKUP(D94,'Program Activity'!D:H,10,0)</f>
        <v>#REF!</v>
      </c>
      <c r="Y94" s="24"/>
      <c r="Z94" s="24"/>
      <c r="AA94" s="24"/>
      <c r="AB94" s="24"/>
    </row>
    <row r="95" spans="1:28" s="9" customFormat="1" ht="14.45" hidden="1" customHeight="1" x14ac:dyDescent="0.25">
      <c r="A95" t="s">
        <v>19</v>
      </c>
      <c r="B95" t="s">
        <v>677</v>
      </c>
      <c r="C95" t="s">
        <v>21</v>
      </c>
      <c r="D95" t="s">
        <v>1094</v>
      </c>
      <c r="E95" t="s">
        <v>19</v>
      </c>
      <c r="F95"/>
      <c r="G95"/>
      <c r="H95" t="s">
        <v>148</v>
      </c>
      <c r="I95"/>
      <c r="J95" t="s">
        <v>194</v>
      </c>
      <c r="K95"/>
      <c r="L95" t="s">
        <v>193</v>
      </c>
      <c r="M95">
        <v>10</v>
      </c>
      <c r="N95">
        <v>1</v>
      </c>
      <c r="O95" t="s">
        <v>195</v>
      </c>
      <c r="P95">
        <v>43242</v>
      </c>
      <c r="Q95">
        <v>1195</v>
      </c>
      <c r="R95"/>
      <c r="S95">
        <v>1573.6381784287337</v>
      </c>
      <c r="T95">
        <v>0.42995578645593835</v>
      </c>
      <c r="U95">
        <v>400</v>
      </c>
      <c r="V95"/>
      <c r="W95"/>
      <c r="X95" s="24" t="e">
        <f>VLOOKUP(D95,'Program Activity'!D:H,10,0)</f>
        <v>#REF!</v>
      </c>
      <c r="Y95" s="24"/>
      <c r="Z95" s="24"/>
      <c r="AA95" s="24"/>
      <c r="AB95" s="24"/>
    </row>
    <row r="96" spans="1:28" s="9" customFormat="1" ht="14.45" hidden="1" customHeight="1" x14ac:dyDescent="0.25">
      <c r="A96" t="s">
        <v>19</v>
      </c>
      <c r="B96" t="s">
        <v>677</v>
      </c>
      <c r="C96" t="s">
        <v>21</v>
      </c>
      <c r="D96" t="s">
        <v>1096</v>
      </c>
      <c r="E96" t="s">
        <v>19</v>
      </c>
      <c r="F96"/>
      <c r="G96"/>
      <c r="H96" t="s">
        <v>148</v>
      </c>
      <c r="I96"/>
      <c r="J96" t="s">
        <v>194</v>
      </c>
      <c r="K96"/>
      <c r="L96" t="s">
        <v>193</v>
      </c>
      <c r="M96">
        <v>10</v>
      </c>
      <c r="N96">
        <v>1</v>
      </c>
      <c r="O96" t="s">
        <v>195</v>
      </c>
      <c r="P96">
        <v>43232</v>
      </c>
      <c r="Q96">
        <v>1195</v>
      </c>
      <c r="R96"/>
      <c r="S96">
        <v>769.21</v>
      </c>
      <c r="T96">
        <v>0.21016666666666672</v>
      </c>
      <c r="U96">
        <v>400</v>
      </c>
      <c r="V96"/>
      <c r="W96"/>
      <c r="X96" s="24" t="e">
        <f>VLOOKUP(D96,'Program Activity'!D:H,10,0)</f>
        <v>#REF!</v>
      </c>
      <c r="Y96" s="24"/>
      <c r="Z96" s="24"/>
      <c r="AA96" s="24"/>
      <c r="AB96" s="24"/>
    </row>
    <row r="97" spans="1:28" s="9" customFormat="1" ht="14.45" hidden="1" customHeight="1" x14ac:dyDescent="0.25">
      <c r="A97" t="s">
        <v>19</v>
      </c>
      <c r="B97" t="s">
        <v>677</v>
      </c>
      <c r="C97" t="s">
        <v>21</v>
      </c>
      <c r="D97" t="s">
        <v>1098</v>
      </c>
      <c r="E97" t="s">
        <v>19</v>
      </c>
      <c r="F97"/>
      <c r="G97"/>
      <c r="H97" t="s">
        <v>148</v>
      </c>
      <c r="I97"/>
      <c r="J97" t="s">
        <v>194</v>
      </c>
      <c r="K97"/>
      <c r="L97" t="s">
        <v>193</v>
      </c>
      <c r="M97">
        <v>10</v>
      </c>
      <c r="N97">
        <v>1</v>
      </c>
      <c r="O97" t="s">
        <v>195</v>
      </c>
      <c r="P97">
        <v>43263</v>
      </c>
      <c r="Q97">
        <v>1050</v>
      </c>
      <c r="R97"/>
      <c r="S97">
        <v>1431.8131784287334</v>
      </c>
      <c r="T97">
        <v>0.39120578645593829</v>
      </c>
      <c r="U97">
        <v>400</v>
      </c>
      <c r="V97"/>
      <c r="W97"/>
      <c r="X97" s="24" t="e">
        <f>VLOOKUP(D97,'Program Activity'!D:H,10,0)</f>
        <v>#REF!</v>
      </c>
      <c r="Y97" s="24"/>
      <c r="Z97" s="24"/>
      <c r="AA97" s="24"/>
      <c r="AB97" s="24"/>
    </row>
    <row r="98" spans="1:28" s="9" customFormat="1" ht="14.45" hidden="1" customHeight="1" x14ac:dyDescent="0.25">
      <c r="A98" t="s">
        <v>19</v>
      </c>
      <c r="B98" t="s">
        <v>677</v>
      </c>
      <c r="C98" t="s">
        <v>21</v>
      </c>
      <c r="D98" t="s">
        <v>1100</v>
      </c>
      <c r="E98" t="s">
        <v>19</v>
      </c>
      <c r="F98"/>
      <c r="G98"/>
      <c r="H98" t="s">
        <v>148</v>
      </c>
      <c r="I98"/>
      <c r="J98" t="s">
        <v>194</v>
      </c>
      <c r="K98"/>
      <c r="L98" t="s">
        <v>193</v>
      </c>
      <c r="M98">
        <v>10</v>
      </c>
      <c r="N98">
        <v>1</v>
      </c>
      <c r="O98" t="s">
        <v>195</v>
      </c>
      <c r="P98">
        <v>43245</v>
      </c>
      <c r="Q98">
        <v>1195</v>
      </c>
      <c r="R98"/>
      <c r="S98">
        <v>1520.2631784287337</v>
      </c>
      <c r="T98">
        <v>0.41537245312260496</v>
      </c>
      <c r="U98">
        <v>400</v>
      </c>
      <c r="V98"/>
      <c r="W98"/>
      <c r="X98" s="24" t="e">
        <f>VLOOKUP(D98,'Program Activity'!D:H,10,0)</f>
        <v>#REF!</v>
      </c>
      <c r="Y98" s="24"/>
      <c r="Z98" s="24"/>
      <c r="AA98" s="24"/>
      <c r="AB98" s="24"/>
    </row>
    <row r="99" spans="1:28" s="9" customFormat="1" ht="14.45" hidden="1" customHeight="1" x14ac:dyDescent="0.25">
      <c r="A99" t="s">
        <v>19</v>
      </c>
      <c r="B99" t="s">
        <v>677</v>
      </c>
      <c r="C99" t="s">
        <v>21</v>
      </c>
      <c r="D99" t="s">
        <v>1102</v>
      </c>
      <c r="E99" t="s">
        <v>19</v>
      </c>
      <c r="F99"/>
      <c r="G99"/>
      <c r="H99" t="s">
        <v>148</v>
      </c>
      <c r="I99"/>
      <c r="J99" t="s">
        <v>194</v>
      </c>
      <c r="K99"/>
      <c r="L99" t="s">
        <v>193</v>
      </c>
      <c r="M99">
        <v>10</v>
      </c>
      <c r="N99">
        <v>1</v>
      </c>
      <c r="O99" t="s">
        <v>195</v>
      </c>
      <c r="P99">
        <v>43237</v>
      </c>
      <c r="Q99">
        <v>1050</v>
      </c>
      <c r="R99"/>
      <c r="S99">
        <v>1552.7773858601436</v>
      </c>
      <c r="T99">
        <v>0.42425611635523042</v>
      </c>
      <c r="U99">
        <v>400</v>
      </c>
      <c r="V99"/>
      <c r="W99"/>
      <c r="X99" s="24" t="e">
        <f>VLOOKUP(D99,'Program Activity'!D:H,10,0)</f>
        <v>#REF!</v>
      </c>
      <c r="Y99" s="24"/>
      <c r="Z99" s="24"/>
      <c r="AA99" s="24"/>
      <c r="AB99" s="24"/>
    </row>
    <row r="100" spans="1:28" s="9" customFormat="1" ht="14.45" hidden="1" customHeight="1" x14ac:dyDescent="0.25">
      <c r="A100" t="s">
        <v>19</v>
      </c>
      <c r="B100" t="s">
        <v>677</v>
      </c>
      <c r="C100" t="s">
        <v>21</v>
      </c>
      <c r="D100" t="s">
        <v>1104</v>
      </c>
      <c r="E100" t="s">
        <v>19</v>
      </c>
      <c r="F100"/>
      <c r="G100"/>
      <c r="H100" t="s">
        <v>148</v>
      </c>
      <c r="I100"/>
      <c r="J100" t="s">
        <v>194</v>
      </c>
      <c r="K100"/>
      <c r="L100" t="s">
        <v>193</v>
      </c>
      <c r="M100">
        <v>10</v>
      </c>
      <c r="N100">
        <v>1</v>
      </c>
      <c r="O100" t="s">
        <v>195</v>
      </c>
      <c r="P100">
        <v>43228</v>
      </c>
      <c r="Q100">
        <v>1050</v>
      </c>
      <c r="R100"/>
      <c r="S100">
        <v>1593.3199999999997</v>
      </c>
      <c r="T100">
        <v>0.43533333333333313</v>
      </c>
      <c r="U100">
        <v>400</v>
      </c>
      <c r="V100"/>
      <c r="W100"/>
      <c r="X100" s="24" t="e">
        <f>VLOOKUP(D100,'Program Activity'!D:H,10,0)</f>
        <v>#REF!</v>
      </c>
      <c r="Y100" s="24"/>
      <c r="Z100" s="24"/>
      <c r="AA100" s="24"/>
      <c r="AB100" s="24"/>
    </row>
    <row r="101" spans="1:28" s="9" customFormat="1" ht="14.45" hidden="1" customHeight="1" x14ac:dyDescent="0.25">
      <c r="A101" t="s">
        <v>19</v>
      </c>
      <c r="B101" t="s">
        <v>677</v>
      </c>
      <c r="C101" t="s">
        <v>21</v>
      </c>
      <c r="D101" t="s">
        <v>1106</v>
      </c>
      <c r="E101" t="s">
        <v>19</v>
      </c>
      <c r="F101"/>
      <c r="G101"/>
      <c r="H101" t="s">
        <v>148</v>
      </c>
      <c r="I101"/>
      <c r="J101" t="s">
        <v>194</v>
      </c>
      <c r="K101"/>
      <c r="L101" t="s">
        <v>193</v>
      </c>
      <c r="M101">
        <v>10</v>
      </c>
      <c r="N101">
        <v>1</v>
      </c>
      <c r="O101" t="s">
        <v>195</v>
      </c>
      <c r="P101">
        <v>43292</v>
      </c>
      <c r="Q101">
        <v>1195</v>
      </c>
      <c r="R101"/>
      <c r="S101">
        <v>1181.713178428734</v>
      </c>
      <c r="T101">
        <v>0.32287245312260504</v>
      </c>
      <c r="U101">
        <v>400</v>
      </c>
      <c r="V101"/>
      <c r="W101"/>
      <c r="X101" s="24" t="e">
        <f>VLOOKUP(D101,'Program Activity'!D:H,10,0)</f>
        <v>#REF!</v>
      </c>
      <c r="Y101" s="24"/>
      <c r="Z101" s="24"/>
      <c r="AA101" s="24"/>
      <c r="AB101" s="24"/>
    </row>
    <row r="102" spans="1:28" s="9" customFormat="1" ht="14.45" hidden="1" customHeight="1" x14ac:dyDescent="0.25">
      <c r="A102" t="s">
        <v>19</v>
      </c>
      <c r="B102" t="s">
        <v>677</v>
      </c>
      <c r="C102" t="s">
        <v>21</v>
      </c>
      <c r="D102" t="s">
        <v>1108</v>
      </c>
      <c r="E102" t="s">
        <v>19</v>
      </c>
      <c r="F102"/>
      <c r="G102"/>
      <c r="H102" t="s">
        <v>148</v>
      </c>
      <c r="I102"/>
      <c r="J102" t="s">
        <v>194</v>
      </c>
      <c r="K102"/>
      <c r="L102" t="s">
        <v>193</v>
      </c>
      <c r="M102">
        <v>10</v>
      </c>
      <c r="N102">
        <v>1</v>
      </c>
      <c r="O102" t="s">
        <v>195</v>
      </c>
      <c r="P102">
        <v>43290</v>
      </c>
      <c r="Q102">
        <v>1195</v>
      </c>
      <c r="R102"/>
      <c r="S102">
        <v>2777.2671230769224</v>
      </c>
      <c r="T102">
        <v>0.75881615384615375</v>
      </c>
      <c r="U102">
        <v>400</v>
      </c>
      <c r="V102"/>
      <c r="W102"/>
      <c r="X102" s="24" t="e">
        <f>VLOOKUP(D102,'Program Activity'!D:H,10,0)</f>
        <v>#REF!</v>
      </c>
      <c r="Y102" s="24"/>
      <c r="Z102" s="24"/>
      <c r="AA102" s="24"/>
      <c r="AB102" s="24"/>
    </row>
    <row r="103" spans="1:28" s="9" customFormat="1" ht="14.45" hidden="1" customHeight="1" x14ac:dyDescent="0.25">
      <c r="A103" t="s">
        <v>19</v>
      </c>
      <c r="B103" t="s">
        <v>677</v>
      </c>
      <c r="C103" t="s">
        <v>21</v>
      </c>
      <c r="D103" t="s">
        <v>1110</v>
      </c>
      <c r="E103" t="s">
        <v>19</v>
      </c>
      <c r="F103"/>
      <c r="G103"/>
      <c r="H103" t="s">
        <v>148</v>
      </c>
      <c r="I103"/>
      <c r="J103" t="s">
        <v>194</v>
      </c>
      <c r="K103"/>
      <c r="L103" t="s">
        <v>193</v>
      </c>
      <c r="M103">
        <v>10</v>
      </c>
      <c r="N103">
        <v>1</v>
      </c>
      <c r="O103" t="s">
        <v>195</v>
      </c>
      <c r="P103">
        <v>43234</v>
      </c>
      <c r="Q103">
        <v>1195</v>
      </c>
      <c r="R103"/>
      <c r="S103">
        <v>867.56317842873341</v>
      </c>
      <c r="T103">
        <v>0.23703911978927161</v>
      </c>
      <c r="U103">
        <v>400</v>
      </c>
      <c r="V103"/>
      <c r="W103"/>
      <c r="X103" s="24" t="e">
        <f>VLOOKUP(D103,'Program Activity'!D:H,10,0)</f>
        <v>#REF!</v>
      </c>
      <c r="Y103" s="24"/>
      <c r="Z103" s="24"/>
      <c r="AA103" s="24"/>
      <c r="AB103" s="24"/>
    </row>
    <row r="104" spans="1:28" s="9" customFormat="1" ht="14.45" hidden="1" customHeight="1" x14ac:dyDescent="0.25">
      <c r="A104" t="s">
        <v>19</v>
      </c>
      <c r="B104" t="s">
        <v>677</v>
      </c>
      <c r="C104" t="s">
        <v>21</v>
      </c>
      <c r="D104" t="s">
        <v>1112</v>
      </c>
      <c r="E104" t="s">
        <v>19</v>
      </c>
      <c r="F104"/>
      <c r="G104"/>
      <c r="H104" t="s">
        <v>148</v>
      </c>
      <c r="I104"/>
      <c r="J104" t="s">
        <v>194</v>
      </c>
      <c r="K104"/>
      <c r="L104" t="s">
        <v>193</v>
      </c>
      <c r="M104">
        <v>10</v>
      </c>
      <c r="N104">
        <v>1</v>
      </c>
      <c r="O104" t="s">
        <v>195</v>
      </c>
      <c r="P104">
        <v>43276</v>
      </c>
      <c r="Q104">
        <v>1750</v>
      </c>
      <c r="R104"/>
      <c r="S104">
        <v>3887.6238461538442</v>
      </c>
      <c r="T104">
        <v>1.0621923076923072</v>
      </c>
      <c r="U104">
        <v>400</v>
      </c>
      <c r="V104"/>
      <c r="W104"/>
      <c r="X104" s="24" t="e">
        <f>VLOOKUP(D104,'Program Activity'!D:H,10,0)</f>
        <v>#REF!</v>
      </c>
      <c r="Y104" s="24"/>
      <c r="Z104" s="24"/>
      <c r="AA104" s="24"/>
      <c r="AB104" s="24"/>
    </row>
    <row r="105" spans="1:28" s="9" customFormat="1" ht="14.45" hidden="1" customHeight="1" x14ac:dyDescent="0.25">
      <c r="A105" t="s">
        <v>19</v>
      </c>
      <c r="B105" t="s">
        <v>677</v>
      </c>
      <c r="C105" t="s">
        <v>21</v>
      </c>
      <c r="D105" t="s">
        <v>1113</v>
      </c>
      <c r="E105" t="s">
        <v>19</v>
      </c>
      <c r="F105"/>
      <c r="G105"/>
      <c r="H105" t="s">
        <v>148</v>
      </c>
      <c r="I105"/>
      <c r="J105" t="s">
        <v>194</v>
      </c>
      <c r="K105"/>
      <c r="L105" t="s">
        <v>193</v>
      </c>
      <c r="M105">
        <v>10</v>
      </c>
      <c r="N105">
        <v>1</v>
      </c>
      <c r="O105" t="s">
        <v>195</v>
      </c>
      <c r="P105">
        <v>43229</v>
      </c>
      <c r="Q105">
        <v>1050</v>
      </c>
      <c r="R105"/>
      <c r="S105">
        <v>1126.8131784287334</v>
      </c>
      <c r="T105">
        <v>0.30787245312260492</v>
      </c>
      <c r="U105">
        <v>400</v>
      </c>
      <c r="V105"/>
      <c r="W105"/>
      <c r="X105" s="24" t="e">
        <f>VLOOKUP(D105,'Program Activity'!D:H,10,0)</f>
        <v>#REF!</v>
      </c>
      <c r="Y105" s="24"/>
      <c r="Z105" s="24"/>
      <c r="AA105" s="24"/>
      <c r="AB105" s="24"/>
    </row>
    <row r="106" spans="1:28" s="9" customFormat="1" ht="14.45" hidden="1" customHeight="1" x14ac:dyDescent="0.25">
      <c r="A106" t="s">
        <v>19</v>
      </c>
      <c r="B106" t="s">
        <v>677</v>
      </c>
      <c r="C106" t="s">
        <v>21</v>
      </c>
      <c r="D106" t="s">
        <v>1115</v>
      </c>
      <c r="E106" t="s">
        <v>19</v>
      </c>
      <c r="F106"/>
      <c r="G106"/>
      <c r="H106" t="s">
        <v>148</v>
      </c>
      <c r="I106"/>
      <c r="J106" t="s">
        <v>194</v>
      </c>
      <c r="K106"/>
      <c r="L106" t="s">
        <v>193</v>
      </c>
      <c r="M106">
        <v>10</v>
      </c>
      <c r="N106">
        <v>1</v>
      </c>
      <c r="O106" t="s">
        <v>195</v>
      </c>
      <c r="P106">
        <v>43281</v>
      </c>
      <c r="Q106">
        <v>1195</v>
      </c>
      <c r="R106"/>
      <c r="S106">
        <v>2299.9048941488777</v>
      </c>
      <c r="T106">
        <v>0.52365776278435294</v>
      </c>
      <c r="U106">
        <v>400</v>
      </c>
      <c r="V106"/>
      <c r="W106"/>
      <c r="X106" s="24" t="e">
        <f>VLOOKUP(D106,'Program Activity'!D:H,10,0)</f>
        <v>#REF!</v>
      </c>
      <c r="Y106" s="24"/>
      <c r="Z106" s="24"/>
      <c r="AA106" s="24"/>
      <c r="AB106" s="24"/>
    </row>
    <row r="107" spans="1:28" s="9" customFormat="1" ht="14.45" hidden="1" customHeight="1" x14ac:dyDescent="0.25">
      <c r="A107" t="s">
        <v>19</v>
      </c>
      <c r="B107" t="s">
        <v>677</v>
      </c>
      <c r="C107" t="s">
        <v>21</v>
      </c>
      <c r="D107" t="s">
        <v>1117</v>
      </c>
      <c r="E107" t="s">
        <v>19</v>
      </c>
      <c r="F107"/>
      <c r="G107"/>
      <c r="H107" t="s">
        <v>148</v>
      </c>
      <c r="I107"/>
      <c r="J107" t="s">
        <v>194</v>
      </c>
      <c r="K107"/>
      <c r="L107" t="s">
        <v>193</v>
      </c>
      <c r="M107">
        <v>10</v>
      </c>
      <c r="N107">
        <v>1</v>
      </c>
      <c r="O107" t="s">
        <v>195</v>
      </c>
      <c r="P107">
        <v>43274</v>
      </c>
      <c r="Q107">
        <v>1195</v>
      </c>
      <c r="R107"/>
      <c r="S107">
        <v>2313.2631784287337</v>
      </c>
      <c r="T107">
        <v>0.63203911978927163</v>
      </c>
      <c r="U107">
        <v>400</v>
      </c>
      <c r="V107"/>
      <c r="W107"/>
      <c r="X107" s="24" t="e">
        <f>VLOOKUP(D107,'Program Activity'!D:H,10,0)</f>
        <v>#REF!</v>
      </c>
      <c r="Y107" s="24"/>
      <c r="Z107" s="24"/>
      <c r="AA107" s="24"/>
      <c r="AB107" s="24"/>
    </row>
    <row r="108" spans="1:28" s="9" customFormat="1" ht="14.45" hidden="1" customHeight="1" x14ac:dyDescent="0.25">
      <c r="A108" t="s">
        <v>19</v>
      </c>
      <c r="B108" t="s">
        <v>677</v>
      </c>
      <c r="C108" t="s">
        <v>21</v>
      </c>
      <c r="D108" t="s">
        <v>1119</v>
      </c>
      <c r="E108" t="s">
        <v>19</v>
      </c>
      <c r="F108"/>
      <c r="G108"/>
      <c r="H108" t="s">
        <v>148</v>
      </c>
      <c r="I108"/>
      <c r="J108" t="s">
        <v>194</v>
      </c>
      <c r="K108"/>
      <c r="L108" t="s">
        <v>193</v>
      </c>
      <c r="M108">
        <v>10</v>
      </c>
      <c r="N108">
        <v>1</v>
      </c>
      <c r="O108" t="s">
        <v>195</v>
      </c>
      <c r="P108">
        <v>43236</v>
      </c>
      <c r="Q108">
        <v>1195</v>
      </c>
      <c r="R108"/>
      <c r="S108">
        <v>1081.4671230769227</v>
      </c>
      <c r="T108">
        <v>0.2954828205128206</v>
      </c>
      <c r="U108">
        <v>400</v>
      </c>
      <c r="V108"/>
      <c r="W108"/>
      <c r="X108" s="24" t="e">
        <f>VLOOKUP(D108,'Program Activity'!D:H,10,0)</f>
        <v>#REF!</v>
      </c>
      <c r="Y108" s="24"/>
      <c r="Z108" s="24"/>
      <c r="AA108" s="24"/>
      <c r="AB108" s="24"/>
    </row>
    <row r="109" spans="1:28" s="9" customFormat="1" ht="14.45" hidden="1" customHeight="1" x14ac:dyDescent="0.25">
      <c r="A109" t="s">
        <v>19</v>
      </c>
      <c r="B109" t="s">
        <v>677</v>
      </c>
      <c r="C109" t="s">
        <v>21</v>
      </c>
      <c r="D109" t="s">
        <v>1121</v>
      </c>
      <c r="E109" t="s">
        <v>19</v>
      </c>
      <c r="F109"/>
      <c r="G109"/>
      <c r="H109" t="s">
        <v>148</v>
      </c>
      <c r="I109"/>
      <c r="J109" t="s">
        <v>194</v>
      </c>
      <c r="K109"/>
      <c r="L109" t="s">
        <v>193</v>
      </c>
      <c r="M109">
        <v>10</v>
      </c>
      <c r="N109">
        <v>1</v>
      </c>
      <c r="O109" t="s">
        <v>195</v>
      </c>
      <c r="P109">
        <v>43286</v>
      </c>
      <c r="Q109">
        <v>1195</v>
      </c>
      <c r="R109"/>
      <c r="S109">
        <v>1785.6131784287331</v>
      </c>
      <c r="T109">
        <v>0.48787245312260497</v>
      </c>
      <c r="U109">
        <v>400</v>
      </c>
      <c r="V109"/>
      <c r="W109"/>
      <c r="X109" s="24" t="e">
        <f>VLOOKUP(D109,'Program Activity'!D:H,10,0)</f>
        <v>#REF!</v>
      </c>
      <c r="Y109" s="24"/>
      <c r="Z109" s="24"/>
      <c r="AA109" s="24"/>
      <c r="AB109" s="24"/>
    </row>
    <row r="110" spans="1:28" s="9" customFormat="1" ht="14.45" hidden="1" customHeight="1" x14ac:dyDescent="0.25">
      <c r="A110" t="s">
        <v>19</v>
      </c>
      <c r="B110" t="s">
        <v>677</v>
      </c>
      <c r="C110" t="s">
        <v>21</v>
      </c>
      <c r="D110" t="s">
        <v>1123</v>
      </c>
      <c r="E110" t="s">
        <v>19</v>
      </c>
      <c r="F110"/>
      <c r="G110"/>
      <c r="H110" t="s">
        <v>148</v>
      </c>
      <c r="I110"/>
      <c r="J110" t="s">
        <v>194</v>
      </c>
      <c r="K110"/>
      <c r="L110" t="s">
        <v>193</v>
      </c>
      <c r="M110">
        <v>10</v>
      </c>
      <c r="N110">
        <v>1</v>
      </c>
      <c r="O110" t="s">
        <v>195</v>
      </c>
      <c r="P110">
        <v>43270</v>
      </c>
      <c r="Q110">
        <v>1050</v>
      </c>
      <c r="R110"/>
      <c r="S110">
        <v>1447.063178428733</v>
      </c>
      <c r="T110">
        <v>0.39537245312260483</v>
      </c>
      <c r="U110">
        <v>400</v>
      </c>
      <c r="V110"/>
      <c r="W110"/>
      <c r="X110" s="24" t="e">
        <f>VLOOKUP(D110,'Program Activity'!D:H,10,0)</f>
        <v>#REF!</v>
      </c>
      <c r="Y110" s="24"/>
      <c r="Z110" s="24"/>
      <c r="AA110" s="24"/>
      <c r="AB110" s="24"/>
    </row>
    <row r="111" spans="1:28" s="9" customFormat="1" ht="14.45" hidden="1" customHeight="1" x14ac:dyDescent="0.25">
      <c r="A111" t="s">
        <v>19</v>
      </c>
      <c r="B111" t="s">
        <v>677</v>
      </c>
      <c r="C111" t="s">
        <v>21</v>
      </c>
      <c r="D111" t="s">
        <v>1125</v>
      </c>
      <c r="E111" t="s">
        <v>19</v>
      </c>
      <c r="F111"/>
      <c r="G111"/>
      <c r="H111" t="s">
        <v>148</v>
      </c>
      <c r="I111"/>
      <c r="J111" t="s">
        <v>194</v>
      </c>
      <c r="K111"/>
      <c r="L111" t="s">
        <v>193</v>
      </c>
      <c r="M111">
        <v>10</v>
      </c>
      <c r="N111">
        <v>1</v>
      </c>
      <c r="O111" t="s">
        <v>195</v>
      </c>
      <c r="P111">
        <v>43293</v>
      </c>
      <c r="Q111">
        <v>1195</v>
      </c>
      <c r="R111"/>
      <c r="S111">
        <v>1474.5131784287337</v>
      </c>
      <c r="T111">
        <v>0.402872453122605</v>
      </c>
      <c r="U111">
        <v>400</v>
      </c>
      <c r="V111"/>
      <c r="W111"/>
      <c r="X111" s="24" t="e">
        <f>VLOOKUP(D111,'Program Activity'!D:H,10,0)</f>
        <v>#REF!</v>
      </c>
      <c r="Y111" s="24"/>
      <c r="Z111" s="24"/>
      <c r="AA111" s="24"/>
      <c r="AB111" s="24"/>
    </row>
    <row r="112" spans="1:28" s="9" customFormat="1" ht="14.45" hidden="1" customHeight="1" x14ac:dyDescent="0.25">
      <c r="A112" t="s">
        <v>19</v>
      </c>
      <c r="B112" t="s">
        <v>677</v>
      </c>
      <c r="C112" t="s">
        <v>21</v>
      </c>
      <c r="D112" t="s">
        <v>1127</v>
      </c>
      <c r="E112" t="s">
        <v>19</v>
      </c>
      <c r="F112"/>
      <c r="G112"/>
      <c r="H112" t="s">
        <v>148</v>
      </c>
      <c r="I112"/>
      <c r="J112" t="s">
        <v>194</v>
      </c>
      <c r="K112"/>
      <c r="L112" t="s">
        <v>193</v>
      </c>
      <c r="M112">
        <v>10</v>
      </c>
      <c r="N112">
        <v>1</v>
      </c>
      <c r="O112" t="s">
        <v>195</v>
      </c>
      <c r="P112">
        <v>43266</v>
      </c>
      <c r="Q112">
        <v>1195</v>
      </c>
      <c r="R112"/>
      <c r="S112">
        <v>1483.6631784287329</v>
      </c>
      <c r="T112">
        <v>0.40537245312260495</v>
      </c>
      <c r="U112">
        <v>400</v>
      </c>
      <c r="V112"/>
      <c r="W112"/>
      <c r="X112" s="24" t="e">
        <f>VLOOKUP(D112,'Program Activity'!D:H,10,0)</f>
        <v>#REF!</v>
      </c>
      <c r="Y112" s="24"/>
      <c r="Z112" s="24"/>
      <c r="AA112" s="24"/>
      <c r="AB112" s="24"/>
    </row>
    <row r="113" spans="1:28" s="9" customFormat="1" ht="14.45" hidden="1" customHeight="1" x14ac:dyDescent="0.25">
      <c r="A113" t="s">
        <v>19</v>
      </c>
      <c r="B113" t="s">
        <v>677</v>
      </c>
      <c r="C113" t="s">
        <v>21</v>
      </c>
      <c r="D113" t="s">
        <v>1129</v>
      </c>
      <c r="E113" t="s">
        <v>19</v>
      </c>
      <c r="F113"/>
      <c r="G113"/>
      <c r="H113" t="s">
        <v>148</v>
      </c>
      <c r="I113"/>
      <c r="J113" t="s">
        <v>194</v>
      </c>
      <c r="K113"/>
      <c r="L113" t="s">
        <v>193</v>
      </c>
      <c r="M113">
        <v>10</v>
      </c>
      <c r="N113">
        <v>1</v>
      </c>
      <c r="O113" t="s">
        <v>195</v>
      </c>
      <c r="P113">
        <v>43257</v>
      </c>
      <c r="Q113">
        <v>1050</v>
      </c>
      <c r="R113"/>
      <c r="S113">
        <v>3007.6207614100686</v>
      </c>
      <c r="T113">
        <v>0.82175430639619373</v>
      </c>
      <c r="U113">
        <v>400</v>
      </c>
      <c r="V113"/>
      <c r="W113"/>
      <c r="X113" s="24" t="e">
        <f>VLOOKUP(D113,'Program Activity'!D:H,10,0)</f>
        <v>#REF!</v>
      </c>
      <c r="Y113" s="24"/>
      <c r="Z113" s="24"/>
      <c r="AA113" s="24"/>
      <c r="AB113" s="24"/>
    </row>
    <row r="114" spans="1:28" s="9" customFormat="1" ht="14.45" hidden="1" customHeight="1" x14ac:dyDescent="0.25">
      <c r="A114" t="s">
        <v>19</v>
      </c>
      <c r="B114" t="s">
        <v>677</v>
      </c>
      <c r="C114" t="s">
        <v>21</v>
      </c>
      <c r="D114" t="s">
        <v>1131</v>
      </c>
      <c r="E114" t="s">
        <v>19</v>
      </c>
      <c r="F114"/>
      <c r="G114"/>
      <c r="H114" t="s">
        <v>148</v>
      </c>
      <c r="I114"/>
      <c r="J114" t="s">
        <v>194</v>
      </c>
      <c r="K114"/>
      <c r="L114" t="s">
        <v>193</v>
      </c>
      <c r="M114">
        <v>10</v>
      </c>
      <c r="N114">
        <v>1</v>
      </c>
      <c r="O114" t="s">
        <v>195</v>
      </c>
      <c r="P114">
        <v>43229</v>
      </c>
      <c r="Q114">
        <v>1050</v>
      </c>
      <c r="R114"/>
      <c r="S114">
        <v>1054.5680000000002</v>
      </c>
      <c r="T114">
        <v>0.36016666666666686</v>
      </c>
      <c r="U114">
        <v>400</v>
      </c>
      <c r="V114"/>
      <c r="W114"/>
      <c r="X114" s="24" t="e">
        <f>VLOOKUP(D114,'Program Activity'!D:H,10,0)</f>
        <v>#REF!</v>
      </c>
      <c r="Y114" s="24"/>
      <c r="Z114" s="24"/>
      <c r="AA114" s="24"/>
      <c r="AB114" s="24"/>
    </row>
    <row r="115" spans="1:28" s="9" customFormat="1" ht="14.45" hidden="1" customHeight="1" x14ac:dyDescent="0.25">
      <c r="A115" t="s">
        <v>19</v>
      </c>
      <c r="B115" t="s">
        <v>677</v>
      </c>
      <c r="C115" t="s">
        <v>21</v>
      </c>
      <c r="D115" t="s">
        <v>1133</v>
      </c>
      <c r="E115" t="s">
        <v>19</v>
      </c>
      <c r="F115"/>
      <c r="G115"/>
      <c r="H115" t="s">
        <v>148</v>
      </c>
      <c r="I115"/>
      <c r="J115" t="s">
        <v>194</v>
      </c>
      <c r="K115"/>
      <c r="L115" t="s">
        <v>193</v>
      </c>
      <c r="M115">
        <v>10</v>
      </c>
      <c r="N115">
        <v>1</v>
      </c>
      <c r="O115" t="s">
        <v>195</v>
      </c>
      <c r="P115">
        <v>43255</v>
      </c>
      <c r="Q115">
        <v>1050</v>
      </c>
      <c r="R115"/>
      <c r="S115">
        <v>1165.71</v>
      </c>
      <c r="T115">
        <v>0.31850000000000012</v>
      </c>
      <c r="U115">
        <v>400</v>
      </c>
      <c r="V115"/>
      <c r="W115"/>
      <c r="X115" s="24" t="e">
        <f>VLOOKUP(D115,'Program Activity'!D:H,10,0)</f>
        <v>#REF!</v>
      </c>
      <c r="Y115" s="24"/>
      <c r="Z115" s="24"/>
      <c r="AA115" s="24"/>
      <c r="AB115" s="24"/>
    </row>
    <row r="116" spans="1:28" s="9" customFormat="1" ht="14.45" hidden="1" customHeight="1" x14ac:dyDescent="0.25">
      <c r="A116" t="s">
        <v>19</v>
      </c>
      <c r="B116" t="s">
        <v>677</v>
      </c>
      <c r="C116" t="s">
        <v>21</v>
      </c>
      <c r="D116" t="s">
        <v>1135</v>
      </c>
      <c r="E116" t="s">
        <v>19</v>
      </c>
      <c r="F116"/>
      <c r="G116"/>
      <c r="H116" t="s">
        <v>148</v>
      </c>
      <c r="I116"/>
      <c r="J116" t="s">
        <v>194</v>
      </c>
      <c r="K116"/>
      <c r="L116" t="s">
        <v>193</v>
      </c>
      <c r="M116">
        <v>10</v>
      </c>
      <c r="N116">
        <v>1</v>
      </c>
      <c r="O116" t="s">
        <v>195</v>
      </c>
      <c r="P116">
        <v>43250</v>
      </c>
      <c r="Q116">
        <v>1195</v>
      </c>
      <c r="R116"/>
      <c r="S116">
        <v>2261.237411790732</v>
      </c>
      <c r="T116">
        <v>0.61782442945101967</v>
      </c>
      <c r="U116">
        <v>400</v>
      </c>
      <c r="V116"/>
      <c r="W116"/>
      <c r="X116" s="24" t="e">
        <f>VLOOKUP(D116,'Program Activity'!D:H,10,0)</f>
        <v>#REF!</v>
      </c>
      <c r="Y116" s="24"/>
      <c r="Z116" s="24"/>
      <c r="AA116" s="24"/>
      <c r="AB116" s="24"/>
    </row>
    <row r="117" spans="1:28" s="9" customFormat="1" ht="14.45" hidden="1" customHeight="1" x14ac:dyDescent="0.25">
      <c r="A117" t="s">
        <v>19</v>
      </c>
      <c r="B117" t="s">
        <v>677</v>
      </c>
      <c r="C117" t="s">
        <v>21</v>
      </c>
      <c r="D117" t="s">
        <v>1137</v>
      </c>
      <c r="E117" t="s">
        <v>19</v>
      </c>
      <c r="F117"/>
      <c r="G117"/>
      <c r="H117" t="s">
        <v>148</v>
      </c>
      <c r="I117"/>
      <c r="J117" t="s">
        <v>194</v>
      </c>
      <c r="K117"/>
      <c r="L117" t="s">
        <v>193</v>
      </c>
      <c r="M117">
        <v>10</v>
      </c>
      <c r="N117">
        <v>1</v>
      </c>
      <c r="O117" t="s">
        <v>195</v>
      </c>
      <c r="P117">
        <v>43230</v>
      </c>
      <c r="Q117">
        <v>1050</v>
      </c>
      <c r="R117"/>
      <c r="S117">
        <v>2319.1874117907319</v>
      </c>
      <c r="T117">
        <v>0.63365776278435293</v>
      </c>
      <c r="U117">
        <v>400</v>
      </c>
      <c r="V117"/>
      <c r="W117"/>
      <c r="X117" s="24" t="e">
        <f>VLOOKUP(D117,'Program Activity'!D:H,10,0)</f>
        <v>#REF!</v>
      </c>
      <c r="Y117" s="24"/>
      <c r="Z117" s="24"/>
      <c r="AA117" s="24"/>
      <c r="AB117" s="24"/>
    </row>
    <row r="118" spans="1:28" ht="14.45" hidden="1" customHeight="1" x14ac:dyDescent="0.25">
      <c r="A118" t="s">
        <v>19</v>
      </c>
      <c r="B118" t="s">
        <v>677</v>
      </c>
      <c r="C118" t="s">
        <v>21</v>
      </c>
      <c r="D118" t="s">
        <v>1139</v>
      </c>
      <c r="E118" t="s">
        <v>19</v>
      </c>
      <c r="H118" t="s">
        <v>148</v>
      </c>
      <c r="J118" t="s">
        <v>194</v>
      </c>
      <c r="L118" t="s">
        <v>193</v>
      </c>
      <c r="M118">
        <v>10</v>
      </c>
      <c r="N118">
        <v>1</v>
      </c>
      <c r="O118" t="s">
        <v>195</v>
      </c>
      <c r="P118">
        <v>43237</v>
      </c>
      <c r="Q118">
        <v>1195</v>
      </c>
      <c r="S118">
        <v>1431.8131784287334</v>
      </c>
      <c r="T118">
        <v>0.39120578645593829</v>
      </c>
      <c r="U118">
        <v>400</v>
      </c>
      <c r="X118" s="24" t="e">
        <f>VLOOKUP(D118,'Program Activity'!D:H,10,0)</f>
        <v>#REF!</v>
      </c>
      <c r="Y118" s="24"/>
      <c r="Z118" s="24"/>
      <c r="AA118" s="24"/>
      <c r="AB118" s="24"/>
    </row>
    <row r="119" spans="1:28" ht="14.45" hidden="1" customHeight="1" x14ac:dyDescent="0.25">
      <c r="A119" t="s">
        <v>19</v>
      </c>
      <c r="B119" t="s">
        <v>677</v>
      </c>
      <c r="C119" t="s">
        <v>21</v>
      </c>
      <c r="D119" t="s">
        <v>1141</v>
      </c>
      <c r="E119" t="s">
        <v>19</v>
      </c>
      <c r="H119" t="s">
        <v>148</v>
      </c>
      <c r="J119" t="s">
        <v>194</v>
      </c>
      <c r="L119" t="s">
        <v>193</v>
      </c>
      <c r="M119">
        <v>10</v>
      </c>
      <c r="N119">
        <v>1</v>
      </c>
      <c r="O119" t="s">
        <v>195</v>
      </c>
      <c r="P119">
        <v>43267</v>
      </c>
      <c r="Q119">
        <v>1250</v>
      </c>
      <c r="S119">
        <v>2905.7456984615383</v>
      </c>
      <c r="T119">
        <v>0.99239948717948723</v>
      </c>
      <c r="U119">
        <v>400</v>
      </c>
      <c r="X119" s="24" t="e">
        <f>VLOOKUP(D119,'Program Activity'!D:H,10,0)</f>
        <v>#REF!</v>
      </c>
      <c r="Y119" s="24"/>
      <c r="Z119" s="24"/>
      <c r="AA119" s="24"/>
      <c r="AB119" s="24"/>
    </row>
    <row r="120" spans="1:28" ht="14.45" hidden="1" customHeight="1" x14ac:dyDescent="0.25">
      <c r="A120" t="s">
        <v>19</v>
      </c>
      <c r="B120" t="s">
        <v>677</v>
      </c>
      <c r="C120" t="s">
        <v>21</v>
      </c>
      <c r="D120" t="s">
        <v>1143</v>
      </c>
      <c r="E120" t="s">
        <v>19</v>
      </c>
      <c r="H120" t="s">
        <v>148</v>
      </c>
      <c r="J120" t="s">
        <v>194</v>
      </c>
      <c r="L120" t="s">
        <v>193</v>
      </c>
      <c r="M120">
        <v>10</v>
      </c>
      <c r="N120">
        <v>1</v>
      </c>
      <c r="O120" t="s">
        <v>195</v>
      </c>
      <c r="P120">
        <v>43278</v>
      </c>
      <c r="Q120">
        <v>1250</v>
      </c>
      <c r="S120">
        <v>844.22696471629251</v>
      </c>
      <c r="T120">
        <v>0.95307442945101961</v>
      </c>
      <c r="U120">
        <v>400</v>
      </c>
      <c r="X120" s="24" t="e">
        <f>VLOOKUP(D120,'Program Activity'!D:H,10,0)</f>
        <v>#REF!</v>
      </c>
      <c r="Y120" s="24"/>
      <c r="Z120" s="24"/>
      <c r="AA120" s="24"/>
      <c r="AB120" s="24"/>
    </row>
    <row r="121" spans="1:28" ht="14.45" hidden="1" customHeight="1" x14ac:dyDescent="0.25">
      <c r="A121" t="s">
        <v>19</v>
      </c>
      <c r="B121" t="s">
        <v>677</v>
      </c>
      <c r="C121" t="s">
        <v>21</v>
      </c>
      <c r="D121" t="s">
        <v>1145</v>
      </c>
      <c r="E121" t="s">
        <v>19</v>
      </c>
      <c r="H121" t="s">
        <v>148</v>
      </c>
      <c r="J121" t="s">
        <v>194</v>
      </c>
      <c r="L121" t="s">
        <v>193</v>
      </c>
      <c r="M121">
        <v>10</v>
      </c>
      <c r="N121">
        <v>1</v>
      </c>
      <c r="O121" t="s">
        <v>195</v>
      </c>
      <c r="P121">
        <v>43285</v>
      </c>
      <c r="Q121">
        <v>1250</v>
      </c>
      <c r="S121">
        <v>1915.026542742987</v>
      </c>
      <c r="T121">
        <v>0.65403911978927154</v>
      </c>
      <c r="U121">
        <v>400</v>
      </c>
      <c r="X121" s="24" t="e">
        <f>VLOOKUP(D121,'Program Activity'!D:H,10,0)</f>
        <v>#REF!</v>
      </c>
      <c r="Y121" s="24"/>
      <c r="Z121" s="24"/>
      <c r="AA121" s="24"/>
      <c r="AB121" s="24"/>
    </row>
    <row r="122" spans="1:28" ht="14.45" hidden="1" customHeight="1" x14ac:dyDescent="0.25">
      <c r="A122" t="s">
        <v>19</v>
      </c>
      <c r="B122" t="s">
        <v>677</v>
      </c>
      <c r="C122" t="s">
        <v>21</v>
      </c>
      <c r="D122" t="s">
        <v>1147</v>
      </c>
      <c r="E122" t="s">
        <v>19</v>
      </c>
      <c r="H122" t="s">
        <v>148</v>
      </c>
      <c r="J122" t="s">
        <v>194</v>
      </c>
      <c r="L122" t="s">
        <v>193</v>
      </c>
      <c r="M122">
        <v>10</v>
      </c>
      <c r="N122">
        <v>1</v>
      </c>
      <c r="O122" t="s">
        <v>195</v>
      </c>
      <c r="P122">
        <v>43279</v>
      </c>
      <c r="Q122">
        <v>1250</v>
      </c>
      <c r="S122">
        <v>2320.5831784287334</v>
      </c>
      <c r="T122">
        <v>0.63403911978927163</v>
      </c>
      <c r="U122">
        <v>400</v>
      </c>
      <c r="X122" s="24" t="e">
        <f>VLOOKUP(D122,'Program Activity'!D:H,10,0)</f>
        <v>#REF!</v>
      </c>
      <c r="Y122" s="24"/>
      <c r="Z122" s="24"/>
      <c r="AA122" s="24"/>
      <c r="AB122" s="24"/>
    </row>
    <row r="123" spans="1:28" ht="14.45" hidden="1" customHeight="1" x14ac:dyDescent="0.25">
      <c r="A123" t="s">
        <v>19</v>
      </c>
      <c r="B123" t="s">
        <v>677</v>
      </c>
      <c r="C123" t="s">
        <v>21</v>
      </c>
      <c r="D123" t="s">
        <v>1149</v>
      </c>
      <c r="E123" t="s">
        <v>19</v>
      </c>
      <c r="H123" t="s">
        <v>148</v>
      </c>
      <c r="J123" t="s">
        <v>194</v>
      </c>
      <c r="L123" t="s">
        <v>193</v>
      </c>
      <c r="M123">
        <v>10</v>
      </c>
      <c r="N123">
        <v>1</v>
      </c>
      <c r="O123" t="s">
        <v>195</v>
      </c>
      <c r="P123">
        <v>43285</v>
      </c>
      <c r="Q123">
        <v>1199.99</v>
      </c>
      <c r="S123">
        <v>1886.1869284287336</v>
      </c>
      <c r="T123">
        <v>0.51535161978927169</v>
      </c>
      <c r="U123">
        <v>400</v>
      </c>
      <c r="X123" s="24" t="e">
        <f>VLOOKUP(D123,'Program Activity'!D:H,10,0)</f>
        <v>#REF!</v>
      </c>
      <c r="Y123" s="24"/>
      <c r="Z123" s="24"/>
      <c r="AA123" s="24"/>
      <c r="AB123" s="24"/>
    </row>
    <row r="124" spans="1:28" ht="14.45" hidden="1" customHeight="1" x14ac:dyDescent="0.25">
      <c r="A124" t="s">
        <v>19</v>
      </c>
      <c r="B124" t="s">
        <v>677</v>
      </c>
      <c r="C124" t="s">
        <v>21</v>
      </c>
      <c r="D124" t="s">
        <v>1151</v>
      </c>
      <c r="E124" t="s">
        <v>19</v>
      </c>
      <c r="H124" t="s">
        <v>148</v>
      </c>
      <c r="J124" t="s">
        <v>194</v>
      </c>
      <c r="L124" t="s">
        <v>193</v>
      </c>
      <c r="M124">
        <v>10</v>
      </c>
      <c r="N124">
        <v>1</v>
      </c>
      <c r="O124" t="s">
        <v>195</v>
      </c>
      <c r="P124">
        <v>43291</v>
      </c>
      <c r="Q124">
        <v>1629.99</v>
      </c>
      <c r="S124">
        <v>3328.0648630321721</v>
      </c>
      <c r="T124">
        <v>0.75775611635523044</v>
      </c>
      <c r="U124">
        <v>400</v>
      </c>
      <c r="X124" s="24" t="e">
        <f>VLOOKUP(D124,'Program Activity'!D:H,10,0)</f>
        <v>#REF!</v>
      </c>
      <c r="Y124" s="24"/>
      <c r="Z124" s="24"/>
      <c r="AA124" s="24"/>
      <c r="AB124" s="24"/>
    </row>
    <row r="125" spans="1:28" ht="14.45" hidden="1" customHeight="1" x14ac:dyDescent="0.25">
      <c r="A125" t="s">
        <v>19</v>
      </c>
      <c r="B125" t="s">
        <v>677</v>
      </c>
      <c r="C125" t="s">
        <v>21</v>
      </c>
      <c r="D125" t="s">
        <v>1153</v>
      </c>
      <c r="E125" t="s">
        <v>19</v>
      </c>
      <c r="H125" t="s">
        <v>148</v>
      </c>
      <c r="J125" t="s">
        <v>194</v>
      </c>
      <c r="L125" t="s">
        <v>193</v>
      </c>
      <c r="M125">
        <v>10</v>
      </c>
      <c r="N125">
        <v>1</v>
      </c>
      <c r="O125" t="s">
        <v>195</v>
      </c>
      <c r="P125">
        <v>43287</v>
      </c>
      <c r="Q125">
        <v>1629.99</v>
      </c>
      <c r="S125">
        <v>4517.9807614100691</v>
      </c>
      <c r="T125">
        <v>1.2344209730628604</v>
      </c>
      <c r="U125">
        <v>400</v>
      </c>
      <c r="X125" s="24" t="e">
        <f>VLOOKUP(D125,'Program Activity'!D:H,10,0)</f>
        <v>#REF!</v>
      </c>
      <c r="Y125" s="24"/>
      <c r="Z125" s="24"/>
      <c r="AA125" s="24"/>
      <c r="AB125" s="24"/>
    </row>
    <row r="126" spans="1:28" ht="14.45" hidden="1" customHeight="1" x14ac:dyDescent="0.25">
      <c r="A126" t="s">
        <v>19</v>
      </c>
      <c r="B126" t="s">
        <v>677</v>
      </c>
      <c r="C126" t="s">
        <v>21</v>
      </c>
      <c r="D126" t="s">
        <v>1155</v>
      </c>
      <c r="E126" t="s">
        <v>19</v>
      </c>
      <c r="H126" t="s">
        <v>148</v>
      </c>
      <c r="J126" t="s">
        <v>194</v>
      </c>
      <c r="L126" t="s">
        <v>193</v>
      </c>
      <c r="M126">
        <v>10</v>
      </c>
      <c r="N126">
        <v>1</v>
      </c>
      <c r="O126" t="s">
        <v>195</v>
      </c>
      <c r="P126">
        <v>43280</v>
      </c>
      <c r="Q126">
        <v>1629.99</v>
      </c>
      <c r="S126">
        <v>2773.3873858601441</v>
      </c>
      <c r="T126">
        <v>0.75775611635523044</v>
      </c>
      <c r="U126">
        <v>400</v>
      </c>
      <c r="X126" s="24" t="e">
        <f>VLOOKUP(D126,'Program Activity'!D:H,10,0)</f>
        <v>#REF!</v>
      </c>
      <c r="Y126" s="24"/>
      <c r="Z126" s="24"/>
      <c r="AA126" s="24"/>
      <c r="AB126" s="24"/>
    </row>
    <row r="127" spans="1:28" ht="14.45" hidden="1" customHeight="1" x14ac:dyDescent="0.25">
      <c r="A127" t="s">
        <v>19</v>
      </c>
      <c r="B127" t="s">
        <v>677</v>
      </c>
      <c r="C127" t="s">
        <v>21</v>
      </c>
      <c r="D127" t="s">
        <v>1157</v>
      </c>
      <c r="E127" t="s">
        <v>19</v>
      </c>
      <c r="H127" t="s">
        <v>148</v>
      </c>
      <c r="J127" t="s">
        <v>194</v>
      </c>
      <c r="L127" t="s">
        <v>193</v>
      </c>
      <c r="M127">
        <v>10</v>
      </c>
      <c r="N127">
        <v>1</v>
      </c>
      <c r="O127" t="s">
        <v>195</v>
      </c>
      <c r="P127">
        <v>43263</v>
      </c>
      <c r="Q127">
        <v>1629.99</v>
      </c>
      <c r="S127">
        <v>2994.0231784287334</v>
      </c>
      <c r="T127">
        <v>0.81803911978927157</v>
      </c>
      <c r="U127">
        <v>400</v>
      </c>
      <c r="X127" s="24" t="e">
        <f>VLOOKUP(D127,'Program Activity'!D:H,10,0)</f>
        <v>#REF!</v>
      </c>
      <c r="Y127" s="24"/>
      <c r="Z127" s="24"/>
      <c r="AA127" s="24"/>
      <c r="AB127" s="24"/>
    </row>
    <row r="128" spans="1:28" ht="14.45" hidden="1" customHeight="1" x14ac:dyDescent="0.25">
      <c r="A128" t="s">
        <v>19</v>
      </c>
      <c r="B128" t="s">
        <v>677</v>
      </c>
      <c r="C128" t="s">
        <v>21</v>
      </c>
      <c r="D128" t="s">
        <v>1159</v>
      </c>
      <c r="E128" t="s">
        <v>19</v>
      </c>
      <c r="H128" t="s">
        <v>148</v>
      </c>
      <c r="J128" t="s">
        <v>194</v>
      </c>
      <c r="L128" t="s">
        <v>193</v>
      </c>
      <c r="M128">
        <v>10</v>
      </c>
      <c r="N128">
        <v>1</v>
      </c>
      <c r="O128" t="s">
        <v>195</v>
      </c>
      <c r="P128">
        <v>43293</v>
      </c>
      <c r="Q128">
        <v>1629.99</v>
      </c>
      <c r="S128">
        <v>2994.0231784287334</v>
      </c>
      <c r="T128">
        <v>0.81803911978927157</v>
      </c>
      <c r="U128">
        <v>400</v>
      </c>
      <c r="X128" s="24" t="e">
        <f>VLOOKUP(D128,'Program Activity'!D:H,10,0)</f>
        <v>#REF!</v>
      </c>
      <c r="Y128" s="24"/>
      <c r="Z128" s="24"/>
      <c r="AA128" s="24"/>
      <c r="AB128" s="24"/>
    </row>
    <row r="129" spans="1:28" ht="14.45" hidden="1" customHeight="1" x14ac:dyDescent="0.25">
      <c r="A129" t="s">
        <v>19</v>
      </c>
      <c r="B129" t="s">
        <v>677</v>
      </c>
      <c r="C129" t="s">
        <v>21</v>
      </c>
      <c r="D129" t="s">
        <v>1161</v>
      </c>
      <c r="E129" t="s">
        <v>19</v>
      </c>
      <c r="H129" t="s">
        <v>148</v>
      </c>
      <c r="J129" t="s">
        <v>194</v>
      </c>
      <c r="L129" t="s">
        <v>193</v>
      </c>
      <c r="M129">
        <v>10</v>
      </c>
      <c r="N129">
        <v>1</v>
      </c>
      <c r="O129" t="s">
        <v>195</v>
      </c>
      <c r="P129">
        <v>43280</v>
      </c>
      <c r="Q129">
        <v>1629.99</v>
      </c>
      <c r="S129">
        <v>2994.0231784287334</v>
      </c>
      <c r="T129">
        <v>0.81803911978927157</v>
      </c>
      <c r="U129">
        <v>400</v>
      </c>
      <c r="X129" s="24" t="e">
        <f>VLOOKUP(D129,'Program Activity'!D:H,10,0)</f>
        <v>#REF!</v>
      </c>
      <c r="Y129" s="24"/>
      <c r="Z129" s="24"/>
      <c r="AA129" s="24"/>
      <c r="AB129" s="24"/>
    </row>
    <row r="130" spans="1:28" ht="14.45" hidden="1" customHeight="1" x14ac:dyDescent="0.25">
      <c r="A130" t="s">
        <v>19</v>
      </c>
      <c r="B130" t="s">
        <v>677</v>
      </c>
      <c r="C130" t="s">
        <v>21</v>
      </c>
      <c r="D130" t="s">
        <v>1162</v>
      </c>
      <c r="E130" t="s">
        <v>19</v>
      </c>
      <c r="H130" t="s">
        <v>148</v>
      </c>
      <c r="J130" t="s">
        <v>194</v>
      </c>
      <c r="L130" t="s">
        <v>193</v>
      </c>
      <c r="M130">
        <v>10</v>
      </c>
      <c r="N130">
        <v>1</v>
      </c>
      <c r="O130" t="s">
        <v>195</v>
      </c>
      <c r="P130">
        <v>43292</v>
      </c>
      <c r="Q130">
        <v>1629.99</v>
      </c>
      <c r="S130">
        <v>2994.0231784287334</v>
      </c>
      <c r="T130">
        <v>0.81803911978927157</v>
      </c>
      <c r="U130">
        <v>400</v>
      </c>
      <c r="X130" s="24" t="e">
        <f>VLOOKUP(D130,'Program Activity'!D:H,10,0)</f>
        <v>#REF!</v>
      </c>
      <c r="Y130" s="24"/>
      <c r="Z130" s="24"/>
      <c r="AA130" s="24"/>
      <c r="AB130" s="24"/>
    </row>
    <row r="131" spans="1:28" ht="14.45" hidden="1" customHeight="1" x14ac:dyDescent="0.25">
      <c r="A131" t="s">
        <v>19</v>
      </c>
      <c r="B131" t="s">
        <v>677</v>
      </c>
      <c r="C131" t="s">
        <v>21</v>
      </c>
      <c r="D131" t="s">
        <v>1164</v>
      </c>
      <c r="E131" t="s">
        <v>19</v>
      </c>
      <c r="H131" t="s">
        <v>148</v>
      </c>
      <c r="J131" t="s">
        <v>194</v>
      </c>
      <c r="L131" t="s">
        <v>193</v>
      </c>
      <c r="M131">
        <v>10</v>
      </c>
      <c r="N131">
        <v>1</v>
      </c>
      <c r="O131" t="s">
        <v>195</v>
      </c>
      <c r="P131">
        <v>43293</v>
      </c>
      <c r="Q131">
        <v>1499</v>
      </c>
      <c r="S131">
        <v>4628.3605476923085</v>
      </c>
      <c r="T131">
        <v>1.0538161538461539</v>
      </c>
      <c r="U131">
        <v>400</v>
      </c>
      <c r="X131" s="24" t="e">
        <f>VLOOKUP(D131,'Program Activity'!D:H,10,0)</f>
        <v>#REF!</v>
      </c>
      <c r="Y131" s="24"/>
      <c r="Z131" s="24"/>
      <c r="AA131" s="24"/>
      <c r="AB131" s="24"/>
    </row>
    <row r="132" spans="1:28" ht="14.45" hidden="1" customHeight="1" x14ac:dyDescent="0.25">
      <c r="A132" t="s">
        <v>19</v>
      </c>
      <c r="B132" t="s">
        <v>677</v>
      </c>
      <c r="C132" t="s">
        <v>21</v>
      </c>
      <c r="D132" t="s">
        <v>1166</v>
      </c>
      <c r="E132" t="s">
        <v>19</v>
      </c>
      <c r="H132" t="s">
        <v>148</v>
      </c>
      <c r="J132" t="s">
        <v>194</v>
      </c>
      <c r="L132" t="s">
        <v>193</v>
      </c>
      <c r="M132">
        <v>10</v>
      </c>
      <c r="N132">
        <v>1</v>
      </c>
      <c r="O132" t="s">
        <v>195</v>
      </c>
      <c r="P132">
        <v>43278</v>
      </c>
      <c r="Q132">
        <v>1499</v>
      </c>
      <c r="S132">
        <v>2443.9873858601441</v>
      </c>
      <c r="T132">
        <v>0.66775611635523058</v>
      </c>
      <c r="U132">
        <v>400</v>
      </c>
      <c r="X132" s="24" t="e">
        <f>VLOOKUP(D132,'Program Activity'!D:H,10,0)</f>
        <v>#REF!</v>
      </c>
      <c r="Y132" s="24"/>
      <c r="Z132" s="24"/>
      <c r="AA132" s="24"/>
      <c r="AB132" s="24"/>
    </row>
    <row r="133" spans="1:28" ht="14.45" hidden="1" customHeight="1" x14ac:dyDescent="0.25">
      <c r="A133" t="s">
        <v>19</v>
      </c>
      <c r="B133" t="s">
        <v>677</v>
      </c>
      <c r="C133" t="s">
        <v>21</v>
      </c>
      <c r="D133" t="s">
        <v>1168</v>
      </c>
      <c r="E133" t="s">
        <v>19</v>
      </c>
      <c r="H133" t="s">
        <v>148</v>
      </c>
      <c r="J133" t="s">
        <v>194</v>
      </c>
      <c r="L133" t="s">
        <v>193</v>
      </c>
      <c r="M133">
        <v>10</v>
      </c>
      <c r="N133">
        <v>1</v>
      </c>
      <c r="O133" t="s">
        <v>195</v>
      </c>
      <c r="P133">
        <v>43250</v>
      </c>
      <c r="Q133">
        <v>1299</v>
      </c>
      <c r="S133">
        <v>3243.6638141144804</v>
      </c>
      <c r="T133">
        <v>0.73853911978927167</v>
      </c>
      <c r="U133">
        <v>400</v>
      </c>
      <c r="X133" s="24" t="e">
        <f>VLOOKUP(D133,'Program Activity'!D:H,10,0)</f>
        <v>#REF!</v>
      </c>
      <c r="Y133" s="24"/>
      <c r="Z133" s="24"/>
      <c r="AA133" s="24"/>
      <c r="AB133" s="24"/>
    </row>
    <row r="134" spans="1:28" ht="14.45" hidden="1" customHeight="1" x14ac:dyDescent="0.25">
      <c r="A134" t="s">
        <v>19</v>
      </c>
      <c r="B134" t="s">
        <v>677</v>
      </c>
      <c r="C134" t="s">
        <v>21</v>
      </c>
      <c r="D134" t="s">
        <v>1170</v>
      </c>
      <c r="E134" t="s">
        <v>19</v>
      </c>
      <c r="H134" t="s">
        <v>148</v>
      </c>
      <c r="J134" t="s">
        <v>194</v>
      </c>
      <c r="L134" t="s">
        <v>193</v>
      </c>
      <c r="M134">
        <v>10</v>
      </c>
      <c r="N134">
        <v>1</v>
      </c>
      <c r="O134" t="s">
        <v>195</v>
      </c>
      <c r="P134">
        <v>43241</v>
      </c>
      <c r="Q134">
        <v>1435</v>
      </c>
      <c r="S134">
        <v>2953.62</v>
      </c>
      <c r="T134">
        <v>0.80699999999999994</v>
      </c>
      <c r="U134">
        <v>400</v>
      </c>
      <c r="X134" s="24" t="e">
        <f>VLOOKUP(D134,'Program Activity'!D:H,10,0)</f>
        <v>#REF!</v>
      </c>
      <c r="Y134" s="24"/>
      <c r="Z134" s="24"/>
      <c r="AA134" s="24"/>
      <c r="AB134" s="24"/>
    </row>
    <row r="135" spans="1:28" ht="14.45" hidden="1" customHeight="1" x14ac:dyDescent="0.25">
      <c r="A135" t="s">
        <v>19</v>
      </c>
      <c r="B135" t="s">
        <v>677</v>
      </c>
      <c r="C135" t="s">
        <v>21</v>
      </c>
      <c r="D135" t="s">
        <v>1172</v>
      </c>
      <c r="E135" t="s">
        <v>19</v>
      </c>
      <c r="H135" t="s">
        <v>148</v>
      </c>
      <c r="J135" t="s">
        <v>194</v>
      </c>
      <c r="L135" t="s">
        <v>193</v>
      </c>
      <c r="M135">
        <v>10</v>
      </c>
      <c r="N135">
        <v>1</v>
      </c>
      <c r="O135" t="s">
        <v>195</v>
      </c>
      <c r="P135">
        <v>43255</v>
      </c>
      <c r="Q135">
        <v>1435</v>
      </c>
      <c r="S135">
        <v>3262.5756784287332</v>
      </c>
      <c r="T135">
        <v>0.89141411978927154</v>
      </c>
      <c r="U135">
        <v>400</v>
      </c>
      <c r="X135" s="24" t="e">
        <f>VLOOKUP(D135,'Program Activity'!D:H,10,0)</f>
        <v>#REF!</v>
      </c>
      <c r="Y135" s="24"/>
      <c r="Z135" s="24"/>
      <c r="AA135" s="24"/>
      <c r="AB135" s="24"/>
    </row>
    <row r="136" spans="1:28" ht="14.45" hidden="1" customHeight="1" x14ac:dyDescent="0.25">
      <c r="A136" t="s">
        <v>19</v>
      </c>
      <c r="B136" t="s">
        <v>677</v>
      </c>
      <c r="C136" t="s">
        <v>21</v>
      </c>
      <c r="D136" t="s">
        <v>1174</v>
      </c>
      <c r="E136" t="s">
        <v>19</v>
      </c>
      <c r="H136" t="s">
        <v>148</v>
      </c>
      <c r="J136" t="s">
        <v>194</v>
      </c>
      <c r="L136" t="s">
        <v>193</v>
      </c>
      <c r="M136">
        <v>10</v>
      </c>
      <c r="N136">
        <v>1</v>
      </c>
      <c r="O136" t="s">
        <v>195</v>
      </c>
      <c r="P136">
        <v>43248</v>
      </c>
      <c r="Q136">
        <v>1435</v>
      </c>
      <c r="S136">
        <v>2790.9694284287334</v>
      </c>
      <c r="T136">
        <v>0.76255995312260505</v>
      </c>
      <c r="U136">
        <v>400</v>
      </c>
      <c r="X136" s="24" t="e">
        <f>VLOOKUP(D136,'Program Activity'!D:H,10,0)</f>
        <v>#REF!</v>
      </c>
      <c r="Y136" s="24"/>
      <c r="Z136" s="24"/>
      <c r="AA136" s="24"/>
      <c r="AB136" s="24"/>
    </row>
    <row r="137" spans="1:28" ht="14.45" hidden="1" customHeight="1" x14ac:dyDescent="0.25">
      <c r="A137" t="s">
        <v>19</v>
      </c>
      <c r="B137" t="s">
        <v>677</v>
      </c>
      <c r="C137" t="s">
        <v>21</v>
      </c>
      <c r="D137" t="s">
        <v>1176</v>
      </c>
      <c r="E137" t="s">
        <v>19</v>
      </c>
      <c r="H137" t="s">
        <v>148</v>
      </c>
      <c r="J137" t="s">
        <v>194</v>
      </c>
      <c r="L137" t="s">
        <v>193</v>
      </c>
      <c r="M137">
        <v>10</v>
      </c>
      <c r="N137">
        <v>1</v>
      </c>
      <c r="O137" t="s">
        <v>195</v>
      </c>
      <c r="P137">
        <v>43227</v>
      </c>
      <c r="Q137">
        <v>1435</v>
      </c>
      <c r="S137">
        <v>3261.0506784287336</v>
      </c>
      <c r="T137">
        <v>0.89099745312260503</v>
      </c>
      <c r="U137">
        <v>400</v>
      </c>
      <c r="X137" s="24" t="e">
        <f>VLOOKUP(D137,'Program Activity'!D:H,10,0)</f>
        <v>#REF!</v>
      </c>
      <c r="Y137" s="24"/>
      <c r="Z137" s="24"/>
      <c r="AA137" s="24"/>
      <c r="AB137" s="24"/>
    </row>
    <row r="138" spans="1:28" ht="14.45" hidden="1" customHeight="1" x14ac:dyDescent="0.25">
      <c r="A138" t="s">
        <v>19</v>
      </c>
      <c r="B138" t="s">
        <v>677</v>
      </c>
      <c r="C138" t="s">
        <v>21</v>
      </c>
      <c r="D138" t="s">
        <v>1178</v>
      </c>
      <c r="E138" t="s">
        <v>19</v>
      </c>
      <c r="H138" t="s">
        <v>148</v>
      </c>
      <c r="J138" t="s">
        <v>194</v>
      </c>
      <c r="L138" t="s">
        <v>193</v>
      </c>
      <c r="M138">
        <v>10</v>
      </c>
      <c r="N138">
        <v>1</v>
      </c>
      <c r="O138" t="s">
        <v>195</v>
      </c>
      <c r="P138">
        <v>76099</v>
      </c>
      <c r="Q138">
        <v>1435</v>
      </c>
      <c r="S138">
        <v>2790.9694284287334</v>
      </c>
      <c r="T138">
        <v>0.76255995312260505</v>
      </c>
      <c r="U138">
        <v>400</v>
      </c>
      <c r="X138" s="24" t="e">
        <f>VLOOKUP(D138,'Program Activity'!D:H,10,0)</f>
        <v>#REF!</v>
      </c>
      <c r="Y138" s="24"/>
      <c r="Z138" s="24"/>
      <c r="AA138" s="24"/>
      <c r="AB138" s="24"/>
    </row>
    <row r="139" spans="1:28" ht="14.45" hidden="1" customHeight="1" x14ac:dyDescent="0.25">
      <c r="A139" t="s">
        <v>19</v>
      </c>
      <c r="B139" t="s">
        <v>677</v>
      </c>
      <c r="C139" t="s">
        <v>21</v>
      </c>
      <c r="D139" t="s">
        <v>1180</v>
      </c>
      <c r="E139" t="s">
        <v>19</v>
      </c>
      <c r="H139" t="s">
        <v>148</v>
      </c>
      <c r="J139" t="s">
        <v>194</v>
      </c>
      <c r="L139" t="s">
        <v>193</v>
      </c>
      <c r="M139">
        <v>10</v>
      </c>
      <c r="N139">
        <v>1</v>
      </c>
      <c r="O139" t="s">
        <v>195</v>
      </c>
      <c r="P139">
        <v>43227</v>
      </c>
      <c r="Q139">
        <v>1435</v>
      </c>
      <c r="S139">
        <v>2471.8631784287331</v>
      </c>
      <c r="T139">
        <v>0.67537245312260485</v>
      </c>
      <c r="U139">
        <v>400</v>
      </c>
      <c r="X139" s="24" t="e">
        <f>VLOOKUP(D139,'Program Activity'!D:H,10,0)</f>
        <v>#REF!</v>
      </c>
      <c r="Y139" s="24"/>
      <c r="Z139" s="24"/>
      <c r="AA139" s="24"/>
      <c r="AB139" s="24"/>
    </row>
    <row r="140" spans="1:28" ht="14.45" hidden="1" customHeight="1" x14ac:dyDescent="0.25">
      <c r="A140" t="s">
        <v>19</v>
      </c>
      <c r="B140" t="s">
        <v>677</v>
      </c>
      <c r="C140" t="s">
        <v>21</v>
      </c>
      <c r="D140" t="s">
        <v>1182</v>
      </c>
      <c r="E140" t="s">
        <v>19</v>
      </c>
      <c r="H140" t="s">
        <v>148</v>
      </c>
      <c r="J140" t="s">
        <v>194</v>
      </c>
      <c r="L140" t="s">
        <v>193</v>
      </c>
      <c r="M140">
        <v>10</v>
      </c>
      <c r="N140">
        <v>1</v>
      </c>
      <c r="O140" t="s">
        <v>195</v>
      </c>
      <c r="P140">
        <v>43276</v>
      </c>
      <c r="Q140">
        <v>1379.95</v>
      </c>
      <c r="S140">
        <v>2325.7576984615384</v>
      </c>
      <c r="T140">
        <v>1.0308161538461538</v>
      </c>
      <c r="U140">
        <v>400</v>
      </c>
      <c r="X140" s="24" t="e">
        <f>VLOOKUP(D140,'Program Activity'!D:H,10,0)</f>
        <v>#REF!</v>
      </c>
      <c r="Y140" s="24"/>
      <c r="Z140" s="24"/>
      <c r="AA140" s="24"/>
      <c r="AB140" s="24"/>
    </row>
    <row r="141" spans="1:28" ht="14.45" hidden="1" customHeight="1" x14ac:dyDescent="0.25">
      <c r="A141" t="s">
        <v>19</v>
      </c>
      <c r="B141" t="s">
        <v>677</v>
      </c>
      <c r="C141" t="s">
        <v>21</v>
      </c>
      <c r="D141" t="s">
        <v>1184</v>
      </c>
      <c r="E141" t="s">
        <v>19</v>
      </c>
      <c r="H141" t="s">
        <v>148</v>
      </c>
      <c r="J141" t="s">
        <v>194</v>
      </c>
      <c r="L141" t="s">
        <v>193</v>
      </c>
      <c r="M141">
        <v>10</v>
      </c>
      <c r="N141">
        <v>1</v>
      </c>
      <c r="O141" t="s">
        <v>195</v>
      </c>
      <c r="P141">
        <v>43245</v>
      </c>
      <c r="Q141">
        <v>1129.95</v>
      </c>
      <c r="S141">
        <v>3717.9998141144806</v>
      </c>
      <c r="T141">
        <v>0.84653911978927154</v>
      </c>
      <c r="U141">
        <v>400</v>
      </c>
      <c r="X141" s="24" t="e">
        <f>VLOOKUP(D141,'Program Activity'!D:H,10,0)</f>
        <v>#REF!</v>
      </c>
      <c r="Y141" s="24"/>
      <c r="Z141" s="24"/>
      <c r="AA141" s="24"/>
      <c r="AB141" s="24"/>
    </row>
    <row r="142" spans="1:28" ht="14.45" hidden="1" customHeight="1" x14ac:dyDescent="0.25">
      <c r="A142" t="s">
        <v>19</v>
      </c>
      <c r="B142" t="s">
        <v>677</v>
      </c>
      <c r="C142" t="s">
        <v>21</v>
      </c>
      <c r="D142" t="s">
        <v>1186</v>
      </c>
      <c r="E142" t="s">
        <v>19</v>
      </c>
      <c r="H142" t="s">
        <v>148</v>
      </c>
      <c r="J142" t="s">
        <v>194</v>
      </c>
      <c r="L142" t="s">
        <v>193</v>
      </c>
      <c r="M142">
        <v>10</v>
      </c>
      <c r="N142">
        <v>1</v>
      </c>
      <c r="O142" t="s">
        <v>195</v>
      </c>
      <c r="P142">
        <v>43215</v>
      </c>
      <c r="Q142">
        <v>1199.95</v>
      </c>
      <c r="S142">
        <v>3814.6238141144804</v>
      </c>
      <c r="T142">
        <v>0.86853911978927156</v>
      </c>
      <c r="U142">
        <v>400</v>
      </c>
      <c r="X142" s="24" t="e">
        <f>VLOOKUP(D142,'Program Activity'!D:H,10,0)</f>
        <v>#REF!</v>
      </c>
      <c r="Y142" s="24"/>
      <c r="Z142" s="24"/>
      <c r="AA142" s="24"/>
      <c r="AB142" s="24"/>
    </row>
    <row r="143" spans="1:28" ht="14.45" hidden="1" customHeight="1" x14ac:dyDescent="0.25">
      <c r="A143" t="s">
        <v>19</v>
      </c>
      <c r="B143" t="s">
        <v>677</v>
      </c>
      <c r="C143" t="s">
        <v>21</v>
      </c>
      <c r="D143" t="s">
        <v>1188</v>
      </c>
      <c r="E143" t="s">
        <v>19</v>
      </c>
      <c r="H143" t="s">
        <v>148</v>
      </c>
      <c r="J143" t="s">
        <v>194</v>
      </c>
      <c r="L143" t="s">
        <v>193</v>
      </c>
      <c r="M143">
        <v>10</v>
      </c>
      <c r="N143">
        <v>1</v>
      </c>
      <c r="O143" t="s">
        <v>195</v>
      </c>
      <c r="P143">
        <v>43243</v>
      </c>
      <c r="Q143">
        <v>1129.95</v>
      </c>
      <c r="S143">
        <v>4378.7848941488774</v>
      </c>
      <c r="T143">
        <v>0.99699109611768622</v>
      </c>
      <c r="U143">
        <v>400</v>
      </c>
      <c r="X143" s="24" t="e">
        <f>VLOOKUP(D143,'Program Activity'!D:H,10,0)</f>
        <v>#REF!</v>
      </c>
      <c r="Y143" s="24"/>
      <c r="Z143" s="24"/>
      <c r="AA143" s="24"/>
      <c r="AB143" s="24"/>
    </row>
    <row r="144" spans="1:28" ht="14.45" hidden="1" customHeight="1" x14ac:dyDescent="0.25">
      <c r="A144" t="s">
        <v>19</v>
      </c>
      <c r="B144" t="s">
        <v>677</v>
      </c>
      <c r="C144" t="s">
        <v>21</v>
      </c>
      <c r="D144" t="s">
        <v>1190</v>
      </c>
      <c r="E144" t="s">
        <v>19</v>
      </c>
      <c r="H144" t="s">
        <v>148</v>
      </c>
      <c r="J144" t="s">
        <v>194</v>
      </c>
      <c r="L144" t="s">
        <v>193</v>
      </c>
      <c r="M144">
        <v>10</v>
      </c>
      <c r="N144">
        <v>1</v>
      </c>
      <c r="O144" t="s">
        <v>195</v>
      </c>
      <c r="P144">
        <v>43223</v>
      </c>
      <c r="Q144">
        <v>1129.95</v>
      </c>
      <c r="S144">
        <v>3887.0918141144803</v>
      </c>
      <c r="T144">
        <v>0.88503911978927152</v>
      </c>
      <c r="U144">
        <v>400</v>
      </c>
      <c r="X144" s="24" t="e">
        <f>VLOOKUP(D144,'Program Activity'!D:H,10,0)</f>
        <v>#REF!</v>
      </c>
      <c r="Y144" s="24"/>
      <c r="Z144" s="24"/>
      <c r="AA144" s="24"/>
      <c r="AB144" s="24"/>
    </row>
    <row r="145" spans="1:28" ht="14.45" hidden="1" customHeight="1" x14ac:dyDescent="0.25">
      <c r="A145" t="s">
        <v>19</v>
      </c>
      <c r="B145" t="s">
        <v>677</v>
      </c>
      <c r="C145" t="s">
        <v>21</v>
      </c>
      <c r="D145" t="s">
        <v>1192</v>
      </c>
      <c r="E145" t="s">
        <v>19</v>
      </c>
      <c r="H145" t="s">
        <v>148</v>
      </c>
      <c r="J145" t="s">
        <v>194</v>
      </c>
      <c r="L145" t="s">
        <v>193</v>
      </c>
      <c r="M145">
        <v>10</v>
      </c>
      <c r="N145">
        <v>1</v>
      </c>
      <c r="O145" t="s">
        <v>195</v>
      </c>
      <c r="P145">
        <v>43259</v>
      </c>
      <c r="Q145">
        <v>1129.95</v>
      </c>
      <c r="S145">
        <v>4067.1638141144804</v>
      </c>
      <c r="T145">
        <v>0.92603911978927156</v>
      </c>
      <c r="U145">
        <v>400</v>
      </c>
      <c r="X145" s="24" t="e">
        <f>VLOOKUP(D145,'Program Activity'!D:H,10,0)</f>
        <v>#REF!</v>
      </c>
      <c r="Y145" s="24"/>
      <c r="Z145" s="24"/>
      <c r="AA145" s="24"/>
      <c r="AB145" s="24"/>
    </row>
    <row r="146" spans="1:28" ht="14.45" hidden="1" customHeight="1" x14ac:dyDescent="0.25">
      <c r="A146" t="s">
        <v>19</v>
      </c>
      <c r="B146" t="s">
        <v>677</v>
      </c>
      <c r="C146" t="s">
        <v>21</v>
      </c>
      <c r="D146" t="s">
        <v>1194</v>
      </c>
      <c r="E146" t="s">
        <v>19</v>
      </c>
      <c r="H146" t="s">
        <v>148</v>
      </c>
      <c r="J146" t="s">
        <v>194</v>
      </c>
      <c r="L146" t="s">
        <v>193</v>
      </c>
      <c r="M146">
        <v>10</v>
      </c>
      <c r="N146">
        <v>1</v>
      </c>
      <c r="O146" t="s">
        <v>195</v>
      </c>
      <c r="P146">
        <v>43272</v>
      </c>
      <c r="Q146">
        <v>1129.95</v>
      </c>
      <c r="S146">
        <v>3564.9831784287335</v>
      </c>
      <c r="T146">
        <v>0.9740391197892716</v>
      </c>
      <c r="U146">
        <v>400</v>
      </c>
      <c r="X146" s="24" t="e">
        <f>VLOOKUP(D146,'Program Activity'!D:H,10,0)</f>
        <v>#REF!</v>
      </c>
      <c r="Y146" s="24"/>
      <c r="Z146" s="24"/>
      <c r="AA146" s="24"/>
      <c r="AB146" s="24"/>
    </row>
    <row r="147" spans="1:28" ht="14.45" hidden="1" customHeight="1" x14ac:dyDescent="0.25">
      <c r="A147" t="s">
        <v>19</v>
      </c>
      <c r="B147" t="s">
        <v>677</v>
      </c>
      <c r="C147" t="s">
        <v>21</v>
      </c>
      <c r="D147" t="s">
        <v>1196</v>
      </c>
      <c r="E147" t="s">
        <v>19</v>
      </c>
      <c r="H147" t="s">
        <v>148</v>
      </c>
      <c r="J147" t="s">
        <v>194</v>
      </c>
      <c r="L147" t="s">
        <v>193</v>
      </c>
      <c r="M147">
        <v>10</v>
      </c>
      <c r="N147">
        <v>1</v>
      </c>
      <c r="O147" t="s">
        <v>195</v>
      </c>
      <c r="P147">
        <v>43231</v>
      </c>
      <c r="Q147">
        <v>1129.95</v>
      </c>
      <c r="S147">
        <v>4492.9768941488774</v>
      </c>
      <c r="T147">
        <v>1.0229910961176862</v>
      </c>
      <c r="U147">
        <v>400</v>
      </c>
      <c r="X147" s="24" t="e">
        <f>VLOOKUP(D147,'Program Activity'!D:H,10,0)</f>
        <v>#REF!</v>
      </c>
      <c r="Y147" s="24"/>
      <c r="Z147" s="24"/>
      <c r="AA147" s="24"/>
      <c r="AB147" s="24"/>
    </row>
    <row r="148" spans="1:28" ht="14.45" hidden="1" customHeight="1" x14ac:dyDescent="0.25">
      <c r="A148" t="s">
        <v>19</v>
      </c>
      <c r="B148" t="s">
        <v>677</v>
      </c>
      <c r="C148" t="s">
        <v>21</v>
      </c>
      <c r="D148" t="s">
        <v>1198</v>
      </c>
      <c r="E148" t="s">
        <v>19</v>
      </c>
      <c r="H148" t="s">
        <v>148</v>
      </c>
      <c r="J148" t="s">
        <v>194</v>
      </c>
      <c r="L148" t="s">
        <v>193</v>
      </c>
      <c r="M148">
        <v>10</v>
      </c>
      <c r="N148">
        <v>1</v>
      </c>
      <c r="O148" t="s">
        <v>195</v>
      </c>
      <c r="P148">
        <v>43286</v>
      </c>
      <c r="Q148">
        <v>1129.95</v>
      </c>
      <c r="S148">
        <v>309.10178076923057</v>
      </c>
      <c r="T148">
        <v>1.2123161538461538</v>
      </c>
      <c r="U148">
        <v>400</v>
      </c>
      <c r="X148" s="24" t="e">
        <f>VLOOKUP(D148,'Program Activity'!D:H,10,0)</f>
        <v>#REF!</v>
      </c>
      <c r="Y148" s="24"/>
      <c r="Z148" s="24"/>
      <c r="AA148" s="24"/>
      <c r="AB148" s="24"/>
    </row>
    <row r="149" spans="1:28" ht="14.45" hidden="1" customHeight="1" x14ac:dyDescent="0.25">
      <c r="A149" t="s">
        <v>19</v>
      </c>
      <c r="B149" t="s">
        <v>677</v>
      </c>
      <c r="C149" t="s">
        <v>21</v>
      </c>
      <c r="D149" t="s">
        <v>1200</v>
      </c>
      <c r="E149" t="s">
        <v>19</v>
      </c>
      <c r="H149" t="s">
        <v>148</v>
      </c>
      <c r="J149" t="s">
        <v>194</v>
      </c>
      <c r="L149" t="s">
        <v>193</v>
      </c>
      <c r="M149">
        <v>10</v>
      </c>
      <c r="N149">
        <v>1</v>
      </c>
      <c r="O149" t="s">
        <v>195</v>
      </c>
      <c r="P149">
        <v>43230</v>
      </c>
      <c r="Q149">
        <v>1129.95</v>
      </c>
      <c r="S149">
        <v>3790.4678141144805</v>
      </c>
      <c r="T149">
        <v>0.86303911978927161</v>
      </c>
      <c r="U149">
        <v>400</v>
      </c>
      <c r="X149" s="24" t="e">
        <f>VLOOKUP(D149,'Program Activity'!D:H,10,0)</f>
        <v>#REF!</v>
      </c>
      <c r="Y149" s="24"/>
      <c r="Z149" s="24"/>
      <c r="AA149" s="24"/>
      <c r="AB149" s="24"/>
    </row>
    <row r="150" spans="1:28" ht="14.45" hidden="1" customHeight="1" x14ac:dyDescent="0.25">
      <c r="A150" t="s">
        <v>19</v>
      </c>
      <c r="B150" t="s">
        <v>677</v>
      </c>
      <c r="C150" t="s">
        <v>21</v>
      </c>
      <c r="D150" t="s">
        <v>1201</v>
      </c>
      <c r="E150" t="s">
        <v>19</v>
      </c>
      <c r="H150" t="s">
        <v>148</v>
      </c>
      <c r="J150" t="s">
        <v>194</v>
      </c>
      <c r="L150" t="s">
        <v>193</v>
      </c>
      <c r="M150">
        <v>10</v>
      </c>
      <c r="N150">
        <v>1</v>
      </c>
      <c r="O150" t="s">
        <v>195</v>
      </c>
      <c r="P150">
        <v>43252</v>
      </c>
      <c r="Q150">
        <v>1129.95</v>
      </c>
      <c r="S150">
        <v>3803.6438141144808</v>
      </c>
      <c r="T150">
        <v>0.86603911978927162</v>
      </c>
      <c r="U150">
        <v>400</v>
      </c>
      <c r="X150" s="24" t="e">
        <f>VLOOKUP(D150,'Program Activity'!D:H,10,0)</f>
        <v>#REF!</v>
      </c>
      <c r="Y150" s="24"/>
      <c r="Z150" s="24"/>
      <c r="AA150" s="24"/>
      <c r="AB150" s="24"/>
    </row>
    <row r="151" spans="1:28" ht="14.45" hidden="1" customHeight="1" x14ac:dyDescent="0.25">
      <c r="A151" t="s">
        <v>19</v>
      </c>
      <c r="B151" t="s">
        <v>677</v>
      </c>
      <c r="C151" t="s">
        <v>21</v>
      </c>
      <c r="D151" t="s">
        <v>1203</v>
      </c>
      <c r="E151" t="s">
        <v>19</v>
      </c>
      <c r="H151" t="s">
        <v>148</v>
      </c>
      <c r="J151" t="s">
        <v>194</v>
      </c>
      <c r="L151" t="s">
        <v>193</v>
      </c>
      <c r="M151">
        <v>10</v>
      </c>
      <c r="N151">
        <v>1</v>
      </c>
      <c r="O151" t="s">
        <v>195</v>
      </c>
      <c r="P151">
        <v>43277</v>
      </c>
      <c r="Q151">
        <v>1129.95</v>
      </c>
      <c r="S151">
        <v>3594.2631784287332</v>
      </c>
      <c r="T151">
        <v>0.98203911978927161</v>
      </c>
      <c r="U151">
        <v>400</v>
      </c>
      <c r="X151" s="24" t="e">
        <f>VLOOKUP(D151,'Program Activity'!D:H,10,0)</f>
        <v>#REF!</v>
      </c>
      <c r="Y151" s="24"/>
      <c r="Z151" s="24"/>
      <c r="AA151" s="24"/>
      <c r="AB151" s="24"/>
    </row>
    <row r="152" spans="1:28" ht="14.45" hidden="1" customHeight="1" x14ac:dyDescent="0.25">
      <c r="A152" t="s">
        <v>19</v>
      </c>
      <c r="B152" t="s">
        <v>677</v>
      </c>
      <c r="C152" t="s">
        <v>21</v>
      </c>
      <c r="D152" t="s">
        <v>1205</v>
      </c>
      <c r="E152" t="s">
        <v>19</v>
      </c>
      <c r="H152" t="s">
        <v>148</v>
      </c>
      <c r="J152" t="s">
        <v>194</v>
      </c>
      <c r="L152" t="s">
        <v>193</v>
      </c>
      <c r="M152">
        <v>10</v>
      </c>
      <c r="N152">
        <v>1</v>
      </c>
      <c r="O152" t="s">
        <v>195</v>
      </c>
      <c r="P152">
        <v>43259</v>
      </c>
      <c r="Q152">
        <v>1275</v>
      </c>
      <c r="S152">
        <v>1789.4699294325851</v>
      </c>
      <c r="T152">
        <v>0.61115776278435285</v>
      </c>
      <c r="U152">
        <v>400</v>
      </c>
      <c r="X152" s="24" t="e">
        <f>VLOOKUP(D152,'Program Activity'!D:H,10,0)</f>
        <v>#REF!</v>
      </c>
      <c r="Y152" s="24"/>
      <c r="Z152" s="24"/>
      <c r="AA152" s="24"/>
      <c r="AB152" s="24"/>
    </row>
    <row r="153" spans="1:28" ht="14.45" hidden="1" customHeight="1" x14ac:dyDescent="0.25">
      <c r="A153" t="s">
        <v>19</v>
      </c>
      <c r="B153" t="s">
        <v>677</v>
      </c>
      <c r="C153" t="s">
        <v>21</v>
      </c>
      <c r="D153" t="s">
        <v>1207</v>
      </c>
      <c r="E153" t="s">
        <v>19</v>
      </c>
      <c r="H153" t="s">
        <v>148</v>
      </c>
      <c r="J153" t="s">
        <v>194</v>
      </c>
      <c r="L153" t="s">
        <v>193</v>
      </c>
      <c r="M153">
        <v>10</v>
      </c>
      <c r="N153">
        <v>1</v>
      </c>
      <c r="O153" t="s">
        <v>195</v>
      </c>
      <c r="P153">
        <v>43313</v>
      </c>
      <c r="Q153">
        <v>1629.99</v>
      </c>
      <c r="S153">
        <v>4651.5006441488777</v>
      </c>
      <c r="T153">
        <v>1.0590848461176863</v>
      </c>
      <c r="U153">
        <v>400</v>
      </c>
      <c r="X153" s="24" t="e">
        <f>VLOOKUP(D153,'Program Activity'!D:H,10,0)</f>
        <v>#REF!</v>
      </c>
      <c r="Y153" s="24"/>
      <c r="Z153" s="24"/>
      <c r="AA153" s="24"/>
      <c r="AB153" s="24"/>
    </row>
    <row r="154" spans="1:28" ht="14.45" hidden="1" customHeight="1" x14ac:dyDescent="0.25">
      <c r="A154" t="s">
        <v>19</v>
      </c>
      <c r="B154" t="s">
        <v>677</v>
      </c>
      <c r="C154" t="s">
        <v>21</v>
      </c>
      <c r="D154" t="s">
        <v>1209</v>
      </c>
      <c r="E154" t="s">
        <v>19</v>
      </c>
      <c r="H154" t="s">
        <v>148</v>
      </c>
      <c r="J154" t="s">
        <v>194</v>
      </c>
      <c r="L154" t="s">
        <v>193</v>
      </c>
      <c r="M154">
        <v>10</v>
      </c>
      <c r="N154">
        <v>1</v>
      </c>
      <c r="O154" t="s">
        <v>195</v>
      </c>
      <c r="P154">
        <v>43280</v>
      </c>
      <c r="Q154">
        <v>1629.99</v>
      </c>
      <c r="S154">
        <v>4520.7251809362824</v>
      </c>
      <c r="T154">
        <v>1.2351708144634652</v>
      </c>
      <c r="U154">
        <v>400</v>
      </c>
      <c r="X154" s="24" t="e">
        <f>VLOOKUP(D154,'Program Activity'!D:H,10,0)</f>
        <v>#REF!</v>
      </c>
      <c r="Y154" s="24"/>
      <c r="Z154" s="24"/>
      <c r="AA154" s="24"/>
      <c r="AB154" s="24"/>
    </row>
    <row r="155" spans="1:28" ht="14.45" hidden="1" customHeight="1" x14ac:dyDescent="0.25">
      <c r="A155" t="s">
        <v>19</v>
      </c>
      <c r="B155" t="s">
        <v>677</v>
      </c>
      <c r="C155" t="s">
        <v>21</v>
      </c>
      <c r="D155" t="s">
        <v>1211</v>
      </c>
      <c r="E155" t="s">
        <v>19</v>
      </c>
      <c r="H155" t="s">
        <v>148</v>
      </c>
      <c r="J155" t="s">
        <v>194</v>
      </c>
      <c r="L155" t="s">
        <v>193</v>
      </c>
      <c r="M155">
        <v>10</v>
      </c>
      <c r="N155">
        <v>1</v>
      </c>
      <c r="O155" t="s">
        <v>195</v>
      </c>
      <c r="P155">
        <v>43251</v>
      </c>
      <c r="Q155">
        <v>1199.99</v>
      </c>
      <c r="S155">
        <v>1720.4670427429871</v>
      </c>
      <c r="T155">
        <v>0.58759120312260493</v>
      </c>
      <c r="U155">
        <v>400</v>
      </c>
      <c r="X155" s="24" t="e">
        <f>VLOOKUP(D155,'Program Activity'!D:H,10,0)</f>
        <v>#REF!</v>
      </c>
      <c r="Y155" s="24"/>
      <c r="Z155" s="24"/>
      <c r="AA155" s="24"/>
      <c r="AB155" s="24"/>
    </row>
    <row r="156" spans="1:28" ht="14.45" hidden="1" customHeight="1" x14ac:dyDescent="0.25">
      <c r="A156" t="s">
        <v>19</v>
      </c>
      <c r="B156" t="s">
        <v>677</v>
      </c>
      <c r="C156" t="s">
        <v>21</v>
      </c>
      <c r="D156" t="s">
        <v>1213</v>
      </c>
      <c r="E156" t="s">
        <v>19</v>
      </c>
      <c r="H156" t="s">
        <v>148</v>
      </c>
      <c r="J156" t="s">
        <v>194</v>
      </c>
      <c r="L156" t="s">
        <v>193</v>
      </c>
      <c r="M156">
        <v>10</v>
      </c>
      <c r="N156">
        <v>1</v>
      </c>
      <c r="O156" t="s">
        <v>195</v>
      </c>
      <c r="P156">
        <v>43227</v>
      </c>
      <c r="Q156">
        <v>1629.99</v>
      </c>
      <c r="S156">
        <v>3006.2994284287333</v>
      </c>
      <c r="T156">
        <v>0.82139328645593834</v>
      </c>
      <c r="U156">
        <v>400</v>
      </c>
      <c r="X156" s="24" t="e">
        <f>VLOOKUP(D156,'Program Activity'!D:H,10,0)</f>
        <v>#REF!</v>
      </c>
      <c r="Y156" s="24"/>
      <c r="Z156" s="24"/>
      <c r="AA156" s="24"/>
      <c r="AB156" s="24"/>
    </row>
    <row r="157" spans="1:28" ht="14.45" hidden="1" customHeight="1" x14ac:dyDescent="0.25">
      <c r="A157" t="s">
        <v>19</v>
      </c>
      <c r="B157" t="s">
        <v>677</v>
      </c>
      <c r="C157" t="s">
        <v>21</v>
      </c>
      <c r="D157" t="s">
        <v>1215</v>
      </c>
      <c r="E157" t="s">
        <v>19</v>
      </c>
      <c r="H157" t="s">
        <v>148</v>
      </c>
      <c r="J157" t="s">
        <v>194</v>
      </c>
      <c r="L157" t="s">
        <v>193</v>
      </c>
      <c r="M157">
        <v>10</v>
      </c>
      <c r="N157">
        <v>1</v>
      </c>
      <c r="O157" t="s">
        <v>195</v>
      </c>
      <c r="P157">
        <v>43291</v>
      </c>
      <c r="Q157">
        <v>1329</v>
      </c>
      <c r="S157">
        <v>2883.5198141144811</v>
      </c>
      <c r="T157">
        <v>0.65653911978927171</v>
      </c>
      <c r="U157">
        <v>400</v>
      </c>
      <c r="X157" s="24" t="e">
        <f>VLOOKUP(D157,'Program Activity'!D:H,10,0)</f>
        <v>#REF!</v>
      </c>
      <c r="Y157" s="24"/>
      <c r="Z157" s="24"/>
      <c r="AA157" s="24"/>
      <c r="AB157" s="24"/>
    </row>
    <row r="158" spans="1:28" ht="14.45" hidden="1" customHeight="1" x14ac:dyDescent="0.25">
      <c r="A158" t="s">
        <v>19</v>
      </c>
      <c r="B158" t="s">
        <v>677</v>
      </c>
      <c r="C158" t="s">
        <v>21</v>
      </c>
      <c r="D158" t="s">
        <v>1217</v>
      </c>
      <c r="E158" t="s">
        <v>19</v>
      </c>
      <c r="H158" t="s">
        <v>148</v>
      </c>
      <c r="J158" t="s">
        <v>194</v>
      </c>
      <c r="L158" t="s">
        <v>193</v>
      </c>
      <c r="M158">
        <v>10</v>
      </c>
      <c r="N158">
        <v>1</v>
      </c>
      <c r="O158" t="s">
        <v>195</v>
      </c>
      <c r="P158">
        <v>43301</v>
      </c>
      <c r="Q158">
        <v>1089</v>
      </c>
      <c r="S158">
        <v>3562.0838141144804</v>
      </c>
      <c r="T158">
        <v>0.81103911978927168</v>
      </c>
      <c r="U158">
        <v>400</v>
      </c>
      <c r="X158" s="24" t="e">
        <f>VLOOKUP(D158,'Program Activity'!D:H,10,0)</f>
        <v>#REF!</v>
      </c>
      <c r="Y158" s="24"/>
      <c r="Z158" s="24"/>
      <c r="AA158" s="24"/>
      <c r="AB158" s="24"/>
    </row>
    <row r="159" spans="1:28" ht="14.45" hidden="1" customHeight="1" x14ac:dyDescent="0.25">
      <c r="A159" t="s">
        <v>19</v>
      </c>
      <c r="B159" t="s">
        <v>677</v>
      </c>
      <c r="C159" t="s">
        <v>21</v>
      </c>
      <c r="D159" t="s">
        <v>1219</v>
      </c>
      <c r="E159" t="s">
        <v>19</v>
      </c>
      <c r="H159" t="s">
        <v>148</v>
      </c>
      <c r="J159" t="s">
        <v>194</v>
      </c>
      <c r="L159" t="s">
        <v>193</v>
      </c>
      <c r="M159">
        <v>10</v>
      </c>
      <c r="N159">
        <v>1</v>
      </c>
      <c r="O159" t="s">
        <v>195</v>
      </c>
      <c r="P159">
        <v>43301</v>
      </c>
      <c r="Q159">
        <v>1089</v>
      </c>
      <c r="S159">
        <v>3562.0838141144804</v>
      </c>
      <c r="T159">
        <v>0.81103911978927168</v>
      </c>
      <c r="U159">
        <v>400</v>
      </c>
      <c r="X159" s="24" t="e">
        <f>VLOOKUP(D159,'Program Activity'!D:H,10,0)</f>
        <v>#REF!</v>
      </c>
      <c r="Y159" s="24"/>
      <c r="Z159" s="24"/>
      <c r="AA159" s="24"/>
      <c r="AB159" s="24"/>
    </row>
    <row r="160" spans="1:28" ht="14.45" hidden="1" customHeight="1" x14ac:dyDescent="0.25">
      <c r="A160" t="s">
        <v>19</v>
      </c>
      <c r="B160" t="s">
        <v>677</v>
      </c>
      <c r="C160" t="s">
        <v>21</v>
      </c>
      <c r="D160" t="s">
        <v>1221</v>
      </c>
      <c r="E160" t="s">
        <v>19</v>
      </c>
      <c r="H160" t="s">
        <v>148</v>
      </c>
      <c r="J160" t="s">
        <v>194</v>
      </c>
      <c r="L160" t="s">
        <v>193</v>
      </c>
      <c r="M160">
        <v>10</v>
      </c>
      <c r="N160">
        <v>1</v>
      </c>
      <c r="O160" t="s">
        <v>195</v>
      </c>
      <c r="P160">
        <v>43279</v>
      </c>
      <c r="Q160">
        <v>1089</v>
      </c>
      <c r="S160">
        <v>5274.444913692083</v>
      </c>
      <c r="T160">
        <v>1.2009209730628605</v>
      </c>
      <c r="U160">
        <v>400</v>
      </c>
      <c r="X160" s="24" t="e">
        <f>VLOOKUP(D160,'Program Activity'!D:H,10,0)</f>
        <v>#REF!</v>
      </c>
      <c r="Y160" s="24"/>
      <c r="Z160" s="24"/>
      <c r="AA160" s="24"/>
      <c r="AB160" s="24"/>
    </row>
    <row r="161" spans="1:28" ht="14.45" hidden="1" customHeight="1" x14ac:dyDescent="0.25">
      <c r="A161" t="s">
        <v>19</v>
      </c>
      <c r="B161" t="s">
        <v>677</v>
      </c>
      <c r="C161" t="s">
        <v>21</v>
      </c>
      <c r="D161" t="s">
        <v>1223</v>
      </c>
      <c r="E161" t="s">
        <v>19</v>
      </c>
      <c r="H161" t="s">
        <v>148</v>
      </c>
      <c r="J161" t="s">
        <v>194</v>
      </c>
      <c r="L161" t="s">
        <v>193</v>
      </c>
      <c r="M161">
        <v>10</v>
      </c>
      <c r="N161">
        <v>1</v>
      </c>
      <c r="O161" t="s">
        <v>195</v>
      </c>
      <c r="P161">
        <v>43305</v>
      </c>
      <c r="Q161">
        <v>1089</v>
      </c>
      <c r="S161">
        <v>3915.6398141144809</v>
      </c>
      <c r="T161">
        <v>0.89153911978927169</v>
      </c>
      <c r="U161">
        <v>400</v>
      </c>
      <c r="X161" s="24" t="e">
        <f>VLOOKUP(D161,'Program Activity'!D:H,10,0)</f>
        <v>#REF!</v>
      </c>
      <c r="Y161" s="24"/>
      <c r="Z161" s="24"/>
      <c r="AA161" s="24"/>
      <c r="AB161" s="24"/>
    </row>
    <row r="162" spans="1:28" ht="14.45" hidden="1" customHeight="1" x14ac:dyDescent="0.25">
      <c r="A162" t="s">
        <v>19</v>
      </c>
      <c r="B162" t="s">
        <v>677</v>
      </c>
      <c r="C162" t="s">
        <v>21</v>
      </c>
      <c r="D162" t="s">
        <v>1225</v>
      </c>
      <c r="E162" t="s">
        <v>19</v>
      </c>
      <c r="H162" t="s">
        <v>148</v>
      </c>
      <c r="J162" t="s">
        <v>194</v>
      </c>
      <c r="L162" t="s">
        <v>193</v>
      </c>
      <c r="M162">
        <v>10</v>
      </c>
      <c r="N162">
        <v>1</v>
      </c>
      <c r="O162" t="s">
        <v>195</v>
      </c>
      <c r="P162">
        <v>43284</v>
      </c>
      <c r="Q162">
        <v>1329</v>
      </c>
      <c r="S162">
        <v>2865.9518141144804</v>
      </c>
      <c r="T162">
        <v>0.65253911978927159</v>
      </c>
      <c r="U162">
        <v>400</v>
      </c>
      <c r="X162" s="24" t="e">
        <f>VLOOKUP(D162,'Program Activity'!D:H,10,0)</f>
        <v>#REF!</v>
      </c>
      <c r="Y162" s="24"/>
      <c r="Z162" s="24"/>
      <c r="AA162" s="24"/>
      <c r="AB162" s="24"/>
    </row>
    <row r="163" spans="1:28" ht="14.45" hidden="1" customHeight="1" x14ac:dyDescent="0.25">
      <c r="A163" t="s">
        <v>19</v>
      </c>
      <c r="B163" t="s">
        <v>677</v>
      </c>
      <c r="C163" t="s">
        <v>21</v>
      </c>
      <c r="D163" t="s">
        <v>1227</v>
      </c>
      <c r="E163" t="s">
        <v>19</v>
      </c>
      <c r="H163" t="s">
        <v>148</v>
      </c>
      <c r="J163" t="s">
        <v>194</v>
      </c>
      <c r="L163" t="s">
        <v>193</v>
      </c>
      <c r="M163">
        <v>10</v>
      </c>
      <c r="N163">
        <v>1</v>
      </c>
      <c r="O163" t="s">
        <v>195</v>
      </c>
      <c r="P163">
        <v>43307</v>
      </c>
      <c r="Q163">
        <v>1089</v>
      </c>
      <c r="S163">
        <v>3586.2398141144804</v>
      </c>
      <c r="T163">
        <v>0.81653911978927152</v>
      </c>
      <c r="U163">
        <v>400</v>
      </c>
      <c r="X163" s="24" t="e">
        <f>VLOOKUP(D163,'Program Activity'!D:H,10,0)</f>
        <v>#REF!</v>
      </c>
      <c r="Y163" s="24"/>
      <c r="Z163" s="24"/>
      <c r="AA163" s="24"/>
      <c r="AB163" s="24"/>
    </row>
    <row r="164" spans="1:28" ht="14.45" hidden="1" customHeight="1" x14ac:dyDescent="0.25">
      <c r="A164" t="s">
        <v>19</v>
      </c>
      <c r="B164" t="s">
        <v>677</v>
      </c>
      <c r="C164" t="s">
        <v>21</v>
      </c>
      <c r="D164" t="s">
        <v>1229</v>
      </c>
      <c r="E164" t="s">
        <v>19</v>
      </c>
      <c r="H164" t="s">
        <v>148</v>
      </c>
      <c r="J164" t="s">
        <v>194</v>
      </c>
      <c r="L164" t="s">
        <v>193</v>
      </c>
      <c r="M164">
        <v>10</v>
      </c>
      <c r="N164">
        <v>1</v>
      </c>
      <c r="O164" t="s">
        <v>195</v>
      </c>
      <c r="P164">
        <v>43284</v>
      </c>
      <c r="Q164">
        <v>1529</v>
      </c>
      <c r="S164">
        <v>3261.2318141144806</v>
      </c>
      <c r="T164">
        <v>0.74253911978927167</v>
      </c>
      <c r="U164">
        <v>400</v>
      </c>
      <c r="X164" s="24" t="e">
        <f>VLOOKUP(D164,'Program Activity'!D:H,10,0)</f>
        <v>#REF!</v>
      </c>
      <c r="Y164" s="24"/>
      <c r="Z164" s="24"/>
      <c r="AA164" s="24"/>
      <c r="AB164" s="24"/>
    </row>
    <row r="165" spans="1:28" ht="14.45" hidden="1" customHeight="1" x14ac:dyDescent="0.25">
      <c r="A165" t="s">
        <v>19</v>
      </c>
      <c r="B165" t="s">
        <v>677</v>
      </c>
      <c r="C165" t="s">
        <v>21</v>
      </c>
      <c r="D165" t="s">
        <v>1231</v>
      </c>
      <c r="E165" t="s">
        <v>19</v>
      </c>
      <c r="H165" t="s">
        <v>148</v>
      </c>
      <c r="J165" t="s">
        <v>194</v>
      </c>
      <c r="L165" t="s">
        <v>193</v>
      </c>
      <c r="M165">
        <v>10</v>
      </c>
      <c r="N165">
        <v>1</v>
      </c>
      <c r="O165" t="s">
        <v>195</v>
      </c>
      <c r="P165">
        <v>43291</v>
      </c>
      <c r="Q165">
        <v>1329</v>
      </c>
      <c r="S165">
        <v>3445.6958141144805</v>
      </c>
      <c r="T165">
        <v>0.78453911978927171</v>
      </c>
      <c r="U165">
        <v>400</v>
      </c>
      <c r="X165" s="24" t="e">
        <f>VLOOKUP(D165,'Program Activity'!D:H,10,0)</f>
        <v>#REF!</v>
      </c>
      <c r="Y165" s="24"/>
      <c r="Z165" s="24"/>
      <c r="AA165" s="24"/>
      <c r="AB165" s="24"/>
    </row>
    <row r="166" spans="1:28" ht="14.45" hidden="1" customHeight="1" x14ac:dyDescent="0.25">
      <c r="A166" t="s">
        <v>19</v>
      </c>
      <c r="B166" t="s">
        <v>677</v>
      </c>
      <c r="C166" t="s">
        <v>21</v>
      </c>
      <c r="D166" t="s">
        <v>1232</v>
      </c>
      <c r="E166" t="s">
        <v>19</v>
      </c>
      <c r="H166" t="s">
        <v>148</v>
      </c>
      <c r="J166" t="s">
        <v>194</v>
      </c>
      <c r="L166" t="s">
        <v>193</v>
      </c>
      <c r="M166">
        <v>10</v>
      </c>
      <c r="N166">
        <v>1</v>
      </c>
      <c r="O166" t="s">
        <v>195</v>
      </c>
      <c r="P166">
        <v>43294</v>
      </c>
      <c r="Q166">
        <v>1089</v>
      </c>
      <c r="S166">
        <v>3608.1998141144809</v>
      </c>
      <c r="T166">
        <v>0.82153911978927163</v>
      </c>
      <c r="U166">
        <v>400</v>
      </c>
      <c r="X166" s="24" t="e">
        <f>VLOOKUP(D166,'Program Activity'!D:H,10,0)</f>
        <v>#REF!</v>
      </c>
      <c r="Y166" s="24"/>
      <c r="Z166" s="24"/>
      <c r="AA166" s="24"/>
      <c r="AB166" s="24"/>
    </row>
    <row r="167" spans="1:28" ht="14.45" hidden="1" customHeight="1" x14ac:dyDescent="0.25">
      <c r="A167" t="s">
        <v>19</v>
      </c>
      <c r="B167" t="s">
        <v>677</v>
      </c>
      <c r="C167" t="s">
        <v>21</v>
      </c>
      <c r="D167" t="s">
        <v>1234</v>
      </c>
      <c r="E167" t="s">
        <v>19</v>
      </c>
      <c r="H167" t="s">
        <v>148</v>
      </c>
      <c r="J167" t="s">
        <v>194</v>
      </c>
      <c r="L167" t="s">
        <v>193</v>
      </c>
      <c r="M167">
        <v>10</v>
      </c>
      <c r="N167">
        <v>1</v>
      </c>
      <c r="O167" t="s">
        <v>195</v>
      </c>
      <c r="P167">
        <v>43264</v>
      </c>
      <c r="Q167">
        <v>1329</v>
      </c>
      <c r="S167">
        <v>1443.9559070572404</v>
      </c>
      <c r="T167">
        <v>0.6575391197892716</v>
      </c>
      <c r="U167">
        <v>400</v>
      </c>
      <c r="X167" s="24" t="e">
        <f>VLOOKUP(D167,'Program Activity'!D:H,10,0)</f>
        <v>#REF!</v>
      </c>
      <c r="Y167" s="24"/>
      <c r="Z167" s="24"/>
      <c r="AA167" s="24"/>
      <c r="AB167" s="24"/>
    </row>
    <row r="168" spans="1:28" ht="14.45" hidden="1" customHeight="1" x14ac:dyDescent="0.25">
      <c r="A168" t="s">
        <v>19</v>
      </c>
      <c r="B168" t="s">
        <v>677</v>
      </c>
      <c r="C168" t="s">
        <v>21</v>
      </c>
      <c r="D168" t="s">
        <v>1236</v>
      </c>
      <c r="E168" t="s">
        <v>19</v>
      </c>
      <c r="H168" t="s">
        <v>148</v>
      </c>
      <c r="J168" t="s">
        <v>194</v>
      </c>
      <c r="L168" t="s">
        <v>193</v>
      </c>
      <c r="M168">
        <v>10</v>
      </c>
      <c r="N168">
        <v>1</v>
      </c>
      <c r="O168" t="s">
        <v>195</v>
      </c>
      <c r="P168">
        <v>43251</v>
      </c>
      <c r="Q168">
        <v>1089</v>
      </c>
      <c r="S168">
        <v>2697.6124568460418</v>
      </c>
      <c r="T168">
        <v>1.2284209730628604</v>
      </c>
      <c r="U168">
        <v>400</v>
      </c>
      <c r="X168" s="24" t="e">
        <f>VLOOKUP(D168,'Program Activity'!D:H,10,0)</f>
        <v>#REF!</v>
      </c>
      <c r="Y168" s="24"/>
      <c r="Z168" s="24"/>
      <c r="AA168" s="24"/>
      <c r="AB168" s="24"/>
    </row>
    <row r="169" spans="1:28" ht="14.45" hidden="1" customHeight="1" x14ac:dyDescent="0.25">
      <c r="A169" t="s">
        <v>19</v>
      </c>
      <c r="B169" t="s">
        <v>677</v>
      </c>
      <c r="C169" t="s">
        <v>21</v>
      </c>
      <c r="D169" t="s">
        <v>1238</v>
      </c>
      <c r="E169" t="s">
        <v>19</v>
      </c>
      <c r="H169" t="s">
        <v>148</v>
      </c>
      <c r="J169" t="s">
        <v>194</v>
      </c>
      <c r="L169" t="s">
        <v>193</v>
      </c>
      <c r="M169">
        <v>10</v>
      </c>
      <c r="N169">
        <v>1</v>
      </c>
      <c r="O169" t="s">
        <v>195</v>
      </c>
      <c r="P169">
        <v>43243</v>
      </c>
      <c r="Q169">
        <v>1299</v>
      </c>
      <c r="S169">
        <v>2437.6745427429869</v>
      </c>
      <c r="T169">
        <v>0.83253911978927153</v>
      </c>
      <c r="U169">
        <v>400</v>
      </c>
      <c r="X169" s="24" t="e">
        <f>VLOOKUP(D169,'Program Activity'!D:H,10,0)</f>
        <v>#REF!</v>
      </c>
      <c r="Y169" s="24"/>
      <c r="Z169" s="24"/>
      <c r="AA169" s="24"/>
      <c r="AB169" s="24"/>
    </row>
    <row r="170" spans="1:28" ht="14.45" hidden="1" customHeight="1" x14ac:dyDescent="0.25">
      <c r="A170" t="s">
        <v>19</v>
      </c>
      <c r="B170" t="s">
        <v>677</v>
      </c>
      <c r="C170" t="s">
        <v>21</v>
      </c>
      <c r="D170" t="s">
        <v>1240</v>
      </c>
      <c r="E170" t="s">
        <v>19</v>
      </c>
      <c r="H170" t="s">
        <v>148</v>
      </c>
      <c r="J170" t="s">
        <v>194</v>
      </c>
      <c r="L170" t="s">
        <v>193</v>
      </c>
      <c r="M170">
        <v>10</v>
      </c>
      <c r="N170">
        <v>1</v>
      </c>
      <c r="O170" t="s">
        <v>195</v>
      </c>
      <c r="P170">
        <v>43263</v>
      </c>
      <c r="Q170">
        <v>1329</v>
      </c>
      <c r="S170">
        <v>1443.9559070572402</v>
      </c>
      <c r="T170">
        <v>0.6575391197892716</v>
      </c>
      <c r="U170">
        <v>400</v>
      </c>
      <c r="X170" s="24" t="e">
        <f>VLOOKUP(D170,'Program Activity'!D:H,10,0)</f>
        <v>#REF!</v>
      </c>
      <c r="Y170" s="24"/>
      <c r="Z170" s="24"/>
      <c r="AA170" s="24"/>
      <c r="AB170" s="24"/>
    </row>
    <row r="171" spans="1:28" ht="14.45" hidden="1" customHeight="1" x14ac:dyDescent="0.25">
      <c r="A171" t="s">
        <v>19</v>
      </c>
      <c r="B171" t="s">
        <v>677</v>
      </c>
      <c r="C171" t="s">
        <v>21</v>
      </c>
      <c r="D171" t="s">
        <v>1242</v>
      </c>
      <c r="E171" t="s">
        <v>19</v>
      </c>
      <c r="H171" t="s">
        <v>148</v>
      </c>
      <c r="J171" t="s">
        <v>194</v>
      </c>
      <c r="L171" t="s">
        <v>193</v>
      </c>
      <c r="M171">
        <v>10</v>
      </c>
      <c r="N171">
        <v>1</v>
      </c>
      <c r="O171" t="s">
        <v>195</v>
      </c>
      <c r="P171">
        <v>43301</v>
      </c>
      <c r="Q171">
        <v>1089</v>
      </c>
      <c r="S171">
        <v>3454.4798141144802</v>
      </c>
      <c r="T171">
        <v>0.78653911978927149</v>
      </c>
      <c r="U171">
        <v>400</v>
      </c>
      <c r="X171" s="24" t="e">
        <f>VLOOKUP(D171,'Program Activity'!D:H,10,0)</f>
        <v>#REF!</v>
      </c>
      <c r="Y171" s="24"/>
      <c r="Z171" s="24"/>
      <c r="AA171" s="24"/>
      <c r="AB171" s="24"/>
    </row>
    <row r="172" spans="1:28" ht="14.45" hidden="1" customHeight="1" x14ac:dyDescent="0.25">
      <c r="A172" t="s">
        <v>19</v>
      </c>
      <c r="B172" t="s">
        <v>677</v>
      </c>
      <c r="C172" t="s">
        <v>21</v>
      </c>
      <c r="D172" t="s">
        <v>1244</v>
      </c>
      <c r="E172" t="s">
        <v>19</v>
      </c>
      <c r="H172" t="s">
        <v>148</v>
      </c>
      <c r="J172" t="s">
        <v>194</v>
      </c>
      <c r="L172" t="s">
        <v>193</v>
      </c>
      <c r="M172">
        <v>10</v>
      </c>
      <c r="N172">
        <v>1</v>
      </c>
      <c r="O172" t="s">
        <v>195</v>
      </c>
      <c r="P172">
        <v>43301</v>
      </c>
      <c r="Q172">
        <v>1089</v>
      </c>
      <c r="S172">
        <v>3608.1998141144809</v>
      </c>
      <c r="T172">
        <v>0.82153911978927163</v>
      </c>
      <c r="U172">
        <v>400</v>
      </c>
      <c r="X172" s="24" t="e">
        <f>VLOOKUP(D172,'Program Activity'!D:H,10,0)</f>
        <v>#REF!</v>
      </c>
      <c r="Y172" s="24"/>
      <c r="Z172" s="24"/>
      <c r="AA172" s="24"/>
      <c r="AB172" s="24"/>
    </row>
    <row r="173" spans="1:28" ht="14.45" hidden="1" customHeight="1" x14ac:dyDescent="0.25">
      <c r="A173" t="s">
        <v>19</v>
      </c>
      <c r="B173" t="s">
        <v>677</v>
      </c>
      <c r="C173" t="s">
        <v>21</v>
      </c>
      <c r="D173" t="s">
        <v>1246</v>
      </c>
      <c r="E173" t="s">
        <v>19</v>
      </c>
      <c r="H173" t="s">
        <v>148</v>
      </c>
      <c r="J173" t="s">
        <v>194</v>
      </c>
      <c r="L173" t="s">
        <v>193</v>
      </c>
      <c r="M173">
        <v>10</v>
      </c>
      <c r="N173">
        <v>1</v>
      </c>
      <c r="O173" t="s">
        <v>195</v>
      </c>
      <c r="P173">
        <v>43276</v>
      </c>
      <c r="Q173">
        <v>1089</v>
      </c>
      <c r="S173">
        <v>3805.8398141144808</v>
      </c>
      <c r="T173">
        <v>0.86653911978927156</v>
      </c>
      <c r="U173">
        <v>400</v>
      </c>
      <c r="X173" s="24" t="e">
        <f>VLOOKUP(D173,'Program Activity'!D:H,10,0)</f>
        <v>#REF!</v>
      </c>
      <c r="Y173" s="24"/>
      <c r="Z173" s="24"/>
      <c r="AA173" s="24"/>
      <c r="AB173" s="24"/>
    </row>
    <row r="174" spans="1:28" ht="14.45" hidden="1" customHeight="1" x14ac:dyDescent="0.25">
      <c r="A174" t="s">
        <v>19</v>
      </c>
      <c r="B174" t="s">
        <v>677</v>
      </c>
      <c r="C174" t="s">
        <v>21</v>
      </c>
      <c r="D174" t="s">
        <v>1248</v>
      </c>
      <c r="E174" t="s">
        <v>19</v>
      </c>
      <c r="H174" t="s">
        <v>148</v>
      </c>
      <c r="J174" t="s">
        <v>194</v>
      </c>
      <c r="L174" t="s">
        <v>193</v>
      </c>
      <c r="M174">
        <v>10</v>
      </c>
      <c r="N174">
        <v>1</v>
      </c>
      <c r="O174" t="s">
        <v>195</v>
      </c>
      <c r="P174">
        <v>43287</v>
      </c>
      <c r="Q174">
        <v>1089</v>
      </c>
      <c r="S174">
        <v>3606.0038141144805</v>
      </c>
      <c r="T174">
        <v>0.82103911978927169</v>
      </c>
      <c r="U174">
        <v>400</v>
      </c>
      <c r="X174" s="24" t="e">
        <f>VLOOKUP(D174,'Program Activity'!D:H,10,0)</f>
        <v>#REF!</v>
      </c>
      <c r="Y174" s="24"/>
      <c r="Z174" s="24"/>
      <c r="AA174" s="24"/>
      <c r="AB174" s="24"/>
    </row>
    <row r="175" spans="1:28" ht="14.45" hidden="1" customHeight="1" x14ac:dyDescent="0.25">
      <c r="A175" t="s">
        <v>19</v>
      </c>
      <c r="B175" t="s">
        <v>677</v>
      </c>
      <c r="C175" t="s">
        <v>21</v>
      </c>
      <c r="D175" t="s">
        <v>1250</v>
      </c>
      <c r="E175" t="s">
        <v>19</v>
      </c>
      <c r="H175" t="s">
        <v>148</v>
      </c>
      <c r="J175" t="s">
        <v>194</v>
      </c>
      <c r="L175" t="s">
        <v>193</v>
      </c>
      <c r="M175">
        <v>10</v>
      </c>
      <c r="N175">
        <v>1</v>
      </c>
      <c r="O175" t="s">
        <v>195</v>
      </c>
      <c r="P175">
        <v>42887</v>
      </c>
      <c r="Q175">
        <v>1199</v>
      </c>
      <c r="S175">
        <v>2495.746542742987</v>
      </c>
      <c r="T175">
        <v>0.8523724531226049</v>
      </c>
      <c r="U175">
        <v>400</v>
      </c>
      <c r="X175" s="24" t="e">
        <f>VLOOKUP(D175,'Program Activity'!D:H,10,0)</f>
        <v>#REF!</v>
      </c>
      <c r="Y175" s="24"/>
      <c r="Z175" s="24"/>
      <c r="AA175" s="24"/>
      <c r="AB175" s="24"/>
    </row>
    <row r="176" spans="1:28" ht="14.45" hidden="1" customHeight="1" x14ac:dyDescent="0.25">
      <c r="A176" t="s">
        <v>19</v>
      </c>
      <c r="B176" t="s">
        <v>677</v>
      </c>
      <c r="C176" t="s">
        <v>21</v>
      </c>
      <c r="D176" t="s">
        <v>1252</v>
      </c>
      <c r="E176" t="s">
        <v>19</v>
      </c>
      <c r="H176" t="s">
        <v>148</v>
      </c>
      <c r="J176" t="s">
        <v>194</v>
      </c>
      <c r="L176" t="s">
        <v>193</v>
      </c>
      <c r="M176">
        <v>10</v>
      </c>
      <c r="N176">
        <v>1</v>
      </c>
      <c r="O176" t="s">
        <v>195</v>
      </c>
      <c r="P176">
        <v>43315</v>
      </c>
      <c r="Q176">
        <v>1329</v>
      </c>
      <c r="S176">
        <v>3509.3798141144807</v>
      </c>
      <c r="T176">
        <v>0.79903911978927167</v>
      </c>
      <c r="U176">
        <v>400</v>
      </c>
      <c r="X176" s="24" t="e">
        <f>VLOOKUP(D176,'Program Activity'!D:H,10,0)</f>
        <v>#REF!</v>
      </c>
      <c r="Y176" s="24"/>
      <c r="Z176" s="24"/>
      <c r="AA176" s="24"/>
      <c r="AB176" s="24"/>
    </row>
    <row r="177" spans="1:28" ht="14.45" hidden="1" customHeight="1" x14ac:dyDescent="0.25">
      <c r="A177" t="s">
        <v>19</v>
      </c>
      <c r="B177" t="s">
        <v>677</v>
      </c>
      <c r="C177" t="s">
        <v>21</v>
      </c>
      <c r="D177" t="s">
        <v>1254</v>
      </c>
      <c r="E177" t="s">
        <v>19</v>
      </c>
      <c r="H177" t="s">
        <v>148</v>
      </c>
      <c r="J177" t="s">
        <v>194</v>
      </c>
      <c r="L177" t="s">
        <v>193</v>
      </c>
      <c r="M177">
        <v>10</v>
      </c>
      <c r="N177">
        <v>1</v>
      </c>
      <c r="O177" t="s">
        <v>195</v>
      </c>
      <c r="P177">
        <v>43236</v>
      </c>
      <c r="Q177">
        <v>1089</v>
      </c>
      <c r="S177">
        <v>3520.3598141144803</v>
      </c>
      <c r="T177">
        <v>0.80153911978927161</v>
      </c>
      <c r="U177">
        <v>400</v>
      </c>
      <c r="X177" s="24" t="e">
        <f>VLOOKUP(D177,'Program Activity'!D:H,10,0)</f>
        <v>#REF!</v>
      </c>
      <c r="Y177" s="24"/>
      <c r="Z177" s="24"/>
      <c r="AA177" s="24"/>
      <c r="AB177" s="24"/>
    </row>
    <row r="178" spans="1:28" ht="14.45" hidden="1" customHeight="1" x14ac:dyDescent="0.25">
      <c r="A178" t="s">
        <v>19</v>
      </c>
      <c r="B178" t="s">
        <v>677</v>
      </c>
      <c r="C178" t="s">
        <v>21</v>
      </c>
      <c r="D178" t="s">
        <v>1255</v>
      </c>
      <c r="E178" t="s">
        <v>19</v>
      </c>
      <c r="H178" t="s">
        <v>148</v>
      </c>
      <c r="J178" t="s">
        <v>194</v>
      </c>
      <c r="L178" t="s">
        <v>193</v>
      </c>
      <c r="M178">
        <v>10</v>
      </c>
      <c r="N178">
        <v>1</v>
      </c>
      <c r="O178" t="s">
        <v>195</v>
      </c>
      <c r="P178">
        <v>43234</v>
      </c>
      <c r="Q178">
        <v>1098</v>
      </c>
      <c r="S178">
        <v>1782.1399070572402</v>
      </c>
      <c r="T178">
        <v>0.81153911978927162</v>
      </c>
      <c r="U178">
        <v>400</v>
      </c>
      <c r="X178" s="24" t="e">
        <f>VLOOKUP(D178,'Program Activity'!D:H,10,0)</f>
        <v>#REF!</v>
      </c>
      <c r="Y178" s="24"/>
      <c r="Z178" s="24"/>
      <c r="AA178" s="24"/>
      <c r="AB178" s="24"/>
    </row>
    <row r="179" spans="1:28" ht="14.45" hidden="1" customHeight="1" x14ac:dyDescent="0.25">
      <c r="A179" t="s">
        <v>19</v>
      </c>
      <c r="B179" t="s">
        <v>677</v>
      </c>
      <c r="C179" t="s">
        <v>21</v>
      </c>
      <c r="D179" t="s">
        <v>1256</v>
      </c>
      <c r="E179" t="s">
        <v>19</v>
      </c>
      <c r="H179" t="s">
        <v>148</v>
      </c>
      <c r="J179" t="s">
        <v>194</v>
      </c>
      <c r="L179" t="s">
        <v>193</v>
      </c>
      <c r="M179">
        <v>10</v>
      </c>
      <c r="N179">
        <v>1</v>
      </c>
      <c r="O179" t="s">
        <v>195</v>
      </c>
      <c r="P179">
        <v>42838</v>
      </c>
      <c r="Q179">
        <v>1299</v>
      </c>
      <c r="S179">
        <v>3012.3231784287336</v>
      </c>
      <c r="T179">
        <v>0.82303911978927169</v>
      </c>
      <c r="U179">
        <v>400</v>
      </c>
      <c r="X179" s="24" t="e">
        <f>VLOOKUP(D179,'Program Activity'!D:H,10,0)</f>
        <v>#REF!</v>
      </c>
      <c r="Y179" s="24"/>
      <c r="Z179" s="24"/>
      <c r="AA179" s="24"/>
      <c r="AB179" s="24"/>
    </row>
    <row r="180" spans="1:28" ht="14.45" hidden="1" customHeight="1" x14ac:dyDescent="0.25">
      <c r="A180" t="s">
        <v>19</v>
      </c>
      <c r="B180" t="s">
        <v>677</v>
      </c>
      <c r="C180" t="s">
        <v>21</v>
      </c>
      <c r="D180" t="s">
        <v>1258</v>
      </c>
      <c r="E180" t="s">
        <v>19</v>
      </c>
      <c r="H180" t="s">
        <v>148</v>
      </c>
      <c r="J180" t="s">
        <v>194</v>
      </c>
      <c r="L180" t="s">
        <v>193</v>
      </c>
      <c r="M180">
        <v>10</v>
      </c>
      <c r="N180">
        <v>1</v>
      </c>
      <c r="O180" t="s">
        <v>195</v>
      </c>
      <c r="P180">
        <v>43311</v>
      </c>
      <c r="Q180">
        <v>1089</v>
      </c>
      <c r="S180">
        <v>3445.6958141144805</v>
      </c>
      <c r="T180">
        <v>0.78453911978927171</v>
      </c>
      <c r="U180">
        <v>400</v>
      </c>
      <c r="X180" s="24" t="e">
        <f>VLOOKUP(D180,'Program Activity'!D:H,10,0)</f>
        <v>#REF!</v>
      </c>
      <c r="Y180" s="24"/>
      <c r="Z180" s="24"/>
      <c r="AA180" s="24"/>
      <c r="AB180" s="24"/>
    </row>
    <row r="181" spans="1:28" ht="14.45" hidden="1" customHeight="1" x14ac:dyDescent="0.25">
      <c r="A181" t="s">
        <v>19</v>
      </c>
      <c r="B181" t="s">
        <v>677</v>
      </c>
      <c r="C181" t="s">
        <v>21</v>
      </c>
      <c r="D181" t="s">
        <v>1260</v>
      </c>
      <c r="E181" t="s">
        <v>19</v>
      </c>
      <c r="H181" t="s">
        <v>148</v>
      </c>
      <c r="J181" t="s">
        <v>194</v>
      </c>
      <c r="L181" t="s">
        <v>193</v>
      </c>
      <c r="M181">
        <v>10</v>
      </c>
      <c r="N181">
        <v>1</v>
      </c>
      <c r="O181" t="s">
        <v>195</v>
      </c>
      <c r="P181">
        <v>43276</v>
      </c>
      <c r="Q181">
        <v>1329</v>
      </c>
      <c r="S181">
        <v>3511.5758141144806</v>
      </c>
      <c r="T181">
        <v>0.79953911978927161</v>
      </c>
      <c r="U181">
        <v>400</v>
      </c>
      <c r="X181" s="24" t="e">
        <f>VLOOKUP(D181,'Program Activity'!D:H,10,0)</f>
        <v>#REF!</v>
      </c>
      <c r="Y181" s="24"/>
      <c r="Z181" s="24"/>
      <c r="AA181" s="24"/>
      <c r="AB181" s="24"/>
    </row>
    <row r="182" spans="1:28" ht="14.45" hidden="1" customHeight="1" x14ac:dyDescent="0.25">
      <c r="A182" t="s">
        <v>19</v>
      </c>
      <c r="B182" t="s">
        <v>677</v>
      </c>
      <c r="C182" t="s">
        <v>21</v>
      </c>
      <c r="D182" t="s">
        <v>1262</v>
      </c>
      <c r="E182" t="s">
        <v>19</v>
      </c>
      <c r="H182" t="s">
        <v>148</v>
      </c>
      <c r="J182" t="s">
        <v>194</v>
      </c>
      <c r="L182" t="s">
        <v>193</v>
      </c>
      <c r="M182">
        <v>10</v>
      </c>
      <c r="N182">
        <v>1</v>
      </c>
      <c r="O182" t="s">
        <v>195</v>
      </c>
      <c r="P182">
        <v>43301</v>
      </c>
      <c r="Q182">
        <v>1089</v>
      </c>
      <c r="S182">
        <v>3445.6958141144805</v>
      </c>
      <c r="T182">
        <v>0.78453911978927171</v>
      </c>
      <c r="U182">
        <v>400</v>
      </c>
      <c r="X182" s="24" t="e">
        <f>VLOOKUP(D182,'Program Activity'!D:H,10,0)</f>
        <v>#REF!</v>
      </c>
      <c r="Y182" s="24"/>
      <c r="Z182" s="24"/>
      <c r="AA182" s="24"/>
      <c r="AB182" s="24"/>
    </row>
    <row r="183" spans="1:28" ht="14.45" hidden="1" customHeight="1" x14ac:dyDescent="0.25">
      <c r="A183" t="s">
        <v>19</v>
      </c>
      <c r="B183" t="s">
        <v>677</v>
      </c>
      <c r="C183" t="s">
        <v>21</v>
      </c>
      <c r="D183" t="s">
        <v>1264</v>
      </c>
      <c r="E183" t="s">
        <v>19</v>
      </c>
      <c r="H183" t="s">
        <v>148</v>
      </c>
      <c r="J183" t="s">
        <v>194</v>
      </c>
      <c r="L183" t="s">
        <v>193</v>
      </c>
      <c r="M183">
        <v>10</v>
      </c>
      <c r="N183">
        <v>1</v>
      </c>
      <c r="O183" t="s">
        <v>195</v>
      </c>
      <c r="P183">
        <v>43218</v>
      </c>
      <c r="Q183">
        <v>1089</v>
      </c>
      <c r="S183">
        <v>3612.5918141144803</v>
      </c>
      <c r="T183">
        <v>0.82253911978927152</v>
      </c>
      <c r="U183">
        <v>400</v>
      </c>
      <c r="X183" s="24" t="e">
        <f>VLOOKUP(D183,'Program Activity'!D:H,10,0)</f>
        <v>#REF!</v>
      </c>
      <c r="Y183" s="24"/>
      <c r="Z183" s="24"/>
      <c r="AA183" s="24"/>
      <c r="AB183" s="24"/>
    </row>
    <row r="184" spans="1:28" ht="14.45" hidden="1" customHeight="1" x14ac:dyDescent="0.25">
      <c r="A184" t="s">
        <v>19</v>
      </c>
      <c r="B184" t="s">
        <v>677</v>
      </c>
      <c r="C184" t="s">
        <v>21</v>
      </c>
      <c r="D184" t="s">
        <v>1266</v>
      </c>
      <c r="E184" t="s">
        <v>19</v>
      </c>
      <c r="H184" t="s">
        <v>148</v>
      </c>
      <c r="J184" t="s">
        <v>194</v>
      </c>
      <c r="L184" t="s">
        <v>193</v>
      </c>
      <c r="M184">
        <v>10</v>
      </c>
      <c r="N184">
        <v>1</v>
      </c>
      <c r="O184" t="s">
        <v>195</v>
      </c>
      <c r="P184">
        <v>43276</v>
      </c>
      <c r="Q184">
        <v>1329</v>
      </c>
      <c r="S184">
        <v>3584.0438141144805</v>
      </c>
      <c r="T184">
        <v>0.81603911978927157</v>
      </c>
      <c r="U184">
        <v>400</v>
      </c>
      <c r="X184" s="24" t="e">
        <f>VLOOKUP(D184,'Program Activity'!D:H,10,0)</f>
        <v>#REF!</v>
      </c>
      <c r="Y184" s="24"/>
      <c r="Z184" s="24"/>
      <c r="AA184" s="24"/>
      <c r="AB184" s="24"/>
    </row>
    <row r="185" spans="1:28" ht="14.45" hidden="1" customHeight="1" x14ac:dyDescent="0.25">
      <c r="A185" t="s">
        <v>19</v>
      </c>
      <c r="B185" t="s">
        <v>677</v>
      </c>
      <c r="C185" t="s">
        <v>21</v>
      </c>
      <c r="D185" t="s">
        <v>1268</v>
      </c>
      <c r="E185" t="s">
        <v>19</v>
      </c>
      <c r="H185" t="s">
        <v>148</v>
      </c>
      <c r="J185" t="s">
        <v>194</v>
      </c>
      <c r="L185" t="s">
        <v>193</v>
      </c>
      <c r="M185">
        <v>10</v>
      </c>
      <c r="N185">
        <v>1</v>
      </c>
      <c r="O185" t="s">
        <v>195</v>
      </c>
      <c r="P185">
        <v>43279</v>
      </c>
      <c r="Q185">
        <v>1089</v>
      </c>
      <c r="S185">
        <v>3454.4798141144802</v>
      </c>
      <c r="T185">
        <v>0.78653911978927149</v>
      </c>
      <c r="U185">
        <v>400</v>
      </c>
      <c r="X185" s="24" t="e">
        <f>VLOOKUP(D185,'Program Activity'!D:H,10,0)</f>
        <v>#REF!</v>
      </c>
      <c r="Y185" s="24"/>
      <c r="Z185" s="24"/>
      <c r="AA185" s="24"/>
      <c r="AB185" s="24"/>
    </row>
    <row r="186" spans="1:28" ht="14.45" hidden="1" customHeight="1" x14ac:dyDescent="0.25">
      <c r="A186" t="s">
        <v>19</v>
      </c>
      <c r="B186" t="s">
        <v>677</v>
      </c>
      <c r="C186" t="s">
        <v>21</v>
      </c>
      <c r="D186" t="s">
        <v>1270</v>
      </c>
      <c r="E186" t="s">
        <v>19</v>
      </c>
      <c r="H186" t="s">
        <v>148</v>
      </c>
      <c r="J186" t="s">
        <v>194</v>
      </c>
      <c r="L186" t="s">
        <v>193</v>
      </c>
      <c r="M186">
        <v>10</v>
      </c>
      <c r="N186">
        <v>1</v>
      </c>
      <c r="O186" t="s">
        <v>195</v>
      </c>
      <c r="P186">
        <v>43222</v>
      </c>
      <c r="Q186">
        <v>1299</v>
      </c>
      <c r="S186">
        <v>1663.5559070572403</v>
      </c>
      <c r="T186">
        <v>0.75753911978927158</v>
      </c>
      <c r="U186">
        <v>400</v>
      </c>
      <c r="X186" s="24" t="e">
        <f>VLOOKUP(D186,'Program Activity'!D:H,10,0)</f>
        <v>#REF!</v>
      </c>
      <c r="Y186" s="24"/>
      <c r="Z186" s="24"/>
      <c r="AA186" s="24"/>
      <c r="AB186" s="24"/>
    </row>
    <row r="187" spans="1:28" hidden="1" x14ac:dyDescent="0.25">
      <c r="A187" t="s">
        <v>19</v>
      </c>
      <c r="B187" t="s">
        <v>677</v>
      </c>
      <c r="C187" t="s">
        <v>21</v>
      </c>
      <c r="D187" t="s">
        <v>1272</v>
      </c>
      <c r="E187" t="s">
        <v>19</v>
      </c>
      <c r="H187" t="s">
        <v>148</v>
      </c>
      <c r="J187" t="s">
        <v>194</v>
      </c>
      <c r="L187" t="s">
        <v>193</v>
      </c>
      <c r="M187">
        <v>10</v>
      </c>
      <c r="N187">
        <v>1</v>
      </c>
      <c r="O187" t="s">
        <v>195</v>
      </c>
      <c r="P187">
        <v>43311</v>
      </c>
      <c r="Q187">
        <v>1329</v>
      </c>
      <c r="S187">
        <v>4710.0729136920836</v>
      </c>
      <c r="T187">
        <v>1.0724209730628604</v>
      </c>
      <c r="U187">
        <v>400</v>
      </c>
      <c r="X187" s="24" t="e">
        <f>VLOOKUP(D187,'Program Activity'!D:H,10,0)</f>
        <v>#REF!</v>
      </c>
      <c r="Y187" s="24"/>
      <c r="Z187" s="24"/>
      <c r="AA187" s="24"/>
      <c r="AB187" s="24"/>
    </row>
    <row r="188" spans="1:28" hidden="1" x14ac:dyDescent="0.25">
      <c r="A188" t="s">
        <v>19</v>
      </c>
      <c r="B188" t="s">
        <v>677</v>
      </c>
      <c r="C188" t="s">
        <v>21</v>
      </c>
      <c r="D188" t="s">
        <v>1274</v>
      </c>
      <c r="E188" t="s">
        <v>19</v>
      </c>
      <c r="H188" t="s">
        <v>148</v>
      </c>
      <c r="J188" t="s">
        <v>194</v>
      </c>
      <c r="L188" t="s">
        <v>193</v>
      </c>
      <c r="M188">
        <v>10</v>
      </c>
      <c r="N188">
        <v>1</v>
      </c>
      <c r="O188" t="s">
        <v>195</v>
      </c>
      <c r="P188">
        <v>42880</v>
      </c>
      <c r="Q188">
        <v>1089</v>
      </c>
      <c r="S188">
        <v>2495.746542742987</v>
      </c>
      <c r="T188">
        <v>0.8523724531226049</v>
      </c>
      <c r="U188">
        <v>400</v>
      </c>
      <c r="X188" s="24" t="e">
        <f>VLOOKUP(D188,'Program Activity'!D:H,10,0)</f>
        <v>#REF!</v>
      </c>
      <c r="Y188" s="24"/>
      <c r="Z188" s="24"/>
      <c r="AA188" s="24"/>
      <c r="AB188" s="24"/>
    </row>
    <row r="189" spans="1:28" ht="14.45" hidden="1" customHeight="1" x14ac:dyDescent="0.25">
      <c r="A189" t="s">
        <v>19</v>
      </c>
      <c r="B189" t="s">
        <v>677</v>
      </c>
      <c r="C189" t="s">
        <v>21</v>
      </c>
      <c r="D189" t="s">
        <v>1275</v>
      </c>
      <c r="E189" t="s">
        <v>19</v>
      </c>
      <c r="H189" t="s">
        <v>148</v>
      </c>
      <c r="J189" t="s">
        <v>194</v>
      </c>
      <c r="L189" t="s">
        <v>193</v>
      </c>
      <c r="M189">
        <v>10</v>
      </c>
      <c r="N189">
        <v>1</v>
      </c>
      <c r="O189" t="s">
        <v>195</v>
      </c>
      <c r="P189">
        <v>43248</v>
      </c>
      <c r="Q189">
        <v>1089</v>
      </c>
      <c r="S189">
        <v>1862.2939070572402</v>
      </c>
      <c r="T189">
        <v>0.8480391197892716</v>
      </c>
      <c r="U189">
        <v>400</v>
      </c>
      <c r="X189" s="24" t="e">
        <f>VLOOKUP(D189,'Program Activity'!D:H,10,0)</f>
        <v>#REF!</v>
      </c>
      <c r="Y189" s="24"/>
      <c r="Z189" s="24"/>
      <c r="AA189" s="24"/>
      <c r="AB189" s="24"/>
    </row>
    <row r="190" spans="1:28" ht="14.45" hidden="1" customHeight="1" x14ac:dyDescent="0.25">
      <c r="A190" t="s">
        <v>19</v>
      </c>
      <c r="B190" t="s">
        <v>677</v>
      </c>
      <c r="C190" t="s">
        <v>21</v>
      </c>
      <c r="D190" t="s">
        <v>1277</v>
      </c>
      <c r="E190" t="s">
        <v>19</v>
      </c>
      <c r="H190" t="s">
        <v>148</v>
      </c>
      <c r="J190" t="s">
        <v>194</v>
      </c>
      <c r="L190" t="s">
        <v>193</v>
      </c>
      <c r="M190">
        <v>10</v>
      </c>
      <c r="N190">
        <v>1</v>
      </c>
      <c r="O190" t="s">
        <v>195</v>
      </c>
      <c r="P190">
        <v>43252</v>
      </c>
      <c r="Q190">
        <v>1089</v>
      </c>
      <c r="S190">
        <v>1715.1619070572406</v>
      </c>
      <c r="T190">
        <v>0.78103911978927165</v>
      </c>
      <c r="U190">
        <v>400</v>
      </c>
      <c r="X190" s="24" t="e">
        <f>VLOOKUP(D190,'Program Activity'!D:H,10,0)</f>
        <v>#REF!</v>
      </c>
      <c r="Y190" s="24"/>
      <c r="Z190" s="24"/>
      <c r="AA190" s="24"/>
      <c r="AB190" s="24"/>
    </row>
    <row r="191" spans="1:28" ht="14.45" hidden="1" customHeight="1" x14ac:dyDescent="0.25">
      <c r="A191" t="s">
        <v>19</v>
      </c>
      <c r="B191" t="s">
        <v>677</v>
      </c>
      <c r="C191" t="s">
        <v>21</v>
      </c>
      <c r="D191" t="s">
        <v>1279</v>
      </c>
      <c r="E191" t="s">
        <v>19</v>
      </c>
      <c r="H191" t="s">
        <v>148</v>
      </c>
      <c r="J191" t="s">
        <v>194</v>
      </c>
      <c r="L191" t="s">
        <v>193</v>
      </c>
      <c r="M191">
        <v>10</v>
      </c>
      <c r="N191">
        <v>1</v>
      </c>
      <c r="O191" t="s">
        <v>195</v>
      </c>
      <c r="P191">
        <v>43260</v>
      </c>
      <c r="Q191">
        <v>1089</v>
      </c>
      <c r="S191">
        <v>2068.6124470744389</v>
      </c>
      <c r="T191">
        <v>0.94199109611768628</v>
      </c>
      <c r="U191">
        <v>400</v>
      </c>
      <c r="X191" s="24" t="e">
        <f>VLOOKUP(D191,'Program Activity'!D:H,10,0)</f>
        <v>#REF!</v>
      </c>
      <c r="Y191" s="24"/>
      <c r="Z191" s="24"/>
      <c r="AA191" s="24"/>
      <c r="AB191" s="24"/>
    </row>
    <row r="192" spans="1:28" ht="14.45" hidden="1" customHeight="1" x14ac:dyDescent="0.25">
      <c r="A192" t="s">
        <v>19</v>
      </c>
      <c r="B192" t="s">
        <v>677</v>
      </c>
      <c r="C192" t="s">
        <v>21</v>
      </c>
      <c r="D192" t="s">
        <v>1281</v>
      </c>
      <c r="E192" t="s">
        <v>19</v>
      </c>
      <c r="H192" t="s">
        <v>148</v>
      </c>
      <c r="J192" t="s">
        <v>194</v>
      </c>
      <c r="L192" t="s">
        <v>193</v>
      </c>
      <c r="M192">
        <v>10</v>
      </c>
      <c r="N192">
        <v>1</v>
      </c>
      <c r="O192" t="s">
        <v>195</v>
      </c>
      <c r="P192">
        <v>42873</v>
      </c>
      <c r="Q192">
        <v>1299</v>
      </c>
      <c r="S192">
        <v>2024.3385427429871</v>
      </c>
      <c r="T192">
        <v>0.69137245312260487</v>
      </c>
      <c r="U192">
        <v>400</v>
      </c>
      <c r="X192" s="24" t="e">
        <f>VLOOKUP(D192,'Program Activity'!D:H,10,0)</f>
        <v>#REF!</v>
      </c>
      <c r="Y192" s="24"/>
      <c r="Z192" s="24"/>
      <c r="AA192" s="24"/>
      <c r="AB192" s="24"/>
    </row>
    <row r="193" spans="1:28" ht="14.45" hidden="1" customHeight="1" x14ac:dyDescent="0.25">
      <c r="A193" t="s">
        <v>19</v>
      </c>
      <c r="B193" t="s">
        <v>677</v>
      </c>
      <c r="C193" t="s">
        <v>21</v>
      </c>
      <c r="D193" t="s">
        <v>1283</v>
      </c>
      <c r="E193" t="s">
        <v>19</v>
      </c>
      <c r="H193" t="s">
        <v>148</v>
      </c>
      <c r="J193" t="s">
        <v>194</v>
      </c>
      <c r="L193" t="s">
        <v>193</v>
      </c>
      <c r="M193">
        <v>10</v>
      </c>
      <c r="N193">
        <v>1</v>
      </c>
      <c r="O193" t="s">
        <v>195</v>
      </c>
      <c r="P193">
        <v>43244</v>
      </c>
      <c r="Q193">
        <v>1089</v>
      </c>
      <c r="S193">
        <v>1801.9039070572403</v>
      </c>
      <c r="T193">
        <v>0.82053911978927152</v>
      </c>
      <c r="U193">
        <v>400</v>
      </c>
      <c r="X193" s="24" t="e">
        <f>VLOOKUP(D193,'Program Activity'!D:H,10,0)</f>
        <v>#REF!</v>
      </c>
      <c r="Y193" s="24"/>
      <c r="Z193" s="24"/>
      <c r="AA193" s="24"/>
      <c r="AB193" s="24"/>
    </row>
    <row r="194" spans="1:28" ht="14.45" hidden="1" customHeight="1" x14ac:dyDescent="0.25">
      <c r="A194" t="s">
        <v>19</v>
      </c>
      <c r="B194" t="s">
        <v>677</v>
      </c>
      <c r="C194" t="s">
        <v>21</v>
      </c>
      <c r="D194" t="s">
        <v>1285</v>
      </c>
      <c r="E194" t="s">
        <v>19</v>
      </c>
      <c r="H194" t="s">
        <v>148</v>
      </c>
      <c r="J194" t="s">
        <v>194</v>
      </c>
      <c r="L194" t="s">
        <v>193</v>
      </c>
      <c r="M194">
        <v>10</v>
      </c>
      <c r="N194">
        <v>1</v>
      </c>
      <c r="O194" t="s">
        <v>195</v>
      </c>
      <c r="P194">
        <v>43230</v>
      </c>
      <c r="Q194">
        <v>1329</v>
      </c>
      <c r="S194">
        <v>1806.8260723745129</v>
      </c>
      <c r="T194">
        <v>1.2341708144634653</v>
      </c>
      <c r="U194">
        <v>400</v>
      </c>
      <c r="X194" s="24" t="e">
        <f>VLOOKUP(D194,'Program Activity'!D:H,10,0)</f>
        <v>#REF!</v>
      </c>
      <c r="Y194" s="24"/>
      <c r="Z194" s="24"/>
      <c r="AA194" s="24"/>
      <c r="AB194" s="24"/>
    </row>
    <row r="195" spans="1:28" ht="14.45" hidden="1" customHeight="1" x14ac:dyDescent="0.25">
      <c r="A195" t="s">
        <v>19</v>
      </c>
      <c r="B195" t="s">
        <v>677</v>
      </c>
      <c r="C195" t="s">
        <v>21</v>
      </c>
      <c r="D195" t="s">
        <v>1287</v>
      </c>
      <c r="E195" t="s">
        <v>19</v>
      </c>
      <c r="H195" t="s">
        <v>148</v>
      </c>
      <c r="J195" t="s">
        <v>194</v>
      </c>
      <c r="L195" t="s">
        <v>193</v>
      </c>
      <c r="M195">
        <v>10</v>
      </c>
      <c r="N195">
        <v>1</v>
      </c>
      <c r="O195" t="s">
        <v>195</v>
      </c>
      <c r="P195">
        <v>43251</v>
      </c>
      <c r="Q195">
        <v>1089</v>
      </c>
      <c r="S195">
        <v>1748.1019070572404</v>
      </c>
      <c r="T195">
        <v>0.79603911978927155</v>
      </c>
      <c r="U195">
        <v>400</v>
      </c>
      <c r="X195" s="24" t="e">
        <f>VLOOKUP(D195,'Program Activity'!D:H,10,0)</f>
        <v>#REF!</v>
      </c>
      <c r="Y195" s="24"/>
      <c r="Z195" s="24"/>
      <c r="AA195" s="24"/>
      <c r="AB195" s="24"/>
    </row>
    <row r="196" spans="1:28" ht="14.45" hidden="1" customHeight="1" x14ac:dyDescent="0.25">
      <c r="A196" t="s">
        <v>19</v>
      </c>
      <c r="B196" t="s">
        <v>677</v>
      </c>
      <c r="C196" t="s">
        <v>21</v>
      </c>
      <c r="D196" t="s">
        <v>1289</v>
      </c>
      <c r="E196" t="s">
        <v>19</v>
      </c>
      <c r="H196" t="s">
        <v>148</v>
      </c>
      <c r="J196" t="s">
        <v>194</v>
      </c>
      <c r="L196" t="s">
        <v>193</v>
      </c>
      <c r="M196">
        <v>10</v>
      </c>
      <c r="N196">
        <v>1</v>
      </c>
      <c r="O196" t="s">
        <v>195</v>
      </c>
      <c r="P196">
        <v>43263</v>
      </c>
      <c r="Q196">
        <v>1089</v>
      </c>
      <c r="S196">
        <v>2181.706447074439</v>
      </c>
      <c r="T196">
        <v>0.99349109611768616</v>
      </c>
      <c r="U196">
        <v>400</v>
      </c>
      <c r="X196" s="24" t="e">
        <f>VLOOKUP(D196,'Program Activity'!D:H,10,0)</f>
        <v>#REF!</v>
      </c>
      <c r="Y196" s="24"/>
      <c r="Z196" s="24"/>
      <c r="AA196" s="24"/>
      <c r="AB196" s="24"/>
    </row>
    <row r="197" spans="1:28" ht="14.45" hidden="1" customHeight="1" x14ac:dyDescent="0.25">
      <c r="A197" t="s">
        <v>19</v>
      </c>
      <c r="B197" t="s">
        <v>677</v>
      </c>
      <c r="C197" t="s">
        <v>21</v>
      </c>
      <c r="D197" t="s">
        <v>1291</v>
      </c>
      <c r="E197" t="s">
        <v>19</v>
      </c>
      <c r="H197" t="s">
        <v>148</v>
      </c>
      <c r="J197" t="s">
        <v>194</v>
      </c>
      <c r="L197" t="s">
        <v>193</v>
      </c>
      <c r="M197">
        <v>10</v>
      </c>
      <c r="N197">
        <v>1</v>
      </c>
      <c r="O197" t="s">
        <v>195</v>
      </c>
      <c r="P197">
        <v>43224</v>
      </c>
      <c r="Q197">
        <v>1089</v>
      </c>
      <c r="S197">
        <v>4383.1768941488772</v>
      </c>
      <c r="T197">
        <v>0.99799109611768633</v>
      </c>
      <c r="U197">
        <v>400</v>
      </c>
      <c r="X197" s="24" t="e">
        <f>VLOOKUP(D197,'Program Activity'!D:H,10,0)</f>
        <v>#REF!</v>
      </c>
      <c r="Y197" s="24"/>
      <c r="Z197" s="24"/>
      <c r="AA197" s="24"/>
      <c r="AB197" s="24"/>
    </row>
    <row r="198" spans="1:28" ht="14.45" hidden="1" customHeight="1" x14ac:dyDescent="0.25">
      <c r="A198" t="s">
        <v>19</v>
      </c>
      <c r="B198" t="s">
        <v>677</v>
      </c>
      <c r="C198" t="s">
        <v>21</v>
      </c>
      <c r="D198" t="s">
        <v>1293</v>
      </c>
      <c r="E198" t="s">
        <v>19</v>
      </c>
      <c r="H198" t="s">
        <v>148</v>
      </c>
      <c r="J198" t="s">
        <v>194</v>
      </c>
      <c r="L198" t="s">
        <v>193</v>
      </c>
      <c r="M198">
        <v>10</v>
      </c>
      <c r="N198">
        <v>1</v>
      </c>
      <c r="O198" t="s">
        <v>195</v>
      </c>
      <c r="P198">
        <v>43222</v>
      </c>
      <c r="Q198">
        <v>1089</v>
      </c>
      <c r="S198">
        <v>4602.4388141144809</v>
      </c>
      <c r="T198">
        <v>0.87063911978927155</v>
      </c>
      <c r="U198">
        <v>400</v>
      </c>
      <c r="X198" s="24" t="e">
        <f>VLOOKUP(D198,'Program Activity'!D:H,10,0)</f>
        <v>#REF!</v>
      </c>
      <c r="Y198" s="24"/>
      <c r="Z198" s="24"/>
      <c r="AA198" s="24"/>
      <c r="AB198" s="24"/>
    </row>
    <row r="199" spans="1:28" ht="14.45" hidden="1" customHeight="1" x14ac:dyDescent="0.25">
      <c r="A199" t="s">
        <v>19</v>
      </c>
      <c r="B199" t="s">
        <v>677</v>
      </c>
      <c r="C199" t="s">
        <v>21</v>
      </c>
      <c r="D199" t="s">
        <v>1295</v>
      </c>
      <c r="E199" t="s">
        <v>19</v>
      </c>
      <c r="H199" t="s">
        <v>148</v>
      </c>
      <c r="J199" t="s">
        <v>194</v>
      </c>
      <c r="L199" t="s">
        <v>193</v>
      </c>
      <c r="M199">
        <v>10</v>
      </c>
      <c r="N199">
        <v>1</v>
      </c>
      <c r="O199" t="s">
        <v>195</v>
      </c>
      <c r="P199">
        <v>43234</v>
      </c>
      <c r="Q199">
        <v>1089</v>
      </c>
      <c r="S199">
        <v>2233.3499086881147</v>
      </c>
      <c r="T199">
        <v>0.76275611635523055</v>
      </c>
      <c r="U199">
        <v>400</v>
      </c>
      <c r="X199" s="24" t="e">
        <f>VLOOKUP(D199,'Program Activity'!D:H,10,0)</f>
        <v>#REF!</v>
      </c>
      <c r="Y199" s="24"/>
      <c r="Z199" s="24"/>
      <c r="AA199" s="24"/>
      <c r="AB199" s="24"/>
    </row>
    <row r="200" spans="1:28" ht="14.45" hidden="1" customHeight="1" x14ac:dyDescent="0.25">
      <c r="A200" t="s">
        <v>19</v>
      </c>
      <c r="B200" t="s">
        <v>677</v>
      </c>
      <c r="C200" t="s">
        <v>21</v>
      </c>
      <c r="D200" t="s">
        <v>1297</v>
      </c>
      <c r="E200" t="s">
        <v>19</v>
      </c>
      <c r="H200" t="s">
        <v>148</v>
      </c>
      <c r="J200" t="s">
        <v>194</v>
      </c>
      <c r="L200" t="s">
        <v>193</v>
      </c>
      <c r="M200">
        <v>10</v>
      </c>
      <c r="N200">
        <v>1</v>
      </c>
      <c r="O200" t="s">
        <v>195</v>
      </c>
      <c r="P200">
        <v>42992</v>
      </c>
      <c r="Q200">
        <v>1299</v>
      </c>
      <c r="S200">
        <v>4479.1671230769225</v>
      </c>
      <c r="T200">
        <v>1.2238161538461538</v>
      </c>
      <c r="U200">
        <v>400</v>
      </c>
      <c r="X200" s="24" t="e">
        <f>VLOOKUP(D200,'Program Activity'!D:H,10,0)</f>
        <v>#REF!</v>
      </c>
      <c r="Y200" s="24"/>
      <c r="Z200" s="24"/>
      <c r="AA200" s="24"/>
      <c r="AB200" s="24"/>
    </row>
    <row r="201" spans="1:28" ht="14.45" hidden="1" customHeight="1" x14ac:dyDescent="0.25">
      <c r="A201" t="s">
        <v>19</v>
      </c>
      <c r="B201" t="s">
        <v>677</v>
      </c>
      <c r="C201" t="s">
        <v>21</v>
      </c>
      <c r="D201" t="s">
        <v>1299</v>
      </c>
      <c r="E201" t="s">
        <v>19</v>
      </c>
      <c r="H201" t="s">
        <v>148</v>
      </c>
      <c r="J201" t="s">
        <v>194</v>
      </c>
      <c r="L201" t="s">
        <v>193</v>
      </c>
      <c r="M201">
        <v>10</v>
      </c>
      <c r="N201">
        <v>1</v>
      </c>
      <c r="O201" t="s">
        <v>195</v>
      </c>
      <c r="P201">
        <v>43246</v>
      </c>
      <c r="Q201">
        <v>1089</v>
      </c>
      <c r="S201">
        <v>1729.4359070572405</v>
      </c>
      <c r="T201">
        <v>0.7875391197892716</v>
      </c>
      <c r="U201">
        <v>400</v>
      </c>
      <c r="X201" s="24" t="e">
        <f>VLOOKUP(D201,'Program Activity'!D:H,10,0)</f>
        <v>#REF!</v>
      </c>
      <c r="Y201" s="24"/>
      <c r="Z201" s="24"/>
      <c r="AA201" s="24"/>
      <c r="AB201" s="24"/>
    </row>
    <row r="202" spans="1:28" ht="14.45" hidden="1" customHeight="1" x14ac:dyDescent="0.25">
      <c r="A202" t="s">
        <v>19</v>
      </c>
      <c r="B202" t="s">
        <v>677</v>
      </c>
      <c r="C202" t="s">
        <v>21</v>
      </c>
      <c r="D202" t="s">
        <v>1301</v>
      </c>
      <c r="E202" t="s">
        <v>19</v>
      </c>
      <c r="H202" t="s">
        <v>148</v>
      </c>
      <c r="J202" t="s">
        <v>194</v>
      </c>
      <c r="L202" t="s">
        <v>193</v>
      </c>
      <c r="M202">
        <v>10</v>
      </c>
      <c r="N202">
        <v>1</v>
      </c>
      <c r="O202" t="s">
        <v>195</v>
      </c>
      <c r="P202">
        <v>43242</v>
      </c>
      <c r="Q202">
        <v>1089</v>
      </c>
      <c r="S202">
        <v>1199.8052713714935</v>
      </c>
      <c r="T202">
        <v>0.81953911978927163</v>
      </c>
      <c r="U202">
        <v>400</v>
      </c>
      <c r="X202" s="24" t="e">
        <f>VLOOKUP(D202,'Program Activity'!D:H,10,0)</f>
        <v>#REF!</v>
      </c>
      <c r="Y202" s="24"/>
      <c r="Z202" s="24"/>
      <c r="AA202" s="24"/>
      <c r="AB202" s="24"/>
    </row>
    <row r="203" spans="1:28" ht="14.45" hidden="1" customHeight="1" x14ac:dyDescent="0.25">
      <c r="A203" t="s">
        <v>19</v>
      </c>
      <c r="B203" t="s">
        <v>677</v>
      </c>
      <c r="C203" t="s">
        <v>21</v>
      </c>
      <c r="D203" t="s">
        <v>1303</v>
      </c>
      <c r="E203" t="s">
        <v>19</v>
      </c>
      <c r="H203" t="s">
        <v>148</v>
      </c>
      <c r="J203" t="s">
        <v>194</v>
      </c>
      <c r="L203" t="s">
        <v>193</v>
      </c>
      <c r="M203">
        <v>10</v>
      </c>
      <c r="N203">
        <v>1</v>
      </c>
      <c r="O203" t="s">
        <v>195</v>
      </c>
      <c r="P203">
        <v>43227</v>
      </c>
      <c r="Q203">
        <v>1329</v>
      </c>
      <c r="S203">
        <v>425.65148235814638</v>
      </c>
      <c r="T203">
        <v>0.95549109611768634</v>
      </c>
      <c r="U203">
        <v>400</v>
      </c>
      <c r="X203" s="24" t="e">
        <f>VLOOKUP(D203,'Program Activity'!D:H,10,0)</f>
        <v>#REF!</v>
      </c>
      <c r="Y203" s="24"/>
      <c r="Z203" s="24"/>
      <c r="AA203" s="24"/>
      <c r="AB203" s="24"/>
    </row>
    <row r="204" spans="1:28" ht="14.45" hidden="1" customHeight="1" x14ac:dyDescent="0.25">
      <c r="A204" t="s">
        <v>19</v>
      </c>
      <c r="B204" t="s">
        <v>677</v>
      </c>
      <c r="C204" t="s">
        <v>21</v>
      </c>
      <c r="D204" t="s">
        <v>1304</v>
      </c>
      <c r="E204" t="s">
        <v>19</v>
      </c>
      <c r="H204" t="s">
        <v>148</v>
      </c>
      <c r="J204" t="s">
        <v>194</v>
      </c>
      <c r="L204" t="s">
        <v>193</v>
      </c>
      <c r="M204">
        <v>10</v>
      </c>
      <c r="N204">
        <v>1</v>
      </c>
      <c r="O204" t="s">
        <v>195</v>
      </c>
      <c r="P204">
        <v>43256</v>
      </c>
      <c r="Q204">
        <v>1089</v>
      </c>
      <c r="S204">
        <v>3144.4406091280553</v>
      </c>
      <c r="T204">
        <v>1.0739209730628603</v>
      </c>
      <c r="U204">
        <v>400</v>
      </c>
      <c r="X204" s="24" t="e">
        <f>VLOOKUP(D204,'Program Activity'!D:H,10,0)</f>
        <v>#REF!</v>
      </c>
      <c r="Y204" s="24"/>
      <c r="Z204" s="24"/>
      <c r="AA204" s="24"/>
      <c r="AB204" s="24"/>
    </row>
    <row r="205" spans="1:28" ht="14.45" hidden="1" customHeight="1" x14ac:dyDescent="0.25">
      <c r="A205" t="s">
        <v>19</v>
      </c>
      <c r="B205" t="s">
        <v>677</v>
      </c>
      <c r="C205" t="s">
        <v>21</v>
      </c>
      <c r="D205" t="s">
        <v>1306</v>
      </c>
      <c r="E205" t="s">
        <v>19</v>
      </c>
      <c r="H205" t="s">
        <v>148</v>
      </c>
      <c r="J205" t="s">
        <v>194</v>
      </c>
      <c r="L205" t="s">
        <v>193</v>
      </c>
      <c r="M205">
        <v>10</v>
      </c>
      <c r="N205">
        <v>1</v>
      </c>
      <c r="O205" t="s">
        <v>195</v>
      </c>
      <c r="P205">
        <v>42895</v>
      </c>
      <c r="Q205">
        <v>1299</v>
      </c>
      <c r="S205">
        <v>3735.5771230769224</v>
      </c>
      <c r="T205">
        <v>1.0206494871794871</v>
      </c>
      <c r="U205">
        <v>400</v>
      </c>
      <c r="X205" s="24" t="e">
        <f>VLOOKUP(D205,'Program Activity'!D:H,10,0)</f>
        <v>#REF!</v>
      </c>
      <c r="Y205" s="24"/>
      <c r="Z205" s="24"/>
      <c r="AA205" s="24"/>
      <c r="AB205" s="24"/>
    </row>
    <row r="206" spans="1:28" ht="14.45" hidden="1" customHeight="1" x14ac:dyDescent="0.25">
      <c r="A206" t="s">
        <v>19</v>
      </c>
      <c r="B206" t="s">
        <v>677</v>
      </c>
      <c r="C206" t="s">
        <v>21</v>
      </c>
      <c r="D206" t="s">
        <v>1308</v>
      </c>
      <c r="E206" t="s">
        <v>19</v>
      </c>
      <c r="H206" t="s">
        <v>148</v>
      </c>
      <c r="J206" t="s">
        <v>194</v>
      </c>
      <c r="L206" t="s">
        <v>193</v>
      </c>
      <c r="M206">
        <v>10</v>
      </c>
      <c r="N206">
        <v>1</v>
      </c>
      <c r="O206" t="s">
        <v>195</v>
      </c>
      <c r="P206">
        <v>43246</v>
      </c>
      <c r="Q206">
        <v>1329</v>
      </c>
      <c r="S206">
        <v>1812.8839070572403</v>
      </c>
      <c r="T206">
        <v>0.82553911978927164</v>
      </c>
      <c r="U206">
        <v>400</v>
      </c>
      <c r="X206" s="24" t="e">
        <f>VLOOKUP(D206,'Program Activity'!D:H,10,0)</f>
        <v>#REF!</v>
      </c>
      <c r="Y206" s="24"/>
      <c r="Z206" s="24"/>
      <c r="AA206" s="24"/>
      <c r="AB206" s="24"/>
    </row>
    <row r="207" spans="1:28" ht="14.45" hidden="1" customHeight="1" x14ac:dyDescent="0.25">
      <c r="A207" t="s">
        <v>19</v>
      </c>
      <c r="B207" t="s">
        <v>677</v>
      </c>
      <c r="C207" t="s">
        <v>21</v>
      </c>
      <c r="D207" t="s">
        <v>1310</v>
      </c>
      <c r="E207" t="s">
        <v>19</v>
      </c>
      <c r="H207" t="s">
        <v>148</v>
      </c>
      <c r="J207" t="s">
        <v>194</v>
      </c>
      <c r="L207" t="s">
        <v>193</v>
      </c>
      <c r="M207">
        <v>10</v>
      </c>
      <c r="N207">
        <v>1</v>
      </c>
      <c r="O207" t="s">
        <v>195</v>
      </c>
      <c r="P207">
        <v>43234</v>
      </c>
      <c r="Q207">
        <v>1089</v>
      </c>
      <c r="S207">
        <v>2453.7785427429872</v>
      </c>
      <c r="T207">
        <v>0.83803911978927159</v>
      </c>
      <c r="U207">
        <v>400</v>
      </c>
      <c r="X207" s="24" t="e">
        <f>VLOOKUP(D207,'Program Activity'!D:H,10,0)</f>
        <v>#REF!</v>
      </c>
      <c r="Y207" s="24"/>
      <c r="Z207" s="24"/>
      <c r="AA207" s="24"/>
      <c r="AB207" s="24"/>
    </row>
    <row r="208" spans="1:28" ht="14.45" hidden="1" customHeight="1" x14ac:dyDescent="0.25">
      <c r="A208" t="s">
        <v>19</v>
      </c>
      <c r="B208" t="s">
        <v>677</v>
      </c>
      <c r="C208" t="s">
        <v>21</v>
      </c>
      <c r="D208" t="s">
        <v>1312</v>
      </c>
      <c r="E208" t="s">
        <v>19</v>
      </c>
      <c r="H208" t="s">
        <v>148</v>
      </c>
      <c r="J208" t="s">
        <v>194</v>
      </c>
      <c r="L208" t="s">
        <v>193</v>
      </c>
      <c r="M208">
        <v>10</v>
      </c>
      <c r="N208">
        <v>1</v>
      </c>
      <c r="O208" t="s">
        <v>195</v>
      </c>
      <c r="P208">
        <v>43287</v>
      </c>
      <c r="Q208">
        <v>1500</v>
      </c>
      <c r="S208">
        <v>950.58790705724005</v>
      </c>
      <c r="T208">
        <v>0.80370578645593826</v>
      </c>
      <c r="U208">
        <v>400</v>
      </c>
      <c r="X208" s="24" t="e">
        <f>VLOOKUP(D208,'Program Activity'!D:H,10,0)</f>
        <v>#REF!</v>
      </c>
      <c r="Y208" s="24"/>
      <c r="Z208" s="24"/>
      <c r="AA208" s="24"/>
      <c r="AB208" s="24"/>
    </row>
    <row r="209" spans="1:28" ht="14.45" hidden="1" customHeight="1" x14ac:dyDescent="0.25">
      <c r="A209" t="s">
        <v>19</v>
      </c>
      <c r="B209" t="s">
        <v>677</v>
      </c>
      <c r="C209" t="s">
        <v>21</v>
      </c>
      <c r="D209" t="s">
        <v>1314</v>
      </c>
      <c r="E209" t="s">
        <v>19</v>
      </c>
      <c r="H209" t="s">
        <v>148</v>
      </c>
      <c r="J209" t="s">
        <v>194</v>
      </c>
      <c r="L209" t="s">
        <v>193</v>
      </c>
      <c r="M209">
        <v>10</v>
      </c>
      <c r="N209">
        <v>1</v>
      </c>
      <c r="O209" t="s">
        <v>195</v>
      </c>
      <c r="P209">
        <v>43287</v>
      </c>
      <c r="Q209">
        <v>1500</v>
      </c>
      <c r="S209">
        <v>5358.6249136920833</v>
      </c>
      <c r="T209">
        <v>1.2200876397295271</v>
      </c>
      <c r="U209">
        <v>400</v>
      </c>
      <c r="X209" s="24" t="e">
        <f>VLOOKUP(D209,'Program Activity'!D:H,10,0)</f>
        <v>#REF!</v>
      </c>
      <c r="Y209" s="24"/>
      <c r="Z209" s="24"/>
      <c r="AA209" s="24"/>
      <c r="AB209" s="24"/>
    </row>
    <row r="210" spans="1:28" ht="14.45" hidden="1" customHeight="1" x14ac:dyDescent="0.25">
      <c r="A210" t="s">
        <v>19</v>
      </c>
      <c r="B210" t="s">
        <v>677</v>
      </c>
      <c r="C210" t="s">
        <v>21</v>
      </c>
      <c r="D210" t="s">
        <v>1316</v>
      </c>
      <c r="E210" t="s">
        <v>19</v>
      </c>
      <c r="H210" t="s">
        <v>148</v>
      </c>
      <c r="J210" t="s">
        <v>194</v>
      </c>
      <c r="L210" t="s">
        <v>193</v>
      </c>
      <c r="M210">
        <v>10</v>
      </c>
      <c r="N210">
        <v>1</v>
      </c>
      <c r="O210" t="s">
        <v>195</v>
      </c>
      <c r="P210">
        <v>43291</v>
      </c>
      <c r="Q210">
        <v>1500</v>
      </c>
      <c r="S210">
        <v>1087.7519999999995</v>
      </c>
      <c r="T210">
        <v>0.86616666666666653</v>
      </c>
      <c r="U210">
        <v>400</v>
      </c>
      <c r="X210" s="24" t="e">
        <f>VLOOKUP(D210,'Program Activity'!D:H,10,0)</f>
        <v>#REF!</v>
      </c>
      <c r="Y210" s="24"/>
      <c r="Z210" s="24"/>
      <c r="AA210" s="24"/>
      <c r="AB210" s="24"/>
    </row>
    <row r="211" spans="1:28" ht="14.45" hidden="1" customHeight="1" x14ac:dyDescent="0.25">
      <c r="A211" t="s">
        <v>19</v>
      </c>
      <c r="B211" t="s">
        <v>677</v>
      </c>
      <c r="C211" t="s">
        <v>21</v>
      </c>
      <c r="D211" t="s">
        <v>1319</v>
      </c>
      <c r="E211" t="s">
        <v>19</v>
      </c>
      <c r="H211" t="s">
        <v>148</v>
      </c>
      <c r="J211" t="s">
        <v>194</v>
      </c>
      <c r="L211" t="s">
        <v>193</v>
      </c>
      <c r="M211">
        <v>10</v>
      </c>
      <c r="N211">
        <v>1</v>
      </c>
      <c r="O211" t="s">
        <v>195</v>
      </c>
      <c r="P211">
        <v>43291</v>
      </c>
      <c r="Q211">
        <v>1500</v>
      </c>
      <c r="S211">
        <v>1087.7519999999995</v>
      </c>
      <c r="T211">
        <v>0.86616666666666653</v>
      </c>
      <c r="U211">
        <v>400</v>
      </c>
      <c r="X211" s="24" t="e">
        <f>VLOOKUP(D211,'Program Activity'!D:H,10,0)</f>
        <v>#REF!</v>
      </c>
      <c r="Y211" s="24"/>
      <c r="Z211" s="24"/>
      <c r="AA211" s="24"/>
      <c r="AB211" s="24"/>
    </row>
    <row r="212" spans="1:28" ht="14.45" hidden="1" customHeight="1" x14ac:dyDescent="0.25">
      <c r="A212" t="s">
        <v>19</v>
      </c>
      <c r="B212" t="s">
        <v>330</v>
      </c>
      <c r="C212" t="s">
        <v>21</v>
      </c>
      <c r="D212" t="s">
        <v>364</v>
      </c>
      <c r="E212" t="s">
        <v>19</v>
      </c>
      <c r="G212" t="s">
        <v>485</v>
      </c>
      <c r="H212" t="s">
        <v>148</v>
      </c>
      <c r="I212" t="s">
        <v>486</v>
      </c>
      <c r="J212" t="s">
        <v>446</v>
      </c>
      <c r="L212" t="s">
        <v>332</v>
      </c>
      <c r="N212">
        <v>3</v>
      </c>
      <c r="O212" t="s">
        <v>487</v>
      </c>
      <c r="P212">
        <v>43154</v>
      </c>
      <c r="Q212">
        <v>1212.33</v>
      </c>
      <c r="R212">
        <v>0</v>
      </c>
      <c r="S212">
        <v>267.54000000000002</v>
      </c>
      <c r="T212">
        <v>0.105</v>
      </c>
      <c r="U212">
        <v>45</v>
      </c>
      <c r="X212" s="24" t="s">
        <v>1826</v>
      </c>
      <c r="Y212" s="24"/>
      <c r="Z212" s="24"/>
      <c r="AA212" s="24"/>
      <c r="AB212" s="24"/>
    </row>
    <row r="213" spans="1:28" ht="14.45" hidden="1" customHeight="1" x14ac:dyDescent="0.25">
      <c r="A213" t="s">
        <v>19</v>
      </c>
      <c r="B213" t="s">
        <v>330</v>
      </c>
      <c r="C213" t="s">
        <v>21</v>
      </c>
      <c r="D213" t="s">
        <v>364</v>
      </c>
      <c r="E213" t="s">
        <v>19</v>
      </c>
      <c r="G213" t="s">
        <v>485</v>
      </c>
      <c r="H213" t="s">
        <v>148</v>
      </c>
      <c r="I213" t="s">
        <v>486</v>
      </c>
      <c r="J213" t="s">
        <v>446</v>
      </c>
      <c r="L213" t="s">
        <v>332</v>
      </c>
      <c r="N213">
        <v>6</v>
      </c>
      <c r="O213" t="s">
        <v>487</v>
      </c>
      <c r="P213">
        <v>43154</v>
      </c>
      <c r="Q213">
        <v>1212.33</v>
      </c>
      <c r="R213">
        <v>0</v>
      </c>
      <c r="S213">
        <v>535.08000000000004</v>
      </c>
      <c r="T213">
        <v>0.21</v>
      </c>
      <c r="U213">
        <v>90</v>
      </c>
      <c r="X213" s="24" t="s">
        <v>1826</v>
      </c>
      <c r="Y213" s="24"/>
      <c r="Z213" s="24"/>
      <c r="AA213" s="24"/>
      <c r="AB213" s="24"/>
    </row>
    <row r="214" spans="1:28" ht="14.45" hidden="1" customHeight="1" x14ac:dyDescent="0.25">
      <c r="A214" t="s">
        <v>19</v>
      </c>
      <c r="B214" t="s">
        <v>330</v>
      </c>
      <c r="C214" t="s">
        <v>21</v>
      </c>
      <c r="D214" t="s">
        <v>364</v>
      </c>
      <c r="E214" t="s">
        <v>19</v>
      </c>
      <c r="G214" t="s">
        <v>485</v>
      </c>
      <c r="H214" t="s">
        <v>148</v>
      </c>
      <c r="I214" t="s">
        <v>486</v>
      </c>
      <c r="J214" t="s">
        <v>446</v>
      </c>
      <c r="L214" t="s">
        <v>332</v>
      </c>
      <c r="N214">
        <v>13</v>
      </c>
      <c r="O214" t="s">
        <v>487</v>
      </c>
      <c r="P214">
        <v>43154</v>
      </c>
      <c r="Q214">
        <v>1212.33</v>
      </c>
      <c r="R214">
        <v>0</v>
      </c>
      <c r="S214">
        <v>1159.3399999999999</v>
      </c>
      <c r="T214">
        <v>0.45500000000000002</v>
      </c>
      <c r="U214">
        <v>195</v>
      </c>
      <c r="X214" s="24" t="s">
        <v>1826</v>
      </c>
      <c r="Y214" s="24"/>
      <c r="Z214" s="24"/>
      <c r="AA214" s="24"/>
      <c r="AB214" s="24"/>
    </row>
    <row r="215" spans="1:28" ht="14.45" hidden="1" customHeight="1" x14ac:dyDescent="0.25">
      <c r="A215" t="s">
        <v>19</v>
      </c>
      <c r="B215" t="s">
        <v>330</v>
      </c>
      <c r="C215" t="s">
        <v>21</v>
      </c>
      <c r="D215" t="s">
        <v>364</v>
      </c>
      <c r="E215" t="s">
        <v>19</v>
      </c>
      <c r="G215" t="s">
        <v>488</v>
      </c>
      <c r="H215" t="s">
        <v>148</v>
      </c>
      <c r="I215" t="s">
        <v>489</v>
      </c>
      <c r="J215" t="s">
        <v>446</v>
      </c>
      <c r="L215" t="s">
        <v>332</v>
      </c>
      <c r="N215">
        <v>1</v>
      </c>
      <c r="O215" t="s">
        <v>487</v>
      </c>
      <c r="P215">
        <v>43154</v>
      </c>
      <c r="Q215">
        <v>1212.33</v>
      </c>
      <c r="R215">
        <v>0</v>
      </c>
      <c r="S215">
        <v>76.44</v>
      </c>
      <c r="T215">
        <v>0.03</v>
      </c>
      <c r="U215">
        <v>15</v>
      </c>
      <c r="X215" s="24" t="s">
        <v>1826</v>
      </c>
      <c r="Y215" s="24"/>
      <c r="Z215" s="24"/>
      <c r="AA215" s="24"/>
      <c r="AB215" s="24"/>
    </row>
    <row r="216" spans="1:28" ht="14.45" hidden="1" customHeight="1" x14ac:dyDescent="0.25">
      <c r="A216" t="s">
        <v>19</v>
      </c>
      <c r="B216" t="s">
        <v>330</v>
      </c>
      <c r="C216" t="s">
        <v>21</v>
      </c>
      <c r="D216" t="s">
        <v>364</v>
      </c>
      <c r="E216" t="s">
        <v>19</v>
      </c>
      <c r="G216" t="s">
        <v>488</v>
      </c>
      <c r="H216" t="s">
        <v>148</v>
      </c>
      <c r="I216" t="s">
        <v>489</v>
      </c>
      <c r="J216" t="s">
        <v>446</v>
      </c>
      <c r="L216" t="s">
        <v>332</v>
      </c>
      <c r="N216">
        <v>2</v>
      </c>
      <c r="O216" t="s">
        <v>487</v>
      </c>
      <c r="P216">
        <v>43154</v>
      </c>
      <c r="Q216">
        <v>1212.33</v>
      </c>
      <c r="R216">
        <v>0</v>
      </c>
      <c r="S216">
        <v>152.88</v>
      </c>
      <c r="T216">
        <v>0.06</v>
      </c>
      <c r="U216">
        <v>30</v>
      </c>
      <c r="X216" s="24" t="s">
        <v>1826</v>
      </c>
      <c r="Y216" s="24"/>
      <c r="Z216" s="24"/>
      <c r="AA216" s="24"/>
      <c r="AB216" s="24"/>
    </row>
    <row r="217" spans="1:28" ht="14.45" hidden="1" customHeight="1" x14ac:dyDescent="0.25">
      <c r="A217" t="s">
        <v>19</v>
      </c>
      <c r="B217" t="s">
        <v>330</v>
      </c>
      <c r="C217" t="s">
        <v>21</v>
      </c>
      <c r="D217" t="s">
        <v>364</v>
      </c>
      <c r="E217" t="s">
        <v>19</v>
      </c>
      <c r="G217" t="s">
        <v>488</v>
      </c>
      <c r="H217" t="s">
        <v>148</v>
      </c>
      <c r="I217" t="s">
        <v>489</v>
      </c>
      <c r="J217" t="s">
        <v>446</v>
      </c>
      <c r="L217" t="s">
        <v>332</v>
      </c>
      <c r="N217">
        <v>2</v>
      </c>
      <c r="O217" t="s">
        <v>487</v>
      </c>
      <c r="P217">
        <v>43154</v>
      </c>
      <c r="Q217">
        <v>1212.33</v>
      </c>
      <c r="R217">
        <v>0</v>
      </c>
      <c r="S217">
        <v>152.88</v>
      </c>
      <c r="T217">
        <v>0.06</v>
      </c>
      <c r="U217">
        <v>30</v>
      </c>
      <c r="X217" s="24" t="s">
        <v>1826</v>
      </c>
      <c r="Y217" s="24"/>
      <c r="Z217" s="24"/>
      <c r="AA217" s="24"/>
      <c r="AB217" s="24"/>
    </row>
    <row r="218" spans="1:28" ht="14.45" hidden="1" customHeight="1" x14ac:dyDescent="0.25">
      <c r="A218" t="s">
        <v>19</v>
      </c>
      <c r="B218" t="s">
        <v>330</v>
      </c>
      <c r="C218" t="s">
        <v>21</v>
      </c>
      <c r="D218" t="s">
        <v>364</v>
      </c>
      <c r="E218" t="s">
        <v>19</v>
      </c>
      <c r="G218" t="s">
        <v>448</v>
      </c>
      <c r="H218" t="s">
        <v>148</v>
      </c>
      <c r="I218" t="s">
        <v>449</v>
      </c>
      <c r="J218" t="s">
        <v>446</v>
      </c>
      <c r="L218" t="s">
        <v>332</v>
      </c>
      <c r="N218">
        <v>8</v>
      </c>
      <c r="O218" t="s">
        <v>450</v>
      </c>
      <c r="P218">
        <v>43154</v>
      </c>
      <c r="Q218">
        <v>1212.33</v>
      </c>
      <c r="R218">
        <v>0</v>
      </c>
      <c r="S218">
        <v>856.12800000000004</v>
      </c>
      <c r="T218">
        <v>0.33600000000000002</v>
      </c>
      <c r="U218">
        <v>146.16</v>
      </c>
      <c r="X218" s="24" t="s">
        <v>1826</v>
      </c>
      <c r="Y218" s="24"/>
      <c r="Z218" s="24"/>
      <c r="AA218" s="24"/>
      <c r="AB218" s="24"/>
    </row>
    <row r="219" spans="1:28" ht="14.45" hidden="1" customHeight="1" x14ac:dyDescent="0.25">
      <c r="A219" t="s">
        <v>19</v>
      </c>
      <c r="B219" t="s">
        <v>330</v>
      </c>
      <c r="C219" t="s">
        <v>21</v>
      </c>
      <c r="D219" t="s">
        <v>364</v>
      </c>
      <c r="E219" t="s">
        <v>19</v>
      </c>
      <c r="G219" t="s">
        <v>448</v>
      </c>
      <c r="H219" t="s">
        <v>148</v>
      </c>
      <c r="I219" t="s">
        <v>449</v>
      </c>
      <c r="J219" t="s">
        <v>446</v>
      </c>
      <c r="L219" t="s">
        <v>332</v>
      </c>
      <c r="N219">
        <v>10</v>
      </c>
      <c r="O219" t="s">
        <v>450</v>
      </c>
      <c r="P219">
        <v>43154</v>
      </c>
      <c r="Q219">
        <v>1212.33</v>
      </c>
      <c r="R219">
        <v>0</v>
      </c>
      <c r="S219">
        <v>1070.1600000000001</v>
      </c>
      <c r="T219">
        <v>0.42</v>
      </c>
      <c r="U219">
        <v>182.7</v>
      </c>
      <c r="X219" s="24" t="s">
        <v>1826</v>
      </c>
      <c r="Y219" s="24"/>
      <c r="Z219" s="24"/>
      <c r="AA219" s="24"/>
      <c r="AB219" s="24"/>
    </row>
    <row r="220" spans="1:28" ht="14.45" hidden="1" customHeight="1" x14ac:dyDescent="0.25">
      <c r="A220" t="s">
        <v>19</v>
      </c>
      <c r="B220" t="s">
        <v>330</v>
      </c>
      <c r="C220" t="s">
        <v>21</v>
      </c>
      <c r="D220" t="s">
        <v>364</v>
      </c>
      <c r="E220" t="s">
        <v>19</v>
      </c>
      <c r="G220" t="s">
        <v>448</v>
      </c>
      <c r="H220" t="s">
        <v>148</v>
      </c>
      <c r="I220" t="s">
        <v>449</v>
      </c>
      <c r="J220" t="s">
        <v>446</v>
      </c>
      <c r="L220" t="s">
        <v>332</v>
      </c>
      <c r="N220">
        <v>14</v>
      </c>
      <c r="O220" t="s">
        <v>450</v>
      </c>
      <c r="P220">
        <v>43154</v>
      </c>
      <c r="Q220">
        <v>1212.33</v>
      </c>
      <c r="R220">
        <v>0</v>
      </c>
      <c r="S220">
        <v>1498.2239999999999</v>
      </c>
      <c r="T220">
        <v>0.58799999999999997</v>
      </c>
      <c r="U220">
        <v>255.78</v>
      </c>
      <c r="X220" s="24" t="s">
        <v>1826</v>
      </c>
      <c r="Y220" s="24"/>
      <c r="Z220" s="24"/>
      <c r="AA220" s="24"/>
      <c r="AB220" s="24"/>
    </row>
    <row r="221" spans="1:28" ht="14.45" hidden="1" customHeight="1" x14ac:dyDescent="0.25">
      <c r="A221" t="s">
        <v>19</v>
      </c>
      <c r="B221" t="s">
        <v>330</v>
      </c>
      <c r="C221" t="s">
        <v>21</v>
      </c>
      <c r="D221" t="s">
        <v>364</v>
      </c>
      <c r="E221" t="s">
        <v>19</v>
      </c>
      <c r="G221" t="s">
        <v>451</v>
      </c>
      <c r="H221" t="s">
        <v>148</v>
      </c>
      <c r="I221" t="s">
        <v>453</v>
      </c>
      <c r="J221" t="s">
        <v>446</v>
      </c>
      <c r="L221" t="s">
        <v>332</v>
      </c>
      <c r="N221">
        <v>2</v>
      </c>
      <c r="O221" t="s">
        <v>447</v>
      </c>
      <c r="P221">
        <v>43154</v>
      </c>
      <c r="Q221">
        <v>1212.33</v>
      </c>
      <c r="R221">
        <v>0</v>
      </c>
      <c r="S221">
        <v>321.048</v>
      </c>
      <c r="T221">
        <v>0.126</v>
      </c>
      <c r="U221">
        <v>34.26</v>
      </c>
      <c r="X221" s="24" t="s">
        <v>1826</v>
      </c>
      <c r="Y221" s="24"/>
      <c r="Z221" s="24"/>
      <c r="AA221" s="24"/>
      <c r="AB221" s="24"/>
    </row>
    <row r="222" spans="1:28" ht="14.45" hidden="1" customHeight="1" x14ac:dyDescent="0.25">
      <c r="A222" t="s">
        <v>19</v>
      </c>
      <c r="B222" t="s">
        <v>330</v>
      </c>
      <c r="C222" t="s">
        <v>21</v>
      </c>
      <c r="D222" t="s">
        <v>364</v>
      </c>
      <c r="E222" t="s">
        <v>19</v>
      </c>
      <c r="G222" t="s">
        <v>451</v>
      </c>
      <c r="H222" t="s">
        <v>148</v>
      </c>
      <c r="I222" t="s">
        <v>453</v>
      </c>
      <c r="J222" t="s">
        <v>446</v>
      </c>
      <c r="L222" t="s">
        <v>332</v>
      </c>
      <c r="N222">
        <v>3</v>
      </c>
      <c r="O222" t="s">
        <v>450</v>
      </c>
      <c r="P222">
        <v>43154</v>
      </c>
      <c r="Q222">
        <v>1212.33</v>
      </c>
      <c r="R222">
        <v>0</v>
      </c>
      <c r="S222">
        <v>290.47199999999998</v>
      </c>
      <c r="T222">
        <v>0.114</v>
      </c>
      <c r="U222">
        <v>51.39</v>
      </c>
      <c r="X222" s="24" t="s">
        <v>1826</v>
      </c>
      <c r="Y222" s="24"/>
      <c r="Z222" s="24"/>
      <c r="AA222" s="24"/>
      <c r="AB222" s="24"/>
    </row>
    <row r="223" spans="1:28" ht="14.45" hidden="1" customHeight="1" x14ac:dyDescent="0.25">
      <c r="A223" t="s">
        <v>19</v>
      </c>
      <c r="B223" t="s">
        <v>330</v>
      </c>
      <c r="C223" t="s">
        <v>21</v>
      </c>
      <c r="D223" t="s">
        <v>364</v>
      </c>
      <c r="E223" t="s">
        <v>19</v>
      </c>
      <c r="G223" t="s">
        <v>451</v>
      </c>
      <c r="H223" t="s">
        <v>148</v>
      </c>
      <c r="I223" t="s">
        <v>453</v>
      </c>
      <c r="J223" t="s">
        <v>446</v>
      </c>
      <c r="L223" t="s">
        <v>332</v>
      </c>
      <c r="N223">
        <v>8</v>
      </c>
      <c r="O223" t="s">
        <v>447</v>
      </c>
      <c r="P223">
        <v>43154</v>
      </c>
      <c r="Q223">
        <v>1212.33</v>
      </c>
      <c r="R223">
        <v>0</v>
      </c>
      <c r="S223">
        <v>1284.192</v>
      </c>
      <c r="T223">
        <v>0.504</v>
      </c>
      <c r="U223">
        <v>137.04</v>
      </c>
      <c r="X223" s="24" t="s">
        <v>1826</v>
      </c>
      <c r="Y223" s="24"/>
      <c r="Z223" s="24"/>
      <c r="AA223" s="24"/>
      <c r="AB223" s="24"/>
    </row>
    <row r="224" spans="1:28" ht="14.45" hidden="1" customHeight="1" x14ac:dyDescent="0.25">
      <c r="A224" t="s">
        <v>19</v>
      </c>
      <c r="B224" t="s">
        <v>287</v>
      </c>
      <c r="C224" t="s">
        <v>21</v>
      </c>
      <c r="D224" t="s">
        <v>1763</v>
      </c>
      <c r="E224" t="s">
        <v>19</v>
      </c>
      <c r="G224" t="s">
        <v>1472</v>
      </c>
      <c r="H224" t="s">
        <v>1473</v>
      </c>
      <c r="L224" t="s">
        <v>1476</v>
      </c>
      <c r="N224">
        <v>1</v>
      </c>
      <c r="P224">
        <v>43376</v>
      </c>
      <c r="Q224">
        <v>550</v>
      </c>
      <c r="S224">
        <v>2423.4782009999999</v>
      </c>
      <c r="T224">
        <v>0.53117330399999996</v>
      </c>
      <c r="U224">
        <v>550</v>
      </c>
      <c r="X224" s="24" t="s">
        <v>1826</v>
      </c>
      <c r="Y224" s="24"/>
      <c r="Z224" s="24"/>
      <c r="AA224" s="24"/>
      <c r="AB224" s="24"/>
    </row>
    <row r="225" spans="1:28" ht="14.45" hidden="1" customHeight="1" x14ac:dyDescent="0.25">
      <c r="A225" t="s">
        <v>19</v>
      </c>
      <c r="B225" t="s">
        <v>530</v>
      </c>
      <c r="C225" t="s">
        <v>21</v>
      </c>
      <c r="D225" t="s">
        <v>1539</v>
      </c>
      <c r="E225" t="s">
        <v>19</v>
      </c>
      <c r="G225" t="s">
        <v>490</v>
      </c>
      <c r="H225" t="s">
        <v>148</v>
      </c>
      <c r="I225" t="s">
        <v>1640</v>
      </c>
      <c r="J225" t="s">
        <v>123</v>
      </c>
      <c r="N225">
        <v>1</v>
      </c>
      <c r="O225" t="s">
        <v>457</v>
      </c>
      <c r="P225">
        <v>43378</v>
      </c>
      <c r="Q225">
        <v>1955</v>
      </c>
      <c r="R225">
        <v>0</v>
      </c>
      <c r="S225">
        <v>0</v>
      </c>
      <c r="T225">
        <v>0</v>
      </c>
      <c r="U225">
        <v>58</v>
      </c>
      <c r="X225" s="24" t="s">
        <v>1826</v>
      </c>
      <c r="Y225" s="24"/>
      <c r="Z225" s="24"/>
      <c r="AA225" s="24"/>
      <c r="AB225" s="24"/>
    </row>
    <row r="226" spans="1:28" ht="14.45" hidden="1" customHeight="1" x14ac:dyDescent="0.25">
      <c r="A226" t="s">
        <v>19</v>
      </c>
      <c r="B226" t="s">
        <v>530</v>
      </c>
      <c r="C226" t="s">
        <v>21</v>
      </c>
      <c r="D226" t="s">
        <v>1539</v>
      </c>
      <c r="E226" t="s">
        <v>19</v>
      </c>
      <c r="G226" t="s">
        <v>1664</v>
      </c>
      <c r="H226" t="s">
        <v>148</v>
      </c>
      <c r="I226" t="s">
        <v>1665</v>
      </c>
      <c r="J226" t="s">
        <v>446</v>
      </c>
      <c r="N226">
        <v>8</v>
      </c>
      <c r="O226" t="s">
        <v>1666</v>
      </c>
      <c r="P226">
        <v>43378</v>
      </c>
      <c r="Q226">
        <v>1955</v>
      </c>
      <c r="R226">
        <v>0</v>
      </c>
      <c r="S226">
        <v>830.14400000000001</v>
      </c>
      <c r="T226">
        <v>0.27200000000000002</v>
      </c>
      <c r="U226">
        <v>96</v>
      </c>
      <c r="X226" s="24" t="s">
        <v>1826</v>
      </c>
      <c r="Y226" s="24"/>
      <c r="Z226" s="24"/>
      <c r="AA226" s="24"/>
      <c r="AB226" s="24"/>
    </row>
    <row r="227" spans="1:28" ht="14.45" hidden="1" customHeight="1" x14ac:dyDescent="0.25">
      <c r="A227" t="s">
        <v>19</v>
      </c>
      <c r="B227" t="s">
        <v>530</v>
      </c>
      <c r="C227" t="s">
        <v>21</v>
      </c>
      <c r="D227" t="s">
        <v>1539</v>
      </c>
      <c r="E227" t="s">
        <v>19</v>
      </c>
      <c r="G227" t="s">
        <v>1634</v>
      </c>
      <c r="H227" t="s">
        <v>148</v>
      </c>
      <c r="I227" t="s">
        <v>1635</v>
      </c>
      <c r="J227" t="s">
        <v>446</v>
      </c>
      <c r="N227">
        <v>1</v>
      </c>
      <c r="O227" t="s">
        <v>1636</v>
      </c>
      <c r="P227">
        <v>43378</v>
      </c>
      <c r="Q227">
        <v>1955</v>
      </c>
      <c r="R227">
        <v>0</v>
      </c>
      <c r="S227">
        <v>82.403999999999996</v>
      </c>
      <c r="T227">
        <v>2.7E-2</v>
      </c>
      <c r="U227">
        <v>22</v>
      </c>
      <c r="X227" s="24" t="s">
        <v>1826</v>
      </c>
      <c r="Y227" s="24"/>
      <c r="Z227" s="24"/>
      <c r="AA227" s="24"/>
      <c r="AB227" s="24"/>
    </row>
    <row r="228" spans="1:28" ht="14.45" hidden="1" customHeight="1" x14ac:dyDescent="0.25">
      <c r="A228" t="s">
        <v>19</v>
      </c>
      <c r="B228" t="s">
        <v>530</v>
      </c>
      <c r="C228" t="s">
        <v>21</v>
      </c>
      <c r="D228" t="s">
        <v>1539</v>
      </c>
      <c r="E228" t="s">
        <v>19</v>
      </c>
      <c r="G228" t="s">
        <v>1667</v>
      </c>
      <c r="H228" t="s">
        <v>148</v>
      </c>
      <c r="I228" t="s">
        <v>1668</v>
      </c>
      <c r="J228" t="s">
        <v>446</v>
      </c>
      <c r="N228">
        <v>1</v>
      </c>
      <c r="O228" t="s">
        <v>1669</v>
      </c>
      <c r="P228">
        <v>43378</v>
      </c>
      <c r="Q228">
        <v>1955</v>
      </c>
      <c r="R228">
        <v>0</v>
      </c>
      <c r="S228">
        <v>112.92400000000001</v>
      </c>
      <c r="T228">
        <v>3.6999999999999998E-2</v>
      </c>
      <c r="U228">
        <v>36</v>
      </c>
      <c r="X228" s="24" t="s">
        <v>1826</v>
      </c>
      <c r="Y228" s="24"/>
      <c r="Z228" s="24"/>
      <c r="AA228" s="24"/>
      <c r="AB228" s="24"/>
    </row>
    <row r="229" spans="1:28" ht="14.45" hidden="1" customHeight="1" x14ac:dyDescent="0.25">
      <c r="A229" t="s">
        <v>19</v>
      </c>
      <c r="B229" t="s">
        <v>530</v>
      </c>
      <c r="C229" t="s">
        <v>21</v>
      </c>
      <c r="D229" t="s">
        <v>1539</v>
      </c>
      <c r="E229" t="s">
        <v>19</v>
      </c>
      <c r="G229" t="s">
        <v>1653</v>
      </c>
      <c r="H229" t="s">
        <v>148</v>
      </c>
      <c r="I229" t="s">
        <v>1654</v>
      </c>
      <c r="J229" t="s">
        <v>446</v>
      </c>
      <c r="N229">
        <v>11</v>
      </c>
      <c r="O229" t="s">
        <v>1655</v>
      </c>
      <c r="P229">
        <v>43378</v>
      </c>
      <c r="Q229">
        <v>1955</v>
      </c>
      <c r="R229">
        <v>0</v>
      </c>
      <c r="S229">
        <v>2316.4679999999998</v>
      </c>
      <c r="T229">
        <v>0.75900000000000001</v>
      </c>
      <c r="U229">
        <v>561</v>
      </c>
      <c r="X229" s="24" t="s">
        <v>1826</v>
      </c>
      <c r="Y229" s="24"/>
      <c r="Z229" s="24"/>
      <c r="AA229" s="24"/>
      <c r="AB229" s="24"/>
    </row>
    <row r="230" spans="1:28" ht="14.45" hidden="1" customHeight="1" x14ac:dyDescent="0.25">
      <c r="A230" t="s">
        <v>19</v>
      </c>
      <c r="B230" t="s">
        <v>530</v>
      </c>
      <c r="C230" t="s">
        <v>21</v>
      </c>
      <c r="D230" t="s">
        <v>1539</v>
      </c>
      <c r="E230" t="s">
        <v>19</v>
      </c>
      <c r="G230" t="s">
        <v>1653</v>
      </c>
      <c r="H230" t="s">
        <v>148</v>
      </c>
      <c r="I230" t="s">
        <v>1654</v>
      </c>
      <c r="J230" t="s">
        <v>446</v>
      </c>
      <c r="N230">
        <v>20</v>
      </c>
      <c r="O230" t="s">
        <v>1670</v>
      </c>
      <c r="P230">
        <v>43378</v>
      </c>
      <c r="Q230">
        <v>1955</v>
      </c>
      <c r="R230">
        <v>0</v>
      </c>
      <c r="S230">
        <v>3235.12</v>
      </c>
      <c r="T230">
        <v>1.06</v>
      </c>
      <c r="U230">
        <v>1020</v>
      </c>
      <c r="X230" s="24" t="s">
        <v>1826</v>
      </c>
      <c r="Y230" s="24"/>
      <c r="Z230" s="24"/>
      <c r="AA230" s="24"/>
      <c r="AB230" s="24"/>
    </row>
    <row r="231" spans="1:28" ht="14.45" hidden="1" customHeight="1" x14ac:dyDescent="0.25">
      <c r="A231" t="s">
        <v>19</v>
      </c>
      <c r="B231" t="s">
        <v>530</v>
      </c>
      <c r="C231" t="s">
        <v>21</v>
      </c>
      <c r="D231" t="s">
        <v>1539</v>
      </c>
      <c r="E231" t="s">
        <v>19</v>
      </c>
      <c r="G231" t="s">
        <v>1637</v>
      </c>
      <c r="H231" t="s">
        <v>148</v>
      </c>
      <c r="I231" t="s">
        <v>1638</v>
      </c>
      <c r="J231" t="s">
        <v>446</v>
      </c>
      <c r="N231">
        <v>2</v>
      </c>
      <c r="O231" t="s">
        <v>1639</v>
      </c>
      <c r="P231">
        <v>43378</v>
      </c>
      <c r="Q231">
        <v>1955</v>
      </c>
      <c r="R231">
        <v>0</v>
      </c>
      <c r="S231">
        <v>726.37599999999998</v>
      </c>
      <c r="T231">
        <v>0.23799999999999999</v>
      </c>
      <c r="U231">
        <v>162</v>
      </c>
      <c r="X231" s="24" t="s">
        <v>1826</v>
      </c>
      <c r="Y231" s="24"/>
      <c r="Z231" s="24"/>
      <c r="AA231" s="24"/>
      <c r="AB231" s="24"/>
    </row>
    <row r="232" spans="1:28" ht="14.45" hidden="1" customHeight="1" x14ac:dyDescent="0.25">
      <c r="A232" t="s">
        <v>19</v>
      </c>
      <c r="B232" t="s">
        <v>20</v>
      </c>
      <c r="C232" t="s">
        <v>21</v>
      </c>
      <c r="D232">
        <v>181733</v>
      </c>
      <c r="E232" t="s">
        <v>19</v>
      </c>
      <c r="G232" t="s">
        <v>274</v>
      </c>
      <c r="H232" t="s">
        <v>151</v>
      </c>
      <c r="I232" t="s">
        <v>152</v>
      </c>
      <c r="M232">
        <v>13.05797247010084</v>
      </c>
      <c r="N232">
        <v>1</v>
      </c>
      <c r="P232">
        <v>43013</v>
      </c>
      <c r="Q232">
        <v>16998</v>
      </c>
      <c r="S232">
        <v>1831</v>
      </c>
      <c r="T232">
        <v>2.9</v>
      </c>
      <c r="U232">
        <v>2320</v>
      </c>
      <c r="X232" s="24" t="s">
        <v>1826</v>
      </c>
      <c r="Y232" s="24"/>
      <c r="Z232" s="24"/>
      <c r="AA232" s="24"/>
      <c r="AB232" s="24"/>
    </row>
    <row r="233" spans="1:28" ht="14.45" hidden="1" customHeight="1" x14ac:dyDescent="0.25">
      <c r="A233" t="s">
        <v>19</v>
      </c>
      <c r="B233" t="s">
        <v>20</v>
      </c>
      <c r="C233" t="s">
        <v>21</v>
      </c>
      <c r="D233">
        <v>177753</v>
      </c>
      <c r="E233" t="s">
        <v>19</v>
      </c>
      <c r="G233" t="s">
        <v>421</v>
      </c>
      <c r="H233" t="s">
        <v>151</v>
      </c>
      <c r="I233" t="s">
        <v>152</v>
      </c>
      <c r="M233">
        <v>13.05797247010084</v>
      </c>
      <c r="N233">
        <v>1</v>
      </c>
      <c r="P233">
        <v>42916</v>
      </c>
      <c r="Q233">
        <v>13249</v>
      </c>
      <c r="S233">
        <v>36473</v>
      </c>
      <c r="T233">
        <v>8.08</v>
      </c>
      <c r="U233">
        <v>3232</v>
      </c>
      <c r="X233" s="24" t="s">
        <v>1826</v>
      </c>
      <c r="Y233" s="24"/>
      <c r="Z233" s="24"/>
      <c r="AA233" s="24"/>
      <c r="AB233" s="24"/>
    </row>
    <row r="234" spans="1:28" ht="14.45" hidden="1" customHeight="1" x14ac:dyDescent="0.25">
      <c r="A234" t="s">
        <v>19</v>
      </c>
      <c r="B234" t="s">
        <v>20</v>
      </c>
      <c r="C234" t="s">
        <v>21</v>
      </c>
      <c r="D234">
        <v>187694</v>
      </c>
      <c r="E234" t="s">
        <v>19</v>
      </c>
      <c r="G234" t="s">
        <v>431</v>
      </c>
      <c r="H234" t="s">
        <v>151</v>
      </c>
      <c r="I234" t="s">
        <v>152</v>
      </c>
      <c r="M234">
        <v>13.05797247010084</v>
      </c>
      <c r="N234">
        <v>1</v>
      </c>
      <c r="P234">
        <v>43118</v>
      </c>
      <c r="Q234">
        <v>1020</v>
      </c>
      <c r="S234">
        <v>4213</v>
      </c>
      <c r="T234">
        <v>1.4</v>
      </c>
      <c r="U234">
        <v>560</v>
      </c>
      <c r="X234" s="24" t="s">
        <v>1826</v>
      </c>
      <c r="Y234" s="24"/>
      <c r="Z234" s="24"/>
      <c r="AA234" s="24"/>
      <c r="AB234" s="24"/>
    </row>
    <row r="235" spans="1:28" ht="14.45" hidden="1" customHeight="1" x14ac:dyDescent="0.25">
      <c r="A235" t="s">
        <v>19</v>
      </c>
      <c r="B235" t="s">
        <v>20</v>
      </c>
      <c r="C235" t="s">
        <v>21</v>
      </c>
      <c r="D235">
        <v>187694</v>
      </c>
      <c r="E235" t="s">
        <v>19</v>
      </c>
      <c r="G235" t="s">
        <v>177</v>
      </c>
      <c r="H235" t="s">
        <v>148</v>
      </c>
      <c r="I235" t="s">
        <v>149</v>
      </c>
      <c r="M235">
        <v>13.083007376942414</v>
      </c>
      <c r="N235">
        <v>9</v>
      </c>
      <c r="P235">
        <v>43118</v>
      </c>
      <c r="Q235">
        <v>8730</v>
      </c>
      <c r="S235">
        <v>2239.056</v>
      </c>
      <c r="T235">
        <v>0.25559999999999999</v>
      </c>
      <c r="U235">
        <v>90</v>
      </c>
      <c r="X235" s="24" t="s">
        <v>1826</v>
      </c>
      <c r="Y235" s="24"/>
      <c r="Z235" s="24"/>
      <c r="AA235" s="24"/>
      <c r="AB235" s="24"/>
    </row>
    <row r="236" spans="1:28" ht="14.45" hidden="1" customHeight="1" x14ac:dyDescent="0.25">
      <c r="A236" t="s">
        <v>19</v>
      </c>
      <c r="B236" t="s">
        <v>20</v>
      </c>
      <c r="C236" t="s">
        <v>21</v>
      </c>
      <c r="D236">
        <v>187694</v>
      </c>
      <c r="E236" t="s">
        <v>19</v>
      </c>
      <c r="G236" t="s">
        <v>175</v>
      </c>
      <c r="H236" t="s">
        <v>148</v>
      </c>
      <c r="I236" t="s">
        <v>149</v>
      </c>
      <c r="M236">
        <v>13.083007376942414</v>
      </c>
      <c r="N236">
        <v>54</v>
      </c>
      <c r="P236">
        <v>43118</v>
      </c>
      <c r="Q236">
        <v>8730</v>
      </c>
      <c r="S236">
        <v>7739.9712</v>
      </c>
      <c r="T236">
        <v>1.6848000000000001</v>
      </c>
      <c r="U236">
        <v>2700</v>
      </c>
      <c r="X236" s="24" t="s">
        <v>1826</v>
      </c>
      <c r="Y236" s="24"/>
      <c r="Z236" s="24"/>
      <c r="AA236" s="24"/>
      <c r="AB236" s="24"/>
    </row>
    <row r="237" spans="1:28" ht="14.45" hidden="1" customHeight="1" x14ac:dyDescent="0.25">
      <c r="A237" t="s">
        <v>19</v>
      </c>
      <c r="B237" t="s">
        <v>20</v>
      </c>
      <c r="C237" t="s">
        <v>21</v>
      </c>
      <c r="D237">
        <v>180022</v>
      </c>
      <c r="E237" t="s">
        <v>19</v>
      </c>
      <c r="G237" t="s">
        <v>171</v>
      </c>
      <c r="H237" t="s">
        <v>148</v>
      </c>
      <c r="I237" t="s">
        <v>149</v>
      </c>
      <c r="M237">
        <v>13.083007376942414</v>
      </c>
      <c r="N237">
        <v>174</v>
      </c>
      <c r="P237">
        <v>43157</v>
      </c>
      <c r="Q237">
        <v>1983.6</v>
      </c>
      <c r="S237">
        <v>7993.56</v>
      </c>
      <c r="T237">
        <v>1.74</v>
      </c>
      <c r="U237">
        <v>870</v>
      </c>
      <c r="X237" s="24" t="s">
        <v>1826</v>
      </c>
      <c r="Y237" s="24"/>
      <c r="Z237" s="24"/>
      <c r="AA237" s="24"/>
      <c r="AB237" s="24"/>
    </row>
    <row r="238" spans="1:28" ht="14.45" hidden="1" customHeight="1" x14ac:dyDescent="0.25">
      <c r="A238" t="s">
        <v>19</v>
      </c>
      <c r="B238" t="s">
        <v>20</v>
      </c>
      <c r="C238" t="s">
        <v>21</v>
      </c>
      <c r="D238">
        <v>185016</v>
      </c>
      <c r="E238" t="s">
        <v>19</v>
      </c>
      <c r="G238" t="s">
        <v>169</v>
      </c>
      <c r="H238" t="s">
        <v>148</v>
      </c>
      <c r="I238" t="s">
        <v>149</v>
      </c>
      <c r="M238">
        <v>13.083007376942414</v>
      </c>
      <c r="N238">
        <v>3000</v>
      </c>
      <c r="P238">
        <v>43074</v>
      </c>
      <c r="Q238">
        <v>33000</v>
      </c>
      <c r="S238">
        <v>137820</v>
      </c>
      <c r="T238">
        <v>30</v>
      </c>
      <c r="U238">
        <v>21000</v>
      </c>
      <c r="X238" s="24" t="s">
        <v>1826</v>
      </c>
      <c r="Y238" s="24"/>
      <c r="Z238" s="24"/>
      <c r="AA238" s="24"/>
      <c r="AB238" s="24"/>
    </row>
    <row r="239" spans="1:28" ht="14.45" hidden="1" customHeight="1" x14ac:dyDescent="0.25">
      <c r="A239" t="s">
        <v>19</v>
      </c>
      <c r="B239" t="s">
        <v>20</v>
      </c>
      <c r="C239" t="s">
        <v>21</v>
      </c>
      <c r="D239">
        <v>177439</v>
      </c>
      <c r="E239" t="s">
        <v>19</v>
      </c>
      <c r="G239" t="s">
        <v>588</v>
      </c>
      <c r="H239" t="s">
        <v>151</v>
      </c>
      <c r="I239" t="s">
        <v>152</v>
      </c>
      <c r="M239">
        <v>13.05797247010084</v>
      </c>
      <c r="N239">
        <v>1</v>
      </c>
      <c r="P239">
        <v>43069</v>
      </c>
      <c r="Q239">
        <v>34161.78</v>
      </c>
      <c r="S239">
        <v>113302</v>
      </c>
      <c r="T239">
        <v>23.3</v>
      </c>
      <c r="U239">
        <v>9320</v>
      </c>
      <c r="X239" s="24" t="s">
        <v>1826</v>
      </c>
      <c r="Y239" s="24"/>
      <c r="Z239" s="24"/>
      <c r="AA239" s="24"/>
      <c r="AB239" s="24"/>
    </row>
    <row r="240" spans="1:28" ht="14.45" hidden="1" customHeight="1" x14ac:dyDescent="0.25">
      <c r="A240" t="s">
        <v>19</v>
      </c>
      <c r="B240" t="s">
        <v>20</v>
      </c>
      <c r="C240" t="s">
        <v>21</v>
      </c>
      <c r="D240">
        <v>183893</v>
      </c>
      <c r="E240" t="s">
        <v>19</v>
      </c>
      <c r="G240" t="s">
        <v>589</v>
      </c>
      <c r="H240" t="s">
        <v>151</v>
      </c>
      <c r="I240" t="s">
        <v>152</v>
      </c>
      <c r="M240">
        <v>13.05797247010084</v>
      </c>
      <c r="N240">
        <v>1</v>
      </c>
      <c r="P240">
        <v>43070</v>
      </c>
      <c r="Q240">
        <v>45995</v>
      </c>
      <c r="S240">
        <v>250</v>
      </c>
      <c r="T240">
        <v>1.2</v>
      </c>
      <c r="U240">
        <v>960</v>
      </c>
      <c r="X240" s="24" t="s">
        <v>1826</v>
      </c>
      <c r="Y240" s="24"/>
      <c r="Z240" s="24"/>
      <c r="AA240" s="24"/>
      <c r="AB240" s="24"/>
    </row>
    <row r="241" spans="1:28" ht="14.45" hidden="1" customHeight="1" x14ac:dyDescent="0.25">
      <c r="A241" t="s">
        <v>19</v>
      </c>
      <c r="B241" t="s">
        <v>20</v>
      </c>
      <c r="C241" t="s">
        <v>21</v>
      </c>
      <c r="D241">
        <v>179983</v>
      </c>
      <c r="E241" t="s">
        <v>19</v>
      </c>
      <c r="G241" t="s">
        <v>602</v>
      </c>
      <c r="H241" t="s">
        <v>148</v>
      </c>
      <c r="I241" t="s">
        <v>149</v>
      </c>
      <c r="M241">
        <v>13.083007376942414</v>
      </c>
      <c r="N241">
        <v>27</v>
      </c>
      <c r="P241">
        <v>42999</v>
      </c>
      <c r="Q241">
        <v>39426</v>
      </c>
      <c r="S241">
        <v>4118.2830000000004</v>
      </c>
      <c r="T241">
        <v>1.0529999999999999</v>
      </c>
      <c r="U241">
        <v>378</v>
      </c>
      <c r="X241" s="24" t="s">
        <v>1826</v>
      </c>
      <c r="Y241" s="24"/>
      <c r="Z241" s="24"/>
      <c r="AA241" s="24"/>
      <c r="AB241" s="24"/>
    </row>
    <row r="242" spans="1:28" ht="14.45" hidden="1" customHeight="1" x14ac:dyDescent="0.25">
      <c r="A242" t="s">
        <v>19</v>
      </c>
      <c r="B242" t="s">
        <v>20</v>
      </c>
      <c r="C242" t="s">
        <v>21</v>
      </c>
      <c r="D242">
        <v>179983</v>
      </c>
      <c r="E242" t="s">
        <v>19</v>
      </c>
      <c r="G242" t="s">
        <v>176</v>
      </c>
      <c r="H242" t="s">
        <v>148</v>
      </c>
      <c r="I242" t="s">
        <v>149</v>
      </c>
      <c r="M242">
        <v>13.083007376942414</v>
      </c>
      <c r="N242">
        <v>1054</v>
      </c>
      <c r="P242">
        <v>42999</v>
      </c>
      <c r="Q242">
        <v>39426</v>
      </c>
      <c r="S242">
        <v>119543.626</v>
      </c>
      <c r="T242">
        <v>30.565999999999999</v>
      </c>
      <c r="U242">
        <v>6324</v>
      </c>
      <c r="X242" s="24" t="s">
        <v>1826</v>
      </c>
      <c r="Y242" s="24"/>
      <c r="Z242" s="24"/>
      <c r="AA242" s="24"/>
      <c r="AB242" s="24"/>
    </row>
    <row r="243" spans="1:28" ht="14.45" hidden="1" customHeight="1" x14ac:dyDescent="0.25">
      <c r="A243" t="s">
        <v>19</v>
      </c>
      <c r="B243" t="s">
        <v>20</v>
      </c>
      <c r="C243" t="s">
        <v>21</v>
      </c>
      <c r="D243">
        <v>179983</v>
      </c>
      <c r="E243" t="s">
        <v>19</v>
      </c>
      <c r="G243" t="s">
        <v>169</v>
      </c>
      <c r="H243" t="s">
        <v>148</v>
      </c>
      <c r="I243" t="s">
        <v>149</v>
      </c>
      <c r="M243">
        <v>13.083007376942414</v>
      </c>
      <c r="N243">
        <v>3250</v>
      </c>
      <c r="P243">
        <v>42999</v>
      </c>
      <c r="Q243">
        <v>39426</v>
      </c>
      <c r="S243">
        <v>149305</v>
      </c>
      <c r="T243">
        <v>32.5</v>
      </c>
      <c r="U243">
        <v>22750</v>
      </c>
      <c r="X243" s="24" t="s">
        <v>1826</v>
      </c>
      <c r="Y243" s="24"/>
      <c r="Z243" s="24"/>
      <c r="AA243" s="24"/>
      <c r="AB243" s="24"/>
    </row>
    <row r="244" spans="1:28" ht="14.45" hidden="1" customHeight="1" x14ac:dyDescent="0.25">
      <c r="A244" t="s">
        <v>19</v>
      </c>
      <c r="B244" t="s">
        <v>20</v>
      </c>
      <c r="C244" t="s">
        <v>21</v>
      </c>
      <c r="D244">
        <v>179985</v>
      </c>
      <c r="E244" t="s">
        <v>19</v>
      </c>
      <c r="G244" t="s">
        <v>603</v>
      </c>
      <c r="H244" t="s">
        <v>151</v>
      </c>
      <c r="I244" t="s">
        <v>152</v>
      </c>
      <c r="M244">
        <v>13.05797247010084</v>
      </c>
      <c r="N244">
        <v>1</v>
      </c>
      <c r="P244">
        <v>42999</v>
      </c>
      <c r="Q244">
        <v>1842</v>
      </c>
      <c r="S244">
        <v>12042</v>
      </c>
      <c r="T244">
        <v>4</v>
      </c>
      <c r="U244">
        <v>1600</v>
      </c>
      <c r="X244" s="24" t="s">
        <v>1826</v>
      </c>
      <c r="Y244" s="24"/>
      <c r="Z244" s="24"/>
      <c r="AA244" s="24"/>
      <c r="AB244" s="24"/>
    </row>
    <row r="245" spans="1:28" ht="14.45" hidden="1" customHeight="1" x14ac:dyDescent="0.25">
      <c r="A245" t="s">
        <v>19</v>
      </c>
      <c r="B245" t="s">
        <v>20</v>
      </c>
      <c r="C245" t="s">
        <v>21</v>
      </c>
      <c r="D245">
        <v>178412</v>
      </c>
      <c r="E245" t="s">
        <v>19</v>
      </c>
      <c r="G245" t="s">
        <v>169</v>
      </c>
      <c r="H245" t="s">
        <v>148</v>
      </c>
      <c r="I245" t="s">
        <v>149</v>
      </c>
      <c r="M245">
        <v>13.083007376942414</v>
      </c>
      <c r="N245">
        <v>375</v>
      </c>
      <c r="P245">
        <v>43210</v>
      </c>
      <c r="Q245">
        <v>6225</v>
      </c>
      <c r="S245">
        <v>17227.5</v>
      </c>
      <c r="T245">
        <v>3.75</v>
      </c>
      <c r="U245">
        <v>2625</v>
      </c>
      <c r="X245" s="24" t="s">
        <v>1826</v>
      </c>
      <c r="Y245" s="24"/>
      <c r="Z245" s="24"/>
      <c r="AA245" s="24"/>
      <c r="AB245" s="24"/>
    </row>
    <row r="246" spans="1:28" ht="14.45" hidden="1" customHeight="1" x14ac:dyDescent="0.25">
      <c r="A246" t="s">
        <v>19</v>
      </c>
      <c r="B246" t="s">
        <v>20</v>
      </c>
      <c r="C246" t="s">
        <v>21</v>
      </c>
      <c r="D246">
        <v>162769</v>
      </c>
      <c r="E246" t="s">
        <v>19</v>
      </c>
      <c r="G246" t="s">
        <v>420</v>
      </c>
      <c r="H246" t="s">
        <v>148</v>
      </c>
      <c r="I246" t="s">
        <v>149</v>
      </c>
      <c r="M246">
        <v>13.083007376942414</v>
      </c>
      <c r="N246">
        <v>21</v>
      </c>
      <c r="P246">
        <v>43028</v>
      </c>
      <c r="Q246">
        <v>8680.58</v>
      </c>
      <c r="S246">
        <v>17640</v>
      </c>
      <c r="T246">
        <v>0</v>
      </c>
      <c r="U246">
        <v>2646</v>
      </c>
      <c r="X246" s="24" t="s">
        <v>1826</v>
      </c>
      <c r="Y246" s="24"/>
      <c r="Z246" s="24"/>
      <c r="AA246" s="24"/>
      <c r="AB246" s="24"/>
    </row>
    <row r="247" spans="1:28" ht="14.45" hidden="1" customHeight="1" x14ac:dyDescent="0.25">
      <c r="A247" t="s">
        <v>19</v>
      </c>
      <c r="B247" t="s">
        <v>20</v>
      </c>
      <c r="C247" t="s">
        <v>21</v>
      </c>
      <c r="D247">
        <v>181879</v>
      </c>
      <c r="E247" t="s">
        <v>19</v>
      </c>
      <c r="G247" t="s">
        <v>147</v>
      </c>
      <c r="H247" t="s">
        <v>148</v>
      </c>
      <c r="I247" t="s">
        <v>149</v>
      </c>
      <c r="M247">
        <v>13.083007376942414</v>
      </c>
      <c r="N247">
        <v>31</v>
      </c>
      <c r="P247">
        <v>42991</v>
      </c>
      <c r="Q247">
        <v>7154.55</v>
      </c>
      <c r="S247">
        <v>8463</v>
      </c>
      <c r="T247">
        <v>0</v>
      </c>
      <c r="U247">
        <v>775</v>
      </c>
      <c r="X247" s="24" t="s">
        <v>1826</v>
      </c>
      <c r="Y247" s="24"/>
      <c r="Z247" s="24"/>
      <c r="AA247" s="24"/>
      <c r="AB247" s="24"/>
    </row>
    <row r="248" spans="1:28" ht="14.45" hidden="1" customHeight="1" x14ac:dyDescent="0.25">
      <c r="A248" t="s">
        <v>19</v>
      </c>
      <c r="B248" t="s">
        <v>20</v>
      </c>
      <c r="C248" t="s">
        <v>21</v>
      </c>
      <c r="D248">
        <v>181879</v>
      </c>
      <c r="E248" t="s">
        <v>19</v>
      </c>
      <c r="G248" t="s">
        <v>163</v>
      </c>
      <c r="H248" t="s">
        <v>148</v>
      </c>
      <c r="I248" t="s">
        <v>149</v>
      </c>
      <c r="M248">
        <v>13.083007376942414</v>
      </c>
      <c r="N248">
        <v>25</v>
      </c>
      <c r="P248">
        <v>42991</v>
      </c>
      <c r="Q248">
        <v>7154.55</v>
      </c>
      <c r="S248">
        <v>21000</v>
      </c>
      <c r="T248">
        <v>0</v>
      </c>
      <c r="U248">
        <v>1875</v>
      </c>
      <c r="X248" s="24" t="s">
        <v>1826</v>
      </c>
      <c r="Y248" s="24"/>
      <c r="Z248" s="24"/>
      <c r="AA248" s="24"/>
      <c r="AB248" s="24"/>
    </row>
    <row r="249" spans="1:28" ht="14.45" hidden="1" customHeight="1" x14ac:dyDescent="0.25">
      <c r="A249" t="s">
        <v>19</v>
      </c>
      <c r="B249" t="s">
        <v>20</v>
      </c>
      <c r="C249" t="s">
        <v>21</v>
      </c>
      <c r="D249">
        <v>179907</v>
      </c>
      <c r="E249" t="s">
        <v>19</v>
      </c>
      <c r="G249" t="s">
        <v>1398</v>
      </c>
      <c r="H249" t="s">
        <v>148</v>
      </c>
      <c r="I249" t="s">
        <v>149</v>
      </c>
      <c r="M249">
        <v>13.083007376942414</v>
      </c>
      <c r="N249">
        <v>212</v>
      </c>
      <c r="P249">
        <v>42944</v>
      </c>
      <c r="Q249">
        <v>2703</v>
      </c>
      <c r="S249">
        <v>9739.2800000000007</v>
      </c>
      <c r="T249">
        <v>2.12</v>
      </c>
      <c r="U249">
        <v>1484</v>
      </c>
      <c r="X249" s="24" t="s">
        <v>1826</v>
      </c>
      <c r="Y249" s="24"/>
      <c r="Z249" s="24"/>
      <c r="AA249" s="24"/>
      <c r="AB249" s="24"/>
    </row>
    <row r="250" spans="1:28" ht="14.45" hidden="1" customHeight="1" x14ac:dyDescent="0.25">
      <c r="A250" t="s">
        <v>19</v>
      </c>
      <c r="B250" t="s">
        <v>20</v>
      </c>
      <c r="C250" t="s">
        <v>21</v>
      </c>
      <c r="D250">
        <v>174228</v>
      </c>
      <c r="E250" t="s">
        <v>19</v>
      </c>
      <c r="G250" t="s">
        <v>1400</v>
      </c>
      <c r="H250" t="s">
        <v>151</v>
      </c>
      <c r="I250" t="s">
        <v>152</v>
      </c>
      <c r="M250">
        <v>13.05797247010084</v>
      </c>
      <c r="N250">
        <v>1</v>
      </c>
      <c r="P250">
        <v>42741</v>
      </c>
      <c r="Q250">
        <v>3400</v>
      </c>
      <c r="S250">
        <v>597</v>
      </c>
      <c r="T250">
        <v>2</v>
      </c>
      <c r="U250">
        <v>1600</v>
      </c>
      <c r="X250" s="24" t="s">
        <v>1826</v>
      </c>
      <c r="Y250" s="24"/>
      <c r="Z250" s="24"/>
      <c r="AA250" s="24"/>
      <c r="AB250" s="24"/>
    </row>
    <row r="251" spans="1:28" ht="14.45" hidden="1" customHeight="1" x14ac:dyDescent="0.25">
      <c r="A251" t="s">
        <v>19</v>
      </c>
      <c r="B251" t="s">
        <v>20</v>
      </c>
      <c r="C251" t="s">
        <v>21</v>
      </c>
      <c r="D251">
        <v>196248</v>
      </c>
      <c r="E251" t="s">
        <v>19</v>
      </c>
      <c r="G251" t="s">
        <v>1403</v>
      </c>
      <c r="H251" t="s">
        <v>148</v>
      </c>
      <c r="I251" t="s">
        <v>149</v>
      </c>
      <c r="M251">
        <v>13.083007376942414</v>
      </c>
      <c r="N251">
        <v>31</v>
      </c>
      <c r="P251">
        <v>43297</v>
      </c>
      <c r="Q251">
        <v>2170</v>
      </c>
      <c r="S251">
        <v>3702.7640000000001</v>
      </c>
      <c r="T251">
        <v>0.80600000000000005</v>
      </c>
      <c r="U251">
        <v>1085</v>
      </c>
      <c r="X251" s="24" t="s">
        <v>1826</v>
      </c>
      <c r="Y251" s="24"/>
      <c r="Z251" s="24"/>
      <c r="AA251" s="24"/>
      <c r="AB251" s="24"/>
    </row>
    <row r="252" spans="1:28" ht="14.45" hidden="1" customHeight="1" x14ac:dyDescent="0.25">
      <c r="A252" t="s">
        <v>19</v>
      </c>
      <c r="B252" t="s">
        <v>20</v>
      </c>
      <c r="C252" t="s">
        <v>21</v>
      </c>
      <c r="D252">
        <v>189360</v>
      </c>
      <c r="E252" t="s">
        <v>19</v>
      </c>
      <c r="G252" t="s">
        <v>187</v>
      </c>
      <c r="H252" t="s">
        <v>148</v>
      </c>
      <c r="I252" t="s">
        <v>149</v>
      </c>
      <c r="M252">
        <v>13.083007376942414</v>
      </c>
      <c r="N252">
        <v>8</v>
      </c>
      <c r="P252">
        <v>43213</v>
      </c>
      <c r="Q252">
        <v>8482.5</v>
      </c>
      <c r="S252">
        <v>9744</v>
      </c>
      <c r="T252">
        <v>0</v>
      </c>
      <c r="U252">
        <v>880</v>
      </c>
      <c r="X252" s="24" t="s">
        <v>1826</v>
      </c>
      <c r="Y252" s="24"/>
      <c r="Z252" s="24"/>
      <c r="AA252" s="24"/>
      <c r="AB252" s="24"/>
    </row>
    <row r="253" spans="1:28" ht="14.45" hidden="1" customHeight="1" x14ac:dyDescent="0.25">
      <c r="A253" t="s">
        <v>19</v>
      </c>
      <c r="B253" t="s">
        <v>20</v>
      </c>
      <c r="C253" t="s">
        <v>21</v>
      </c>
      <c r="D253">
        <v>189360</v>
      </c>
      <c r="E253" t="s">
        <v>19</v>
      </c>
      <c r="G253" t="s">
        <v>163</v>
      </c>
      <c r="H253" t="s">
        <v>148</v>
      </c>
      <c r="I253" t="s">
        <v>149</v>
      </c>
      <c r="M253">
        <v>13.083007376942414</v>
      </c>
      <c r="N253">
        <v>18</v>
      </c>
      <c r="P253">
        <v>43213</v>
      </c>
      <c r="Q253">
        <v>8482.5</v>
      </c>
      <c r="S253">
        <v>15120</v>
      </c>
      <c r="T253">
        <v>0</v>
      </c>
      <c r="U253">
        <v>1350</v>
      </c>
      <c r="X253" s="24" t="s">
        <v>1826</v>
      </c>
      <c r="Y253" s="24"/>
      <c r="Z253" s="24"/>
      <c r="AA253" s="24"/>
      <c r="AB253" s="24"/>
    </row>
    <row r="254" spans="1:28" ht="14.45" hidden="1" customHeight="1" x14ac:dyDescent="0.25">
      <c r="A254" t="s">
        <v>19</v>
      </c>
      <c r="B254" t="s">
        <v>287</v>
      </c>
      <c r="C254" t="s">
        <v>21</v>
      </c>
      <c r="D254" t="s">
        <v>1415</v>
      </c>
      <c r="E254" t="s">
        <v>19</v>
      </c>
      <c r="G254" t="s">
        <v>1472</v>
      </c>
      <c r="H254" t="s">
        <v>1473</v>
      </c>
      <c r="L254" t="s">
        <v>1474</v>
      </c>
      <c r="N254">
        <v>2</v>
      </c>
      <c r="P254">
        <v>43370</v>
      </c>
      <c r="Q254">
        <v>1100</v>
      </c>
      <c r="S254">
        <v>9168</v>
      </c>
      <c r="T254">
        <v>2.06</v>
      </c>
      <c r="U254">
        <v>1100</v>
      </c>
      <c r="X254" s="24" t="s">
        <v>1826</v>
      </c>
      <c r="Y254" s="24"/>
      <c r="Z254" s="24"/>
      <c r="AA254" s="24"/>
      <c r="AB254" s="24"/>
    </row>
    <row r="255" spans="1:28" ht="14.45" hidden="1" customHeight="1" x14ac:dyDescent="0.25">
      <c r="A255" t="s">
        <v>19</v>
      </c>
      <c r="B255" t="s">
        <v>287</v>
      </c>
      <c r="C255" t="s">
        <v>21</v>
      </c>
      <c r="D255" t="s">
        <v>1776</v>
      </c>
      <c r="E255" t="s">
        <v>19</v>
      </c>
      <c r="G255" t="s">
        <v>1472</v>
      </c>
      <c r="H255" t="s">
        <v>1473</v>
      </c>
      <c r="L255" t="s">
        <v>1476</v>
      </c>
      <c r="N255">
        <v>8</v>
      </c>
      <c r="P255">
        <v>43432</v>
      </c>
      <c r="Q255">
        <v>4000</v>
      </c>
      <c r="S255">
        <v>63415.518880000003</v>
      </c>
      <c r="T255">
        <v>12.167213909999999</v>
      </c>
      <c r="U255">
        <v>4000</v>
      </c>
      <c r="X255" s="24" t="s">
        <v>1826</v>
      </c>
      <c r="Y255" s="24"/>
      <c r="Z255" s="24"/>
      <c r="AA255" s="24"/>
      <c r="AB255" s="24"/>
    </row>
    <row r="256" spans="1:28" ht="14.45" hidden="1" customHeight="1" x14ac:dyDescent="0.25">
      <c r="A256" s="9" t="s">
        <v>19</v>
      </c>
      <c r="B256" s="9" t="s">
        <v>20</v>
      </c>
      <c r="C256" s="9" t="s">
        <v>21</v>
      </c>
      <c r="D256" s="9">
        <v>170255</v>
      </c>
      <c r="E256" s="9" t="s">
        <v>19</v>
      </c>
      <c r="F256" s="9"/>
      <c r="G256" s="9" t="s">
        <v>147</v>
      </c>
      <c r="H256" s="9" t="s">
        <v>148</v>
      </c>
      <c r="I256" s="9" t="s">
        <v>149</v>
      </c>
      <c r="J256" s="9"/>
      <c r="K256" s="9"/>
      <c r="L256" s="9"/>
      <c r="M256" s="20">
        <v>13.083007376942414</v>
      </c>
      <c r="N256" s="20">
        <v>6</v>
      </c>
      <c r="O256" s="24"/>
      <c r="P256" s="10">
        <v>42796</v>
      </c>
      <c r="Q256" s="11">
        <v>1110</v>
      </c>
      <c r="R256" s="13"/>
      <c r="S256" s="21">
        <v>1638</v>
      </c>
      <c r="T256" s="20">
        <v>0</v>
      </c>
      <c r="U256" s="11">
        <v>150</v>
      </c>
      <c r="V256" s="9"/>
      <c r="W256" s="8"/>
      <c r="X256" s="24" t="s">
        <v>1823</v>
      </c>
      <c r="Y256" s="24"/>
      <c r="Z256" s="24"/>
      <c r="AA256" s="24"/>
      <c r="AB256" s="24"/>
    </row>
    <row r="257" spans="1:28" ht="14.45" hidden="1" customHeight="1" x14ac:dyDescent="0.25">
      <c r="A257" s="9" t="s">
        <v>19</v>
      </c>
      <c r="B257" s="9" t="s">
        <v>20</v>
      </c>
      <c r="C257" s="9" t="s">
        <v>21</v>
      </c>
      <c r="D257" s="9">
        <v>170255</v>
      </c>
      <c r="E257" s="9" t="s">
        <v>19</v>
      </c>
      <c r="F257" s="9"/>
      <c r="G257" s="9" t="s">
        <v>150</v>
      </c>
      <c r="H257" s="9" t="s">
        <v>151</v>
      </c>
      <c r="I257" s="9" t="s">
        <v>152</v>
      </c>
      <c r="J257" s="9"/>
      <c r="K257" s="9"/>
      <c r="L257" s="9"/>
      <c r="M257" s="20">
        <v>13.05797247010084</v>
      </c>
      <c r="N257" s="20">
        <v>1</v>
      </c>
      <c r="O257" s="9"/>
      <c r="P257" s="10">
        <v>42796</v>
      </c>
      <c r="Q257" s="11">
        <v>49439.17</v>
      </c>
      <c r="R257" s="13"/>
      <c r="S257" s="21">
        <v>3364</v>
      </c>
      <c r="T257" s="20">
        <v>0</v>
      </c>
      <c r="U257" s="11">
        <v>168.2</v>
      </c>
      <c r="V257" s="9"/>
      <c r="W257" s="8"/>
      <c r="X257" s="24" t="s">
        <v>1823</v>
      </c>
      <c r="Y257" s="24"/>
      <c r="Z257" s="24"/>
      <c r="AA257" s="24"/>
      <c r="AB257" s="24"/>
    </row>
    <row r="258" spans="1:28" ht="14.45" hidden="1" customHeight="1" x14ac:dyDescent="0.25">
      <c r="A258" s="9" t="s">
        <v>19</v>
      </c>
      <c r="B258" s="9" t="s">
        <v>20</v>
      </c>
      <c r="C258" s="9" t="s">
        <v>21</v>
      </c>
      <c r="D258" s="9">
        <v>170255</v>
      </c>
      <c r="E258" s="9" t="s">
        <v>19</v>
      </c>
      <c r="F258" s="9"/>
      <c r="G258" s="9" t="s">
        <v>153</v>
      </c>
      <c r="H258" s="9" t="s">
        <v>151</v>
      </c>
      <c r="I258" s="9" t="s">
        <v>152</v>
      </c>
      <c r="J258" s="9"/>
      <c r="K258" s="9"/>
      <c r="L258" s="9"/>
      <c r="M258" s="20">
        <v>13.05797247010084</v>
      </c>
      <c r="N258" s="20">
        <v>1</v>
      </c>
      <c r="O258" s="9"/>
      <c r="P258" s="10">
        <v>42796</v>
      </c>
      <c r="Q258" s="11">
        <v>49439.17</v>
      </c>
      <c r="R258" s="13"/>
      <c r="S258" s="21">
        <v>17451</v>
      </c>
      <c r="T258" s="20">
        <v>3.9</v>
      </c>
      <c r="U258" s="11">
        <v>1560</v>
      </c>
      <c r="V258" s="9"/>
      <c r="W258" s="22"/>
      <c r="X258" s="24" t="s">
        <v>1823</v>
      </c>
      <c r="Y258" s="24"/>
      <c r="Z258" s="24"/>
      <c r="AA258" s="24"/>
      <c r="AB258" s="24"/>
    </row>
    <row r="259" spans="1:28" ht="14.45" hidden="1" customHeight="1" x14ac:dyDescent="0.25">
      <c r="A259" s="9" t="s">
        <v>19</v>
      </c>
      <c r="B259" s="9" t="s">
        <v>20</v>
      </c>
      <c r="C259" s="9" t="s">
        <v>21</v>
      </c>
      <c r="D259" s="9">
        <v>170255</v>
      </c>
      <c r="E259" s="9" t="s">
        <v>19</v>
      </c>
      <c r="F259" s="9"/>
      <c r="G259" s="9" t="s">
        <v>154</v>
      </c>
      <c r="H259" s="9" t="s">
        <v>151</v>
      </c>
      <c r="I259" s="9" t="s">
        <v>152</v>
      </c>
      <c r="J259" s="9"/>
      <c r="K259" s="9"/>
      <c r="L259" s="9"/>
      <c r="M259" s="20">
        <v>13.05797247010084</v>
      </c>
      <c r="N259" s="20">
        <v>1</v>
      </c>
      <c r="O259" s="9"/>
      <c r="P259" s="10">
        <v>42796</v>
      </c>
      <c r="Q259" s="11">
        <v>49439.17</v>
      </c>
      <c r="R259" s="13"/>
      <c r="S259" s="21">
        <v>153002</v>
      </c>
      <c r="T259" s="20">
        <v>17.5</v>
      </c>
      <c r="U259" s="11">
        <v>7650.1</v>
      </c>
      <c r="V259" s="9"/>
      <c r="W259" s="8"/>
      <c r="X259" s="24" t="s">
        <v>1823</v>
      </c>
      <c r="Y259" s="24"/>
      <c r="Z259" s="24"/>
      <c r="AA259" s="24"/>
      <c r="AB259" s="24"/>
    </row>
    <row r="260" spans="1:28" ht="14.45" hidden="1" customHeight="1" x14ac:dyDescent="0.25">
      <c r="A260" s="9" t="s">
        <v>19</v>
      </c>
      <c r="B260" s="9" t="s">
        <v>20</v>
      </c>
      <c r="C260" s="9" t="s">
        <v>21</v>
      </c>
      <c r="D260" s="9">
        <v>156346</v>
      </c>
      <c r="E260" s="9" t="s">
        <v>19</v>
      </c>
      <c r="F260" s="9"/>
      <c r="G260" s="9" t="s">
        <v>180</v>
      </c>
      <c r="H260" s="9" t="s">
        <v>151</v>
      </c>
      <c r="I260" s="9" t="s">
        <v>152</v>
      </c>
      <c r="J260" s="9"/>
      <c r="K260" s="9"/>
      <c r="L260" s="9"/>
      <c r="M260" s="20">
        <v>13.05797247010084</v>
      </c>
      <c r="N260" s="20">
        <v>1</v>
      </c>
      <c r="O260" s="9"/>
      <c r="P260" s="10">
        <v>42482</v>
      </c>
      <c r="Q260" s="13">
        <v>36785</v>
      </c>
      <c r="R260" s="13"/>
      <c r="S260" s="20">
        <v>90184</v>
      </c>
      <c r="T260" s="20">
        <v>10.3</v>
      </c>
      <c r="U260" s="11">
        <v>9018.4</v>
      </c>
      <c r="V260" s="9"/>
      <c r="W260" s="22"/>
      <c r="X260" s="24" t="s">
        <v>1823</v>
      </c>
      <c r="Y260" s="24"/>
      <c r="Z260" s="24"/>
      <c r="AA260" s="24"/>
      <c r="AB260" s="24"/>
    </row>
    <row r="261" spans="1:28" ht="14.45" hidden="1" customHeight="1" x14ac:dyDescent="0.25">
      <c r="A261" s="9" t="s">
        <v>19</v>
      </c>
      <c r="B261" s="9" t="s">
        <v>20</v>
      </c>
      <c r="C261" s="9" t="s">
        <v>21</v>
      </c>
      <c r="D261" s="9">
        <v>156347</v>
      </c>
      <c r="E261" s="9" t="s">
        <v>19</v>
      </c>
      <c r="F261" s="9"/>
      <c r="G261" s="9" t="s">
        <v>181</v>
      </c>
      <c r="H261" s="9" t="s">
        <v>151</v>
      </c>
      <c r="I261" s="9" t="s">
        <v>152</v>
      </c>
      <c r="J261" s="9"/>
      <c r="K261" s="9"/>
      <c r="L261" s="9"/>
      <c r="M261" s="20">
        <v>13.05797247010084</v>
      </c>
      <c r="N261" s="20">
        <v>1</v>
      </c>
      <c r="O261" s="9"/>
      <c r="P261" s="10">
        <v>42481</v>
      </c>
      <c r="Q261" s="13">
        <v>36785</v>
      </c>
      <c r="R261" s="13"/>
      <c r="S261" s="20">
        <v>92709.5</v>
      </c>
      <c r="T261" s="20">
        <v>10.57</v>
      </c>
      <c r="U261" s="11">
        <v>9270.9500000000007</v>
      </c>
      <c r="V261" s="9"/>
      <c r="W261" s="22"/>
      <c r="X261" s="24" t="s">
        <v>1823</v>
      </c>
      <c r="Y261" s="24"/>
      <c r="Z261" s="24"/>
      <c r="AA261" s="24"/>
      <c r="AB261" s="24"/>
    </row>
    <row r="262" spans="1:28" ht="14.45" hidden="1" customHeight="1" x14ac:dyDescent="0.25">
      <c r="A262" s="9" t="s">
        <v>19</v>
      </c>
      <c r="B262" s="9" t="s">
        <v>20</v>
      </c>
      <c r="C262" s="9" t="s">
        <v>21</v>
      </c>
      <c r="D262" s="9">
        <v>184343</v>
      </c>
      <c r="E262" s="9" t="s">
        <v>19</v>
      </c>
      <c r="F262" s="9"/>
      <c r="G262" s="9" t="s">
        <v>189</v>
      </c>
      <c r="H262" s="9" t="s">
        <v>151</v>
      </c>
      <c r="I262" s="9" t="s">
        <v>152</v>
      </c>
      <c r="J262" s="9"/>
      <c r="K262" s="9"/>
      <c r="L262" s="9"/>
      <c r="M262" s="20">
        <v>13.05797247010084</v>
      </c>
      <c r="N262" s="20">
        <v>1</v>
      </c>
      <c r="O262" s="9"/>
      <c r="P262" s="10">
        <v>43038</v>
      </c>
      <c r="Q262" s="13">
        <v>6850</v>
      </c>
      <c r="R262" s="13"/>
      <c r="S262" s="20">
        <v>61101</v>
      </c>
      <c r="T262" s="20">
        <v>7</v>
      </c>
      <c r="U262" s="11">
        <v>3055.05</v>
      </c>
      <c r="V262" s="9"/>
      <c r="W262" s="22"/>
      <c r="X262" s="24" t="s">
        <v>1823</v>
      </c>
      <c r="Y262" s="24"/>
      <c r="Z262" s="24"/>
      <c r="AA262" s="24"/>
      <c r="AB262" s="24"/>
    </row>
    <row r="263" spans="1:28" ht="14.45" hidden="1" customHeight="1" x14ac:dyDescent="0.25">
      <c r="A263" t="s">
        <v>19</v>
      </c>
      <c r="B263" t="s">
        <v>20</v>
      </c>
      <c r="C263" t="s">
        <v>21</v>
      </c>
      <c r="D263">
        <v>179265</v>
      </c>
      <c r="E263" t="s">
        <v>19</v>
      </c>
      <c r="G263" t="s">
        <v>278</v>
      </c>
      <c r="H263" t="s">
        <v>151</v>
      </c>
      <c r="I263" t="s">
        <v>152</v>
      </c>
      <c r="M263">
        <v>13.05797247010084</v>
      </c>
      <c r="N263">
        <v>1</v>
      </c>
      <c r="P263">
        <v>43040</v>
      </c>
      <c r="Q263">
        <v>51900</v>
      </c>
      <c r="S263">
        <v>13884</v>
      </c>
      <c r="T263">
        <v>0.5</v>
      </c>
      <c r="U263">
        <v>694.2</v>
      </c>
      <c r="X263" s="24" t="s">
        <v>1823</v>
      </c>
      <c r="Y263" s="24"/>
      <c r="Z263" s="24"/>
      <c r="AA263" s="24"/>
      <c r="AB263" s="24"/>
    </row>
    <row r="264" spans="1:28" ht="14.45" hidden="1" customHeight="1" x14ac:dyDescent="0.25">
      <c r="A264" t="s">
        <v>19</v>
      </c>
      <c r="B264" t="s">
        <v>20</v>
      </c>
      <c r="C264" t="s">
        <v>21</v>
      </c>
      <c r="D264">
        <v>179265</v>
      </c>
      <c r="E264" t="s">
        <v>19</v>
      </c>
      <c r="G264" t="s">
        <v>279</v>
      </c>
      <c r="H264" t="s">
        <v>151</v>
      </c>
      <c r="I264" t="s">
        <v>152</v>
      </c>
      <c r="M264">
        <v>13.05797247010084</v>
      </c>
      <c r="N264">
        <v>1</v>
      </c>
      <c r="P264">
        <v>43040</v>
      </c>
      <c r="Q264">
        <v>51900</v>
      </c>
      <c r="S264">
        <v>126422</v>
      </c>
      <c r="T264">
        <v>24.8</v>
      </c>
      <c r="U264">
        <v>9920</v>
      </c>
      <c r="X264" s="24" t="s">
        <v>1823</v>
      </c>
      <c r="Y264" s="24"/>
      <c r="Z264" s="24"/>
      <c r="AA264" s="24"/>
      <c r="AB264" s="24"/>
    </row>
    <row r="265" spans="1:28" ht="14.45" hidden="1" customHeight="1" x14ac:dyDescent="0.25">
      <c r="A265" t="s">
        <v>19</v>
      </c>
      <c r="B265" t="s">
        <v>20</v>
      </c>
      <c r="C265" t="s">
        <v>21</v>
      </c>
      <c r="D265">
        <v>178195</v>
      </c>
      <c r="E265" t="s">
        <v>19</v>
      </c>
      <c r="G265" t="s">
        <v>282</v>
      </c>
      <c r="H265" t="s">
        <v>151</v>
      </c>
      <c r="I265" t="s">
        <v>152</v>
      </c>
      <c r="M265">
        <v>13.05797247010084</v>
      </c>
      <c r="N265">
        <v>1</v>
      </c>
      <c r="P265">
        <v>42947</v>
      </c>
      <c r="Q265">
        <v>7375</v>
      </c>
      <c r="S265">
        <v>29328</v>
      </c>
      <c r="T265">
        <v>0</v>
      </c>
      <c r="U265">
        <v>2932.8</v>
      </c>
      <c r="X265" s="24" t="s">
        <v>1823</v>
      </c>
      <c r="Y265" s="24"/>
      <c r="Z265" s="24"/>
      <c r="AA265" s="24"/>
      <c r="AB265" s="24"/>
    </row>
    <row r="266" spans="1:28" ht="14.45" hidden="1" customHeight="1" x14ac:dyDescent="0.25">
      <c r="A266" t="s">
        <v>19</v>
      </c>
      <c r="B266" t="s">
        <v>20</v>
      </c>
      <c r="C266" t="s">
        <v>21</v>
      </c>
      <c r="D266">
        <v>179939</v>
      </c>
      <c r="E266" t="s">
        <v>19</v>
      </c>
      <c r="G266" t="s">
        <v>166</v>
      </c>
      <c r="H266" t="s">
        <v>148</v>
      </c>
      <c r="I266" t="s">
        <v>149</v>
      </c>
      <c r="M266">
        <v>13.083007376942414</v>
      </c>
      <c r="N266">
        <v>0</v>
      </c>
      <c r="P266">
        <v>42943</v>
      </c>
      <c r="Q266">
        <v>1752</v>
      </c>
      <c r="S266">
        <v>0</v>
      </c>
      <c r="T266">
        <v>0</v>
      </c>
      <c r="U266">
        <v>0</v>
      </c>
      <c r="X266" s="24" t="s">
        <v>1823</v>
      </c>
      <c r="Y266" s="24"/>
      <c r="Z266" s="24"/>
      <c r="AA266" s="24"/>
      <c r="AB266" s="24"/>
    </row>
    <row r="267" spans="1:28" ht="14.45" hidden="1" customHeight="1" x14ac:dyDescent="0.25">
      <c r="A267" t="s">
        <v>19</v>
      </c>
      <c r="B267" t="s">
        <v>20</v>
      </c>
      <c r="C267" t="s">
        <v>21</v>
      </c>
      <c r="D267">
        <v>179939</v>
      </c>
      <c r="E267" t="s">
        <v>19</v>
      </c>
      <c r="G267" t="s">
        <v>424</v>
      </c>
      <c r="H267" t="s">
        <v>148</v>
      </c>
      <c r="I267" t="s">
        <v>149</v>
      </c>
      <c r="M267">
        <v>13.083007376942414</v>
      </c>
      <c r="N267">
        <v>41</v>
      </c>
      <c r="P267">
        <v>42943</v>
      </c>
      <c r="Q267">
        <v>1752</v>
      </c>
      <c r="S267">
        <v>865.92</v>
      </c>
      <c r="T267">
        <v>0.22140000000000001</v>
      </c>
      <c r="U267">
        <v>143.5</v>
      </c>
      <c r="X267" s="24" t="s">
        <v>1823</v>
      </c>
      <c r="Y267" s="24"/>
      <c r="Z267" s="24"/>
      <c r="AA267" s="24"/>
      <c r="AB267" s="24"/>
    </row>
    <row r="268" spans="1:28" ht="14.45" hidden="1" customHeight="1" x14ac:dyDescent="0.25">
      <c r="A268" t="s">
        <v>19</v>
      </c>
      <c r="B268" t="s">
        <v>20</v>
      </c>
      <c r="C268" t="s">
        <v>21</v>
      </c>
      <c r="D268">
        <v>179939</v>
      </c>
      <c r="E268" t="s">
        <v>19</v>
      </c>
      <c r="G268" t="s">
        <v>177</v>
      </c>
      <c r="H268" t="s">
        <v>148</v>
      </c>
      <c r="I268" t="s">
        <v>149</v>
      </c>
      <c r="M268">
        <v>13.083007376942414</v>
      </c>
      <c r="N268">
        <v>42</v>
      </c>
      <c r="P268">
        <v>42943</v>
      </c>
      <c r="Q268">
        <v>1752</v>
      </c>
      <c r="S268">
        <v>10448.928</v>
      </c>
      <c r="T268">
        <v>1.1928000000000001</v>
      </c>
      <c r="U268">
        <v>420</v>
      </c>
      <c r="X268" s="24" t="s">
        <v>1823</v>
      </c>
      <c r="Y268" s="24"/>
      <c r="Z268" s="24"/>
      <c r="AA268" s="24"/>
      <c r="AB268" s="24"/>
    </row>
    <row r="269" spans="1:28" ht="14.45" hidden="1" customHeight="1" x14ac:dyDescent="0.25">
      <c r="A269" t="s">
        <v>19</v>
      </c>
      <c r="B269" t="s">
        <v>20</v>
      </c>
      <c r="C269" t="s">
        <v>21</v>
      </c>
      <c r="D269">
        <v>179939</v>
      </c>
      <c r="E269" t="s">
        <v>19</v>
      </c>
      <c r="G269" t="s">
        <v>425</v>
      </c>
      <c r="H269" t="s">
        <v>151</v>
      </c>
      <c r="I269" t="s">
        <v>152</v>
      </c>
      <c r="M269">
        <v>13.05797247010084</v>
      </c>
      <c r="N269">
        <v>1</v>
      </c>
      <c r="P269">
        <v>42943</v>
      </c>
      <c r="Q269">
        <v>27048</v>
      </c>
      <c r="S269">
        <v>907</v>
      </c>
      <c r="T269">
        <v>0</v>
      </c>
      <c r="U269">
        <v>45.35</v>
      </c>
      <c r="X269" s="24" t="s">
        <v>1823</v>
      </c>
      <c r="Y269" s="24"/>
      <c r="Z269" s="24"/>
      <c r="AA269" s="24"/>
      <c r="AB269" s="24"/>
    </row>
    <row r="270" spans="1:28" ht="14.45" hidden="1" customHeight="1" x14ac:dyDescent="0.25">
      <c r="A270" t="s">
        <v>19</v>
      </c>
      <c r="B270" t="s">
        <v>20</v>
      </c>
      <c r="C270" t="s">
        <v>21</v>
      </c>
      <c r="D270">
        <v>179939</v>
      </c>
      <c r="E270" t="s">
        <v>19</v>
      </c>
      <c r="G270" t="s">
        <v>426</v>
      </c>
      <c r="H270" t="s">
        <v>151</v>
      </c>
      <c r="I270" t="s">
        <v>152</v>
      </c>
      <c r="M270">
        <v>13.05797247010084</v>
      </c>
      <c r="N270">
        <v>1</v>
      </c>
      <c r="P270">
        <v>42943</v>
      </c>
      <c r="Q270">
        <v>27048</v>
      </c>
      <c r="S270">
        <v>2084</v>
      </c>
      <c r="T270">
        <v>0</v>
      </c>
      <c r="U270">
        <v>104.2</v>
      </c>
      <c r="X270" s="24" t="s">
        <v>1823</v>
      </c>
      <c r="Y270" s="24"/>
      <c r="Z270" s="24"/>
      <c r="AA270" s="24"/>
      <c r="AB270" s="24"/>
    </row>
    <row r="271" spans="1:28" ht="14.45" hidden="1" customHeight="1" x14ac:dyDescent="0.25">
      <c r="A271" t="s">
        <v>19</v>
      </c>
      <c r="B271" t="s">
        <v>20</v>
      </c>
      <c r="C271" t="s">
        <v>21</v>
      </c>
      <c r="D271">
        <v>179939</v>
      </c>
      <c r="E271" t="s">
        <v>19</v>
      </c>
      <c r="G271" t="s">
        <v>427</v>
      </c>
      <c r="H271" t="s">
        <v>151</v>
      </c>
      <c r="I271" t="s">
        <v>152</v>
      </c>
      <c r="M271">
        <v>13.05797247010084</v>
      </c>
      <c r="N271">
        <v>1</v>
      </c>
      <c r="P271">
        <v>42943</v>
      </c>
      <c r="Q271">
        <v>27048</v>
      </c>
      <c r="S271">
        <v>1382</v>
      </c>
      <c r="T271">
        <v>0.6</v>
      </c>
      <c r="U271">
        <v>240</v>
      </c>
      <c r="X271" s="24" t="s">
        <v>1823</v>
      </c>
      <c r="Y271" s="24"/>
      <c r="Z271" s="24"/>
      <c r="AA271" s="24"/>
      <c r="AB271" s="24"/>
    </row>
    <row r="272" spans="1:28" ht="14.45" hidden="1" customHeight="1" x14ac:dyDescent="0.25">
      <c r="A272" t="s">
        <v>19</v>
      </c>
      <c r="B272" t="s">
        <v>20</v>
      </c>
      <c r="C272" t="s">
        <v>21</v>
      </c>
      <c r="D272">
        <v>179939</v>
      </c>
      <c r="E272" t="s">
        <v>19</v>
      </c>
      <c r="G272" t="s">
        <v>428</v>
      </c>
      <c r="H272" t="s">
        <v>151</v>
      </c>
      <c r="I272" t="s">
        <v>152</v>
      </c>
      <c r="M272">
        <v>13.05797247010084</v>
      </c>
      <c r="N272">
        <v>1</v>
      </c>
      <c r="P272">
        <v>42943</v>
      </c>
      <c r="Q272">
        <v>27048</v>
      </c>
      <c r="S272">
        <v>3925</v>
      </c>
      <c r="T272">
        <v>1.3</v>
      </c>
      <c r="U272">
        <v>520</v>
      </c>
      <c r="X272" s="24" t="s">
        <v>1823</v>
      </c>
      <c r="Y272" s="24"/>
      <c r="Z272" s="24"/>
      <c r="AA272" s="24"/>
      <c r="AB272" s="24"/>
    </row>
    <row r="273" spans="1:28" ht="14.45" hidden="1" customHeight="1" x14ac:dyDescent="0.25">
      <c r="A273" t="s">
        <v>19</v>
      </c>
      <c r="B273" t="s">
        <v>20</v>
      </c>
      <c r="C273" t="s">
        <v>21</v>
      </c>
      <c r="D273">
        <v>179939</v>
      </c>
      <c r="E273" t="s">
        <v>19</v>
      </c>
      <c r="G273" t="s">
        <v>429</v>
      </c>
      <c r="H273" t="s">
        <v>151</v>
      </c>
      <c r="I273" t="s">
        <v>152</v>
      </c>
      <c r="M273">
        <v>13.05797247010084</v>
      </c>
      <c r="N273">
        <v>1</v>
      </c>
      <c r="P273">
        <v>42943</v>
      </c>
      <c r="Q273">
        <v>27048</v>
      </c>
      <c r="S273">
        <v>61939</v>
      </c>
      <c r="T273">
        <v>7.1</v>
      </c>
      <c r="U273">
        <v>3096.95</v>
      </c>
      <c r="X273" s="24" t="s">
        <v>1823</v>
      </c>
      <c r="Y273" s="24"/>
      <c r="Z273" s="24"/>
      <c r="AA273" s="24"/>
      <c r="AB273" s="24"/>
    </row>
    <row r="274" spans="1:28" ht="14.45" hidden="1" customHeight="1" x14ac:dyDescent="0.25">
      <c r="A274" t="s">
        <v>19</v>
      </c>
      <c r="B274" t="s">
        <v>20</v>
      </c>
      <c r="C274" t="s">
        <v>21</v>
      </c>
      <c r="D274">
        <v>179940</v>
      </c>
      <c r="E274" t="s">
        <v>19</v>
      </c>
      <c r="G274" t="s">
        <v>164</v>
      </c>
      <c r="H274" t="s">
        <v>148</v>
      </c>
      <c r="I274" t="s">
        <v>149</v>
      </c>
      <c r="M274">
        <v>13.083007376942414</v>
      </c>
      <c r="N274">
        <v>9</v>
      </c>
      <c r="P274">
        <v>42943</v>
      </c>
      <c r="Q274">
        <v>2930</v>
      </c>
      <c r="S274">
        <v>5254.2</v>
      </c>
      <c r="T274">
        <v>0</v>
      </c>
      <c r="U274">
        <v>450</v>
      </c>
      <c r="X274" s="24" t="s">
        <v>1823</v>
      </c>
      <c r="Y274" s="24"/>
      <c r="Z274" s="24"/>
      <c r="AA274" s="24"/>
      <c r="AB274" s="24"/>
    </row>
    <row r="275" spans="1:28" hidden="1" x14ac:dyDescent="0.25">
      <c r="A275" t="s">
        <v>19</v>
      </c>
      <c r="B275" t="s">
        <v>20</v>
      </c>
      <c r="C275" t="s">
        <v>21</v>
      </c>
      <c r="D275">
        <v>179920</v>
      </c>
      <c r="E275" t="s">
        <v>19</v>
      </c>
      <c r="G275" t="s">
        <v>172</v>
      </c>
      <c r="H275" t="s">
        <v>148</v>
      </c>
      <c r="I275" t="s">
        <v>149</v>
      </c>
      <c r="M275">
        <v>13.083007376942414</v>
      </c>
      <c r="N275">
        <v>3</v>
      </c>
      <c r="P275">
        <v>43005</v>
      </c>
      <c r="Q275">
        <v>516</v>
      </c>
      <c r="S275">
        <v>133.68539999999999</v>
      </c>
      <c r="T275">
        <v>2.9100000000000001E-2</v>
      </c>
      <c r="U275">
        <v>48</v>
      </c>
      <c r="X275" s="24" t="s">
        <v>1823</v>
      </c>
      <c r="Y275" s="24"/>
      <c r="Z275" s="24"/>
      <c r="AA275" s="24"/>
      <c r="AB275" s="24"/>
    </row>
    <row r="276" spans="1:28" hidden="1" x14ac:dyDescent="0.25">
      <c r="A276" t="s">
        <v>19</v>
      </c>
      <c r="B276" t="s">
        <v>20</v>
      </c>
      <c r="C276" t="s">
        <v>21</v>
      </c>
      <c r="D276">
        <v>179920</v>
      </c>
      <c r="E276" t="s">
        <v>19</v>
      </c>
      <c r="G276" t="s">
        <v>424</v>
      </c>
      <c r="H276" t="s">
        <v>148</v>
      </c>
      <c r="I276" t="s">
        <v>149</v>
      </c>
      <c r="M276">
        <v>13.083007376942414</v>
      </c>
      <c r="N276">
        <v>30</v>
      </c>
      <c r="P276">
        <v>43005</v>
      </c>
      <c r="Q276">
        <v>516</v>
      </c>
      <c r="S276">
        <v>633.6</v>
      </c>
      <c r="T276">
        <v>0.16200000000000001</v>
      </c>
      <c r="U276">
        <v>105</v>
      </c>
      <c r="X276" s="24" t="s">
        <v>1823</v>
      </c>
      <c r="Y276" s="24"/>
      <c r="Z276" s="24"/>
      <c r="AA276" s="24"/>
      <c r="AB276" s="24"/>
    </row>
    <row r="277" spans="1:28" hidden="1" x14ac:dyDescent="0.25">
      <c r="A277" t="s">
        <v>19</v>
      </c>
      <c r="B277" t="s">
        <v>20</v>
      </c>
      <c r="C277" t="s">
        <v>21</v>
      </c>
      <c r="D277">
        <v>179920</v>
      </c>
      <c r="E277" t="s">
        <v>19</v>
      </c>
      <c r="G277" t="s">
        <v>426</v>
      </c>
      <c r="H277" t="s">
        <v>151</v>
      </c>
      <c r="I277" t="s">
        <v>152</v>
      </c>
      <c r="M277">
        <v>13.05797247010084</v>
      </c>
      <c r="N277">
        <v>1</v>
      </c>
      <c r="P277">
        <v>43005</v>
      </c>
      <c r="Q277">
        <v>24752</v>
      </c>
      <c r="S277">
        <v>2786</v>
      </c>
      <c r="T277">
        <v>0</v>
      </c>
      <c r="U277">
        <v>139.30000000000001</v>
      </c>
      <c r="X277" s="24" t="s">
        <v>1823</v>
      </c>
      <c r="Y277" s="24"/>
      <c r="Z277" s="24"/>
      <c r="AA277" s="24"/>
      <c r="AB277" s="24"/>
    </row>
    <row r="278" spans="1:28" hidden="1" x14ac:dyDescent="0.25">
      <c r="A278" t="s">
        <v>19</v>
      </c>
      <c r="B278" t="s">
        <v>20</v>
      </c>
      <c r="C278" t="s">
        <v>21</v>
      </c>
      <c r="D278">
        <v>179920</v>
      </c>
      <c r="E278" t="s">
        <v>19</v>
      </c>
      <c r="G278" t="s">
        <v>427</v>
      </c>
      <c r="H278" t="s">
        <v>151</v>
      </c>
      <c r="I278" t="s">
        <v>152</v>
      </c>
      <c r="M278">
        <v>13.05797247010084</v>
      </c>
      <c r="N278">
        <v>1</v>
      </c>
      <c r="P278">
        <v>43005</v>
      </c>
      <c r="Q278">
        <v>24752</v>
      </c>
      <c r="S278">
        <v>1408</v>
      </c>
      <c r="T278">
        <v>0.7</v>
      </c>
      <c r="U278">
        <v>280</v>
      </c>
      <c r="X278" s="24" t="s">
        <v>1823</v>
      </c>
      <c r="Y278" s="24"/>
      <c r="Z278" s="24"/>
      <c r="AA278" s="24"/>
      <c r="AB278" s="24"/>
    </row>
    <row r="279" spans="1:28" hidden="1" x14ac:dyDescent="0.25">
      <c r="A279" t="s">
        <v>19</v>
      </c>
      <c r="B279" t="s">
        <v>20</v>
      </c>
      <c r="C279" t="s">
        <v>21</v>
      </c>
      <c r="D279">
        <v>179920</v>
      </c>
      <c r="E279" t="s">
        <v>19</v>
      </c>
      <c r="G279" t="s">
        <v>429</v>
      </c>
      <c r="H279" t="s">
        <v>151</v>
      </c>
      <c r="I279" t="s">
        <v>152</v>
      </c>
      <c r="M279">
        <v>13.05797247010084</v>
      </c>
      <c r="N279">
        <v>1</v>
      </c>
      <c r="P279">
        <v>43005</v>
      </c>
      <c r="Q279">
        <v>24752</v>
      </c>
      <c r="S279">
        <v>161999</v>
      </c>
      <c r="T279">
        <v>18.5</v>
      </c>
      <c r="U279">
        <v>8099.95</v>
      </c>
      <c r="X279" s="24" t="s">
        <v>1823</v>
      </c>
      <c r="Y279" s="24"/>
      <c r="Z279" s="24"/>
      <c r="AA279" s="24"/>
      <c r="AB279" s="24"/>
    </row>
    <row r="280" spans="1:28" hidden="1" x14ac:dyDescent="0.25">
      <c r="A280" t="s">
        <v>19</v>
      </c>
      <c r="B280" t="s">
        <v>20</v>
      </c>
      <c r="C280" t="s">
        <v>21</v>
      </c>
      <c r="D280">
        <v>179921</v>
      </c>
      <c r="E280" t="s">
        <v>19</v>
      </c>
      <c r="G280" t="s">
        <v>164</v>
      </c>
      <c r="H280" t="s">
        <v>148</v>
      </c>
      <c r="I280" t="s">
        <v>149</v>
      </c>
      <c r="M280">
        <v>13.083007376942414</v>
      </c>
      <c r="N280">
        <v>5</v>
      </c>
      <c r="P280">
        <v>43005</v>
      </c>
      <c r="Q280">
        <v>791</v>
      </c>
      <c r="S280">
        <v>2919</v>
      </c>
      <c r="T280">
        <v>0</v>
      </c>
      <c r="U280">
        <v>250</v>
      </c>
      <c r="X280" s="24" t="s">
        <v>1823</v>
      </c>
      <c r="Y280" s="24"/>
      <c r="Z280" s="24"/>
      <c r="AA280" s="24"/>
      <c r="AB280" s="24"/>
    </row>
    <row r="281" spans="1:28" hidden="1" x14ac:dyDescent="0.25">
      <c r="A281" t="s">
        <v>19</v>
      </c>
      <c r="B281" t="s">
        <v>20</v>
      </c>
      <c r="C281" t="s">
        <v>21</v>
      </c>
      <c r="D281">
        <v>172471</v>
      </c>
      <c r="E281" t="s">
        <v>19</v>
      </c>
      <c r="G281" t="s">
        <v>169</v>
      </c>
      <c r="H281" t="s">
        <v>148</v>
      </c>
      <c r="I281" t="s">
        <v>149</v>
      </c>
      <c r="M281">
        <v>13.083007376942414</v>
      </c>
      <c r="N281">
        <v>80</v>
      </c>
      <c r="P281">
        <v>42832</v>
      </c>
      <c r="Q281">
        <v>1440</v>
      </c>
      <c r="S281">
        <v>3675.2</v>
      </c>
      <c r="T281">
        <v>0.8</v>
      </c>
      <c r="U281">
        <v>560</v>
      </c>
      <c r="X281" s="24" t="s">
        <v>1823</v>
      </c>
      <c r="Y281" s="24"/>
      <c r="Z281" s="24"/>
      <c r="AA281" s="24"/>
      <c r="AB281" s="24"/>
    </row>
    <row r="282" spans="1:28" hidden="1" x14ac:dyDescent="0.25">
      <c r="A282" t="s">
        <v>19</v>
      </c>
      <c r="B282" t="s">
        <v>20</v>
      </c>
      <c r="C282" t="s">
        <v>21</v>
      </c>
      <c r="D282">
        <v>171608</v>
      </c>
      <c r="E282" t="s">
        <v>19</v>
      </c>
      <c r="G282" t="s">
        <v>439</v>
      </c>
      <c r="H282" t="s">
        <v>148</v>
      </c>
      <c r="I282" t="s">
        <v>149</v>
      </c>
      <c r="M282">
        <v>13.083007376942414</v>
      </c>
      <c r="N282">
        <v>22</v>
      </c>
      <c r="P282">
        <v>42824</v>
      </c>
      <c r="Q282">
        <v>10949.1</v>
      </c>
      <c r="S282">
        <v>717.58280000000002</v>
      </c>
      <c r="T282">
        <v>0.15620000000000001</v>
      </c>
      <c r="U282">
        <v>220</v>
      </c>
      <c r="X282" s="24" t="s">
        <v>1823</v>
      </c>
      <c r="Y282" s="24"/>
      <c r="Z282" s="24"/>
      <c r="AA282" s="24"/>
      <c r="AB282" s="24"/>
    </row>
    <row r="283" spans="1:28" hidden="1" x14ac:dyDescent="0.25">
      <c r="A283" t="s">
        <v>19</v>
      </c>
      <c r="B283" t="s">
        <v>20</v>
      </c>
      <c r="C283" t="s">
        <v>21</v>
      </c>
      <c r="D283">
        <v>171608</v>
      </c>
      <c r="E283" t="s">
        <v>19</v>
      </c>
      <c r="G283" t="s">
        <v>439</v>
      </c>
      <c r="H283" t="s">
        <v>148</v>
      </c>
      <c r="I283" t="s">
        <v>149</v>
      </c>
      <c r="M283">
        <v>13.083007376942414</v>
      </c>
      <c r="N283">
        <v>169</v>
      </c>
      <c r="P283">
        <v>42824</v>
      </c>
      <c r="Q283">
        <v>10949.1</v>
      </c>
      <c r="S283">
        <v>5512.3406000000004</v>
      </c>
      <c r="T283">
        <v>1.1999</v>
      </c>
      <c r="U283">
        <v>1690</v>
      </c>
      <c r="X283" s="24" t="s">
        <v>1823</v>
      </c>
      <c r="Y283" s="24"/>
      <c r="Z283" s="24"/>
      <c r="AA283" s="24"/>
      <c r="AB283" s="24"/>
    </row>
    <row r="284" spans="1:28" hidden="1" x14ac:dyDescent="0.25">
      <c r="A284" t="s">
        <v>19</v>
      </c>
      <c r="B284" t="s">
        <v>20</v>
      </c>
      <c r="C284" t="s">
        <v>21</v>
      </c>
      <c r="D284">
        <v>171608</v>
      </c>
      <c r="E284" t="s">
        <v>19</v>
      </c>
      <c r="G284" t="s">
        <v>169</v>
      </c>
      <c r="H284" t="s">
        <v>148</v>
      </c>
      <c r="I284" t="s">
        <v>149</v>
      </c>
      <c r="M284">
        <v>13.083007376942414</v>
      </c>
      <c r="N284">
        <v>218</v>
      </c>
      <c r="P284">
        <v>42824</v>
      </c>
      <c r="Q284">
        <v>10949.1</v>
      </c>
      <c r="S284">
        <v>10014.92</v>
      </c>
      <c r="T284">
        <v>2.1800000000000002</v>
      </c>
      <c r="U284">
        <v>1526</v>
      </c>
      <c r="X284" s="24" t="s">
        <v>1823</v>
      </c>
      <c r="Y284" s="24"/>
      <c r="Z284" s="24"/>
      <c r="AA284" s="24"/>
      <c r="AB284" s="24"/>
    </row>
    <row r="285" spans="1:28" hidden="1" x14ac:dyDescent="0.25">
      <c r="A285" t="s">
        <v>19</v>
      </c>
      <c r="B285" t="s">
        <v>20</v>
      </c>
      <c r="C285" t="s">
        <v>21</v>
      </c>
      <c r="D285">
        <v>186966</v>
      </c>
      <c r="E285" t="s">
        <v>19</v>
      </c>
      <c r="G285" t="s">
        <v>536</v>
      </c>
      <c r="H285" t="s">
        <v>151</v>
      </c>
      <c r="I285" t="s">
        <v>152</v>
      </c>
      <c r="M285">
        <v>13.05797247010084</v>
      </c>
      <c r="N285">
        <v>1</v>
      </c>
      <c r="P285">
        <v>43126</v>
      </c>
      <c r="Q285">
        <v>6570</v>
      </c>
      <c r="S285">
        <v>21865</v>
      </c>
      <c r="T285">
        <v>2.5</v>
      </c>
      <c r="U285">
        <v>1093.25</v>
      </c>
      <c r="X285" s="24" t="s">
        <v>1823</v>
      </c>
      <c r="Y285" s="24"/>
      <c r="Z285" s="24"/>
      <c r="AA285" s="24"/>
      <c r="AB285" s="24"/>
    </row>
    <row r="286" spans="1:28" hidden="1" x14ac:dyDescent="0.25">
      <c r="A286" t="s">
        <v>19</v>
      </c>
      <c r="B286" t="s">
        <v>20</v>
      </c>
      <c r="C286" t="s">
        <v>21</v>
      </c>
      <c r="D286">
        <v>176972</v>
      </c>
      <c r="E286" t="s">
        <v>19</v>
      </c>
      <c r="G286" t="s">
        <v>150</v>
      </c>
      <c r="H286" t="s">
        <v>151</v>
      </c>
      <c r="I286" t="s">
        <v>152</v>
      </c>
      <c r="M286">
        <v>13.05797247010084</v>
      </c>
      <c r="N286">
        <v>1</v>
      </c>
      <c r="P286">
        <v>42884</v>
      </c>
      <c r="Q286">
        <v>6300</v>
      </c>
      <c r="S286">
        <v>8869</v>
      </c>
      <c r="T286">
        <v>0</v>
      </c>
      <c r="U286">
        <v>443.45</v>
      </c>
      <c r="X286" s="24" t="s">
        <v>1823</v>
      </c>
      <c r="Y286" s="24"/>
      <c r="Z286" s="24"/>
      <c r="AA286" s="24"/>
      <c r="AB286" s="24"/>
    </row>
    <row r="287" spans="1:28" hidden="1" x14ac:dyDescent="0.25">
      <c r="A287" t="s">
        <v>19</v>
      </c>
      <c r="B287" t="s">
        <v>20</v>
      </c>
      <c r="C287" t="s">
        <v>21</v>
      </c>
      <c r="D287">
        <v>164820</v>
      </c>
      <c r="E287" t="s">
        <v>19</v>
      </c>
      <c r="G287" t="s">
        <v>164</v>
      </c>
      <c r="H287" t="s">
        <v>148</v>
      </c>
      <c r="I287" t="s">
        <v>149</v>
      </c>
      <c r="M287">
        <v>13.083007376942414</v>
      </c>
      <c r="N287">
        <v>13</v>
      </c>
      <c r="P287">
        <v>42643</v>
      </c>
      <c r="Q287">
        <v>9587.5</v>
      </c>
      <c r="S287">
        <v>7589.4</v>
      </c>
      <c r="T287">
        <v>0</v>
      </c>
      <c r="U287">
        <v>650</v>
      </c>
      <c r="X287" s="24" t="s">
        <v>1823</v>
      </c>
      <c r="Y287" s="24"/>
      <c r="Z287" s="24"/>
      <c r="AA287" s="24"/>
      <c r="AB287" s="24"/>
    </row>
    <row r="288" spans="1:28" hidden="1" x14ac:dyDescent="0.25">
      <c r="A288" t="s">
        <v>19</v>
      </c>
      <c r="B288" t="s">
        <v>20</v>
      </c>
      <c r="C288" t="s">
        <v>21</v>
      </c>
      <c r="D288">
        <v>185909</v>
      </c>
      <c r="E288" t="s">
        <v>19</v>
      </c>
      <c r="G288" t="s">
        <v>738</v>
      </c>
      <c r="H288" t="s">
        <v>151</v>
      </c>
      <c r="I288" t="s">
        <v>152</v>
      </c>
      <c r="M288">
        <v>13.05797247010084</v>
      </c>
      <c r="N288">
        <v>1</v>
      </c>
      <c r="P288">
        <v>43123</v>
      </c>
      <c r="Q288">
        <v>27900</v>
      </c>
      <c r="S288">
        <v>26385</v>
      </c>
      <c r="T288">
        <v>3.46</v>
      </c>
      <c r="U288">
        <v>2768</v>
      </c>
      <c r="X288" s="24" t="s">
        <v>1823</v>
      </c>
      <c r="Y288" s="24"/>
      <c r="Z288" s="24"/>
      <c r="AA288" s="24"/>
      <c r="AB288" s="24"/>
    </row>
    <row r="289" spans="1:28" hidden="1" x14ac:dyDescent="0.25">
      <c r="A289" t="s">
        <v>19</v>
      </c>
      <c r="B289" t="s">
        <v>20</v>
      </c>
      <c r="C289" t="s">
        <v>21</v>
      </c>
      <c r="D289">
        <v>185908</v>
      </c>
      <c r="E289" t="s">
        <v>19</v>
      </c>
      <c r="G289" t="s">
        <v>738</v>
      </c>
      <c r="H289" t="s">
        <v>151</v>
      </c>
      <c r="I289" t="s">
        <v>152</v>
      </c>
      <c r="M289">
        <v>13.05797247010084</v>
      </c>
      <c r="N289">
        <v>1</v>
      </c>
      <c r="P289">
        <v>43118</v>
      </c>
      <c r="Q289">
        <v>27900</v>
      </c>
      <c r="S289">
        <v>26385</v>
      </c>
      <c r="T289">
        <v>3.46</v>
      </c>
      <c r="U289">
        <v>2768</v>
      </c>
      <c r="X289" s="24" t="s">
        <v>1823</v>
      </c>
      <c r="Y289" s="24"/>
      <c r="Z289" s="24"/>
      <c r="AA289" s="24"/>
      <c r="AB289" s="24"/>
    </row>
    <row r="290" spans="1:28" hidden="1" x14ac:dyDescent="0.25">
      <c r="A290" t="s">
        <v>19</v>
      </c>
      <c r="B290" t="s">
        <v>20</v>
      </c>
      <c r="C290" t="s">
        <v>21</v>
      </c>
      <c r="D290">
        <v>189703</v>
      </c>
      <c r="E290" t="s">
        <v>19</v>
      </c>
      <c r="G290" t="s">
        <v>1679</v>
      </c>
      <c r="H290" t="s">
        <v>151</v>
      </c>
      <c r="I290" t="s">
        <v>152</v>
      </c>
      <c r="M290">
        <v>13.05797247010084</v>
      </c>
      <c r="N290">
        <v>1</v>
      </c>
      <c r="P290">
        <v>43217</v>
      </c>
      <c r="Q290">
        <v>49443</v>
      </c>
      <c r="S290">
        <v>2120</v>
      </c>
      <c r="T290">
        <v>0.72</v>
      </c>
      <c r="U290">
        <v>288</v>
      </c>
      <c r="X290" s="24" t="s">
        <v>1823</v>
      </c>
      <c r="Y290" s="24"/>
      <c r="Z290" s="24"/>
      <c r="AA290" s="24"/>
      <c r="AB290" s="24"/>
    </row>
    <row r="291" spans="1:28" hidden="1" x14ac:dyDescent="0.25">
      <c r="A291" t="s">
        <v>19</v>
      </c>
      <c r="B291" t="s">
        <v>20</v>
      </c>
      <c r="C291" t="s">
        <v>21</v>
      </c>
      <c r="D291">
        <v>189703</v>
      </c>
      <c r="E291" t="s">
        <v>19</v>
      </c>
      <c r="G291" t="s">
        <v>1680</v>
      </c>
      <c r="H291" t="s">
        <v>151</v>
      </c>
      <c r="I291" t="s">
        <v>152</v>
      </c>
      <c r="M291">
        <v>13.05797247010084</v>
      </c>
      <c r="N291">
        <v>1</v>
      </c>
      <c r="P291">
        <v>43217</v>
      </c>
      <c r="Q291">
        <v>49443</v>
      </c>
      <c r="S291">
        <v>4879</v>
      </c>
      <c r="T291">
        <v>2.23</v>
      </c>
      <c r="U291">
        <v>892</v>
      </c>
      <c r="X291" s="24" t="s">
        <v>1823</v>
      </c>
      <c r="Y291" s="24"/>
      <c r="Z291" s="24"/>
      <c r="AA291" s="24"/>
      <c r="AB291" s="24"/>
    </row>
    <row r="292" spans="1:28" hidden="1" x14ac:dyDescent="0.25">
      <c r="A292" t="s">
        <v>19</v>
      </c>
      <c r="B292" t="s">
        <v>20</v>
      </c>
      <c r="C292" t="s">
        <v>21</v>
      </c>
      <c r="D292">
        <v>189703</v>
      </c>
      <c r="E292" t="s">
        <v>19</v>
      </c>
      <c r="G292" t="s">
        <v>1681</v>
      </c>
      <c r="H292" t="s">
        <v>151</v>
      </c>
      <c r="I292" t="s">
        <v>152</v>
      </c>
      <c r="M292">
        <v>13.05797247010084</v>
      </c>
      <c r="N292">
        <v>1</v>
      </c>
      <c r="P292">
        <v>43217</v>
      </c>
      <c r="Q292">
        <v>49443</v>
      </c>
      <c r="S292">
        <v>15492</v>
      </c>
      <c r="T292">
        <v>2.36</v>
      </c>
      <c r="U292">
        <v>944</v>
      </c>
      <c r="X292" s="24" t="s">
        <v>1823</v>
      </c>
      <c r="Y292" s="24"/>
      <c r="Z292" s="24"/>
      <c r="AA292" s="24"/>
      <c r="AB292" s="24"/>
    </row>
    <row r="293" spans="1:28" hidden="1" x14ac:dyDescent="0.25">
      <c r="A293" t="s">
        <v>19</v>
      </c>
      <c r="B293" t="s">
        <v>20</v>
      </c>
      <c r="C293" t="s">
        <v>21</v>
      </c>
      <c r="D293">
        <v>189703</v>
      </c>
      <c r="E293" t="s">
        <v>19</v>
      </c>
      <c r="G293" t="s">
        <v>1682</v>
      </c>
      <c r="H293" t="s">
        <v>151</v>
      </c>
      <c r="I293" t="s">
        <v>152</v>
      </c>
      <c r="M293">
        <v>13.05797247010084</v>
      </c>
      <c r="N293">
        <v>1</v>
      </c>
      <c r="P293">
        <v>43217</v>
      </c>
      <c r="Q293">
        <v>49443</v>
      </c>
      <c r="S293">
        <v>164171</v>
      </c>
      <c r="T293">
        <v>18.739999999999998</v>
      </c>
      <c r="U293">
        <v>8208.5499999999993</v>
      </c>
      <c r="X293" s="24" t="s">
        <v>1823</v>
      </c>
      <c r="Y293" s="24"/>
      <c r="Z293" s="24"/>
      <c r="AA293" s="24"/>
      <c r="AB293" s="24"/>
    </row>
    <row r="294" spans="1:28" hidden="1" x14ac:dyDescent="0.25">
      <c r="A294" t="s">
        <v>19</v>
      </c>
      <c r="B294" t="s">
        <v>20</v>
      </c>
      <c r="C294" t="s">
        <v>21</v>
      </c>
      <c r="D294">
        <v>191800</v>
      </c>
      <c r="E294" t="s">
        <v>19</v>
      </c>
      <c r="G294" t="s">
        <v>163</v>
      </c>
      <c r="H294" t="s">
        <v>148</v>
      </c>
      <c r="I294" t="s">
        <v>149</v>
      </c>
      <c r="M294">
        <v>13.083007376942414</v>
      </c>
      <c r="N294">
        <v>10</v>
      </c>
      <c r="P294">
        <v>43260</v>
      </c>
      <c r="Q294">
        <v>3850</v>
      </c>
      <c r="S294">
        <v>8400</v>
      </c>
      <c r="T294">
        <v>0</v>
      </c>
      <c r="U294">
        <v>750</v>
      </c>
      <c r="X294" s="24" t="s">
        <v>1823</v>
      </c>
      <c r="Y294" s="24"/>
      <c r="Z294" s="24"/>
      <c r="AA294" s="24"/>
      <c r="AB294" s="24"/>
    </row>
    <row r="295" spans="1:28" hidden="1" x14ac:dyDescent="0.25">
      <c r="A295" t="s">
        <v>19</v>
      </c>
      <c r="B295" t="s">
        <v>20</v>
      </c>
      <c r="C295" t="s">
        <v>21</v>
      </c>
      <c r="D295">
        <v>191772</v>
      </c>
      <c r="E295" t="s">
        <v>19</v>
      </c>
      <c r="G295" t="s">
        <v>1804</v>
      </c>
      <c r="H295" t="s">
        <v>148</v>
      </c>
      <c r="I295" t="s">
        <v>149</v>
      </c>
      <c r="M295">
        <v>13.083007376942414</v>
      </c>
      <c r="N295">
        <v>2</v>
      </c>
      <c r="P295">
        <v>43203</v>
      </c>
      <c r="Q295">
        <v>5200</v>
      </c>
      <c r="S295">
        <v>30948</v>
      </c>
      <c r="T295">
        <v>4.22</v>
      </c>
      <c r="U295">
        <v>1610</v>
      </c>
      <c r="X295" s="24" t="s">
        <v>1823</v>
      </c>
      <c r="Y295" s="24"/>
      <c r="Z295" s="24"/>
      <c r="AA295" s="24"/>
      <c r="AB295" s="24"/>
    </row>
    <row r="296" spans="1:28" hidden="1" x14ac:dyDescent="0.25">
      <c r="A296" t="s">
        <v>19</v>
      </c>
      <c r="B296" t="s">
        <v>530</v>
      </c>
      <c r="C296" t="s">
        <v>21</v>
      </c>
      <c r="D296" t="s">
        <v>1563</v>
      </c>
      <c r="E296" t="s">
        <v>19</v>
      </c>
      <c r="G296" t="s">
        <v>1671</v>
      </c>
      <c r="H296" t="s">
        <v>148</v>
      </c>
      <c r="I296" t="s">
        <v>1672</v>
      </c>
      <c r="J296" t="s">
        <v>478</v>
      </c>
      <c r="N296">
        <v>2</v>
      </c>
      <c r="O296" t="s">
        <v>479</v>
      </c>
      <c r="P296">
        <v>43399</v>
      </c>
      <c r="Q296">
        <v>597.4</v>
      </c>
      <c r="R296">
        <v>0</v>
      </c>
      <c r="S296">
        <v>2006.1079999999999</v>
      </c>
      <c r="T296">
        <v>0.69199999999999995</v>
      </c>
      <c r="U296">
        <v>500</v>
      </c>
      <c r="X296" s="24" t="s">
        <v>1826</v>
      </c>
      <c r="Y296" s="24"/>
      <c r="Z296" s="24"/>
      <c r="AA296" s="24"/>
      <c r="AB296" s="24"/>
    </row>
    <row r="297" spans="1:28" hidden="1" x14ac:dyDescent="0.25">
      <c r="A297" t="s">
        <v>19</v>
      </c>
      <c r="B297" t="s">
        <v>530</v>
      </c>
      <c r="C297" t="s">
        <v>21</v>
      </c>
      <c r="D297" t="s">
        <v>1563</v>
      </c>
      <c r="E297" t="s">
        <v>19</v>
      </c>
      <c r="G297" t="s">
        <v>454</v>
      </c>
      <c r="H297" t="s">
        <v>148</v>
      </c>
      <c r="I297" t="s">
        <v>1633</v>
      </c>
      <c r="J297" t="s">
        <v>123</v>
      </c>
      <c r="N297">
        <v>1</v>
      </c>
      <c r="O297" t="s">
        <v>457</v>
      </c>
      <c r="P297">
        <v>43399</v>
      </c>
      <c r="Q297">
        <v>597.4</v>
      </c>
      <c r="R297">
        <v>0</v>
      </c>
      <c r="S297">
        <v>0</v>
      </c>
      <c r="T297">
        <v>0</v>
      </c>
      <c r="U297">
        <v>30</v>
      </c>
      <c r="X297" s="24" t="s">
        <v>1826</v>
      </c>
      <c r="Y297" s="24"/>
      <c r="Z297" s="24"/>
      <c r="AA297" s="24"/>
      <c r="AB297" s="24"/>
    </row>
    <row r="298" spans="1:28" hidden="1" x14ac:dyDescent="0.25">
      <c r="A298" t="s">
        <v>19</v>
      </c>
      <c r="B298" t="s">
        <v>530</v>
      </c>
      <c r="C298" t="s">
        <v>21</v>
      </c>
      <c r="D298" t="s">
        <v>1563</v>
      </c>
      <c r="E298" t="s">
        <v>19</v>
      </c>
      <c r="G298" t="s">
        <v>1661</v>
      </c>
      <c r="H298" t="s">
        <v>148</v>
      </c>
      <c r="I298" t="s">
        <v>1662</v>
      </c>
      <c r="J298" t="s">
        <v>446</v>
      </c>
      <c r="N298">
        <v>1</v>
      </c>
      <c r="O298" t="s">
        <v>1673</v>
      </c>
      <c r="P298">
        <v>43399</v>
      </c>
      <c r="Q298">
        <v>597.4</v>
      </c>
      <c r="R298">
        <v>0</v>
      </c>
      <c r="S298">
        <v>26.091000000000001</v>
      </c>
      <c r="T298">
        <v>8.9999999999999993E-3</v>
      </c>
      <c r="U298">
        <v>10</v>
      </c>
      <c r="X298" s="24" t="s">
        <v>1826</v>
      </c>
      <c r="Y298" s="24"/>
      <c r="Z298" s="24"/>
      <c r="AA298" s="24"/>
      <c r="AB298" s="24"/>
    </row>
    <row r="299" spans="1:28" hidden="1" x14ac:dyDescent="0.25">
      <c r="A299" t="s">
        <v>19</v>
      </c>
      <c r="B299" t="s">
        <v>530</v>
      </c>
      <c r="C299" t="s">
        <v>21</v>
      </c>
      <c r="D299" t="s">
        <v>1563</v>
      </c>
      <c r="E299" t="s">
        <v>19</v>
      </c>
      <c r="G299" t="s">
        <v>1651</v>
      </c>
      <c r="H299" t="s">
        <v>148</v>
      </c>
      <c r="I299" t="s">
        <v>1652</v>
      </c>
      <c r="J299" t="s">
        <v>446</v>
      </c>
      <c r="N299">
        <v>2</v>
      </c>
      <c r="O299" t="s">
        <v>475</v>
      </c>
      <c r="P299">
        <v>43399</v>
      </c>
      <c r="Q299">
        <v>597.4</v>
      </c>
      <c r="R299">
        <v>0</v>
      </c>
      <c r="S299">
        <v>168.142</v>
      </c>
      <c r="T299">
        <v>5.8000000000000003E-2</v>
      </c>
      <c r="U299">
        <v>57.4</v>
      </c>
      <c r="X299" s="24" t="s">
        <v>1826</v>
      </c>
      <c r="Y299" s="24"/>
      <c r="Z299" s="24"/>
      <c r="AA299" s="24"/>
      <c r="AB299" s="24"/>
    </row>
    <row r="300" spans="1:28" hidden="1" x14ac:dyDescent="0.25">
      <c r="A300" t="s">
        <v>19</v>
      </c>
      <c r="B300" t="s">
        <v>530</v>
      </c>
      <c r="C300" t="s">
        <v>21</v>
      </c>
      <c r="D300" t="s">
        <v>1556</v>
      </c>
      <c r="E300" t="s">
        <v>19</v>
      </c>
      <c r="G300" t="s">
        <v>490</v>
      </c>
      <c r="H300" t="s">
        <v>148</v>
      </c>
      <c r="I300" t="s">
        <v>1640</v>
      </c>
      <c r="J300" t="s">
        <v>123</v>
      </c>
      <c r="N300">
        <v>1</v>
      </c>
      <c r="O300" t="s">
        <v>457</v>
      </c>
      <c r="P300">
        <v>43390</v>
      </c>
      <c r="Q300">
        <v>1975</v>
      </c>
      <c r="R300">
        <v>0</v>
      </c>
      <c r="S300">
        <v>0</v>
      </c>
      <c r="T300">
        <v>0</v>
      </c>
      <c r="U300">
        <v>58</v>
      </c>
      <c r="X300" s="24" t="s">
        <v>1826</v>
      </c>
      <c r="Y300" s="24"/>
      <c r="Z300" s="24"/>
      <c r="AA300" s="24"/>
      <c r="AB300" s="24"/>
    </row>
    <row r="301" spans="1:28" hidden="1" x14ac:dyDescent="0.25">
      <c r="A301" t="s">
        <v>19</v>
      </c>
      <c r="B301" t="s">
        <v>530</v>
      </c>
      <c r="C301" t="s">
        <v>21</v>
      </c>
      <c r="D301" t="s">
        <v>1556</v>
      </c>
      <c r="E301" t="s">
        <v>19</v>
      </c>
      <c r="G301" t="s">
        <v>1653</v>
      </c>
      <c r="H301" t="s">
        <v>148</v>
      </c>
      <c r="I301" t="s">
        <v>1654</v>
      </c>
      <c r="J301" t="s">
        <v>446</v>
      </c>
      <c r="N301">
        <v>36</v>
      </c>
      <c r="O301" t="s">
        <v>475</v>
      </c>
      <c r="P301">
        <v>43390</v>
      </c>
      <c r="Q301">
        <v>1975</v>
      </c>
      <c r="R301">
        <v>0</v>
      </c>
      <c r="S301">
        <v>5977.2960000000003</v>
      </c>
      <c r="T301">
        <v>1.1160000000000001</v>
      </c>
      <c r="U301">
        <v>1836</v>
      </c>
      <c r="X301" s="24" t="s">
        <v>1826</v>
      </c>
      <c r="Y301" s="24"/>
      <c r="Z301" s="24"/>
      <c r="AA301" s="24"/>
      <c r="AB301" s="24"/>
    </row>
    <row r="302" spans="1:28" hidden="1" x14ac:dyDescent="0.25">
      <c r="A302" t="s">
        <v>19</v>
      </c>
      <c r="B302" t="s">
        <v>530</v>
      </c>
      <c r="C302" t="s">
        <v>21</v>
      </c>
      <c r="D302" t="s">
        <v>1556</v>
      </c>
      <c r="E302" t="s">
        <v>19</v>
      </c>
      <c r="G302" t="s">
        <v>1637</v>
      </c>
      <c r="H302" t="s">
        <v>148</v>
      </c>
      <c r="I302" t="s">
        <v>1638</v>
      </c>
      <c r="J302" t="s">
        <v>446</v>
      </c>
      <c r="N302">
        <v>1</v>
      </c>
      <c r="O302" t="s">
        <v>748</v>
      </c>
      <c r="P302">
        <v>43390</v>
      </c>
      <c r="Q302">
        <v>1975</v>
      </c>
      <c r="R302">
        <v>0</v>
      </c>
      <c r="S302">
        <v>299.93599999999998</v>
      </c>
      <c r="T302">
        <v>5.6000000000000001E-2</v>
      </c>
      <c r="U302">
        <v>81</v>
      </c>
      <c r="X302" s="24" t="s">
        <v>1826</v>
      </c>
      <c r="Y302" s="24"/>
      <c r="Z302" s="24"/>
      <c r="AA302" s="24"/>
      <c r="AB302" s="24"/>
    </row>
    <row r="303" spans="1:28" hidden="1" x14ac:dyDescent="0.25">
      <c r="A303" t="s">
        <v>19</v>
      </c>
      <c r="B303" t="s">
        <v>530</v>
      </c>
      <c r="C303" t="s">
        <v>21</v>
      </c>
      <c r="D303" t="s">
        <v>1562</v>
      </c>
      <c r="E303" t="s">
        <v>19</v>
      </c>
      <c r="G303" t="s">
        <v>1651</v>
      </c>
      <c r="H303" t="s">
        <v>148</v>
      </c>
      <c r="I303" t="s">
        <v>1652</v>
      </c>
      <c r="J303" t="s">
        <v>446</v>
      </c>
      <c r="N303">
        <v>1</v>
      </c>
      <c r="O303" t="s">
        <v>475</v>
      </c>
      <c r="P303">
        <v>43397</v>
      </c>
      <c r="Q303">
        <v>803.6</v>
      </c>
      <c r="R303">
        <v>0</v>
      </c>
      <c r="S303">
        <v>158.34</v>
      </c>
      <c r="T303">
        <v>2.9000000000000001E-2</v>
      </c>
      <c r="U303">
        <v>28.7</v>
      </c>
      <c r="X303" s="24" t="s">
        <v>1826</v>
      </c>
      <c r="Y303" s="24"/>
      <c r="Z303" s="24"/>
      <c r="AA303" s="24"/>
      <c r="AB303" s="24"/>
    </row>
    <row r="304" spans="1:28" hidden="1" x14ac:dyDescent="0.25">
      <c r="A304" t="s">
        <v>19</v>
      </c>
      <c r="B304" t="s">
        <v>530</v>
      </c>
      <c r="C304" t="s">
        <v>21</v>
      </c>
      <c r="D304" t="s">
        <v>1562</v>
      </c>
      <c r="E304" t="s">
        <v>19</v>
      </c>
      <c r="G304" t="s">
        <v>1651</v>
      </c>
      <c r="H304" t="s">
        <v>148</v>
      </c>
      <c r="I304" t="s">
        <v>1652</v>
      </c>
      <c r="J304" t="s">
        <v>446</v>
      </c>
      <c r="N304">
        <v>2</v>
      </c>
      <c r="O304" t="s">
        <v>475</v>
      </c>
      <c r="P304">
        <v>43397</v>
      </c>
      <c r="Q304">
        <v>803.6</v>
      </c>
      <c r="R304">
        <v>0</v>
      </c>
      <c r="S304">
        <v>316.68</v>
      </c>
      <c r="T304">
        <v>5.8000000000000003E-2</v>
      </c>
      <c r="U304">
        <v>57.4</v>
      </c>
      <c r="X304" s="24" t="s">
        <v>1826</v>
      </c>
      <c r="Y304" s="24"/>
      <c r="Z304" s="24"/>
      <c r="AA304" s="24"/>
      <c r="AB304" s="24"/>
    </row>
    <row r="305" spans="1:28" hidden="1" x14ac:dyDescent="0.25">
      <c r="A305" t="s">
        <v>19</v>
      </c>
      <c r="B305" t="s">
        <v>530</v>
      </c>
      <c r="C305" t="s">
        <v>21</v>
      </c>
      <c r="D305" t="s">
        <v>1562</v>
      </c>
      <c r="E305" t="s">
        <v>19</v>
      </c>
      <c r="G305" t="s">
        <v>1651</v>
      </c>
      <c r="H305" t="s">
        <v>148</v>
      </c>
      <c r="I305" t="s">
        <v>1652</v>
      </c>
      <c r="J305" t="s">
        <v>446</v>
      </c>
      <c r="N305">
        <v>3</v>
      </c>
      <c r="O305" t="s">
        <v>475</v>
      </c>
      <c r="P305">
        <v>43397</v>
      </c>
      <c r="Q305">
        <v>803.6</v>
      </c>
      <c r="R305">
        <v>0</v>
      </c>
      <c r="S305">
        <v>475.02</v>
      </c>
      <c r="T305">
        <v>8.6999999999999994E-2</v>
      </c>
      <c r="U305">
        <v>86.1</v>
      </c>
      <c r="X305" s="24" t="s">
        <v>1826</v>
      </c>
      <c r="Y305" s="24"/>
      <c r="Z305" s="24"/>
      <c r="AA305" s="24"/>
      <c r="AB305" s="24"/>
    </row>
    <row r="306" spans="1:28" hidden="1" x14ac:dyDescent="0.25">
      <c r="A306" t="s">
        <v>19</v>
      </c>
      <c r="B306" t="s">
        <v>530</v>
      </c>
      <c r="C306" t="s">
        <v>21</v>
      </c>
      <c r="D306" t="s">
        <v>1562</v>
      </c>
      <c r="E306" t="s">
        <v>19</v>
      </c>
      <c r="G306" t="s">
        <v>1651</v>
      </c>
      <c r="H306" t="s">
        <v>148</v>
      </c>
      <c r="I306" t="s">
        <v>1652</v>
      </c>
      <c r="J306" t="s">
        <v>446</v>
      </c>
      <c r="N306">
        <v>22</v>
      </c>
      <c r="O306" t="s">
        <v>475</v>
      </c>
      <c r="P306">
        <v>43397</v>
      </c>
      <c r="Q306">
        <v>803.6</v>
      </c>
      <c r="R306">
        <v>0</v>
      </c>
      <c r="S306">
        <v>3483.48</v>
      </c>
      <c r="T306">
        <v>0.63800000000000001</v>
      </c>
      <c r="U306">
        <v>631.4</v>
      </c>
      <c r="X306" s="24" t="s">
        <v>1826</v>
      </c>
      <c r="Y306" s="24"/>
      <c r="Z306" s="24"/>
      <c r="AA306" s="24"/>
      <c r="AB306" s="24"/>
    </row>
    <row r="307" spans="1:28" hidden="1" x14ac:dyDescent="0.25">
      <c r="A307" t="s">
        <v>19</v>
      </c>
      <c r="B307" t="s">
        <v>530</v>
      </c>
      <c r="C307" t="s">
        <v>21</v>
      </c>
      <c r="D307" t="s">
        <v>1785</v>
      </c>
      <c r="E307" t="s">
        <v>19</v>
      </c>
      <c r="G307" t="s">
        <v>490</v>
      </c>
      <c r="H307" t="s">
        <v>148</v>
      </c>
      <c r="I307" t="s">
        <v>1640</v>
      </c>
      <c r="J307" t="s">
        <v>123</v>
      </c>
      <c r="N307">
        <v>1</v>
      </c>
      <c r="O307" t="s">
        <v>457</v>
      </c>
      <c r="P307">
        <v>43419</v>
      </c>
      <c r="Q307">
        <v>1922</v>
      </c>
      <c r="R307">
        <v>0</v>
      </c>
      <c r="S307">
        <v>0</v>
      </c>
      <c r="T307">
        <v>0</v>
      </c>
      <c r="U307">
        <v>58</v>
      </c>
      <c r="X307" s="24" t="s">
        <v>1826</v>
      </c>
      <c r="Y307" s="24"/>
      <c r="Z307" s="24"/>
      <c r="AA307" s="24"/>
      <c r="AB307" s="24"/>
    </row>
    <row r="308" spans="1:28" hidden="1" x14ac:dyDescent="0.25">
      <c r="A308" t="s">
        <v>19</v>
      </c>
      <c r="B308" t="s">
        <v>530</v>
      </c>
      <c r="C308" t="s">
        <v>21</v>
      </c>
      <c r="D308" t="s">
        <v>1785</v>
      </c>
      <c r="E308" t="s">
        <v>19</v>
      </c>
      <c r="G308" t="s">
        <v>1641</v>
      </c>
      <c r="H308" t="s">
        <v>148</v>
      </c>
      <c r="I308" t="s">
        <v>1642</v>
      </c>
      <c r="J308" t="s">
        <v>446</v>
      </c>
      <c r="N308">
        <v>1</v>
      </c>
      <c r="O308" t="s">
        <v>612</v>
      </c>
      <c r="P308">
        <v>43419</v>
      </c>
      <c r="Q308">
        <v>1922</v>
      </c>
      <c r="R308">
        <v>0</v>
      </c>
      <c r="S308">
        <v>275.80799999999999</v>
      </c>
      <c r="T308">
        <v>5.0999999999999997E-2</v>
      </c>
      <c r="U308">
        <v>9.5</v>
      </c>
      <c r="X308" s="24" t="s">
        <v>1826</v>
      </c>
      <c r="Y308" s="24"/>
      <c r="Z308" s="24"/>
      <c r="AA308" s="24"/>
      <c r="AB308" s="24"/>
    </row>
    <row r="309" spans="1:28" hidden="1" x14ac:dyDescent="0.25">
      <c r="A309" t="s">
        <v>19</v>
      </c>
      <c r="B309" t="s">
        <v>530</v>
      </c>
      <c r="C309" t="s">
        <v>21</v>
      </c>
      <c r="D309" t="s">
        <v>1785</v>
      </c>
      <c r="E309" t="s">
        <v>19</v>
      </c>
      <c r="G309" t="s">
        <v>1641</v>
      </c>
      <c r="H309" t="s">
        <v>148</v>
      </c>
      <c r="I309" t="s">
        <v>1642</v>
      </c>
      <c r="J309" t="s">
        <v>446</v>
      </c>
      <c r="N309">
        <v>1</v>
      </c>
      <c r="O309" t="s">
        <v>612</v>
      </c>
      <c r="P309">
        <v>43419</v>
      </c>
      <c r="Q309">
        <v>1922</v>
      </c>
      <c r="R309">
        <v>0</v>
      </c>
      <c r="S309">
        <v>275.80799999999999</v>
      </c>
      <c r="T309">
        <v>5.0999999999999997E-2</v>
      </c>
      <c r="U309">
        <v>9.5</v>
      </c>
      <c r="X309" s="24" t="s">
        <v>1826</v>
      </c>
      <c r="Y309" s="24"/>
      <c r="Z309" s="24"/>
      <c r="AA309" s="24"/>
      <c r="AB309" s="24"/>
    </row>
    <row r="310" spans="1:28" hidden="1" x14ac:dyDescent="0.25">
      <c r="A310" t="s">
        <v>19</v>
      </c>
      <c r="B310" t="s">
        <v>530</v>
      </c>
      <c r="C310" t="s">
        <v>21</v>
      </c>
      <c r="D310" t="s">
        <v>1785</v>
      </c>
      <c r="E310" t="s">
        <v>19</v>
      </c>
      <c r="G310" t="s">
        <v>1667</v>
      </c>
      <c r="H310" t="s">
        <v>148</v>
      </c>
      <c r="I310" t="s">
        <v>1668</v>
      </c>
      <c r="J310" t="s">
        <v>446</v>
      </c>
      <c r="N310">
        <v>1</v>
      </c>
      <c r="O310" t="s">
        <v>1669</v>
      </c>
      <c r="P310">
        <v>43419</v>
      </c>
      <c r="Q310">
        <v>1922</v>
      </c>
      <c r="R310">
        <v>0</v>
      </c>
      <c r="S310">
        <v>200.096</v>
      </c>
      <c r="T310">
        <v>3.6999999999999998E-2</v>
      </c>
      <c r="U310">
        <v>36</v>
      </c>
      <c r="X310" s="24" t="s">
        <v>1826</v>
      </c>
      <c r="Y310" s="24"/>
      <c r="Z310" s="24"/>
      <c r="AA310" s="24"/>
      <c r="AB310" s="24"/>
    </row>
    <row r="311" spans="1:28" hidden="1" x14ac:dyDescent="0.25">
      <c r="A311" t="s">
        <v>19</v>
      </c>
      <c r="B311" t="s">
        <v>530</v>
      </c>
      <c r="C311" t="s">
        <v>21</v>
      </c>
      <c r="D311" t="s">
        <v>1785</v>
      </c>
      <c r="E311" t="s">
        <v>19</v>
      </c>
      <c r="G311" t="s">
        <v>1653</v>
      </c>
      <c r="H311" t="s">
        <v>148</v>
      </c>
      <c r="I311" t="s">
        <v>1654</v>
      </c>
      <c r="J311" t="s">
        <v>446</v>
      </c>
      <c r="N311">
        <v>18</v>
      </c>
      <c r="O311" t="s">
        <v>475</v>
      </c>
      <c r="P311">
        <v>43419</v>
      </c>
      <c r="Q311">
        <v>1922</v>
      </c>
      <c r="R311">
        <v>0</v>
      </c>
      <c r="S311">
        <v>3017.6640000000002</v>
      </c>
      <c r="T311">
        <v>0.55800000000000005</v>
      </c>
      <c r="U311">
        <v>918</v>
      </c>
      <c r="X311" s="24" t="s">
        <v>1826</v>
      </c>
      <c r="Y311" s="24"/>
      <c r="Z311" s="24"/>
      <c r="AA311" s="24"/>
      <c r="AB311" s="24"/>
    </row>
    <row r="312" spans="1:28" hidden="1" x14ac:dyDescent="0.25">
      <c r="A312" t="s">
        <v>19</v>
      </c>
      <c r="B312" t="s">
        <v>530</v>
      </c>
      <c r="C312" t="s">
        <v>21</v>
      </c>
      <c r="D312" t="s">
        <v>1785</v>
      </c>
      <c r="E312" t="s">
        <v>19</v>
      </c>
      <c r="G312" t="s">
        <v>1637</v>
      </c>
      <c r="H312" t="s">
        <v>148</v>
      </c>
      <c r="I312" t="s">
        <v>1638</v>
      </c>
      <c r="J312" t="s">
        <v>446</v>
      </c>
      <c r="N312">
        <v>2</v>
      </c>
      <c r="O312" t="s">
        <v>1639</v>
      </c>
      <c r="P312">
        <v>43419</v>
      </c>
      <c r="Q312">
        <v>1922</v>
      </c>
      <c r="R312">
        <v>0</v>
      </c>
      <c r="S312">
        <v>1287.104</v>
      </c>
      <c r="T312">
        <v>0.23799999999999999</v>
      </c>
      <c r="U312">
        <v>162</v>
      </c>
      <c r="X312" s="24" t="s">
        <v>1826</v>
      </c>
      <c r="Y312" s="24"/>
      <c r="Z312" s="24"/>
      <c r="AA312" s="24"/>
      <c r="AB312" s="24"/>
    </row>
    <row r="313" spans="1:28" hidden="1" x14ac:dyDescent="0.25">
      <c r="A313" t="s">
        <v>19</v>
      </c>
      <c r="B313" t="s">
        <v>530</v>
      </c>
      <c r="C313" t="s">
        <v>21</v>
      </c>
      <c r="D313" t="s">
        <v>1785</v>
      </c>
      <c r="E313" t="s">
        <v>19</v>
      </c>
      <c r="G313" t="s">
        <v>1637</v>
      </c>
      <c r="H313" t="s">
        <v>148</v>
      </c>
      <c r="I313" t="s">
        <v>1638</v>
      </c>
      <c r="J313" t="s">
        <v>446</v>
      </c>
      <c r="N313">
        <v>9</v>
      </c>
      <c r="O313" t="s">
        <v>1658</v>
      </c>
      <c r="P313">
        <v>43419</v>
      </c>
      <c r="Q313">
        <v>1922</v>
      </c>
      <c r="R313">
        <v>0</v>
      </c>
      <c r="S313">
        <v>4331.808</v>
      </c>
      <c r="T313">
        <v>0.80100000000000005</v>
      </c>
      <c r="U313">
        <v>729</v>
      </c>
      <c r="X313" s="24" t="s">
        <v>1826</v>
      </c>
      <c r="Y313" s="24"/>
      <c r="Z313" s="24"/>
      <c r="AA313" s="24"/>
      <c r="AB313" s="24"/>
    </row>
    <row r="314" spans="1:28" hidden="1" x14ac:dyDescent="0.25">
      <c r="A314" t="s">
        <v>19</v>
      </c>
      <c r="B314" t="s">
        <v>530</v>
      </c>
      <c r="C314" t="s">
        <v>21</v>
      </c>
      <c r="D314" t="s">
        <v>1783</v>
      </c>
      <c r="E314" t="s">
        <v>19</v>
      </c>
      <c r="G314" t="s">
        <v>490</v>
      </c>
      <c r="H314" t="s">
        <v>148</v>
      </c>
      <c r="I314" t="s">
        <v>1640</v>
      </c>
      <c r="J314" t="s">
        <v>123</v>
      </c>
      <c r="N314">
        <v>1</v>
      </c>
      <c r="O314" t="s">
        <v>457</v>
      </c>
      <c r="P314">
        <v>43418</v>
      </c>
      <c r="Q314">
        <v>2266</v>
      </c>
      <c r="R314">
        <v>0</v>
      </c>
      <c r="S314">
        <v>0</v>
      </c>
      <c r="T314">
        <v>0</v>
      </c>
      <c r="U314">
        <v>58</v>
      </c>
      <c r="X314" s="24" t="s">
        <v>1826</v>
      </c>
      <c r="Y314" s="24"/>
      <c r="Z314" s="24"/>
      <c r="AA314" s="24"/>
      <c r="AB314" s="24"/>
    </row>
    <row r="315" spans="1:28" hidden="1" x14ac:dyDescent="0.25">
      <c r="A315" t="s">
        <v>19</v>
      </c>
      <c r="B315" t="s">
        <v>530</v>
      </c>
      <c r="C315" t="s">
        <v>21</v>
      </c>
      <c r="D315" t="s">
        <v>1783</v>
      </c>
      <c r="E315" t="s">
        <v>19</v>
      </c>
      <c r="G315" t="s">
        <v>1667</v>
      </c>
      <c r="H315" t="s">
        <v>148</v>
      </c>
      <c r="I315" t="s">
        <v>1668</v>
      </c>
      <c r="J315" t="s">
        <v>446</v>
      </c>
      <c r="N315">
        <v>4</v>
      </c>
      <c r="O315" t="s">
        <v>1821</v>
      </c>
      <c r="P315">
        <v>43418</v>
      </c>
      <c r="Q315">
        <v>2266</v>
      </c>
      <c r="R315">
        <v>0</v>
      </c>
      <c r="S315">
        <v>670.59199999999998</v>
      </c>
      <c r="T315">
        <v>0.124</v>
      </c>
      <c r="U315">
        <v>144</v>
      </c>
      <c r="X315" s="24" t="s">
        <v>1826</v>
      </c>
      <c r="Y315" s="24"/>
      <c r="Z315" s="24"/>
      <c r="AA315" s="24"/>
      <c r="AB315" s="24"/>
    </row>
    <row r="316" spans="1:28" ht="14.45" hidden="1" customHeight="1" x14ac:dyDescent="0.25">
      <c r="A316" t="s">
        <v>19</v>
      </c>
      <c r="B316" t="s">
        <v>530</v>
      </c>
      <c r="C316" t="s">
        <v>21</v>
      </c>
      <c r="D316" t="s">
        <v>1783</v>
      </c>
      <c r="E316" t="s">
        <v>19</v>
      </c>
      <c r="G316" t="s">
        <v>1667</v>
      </c>
      <c r="H316" t="s">
        <v>148</v>
      </c>
      <c r="I316" t="s">
        <v>1668</v>
      </c>
      <c r="J316" t="s">
        <v>446</v>
      </c>
      <c r="N316">
        <v>10</v>
      </c>
      <c r="O316" t="s">
        <v>1821</v>
      </c>
      <c r="P316">
        <v>43418</v>
      </c>
      <c r="Q316">
        <v>2266</v>
      </c>
      <c r="R316">
        <v>0</v>
      </c>
      <c r="S316">
        <v>1676.48</v>
      </c>
      <c r="T316">
        <v>0.31</v>
      </c>
      <c r="U316">
        <v>360</v>
      </c>
      <c r="X316" s="24" t="s">
        <v>1826</v>
      </c>
      <c r="Y316" s="24"/>
      <c r="Z316" s="24"/>
      <c r="AA316" s="24"/>
      <c r="AB316" s="24"/>
    </row>
    <row r="317" spans="1:28" ht="14.45" hidden="1" customHeight="1" x14ac:dyDescent="0.25">
      <c r="A317" t="s">
        <v>19</v>
      </c>
      <c r="B317" t="s">
        <v>530</v>
      </c>
      <c r="C317" t="s">
        <v>21</v>
      </c>
      <c r="D317" t="s">
        <v>1783</v>
      </c>
      <c r="E317" t="s">
        <v>19</v>
      </c>
      <c r="G317" t="s">
        <v>1667</v>
      </c>
      <c r="H317" t="s">
        <v>452</v>
      </c>
      <c r="I317" t="s">
        <v>1668</v>
      </c>
      <c r="J317" t="s">
        <v>446</v>
      </c>
      <c r="N317">
        <v>2</v>
      </c>
      <c r="O317" t="s">
        <v>1821</v>
      </c>
      <c r="P317">
        <v>43418</v>
      </c>
      <c r="Q317">
        <v>2266</v>
      </c>
      <c r="R317">
        <v>0</v>
      </c>
      <c r="S317">
        <v>335.29599999999999</v>
      </c>
      <c r="T317">
        <v>6.2E-2</v>
      </c>
      <c r="U317">
        <v>0</v>
      </c>
      <c r="X317" s="24" t="s">
        <v>1826</v>
      </c>
      <c r="Y317" s="24"/>
      <c r="Z317" s="24"/>
      <c r="AA317" s="24"/>
      <c r="AB317" s="24"/>
    </row>
    <row r="318" spans="1:28" ht="14.45" hidden="1" customHeight="1" x14ac:dyDescent="0.25">
      <c r="A318" t="s">
        <v>19</v>
      </c>
      <c r="B318" t="s">
        <v>530</v>
      </c>
      <c r="C318" t="s">
        <v>21</v>
      </c>
      <c r="D318" t="s">
        <v>1783</v>
      </c>
      <c r="E318" t="s">
        <v>19</v>
      </c>
      <c r="G318" t="s">
        <v>1653</v>
      </c>
      <c r="H318" t="s">
        <v>148</v>
      </c>
      <c r="I318" t="s">
        <v>1654</v>
      </c>
      <c r="J318" t="s">
        <v>446</v>
      </c>
      <c r="N318">
        <v>12</v>
      </c>
      <c r="O318" t="s">
        <v>1670</v>
      </c>
      <c r="P318">
        <v>43418</v>
      </c>
      <c r="Q318">
        <v>2266</v>
      </c>
      <c r="R318">
        <v>0</v>
      </c>
      <c r="S318">
        <v>3439.4879999999998</v>
      </c>
      <c r="T318">
        <v>0.63600000000000001</v>
      </c>
      <c r="U318">
        <v>612</v>
      </c>
      <c r="X318" s="24" t="s">
        <v>1826</v>
      </c>
      <c r="Y318" s="24"/>
      <c r="Z318" s="24"/>
      <c r="AA318" s="24"/>
      <c r="AB318" s="24"/>
    </row>
    <row r="319" spans="1:28" ht="14.45" hidden="1" customHeight="1" x14ac:dyDescent="0.25">
      <c r="A319" t="s">
        <v>19</v>
      </c>
      <c r="B319" t="s">
        <v>530</v>
      </c>
      <c r="C319" t="s">
        <v>21</v>
      </c>
      <c r="D319" t="s">
        <v>1783</v>
      </c>
      <c r="E319" t="s">
        <v>19</v>
      </c>
      <c r="G319" t="s">
        <v>1653</v>
      </c>
      <c r="H319" t="s">
        <v>148</v>
      </c>
      <c r="I319" t="s">
        <v>1654</v>
      </c>
      <c r="J319" t="s">
        <v>446</v>
      </c>
      <c r="N319">
        <v>16</v>
      </c>
      <c r="O319" t="s">
        <v>475</v>
      </c>
      <c r="P319">
        <v>43418</v>
      </c>
      <c r="Q319">
        <v>2266</v>
      </c>
      <c r="R319">
        <v>0</v>
      </c>
      <c r="S319">
        <v>2682.3679999999999</v>
      </c>
      <c r="T319">
        <v>0.496</v>
      </c>
      <c r="U319">
        <v>816</v>
      </c>
      <c r="X319" s="24" t="s">
        <v>1826</v>
      </c>
      <c r="Y319" s="24"/>
      <c r="Z319" s="24"/>
      <c r="AA319" s="24"/>
      <c r="AB319" s="24"/>
    </row>
    <row r="320" spans="1:28" ht="14.45" hidden="1" customHeight="1" x14ac:dyDescent="0.25">
      <c r="A320" t="s">
        <v>19</v>
      </c>
      <c r="B320" t="s">
        <v>530</v>
      </c>
      <c r="C320" t="s">
        <v>21</v>
      </c>
      <c r="D320" t="s">
        <v>1783</v>
      </c>
      <c r="E320" t="s">
        <v>19</v>
      </c>
      <c r="G320" t="s">
        <v>1653</v>
      </c>
      <c r="H320" t="s">
        <v>452</v>
      </c>
      <c r="I320" t="s">
        <v>1654</v>
      </c>
      <c r="J320" t="s">
        <v>446</v>
      </c>
      <c r="N320">
        <v>1</v>
      </c>
      <c r="O320" t="s">
        <v>475</v>
      </c>
      <c r="P320">
        <v>43418</v>
      </c>
      <c r="Q320">
        <v>2266</v>
      </c>
      <c r="R320">
        <v>0</v>
      </c>
      <c r="S320">
        <v>167.648</v>
      </c>
      <c r="T320">
        <v>3.1E-2</v>
      </c>
      <c r="U320">
        <v>0</v>
      </c>
      <c r="X320" s="24" t="s">
        <v>1826</v>
      </c>
      <c r="Y320" s="24"/>
      <c r="Z320" s="24"/>
      <c r="AA320" s="24"/>
      <c r="AB320" s="24"/>
    </row>
    <row r="321" spans="1:28" ht="14.45" hidden="1" customHeight="1" x14ac:dyDescent="0.25">
      <c r="A321" t="s">
        <v>19</v>
      </c>
      <c r="B321" t="s">
        <v>530</v>
      </c>
      <c r="C321" t="s">
        <v>21</v>
      </c>
      <c r="D321" t="s">
        <v>1783</v>
      </c>
      <c r="E321" t="s">
        <v>19</v>
      </c>
      <c r="G321" t="s">
        <v>1653</v>
      </c>
      <c r="H321" t="s">
        <v>452</v>
      </c>
      <c r="I321" t="s">
        <v>1654</v>
      </c>
      <c r="J321" t="s">
        <v>446</v>
      </c>
      <c r="N321">
        <v>1</v>
      </c>
      <c r="O321" t="s">
        <v>1670</v>
      </c>
      <c r="P321">
        <v>43418</v>
      </c>
      <c r="Q321">
        <v>2266</v>
      </c>
      <c r="R321">
        <v>0</v>
      </c>
      <c r="S321">
        <v>286.62400000000002</v>
      </c>
      <c r="T321">
        <v>5.2999999999999999E-2</v>
      </c>
      <c r="U321">
        <v>0</v>
      </c>
      <c r="X321" s="24" t="s">
        <v>1826</v>
      </c>
      <c r="Y321" s="24"/>
      <c r="Z321" s="24"/>
      <c r="AA321" s="24"/>
      <c r="AB321" s="24"/>
    </row>
    <row r="322" spans="1:28" ht="14.45" hidden="1" customHeight="1" x14ac:dyDescent="0.25">
      <c r="A322" t="s">
        <v>19</v>
      </c>
      <c r="B322" t="s">
        <v>530</v>
      </c>
      <c r="C322" t="s">
        <v>21</v>
      </c>
      <c r="D322" t="s">
        <v>1783</v>
      </c>
      <c r="E322" t="s">
        <v>19</v>
      </c>
      <c r="G322" t="s">
        <v>1653</v>
      </c>
      <c r="H322" t="s">
        <v>452</v>
      </c>
      <c r="I322" t="s">
        <v>1654</v>
      </c>
      <c r="J322" t="s">
        <v>446</v>
      </c>
      <c r="N322">
        <v>2</v>
      </c>
      <c r="O322" t="s">
        <v>1655</v>
      </c>
      <c r="P322">
        <v>43418</v>
      </c>
      <c r="Q322">
        <v>2266</v>
      </c>
      <c r="R322">
        <v>0</v>
      </c>
      <c r="S322">
        <v>746.30399999999997</v>
      </c>
      <c r="T322">
        <v>0.13800000000000001</v>
      </c>
      <c r="U322">
        <v>0</v>
      </c>
      <c r="X322" s="24" t="s">
        <v>1826</v>
      </c>
      <c r="Y322" s="24"/>
      <c r="Z322" s="24"/>
      <c r="AA322" s="24"/>
      <c r="AB322" s="24"/>
    </row>
    <row r="323" spans="1:28" ht="14.45" hidden="1" customHeight="1" x14ac:dyDescent="0.25">
      <c r="A323" t="s">
        <v>19</v>
      </c>
      <c r="B323" t="s">
        <v>530</v>
      </c>
      <c r="C323" t="s">
        <v>21</v>
      </c>
      <c r="D323" t="s">
        <v>1782</v>
      </c>
      <c r="E323" t="s">
        <v>19</v>
      </c>
      <c r="G323" t="s">
        <v>454</v>
      </c>
      <c r="H323" t="s">
        <v>148</v>
      </c>
      <c r="I323" t="s">
        <v>1633</v>
      </c>
      <c r="J323" t="s">
        <v>123</v>
      </c>
      <c r="N323">
        <v>1</v>
      </c>
      <c r="O323" t="s">
        <v>457</v>
      </c>
      <c r="P323">
        <v>43417</v>
      </c>
      <c r="Q323">
        <v>1650</v>
      </c>
      <c r="R323">
        <v>0</v>
      </c>
      <c r="S323">
        <v>0</v>
      </c>
      <c r="T323">
        <v>0</v>
      </c>
      <c r="U323">
        <v>30</v>
      </c>
      <c r="X323" s="24" t="s">
        <v>1826</v>
      </c>
      <c r="Y323" s="24"/>
      <c r="Z323" s="24"/>
      <c r="AA323" s="24"/>
      <c r="AB323" s="24"/>
    </row>
    <row r="324" spans="1:28" ht="14.45" hidden="1" customHeight="1" x14ac:dyDescent="0.25">
      <c r="A324" t="s">
        <v>19</v>
      </c>
      <c r="B324" t="s">
        <v>530</v>
      </c>
      <c r="C324" t="s">
        <v>21</v>
      </c>
      <c r="D324" t="s">
        <v>1782</v>
      </c>
      <c r="E324" t="s">
        <v>19</v>
      </c>
      <c r="G324" t="s">
        <v>1637</v>
      </c>
      <c r="H324" t="s">
        <v>148</v>
      </c>
      <c r="I324" t="s">
        <v>1638</v>
      </c>
      <c r="J324" t="s">
        <v>446</v>
      </c>
      <c r="N324">
        <v>1</v>
      </c>
      <c r="O324" t="s">
        <v>748</v>
      </c>
      <c r="P324">
        <v>43417</v>
      </c>
      <c r="Q324">
        <v>1650</v>
      </c>
      <c r="R324">
        <v>0</v>
      </c>
      <c r="S324">
        <v>311.584</v>
      </c>
      <c r="T324">
        <v>5.6000000000000001E-2</v>
      </c>
      <c r="U324">
        <v>81</v>
      </c>
      <c r="X324" s="24" t="s">
        <v>1826</v>
      </c>
      <c r="Y324" s="24"/>
      <c r="Z324" s="24"/>
      <c r="AA324" s="24"/>
      <c r="AB324" s="24"/>
    </row>
    <row r="325" spans="1:28" ht="14.45" hidden="1" customHeight="1" x14ac:dyDescent="0.25">
      <c r="A325" t="s">
        <v>19</v>
      </c>
      <c r="B325" t="s">
        <v>530</v>
      </c>
      <c r="C325" t="s">
        <v>21</v>
      </c>
      <c r="D325" t="s">
        <v>1782</v>
      </c>
      <c r="E325" t="s">
        <v>19</v>
      </c>
      <c r="G325" t="s">
        <v>1637</v>
      </c>
      <c r="H325" t="s">
        <v>148</v>
      </c>
      <c r="I325" t="s">
        <v>1638</v>
      </c>
      <c r="J325" t="s">
        <v>446</v>
      </c>
      <c r="N325">
        <v>19</v>
      </c>
      <c r="O325" t="s">
        <v>748</v>
      </c>
      <c r="P325">
        <v>43417</v>
      </c>
      <c r="Q325">
        <v>1650</v>
      </c>
      <c r="R325">
        <v>0</v>
      </c>
      <c r="S325">
        <v>5920.0959999999995</v>
      </c>
      <c r="T325">
        <v>1.0640000000000001</v>
      </c>
      <c r="U325">
        <v>1539</v>
      </c>
      <c r="X325" s="24" t="s">
        <v>1826</v>
      </c>
      <c r="Y325" s="24"/>
      <c r="Z325" s="24"/>
      <c r="AA325" s="24"/>
      <c r="AB325" s="24"/>
    </row>
    <row r="326" spans="1:28" ht="14.45" hidden="1" customHeight="1" x14ac:dyDescent="0.25">
      <c r="A326" t="s">
        <v>19</v>
      </c>
      <c r="B326" t="s">
        <v>530</v>
      </c>
      <c r="C326" t="s">
        <v>21</v>
      </c>
      <c r="D326" t="s">
        <v>664</v>
      </c>
      <c r="E326" t="s">
        <v>19</v>
      </c>
      <c r="G326" t="s">
        <v>465</v>
      </c>
      <c r="H326" t="s">
        <v>148</v>
      </c>
      <c r="I326" t="s">
        <v>466</v>
      </c>
      <c r="J326" t="s">
        <v>446</v>
      </c>
      <c r="N326">
        <v>5</v>
      </c>
      <c r="O326" t="s">
        <v>543</v>
      </c>
      <c r="P326">
        <v>43237</v>
      </c>
      <c r="Q326">
        <v>879.56</v>
      </c>
      <c r="R326">
        <v>0</v>
      </c>
      <c r="S326">
        <v>1456.14</v>
      </c>
      <c r="T326">
        <v>0.42</v>
      </c>
      <c r="U326">
        <v>115</v>
      </c>
      <c r="X326" s="24" t="s">
        <v>1826</v>
      </c>
      <c r="Y326" s="24"/>
      <c r="Z326" s="24"/>
      <c r="AA326" s="24"/>
      <c r="AB326" s="24"/>
    </row>
    <row r="327" spans="1:28" ht="14.45" hidden="1" customHeight="1" x14ac:dyDescent="0.25">
      <c r="A327" t="s">
        <v>19</v>
      </c>
      <c r="B327" t="s">
        <v>530</v>
      </c>
      <c r="C327" t="s">
        <v>21</v>
      </c>
      <c r="D327" t="s">
        <v>664</v>
      </c>
      <c r="E327" t="s">
        <v>19</v>
      </c>
      <c r="G327" t="s">
        <v>465</v>
      </c>
      <c r="H327" t="s">
        <v>148</v>
      </c>
      <c r="I327" t="s">
        <v>466</v>
      </c>
      <c r="J327" t="s">
        <v>446</v>
      </c>
      <c r="N327">
        <v>11</v>
      </c>
      <c r="O327" t="s">
        <v>543</v>
      </c>
      <c r="P327">
        <v>43237</v>
      </c>
      <c r="Q327">
        <v>879.56</v>
      </c>
      <c r="R327">
        <v>0</v>
      </c>
      <c r="S327">
        <v>3203.5079999999998</v>
      </c>
      <c r="T327">
        <v>0.92400000000000004</v>
      </c>
      <c r="U327">
        <v>253</v>
      </c>
      <c r="X327" s="24" t="s">
        <v>1826</v>
      </c>
      <c r="Y327" s="24"/>
      <c r="Z327" s="24"/>
      <c r="AA327" s="24"/>
      <c r="AB327" s="24"/>
    </row>
    <row r="328" spans="1:28" ht="14.45" hidden="1" customHeight="1" x14ac:dyDescent="0.25">
      <c r="A328" t="s">
        <v>19</v>
      </c>
      <c r="B328" t="s">
        <v>530</v>
      </c>
      <c r="C328" t="s">
        <v>21</v>
      </c>
      <c r="D328" t="s">
        <v>664</v>
      </c>
      <c r="E328" t="s">
        <v>19</v>
      </c>
      <c r="G328" t="s">
        <v>448</v>
      </c>
      <c r="H328" t="s">
        <v>148</v>
      </c>
      <c r="I328" t="s">
        <v>449</v>
      </c>
      <c r="J328" t="s">
        <v>446</v>
      </c>
      <c r="N328">
        <v>4</v>
      </c>
      <c r="O328" t="s">
        <v>450</v>
      </c>
      <c r="P328">
        <v>43237</v>
      </c>
      <c r="Q328">
        <v>879.56</v>
      </c>
      <c r="R328">
        <v>0</v>
      </c>
      <c r="S328">
        <v>582.45600000000002</v>
      </c>
      <c r="T328">
        <v>0.16800000000000001</v>
      </c>
      <c r="U328">
        <v>73.08</v>
      </c>
      <c r="X328" s="24" t="s">
        <v>1826</v>
      </c>
      <c r="Y328" s="24"/>
      <c r="Z328" s="24"/>
      <c r="AA328" s="24"/>
      <c r="AB328" s="24"/>
    </row>
    <row r="329" spans="1:28" ht="14.45" hidden="1" customHeight="1" x14ac:dyDescent="0.25">
      <c r="A329" t="s">
        <v>19</v>
      </c>
      <c r="B329" t="s">
        <v>530</v>
      </c>
      <c r="C329" t="s">
        <v>21</v>
      </c>
      <c r="D329" t="s">
        <v>664</v>
      </c>
      <c r="E329" t="s">
        <v>19</v>
      </c>
      <c r="G329" t="s">
        <v>448</v>
      </c>
      <c r="H329" t="s">
        <v>148</v>
      </c>
      <c r="I329" t="s">
        <v>449</v>
      </c>
      <c r="J329" t="s">
        <v>446</v>
      </c>
      <c r="N329">
        <v>6</v>
      </c>
      <c r="O329" t="s">
        <v>450</v>
      </c>
      <c r="P329">
        <v>43237</v>
      </c>
      <c r="Q329">
        <v>879.56</v>
      </c>
      <c r="R329">
        <v>0</v>
      </c>
      <c r="S329">
        <v>873.68399999999997</v>
      </c>
      <c r="T329">
        <v>0.252</v>
      </c>
      <c r="U329">
        <v>109.62</v>
      </c>
      <c r="X329" s="24" t="s">
        <v>1826</v>
      </c>
      <c r="Y329" s="24"/>
      <c r="Z329" s="24"/>
      <c r="AA329" s="24"/>
      <c r="AB329" s="24"/>
    </row>
    <row r="330" spans="1:28" ht="14.45" hidden="1" customHeight="1" x14ac:dyDescent="0.25">
      <c r="A330" t="s">
        <v>19</v>
      </c>
      <c r="B330" t="s">
        <v>530</v>
      </c>
      <c r="C330" t="s">
        <v>21</v>
      </c>
      <c r="D330" t="s">
        <v>664</v>
      </c>
      <c r="E330" t="s">
        <v>19</v>
      </c>
      <c r="G330" t="s">
        <v>448</v>
      </c>
      <c r="H330" t="s">
        <v>148</v>
      </c>
      <c r="I330" t="s">
        <v>449</v>
      </c>
      <c r="J330" t="s">
        <v>446</v>
      </c>
      <c r="N330">
        <v>18</v>
      </c>
      <c r="O330" t="s">
        <v>450</v>
      </c>
      <c r="P330">
        <v>43237</v>
      </c>
      <c r="Q330">
        <v>879.56</v>
      </c>
      <c r="R330">
        <v>0</v>
      </c>
      <c r="S330">
        <v>2621.0520000000001</v>
      </c>
      <c r="T330">
        <v>0.75600000000000001</v>
      </c>
      <c r="U330">
        <v>328.86</v>
      </c>
      <c r="X330" s="24" t="s">
        <v>1826</v>
      </c>
      <c r="Y330" s="24"/>
      <c r="Z330" s="24"/>
      <c r="AA330" s="24"/>
      <c r="AB330" s="24"/>
    </row>
    <row r="331" spans="1:28" ht="14.45" hidden="1" customHeight="1" x14ac:dyDescent="0.25">
      <c r="A331" t="s">
        <v>19</v>
      </c>
      <c r="B331" t="s">
        <v>530</v>
      </c>
      <c r="C331" t="s">
        <v>21</v>
      </c>
      <c r="D331" t="s">
        <v>903</v>
      </c>
      <c r="E331" t="s">
        <v>19</v>
      </c>
      <c r="G331" t="s">
        <v>609</v>
      </c>
      <c r="H331" t="s">
        <v>148</v>
      </c>
      <c r="I331" t="s">
        <v>610</v>
      </c>
      <c r="J331" t="s">
        <v>446</v>
      </c>
      <c r="L331" t="s">
        <v>332</v>
      </c>
      <c r="M331">
        <v>8</v>
      </c>
      <c r="N331">
        <v>5</v>
      </c>
      <c r="O331" t="s">
        <v>612</v>
      </c>
      <c r="P331">
        <v>43294</v>
      </c>
      <c r="Q331">
        <v>1288.5</v>
      </c>
      <c r="R331">
        <v>0</v>
      </c>
      <c r="S331">
        <v>729.6</v>
      </c>
      <c r="T331">
        <v>0.24</v>
      </c>
      <c r="U331">
        <v>75</v>
      </c>
      <c r="X331" s="24" t="s">
        <v>1826</v>
      </c>
      <c r="Y331" s="24"/>
      <c r="Z331" s="24"/>
      <c r="AA331" s="24"/>
      <c r="AB331" s="24"/>
    </row>
    <row r="332" spans="1:28" ht="14.45" hidden="1" customHeight="1" x14ac:dyDescent="0.25">
      <c r="A332" t="s">
        <v>19</v>
      </c>
      <c r="B332" t="s">
        <v>530</v>
      </c>
      <c r="C332" t="s">
        <v>21</v>
      </c>
      <c r="D332" t="s">
        <v>903</v>
      </c>
      <c r="E332" t="s">
        <v>19</v>
      </c>
      <c r="G332" t="s">
        <v>480</v>
      </c>
      <c r="H332" t="s">
        <v>148</v>
      </c>
      <c r="I332" t="s">
        <v>449</v>
      </c>
      <c r="J332" t="s">
        <v>446</v>
      </c>
      <c r="L332" t="s">
        <v>332</v>
      </c>
      <c r="M332">
        <v>8</v>
      </c>
      <c r="N332">
        <v>20</v>
      </c>
      <c r="O332" t="s">
        <v>450</v>
      </c>
      <c r="P332">
        <v>43294</v>
      </c>
      <c r="Q332">
        <v>1288.5</v>
      </c>
      <c r="R332">
        <v>0</v>
      </c>
      <c r="S332">
        <v>2553.6</v>
      </c>
      <c r="T332">
        <v>0.84</v>
      </c>
      <c r="U332">
        <v>365.4</v>
      </c>
      <c r="X332" s="24" t="s">
        <v>1826</v>
      </c>
      <c r="Y332" s="24"/>
      <c r="Z332" s="24"/>
      <c r="AA332" s="24"/>
      <c r="AB332" s="24"/>
    </row>
    <row r="333" spans="1:28" ht="14.45" hidden="1" customHeight="1" x14ac:dyDescent="0.25">
      <c r="A333" t="s">
        <v>19</v>
      </c>
      <c r="B333" t="s">
        <v>530</v>
      </c>
      <c r="C333" t="s">
        <v>21</v>
      </c>
      <c r="D333" t="s">
        <v>903</v>
      </c>
      <c r="E333" t="s">
        <v>19</v>
      </c>
      <c r="G333" t="s">
        <v>480</v>
      </c>
      <c r="H333" t="s">
        <v>148</v>
      </c>
      <c r="I333" t="s">
        <v>449</v>
      </c>
      <c r="J333" t="s">
        <v>446</v>
      </c>
      <c r="L333" t="s">
        <v>332</v>
      </c>
      <c r="M333">
        <v>8</v>
      </c>
      <c r="N333">
        <v>30</v>
      </c>
      <c r="O333" t="s">
        <v>450</v>
      </c>
      <c r="P333">
        <v>43294</v>
      </c>
      <c r="Q333">
        <v>1288.5</v>
      </c>
      <c r="R333">
        <v>0</v>
      </c>
      <c r="S333">
        <v>3830.4</v>
      </c>
      <c r="T333">
        <v>1.26</v>
      </c>
      <c r="U333">
        <v>548.1</v>
      </c>
      <c r="X333" s="24" t="s">
        <v>1826</v>
      </c>
      <c r="Y333" s="24"/>
      <c r="Z333" s="24"/>
      <c r="AA333" s="24"/>
      <c r="AB333" s="24"/>
    </row>
    <row r="334" spans="1:28" ht="14.45" hidden="1" customHeight="1" x14ac:dyDescent="0.25">
      <c r="A334" t="s">
        <v>19</v>
      </c>
      <c r="B334" t="s">
        <v>530</v>
      </c>
      <c r="C334" t="s">
        <v>21</v>
      </c>
      <c r="D334" t="s">
        <v>903</v>
      </c>
      <c r="E334" t="s">
        <v>19</v>
      </c>
      <c r="G334" t="s">
        <v>960</v>
      </c>
      <c r="H334" t="s">
        <v>148</v>
      </c>
      <c r="I334" t="s">
        <v>961</v>
      </c>
      <c r="J334" t="s">
        <v>446</v>
      </c>
      <c r="L334" t="s">
        <v>332</v>
      </c>
      <c r="M334">
        <v>8</v>
      </c>
      <c r="N334">
        <v>3</v>
      </c>
      <c r="O334" t="s">
        <v>447</v>
      </c>
      <c r="P334">
        <v>43294</v>
      </c>
      <c r="Q334">
        <v>1288.5</v>
      </c>
      <c r="R334">
        <v>0</v>
      </c>
      <c r="S334">
        <v>538.08000000000004</v>
      </c>
      <c r="T334">
        <v>0.17699999999999999</v>
      </c>
      <c r="U334">
        <v>90</v>
      </c>
      <c r="X334" s="24" t="s">
        <v>1826</v>
      </c>
      <c r="Y334" s="24"/>
      <c r="Z334" s="24"/>
      <c r="AA334" s="24"/>
      <c r="AB334" s="24"/>
    </row>
    <row r="335" spans="1:28" ht="14.45" hidden="1" customHeight="1" x14ac:dyDescent="0.25">
      <c r="A335" t="s">
        <v>19</v>
      </c>
      <c r="B335" t="s">
        <v>530</v>
      </c>
      <c r="C335" t="s">
        <v>21</v>
      </c>
      <c r="D335" t="s">
        <v>903</v>
      </c>
      <c r="E335" t="s">
        <v>19</v>
      </c>
      <c r="G335" t="s">
        <v>960</v>
      </c>
      <c r="H335" t="s">
        <v>148</v>
      </c>
      <c r="I335" t="s">
        <v>961</v>
      </c>
      <c r="J335" t="s">
        <v>446</v>
      </c>
      <c r="L335" t="s">
        <v>332</v>
      </c>
      <c r="M335">
        <v>8</v>
      </c>
      <c r="N335">
        <v>7</v>
      </c>
      <c r="O335" t="s">
        <v>447</v>
      </c>
      <c r="P335">
        <v>43294</v>
      </c>
      <c r="Q335">
        <v>1288.5</v>
      </c>
      <c r="R335">
        <v>0</v>
      </c>
      <c r="S335">
        <v>1255.52</v>
      </c>
      <c r="T335">
        <v>0.41299999999999998</v>
      </c>
      <c r="U335">
        <v>210</v>
      </c>
      <c r="X335" s="24" t="s">
        <v>1826</v>
      </c>
      <c r="Y335" s="24"/>
      <c r="Z335" s="24"/>
      <c r="AA335" s="24"/>
      <c r="AB335" s="24"/>
    </row>
    <row r="336" spans="1:28" ht="14.45" hidden="1" customHeight="1" x14ac:dyDescent="0.25">
      <c r="A336" t="s">
        <v>19</v>
      </c>
      <c r="B336" t="s">
        <v>530</v>
      </c>
      <c r="C336" t="s">
        <v>21</v>
      </c>
      <c r="D336" t="s">
        <v>790</v>
      </c>
      <c r="E336" t="s">
        <v>19</v>
      </c>
      <c r="G336" t="s">
        <v>488</v>
      </c>
      <c r="H336" t="s">
        <v>148</v>
      </c>
      <c r="I336" t="s">
        <v>489</v>
      </c>
      <c r="J336" t="s">
        <v>446</v>
      </c>
      <c r="K336" t="e">
        <v>#N/A</v>
      </c>
      <c r="L336" t="s">
        <v>332</v>
      </c>
      <c r="M336">
        <v>4</v>
      </c>
      <c r="N336">
        <v>1</v>
      </c>
      <c r="O336" t="s">
        <v>612</v>
      </c>
      <c r="P336">
        <v>43273</v>
      </c>
      <c r="Q336">
        <v>583.32000000000005</v>
      </c>
      <c r="R336">
        <v>0</v>
      </c>
      <c r="S336">
        <v>254.9</v>
      </c>
      <c r="T336">
        <v>0.05</v>
      </c>
      <c r="U336">
        <v>15</v>
      </c>
      <c r="X336" s="24" t="s">
        <v>1826</v>
      </c>
      <c r="Y336" s="24"/>
      <c r="Z336" s="24"/>
      <c r="AA336" s="24"/>
      <c r="AB336" s="24"/>
    </row>
    <row r="337" spans="1:28" ht="14.45" hidden="1" customHeight="1" x14ac:dyDescent="0.25">
      <c r="A337" t="s">
        <v>19</v>
      </c>
      <c r="B337" t="s">
        <v>530</v>
      </c>
      <c r="C337" t="s">
        <v>21</v>
      </c>
      <c r="D337" t="s">
        <v>790</v>
      </c>
      <c r="E337" t="s">
        <v>19</v>
      </c>
      <c r="G337" t="s">
        <v>465</v>
      </c>
      <c r="H337" t="s">
        <v>148</v>
      </c>
      <c r="I337" t="s">
        <v>466</v>
      </c>
      <c r="J337" t="s">
        <v>446</v>
      </c>
      <c r="K337" t="e">
        <v>#N/A</v>
      </c>
      <c r="L337" t="s">
        <v>332</v>
      </c>
      <c r="M337">
        <v>4</v>
      </c>
      <c r="N337">
        <v>1</v>
      </c>
      <c r="O337" t="s">
        <v>543</v>
      </c>
      <c r="P337">
        <v>43273</v>
      </c>
      <c r="Q337">
        <v>583.32000000000005</v>
      </c>
      <c r="R337">
        <v>0</v>
      </c>
      <c r="S337">
        <v>428.23200000000003</v>
      </c>
      <c r="T337">
        <v>8.4000000000000005E-2</v>
      </c>
      <c r="U337">
        <v>23</v>
      </c>
      <c r="X337" s="24" t="s">
        <v>1826</v>
      </c>
      <c r="Y337" s="24"/>
      <c r="Z337" s="24"/>
      <c r="AA337" s="24"/>
      <c r="AB337" s="24"/>
    </row>
    <row r="338" spans="1:28" ht="14.45" hidden="1" customHeight="1" x14ac:dyDescent="0.25">
      <c r="A338" t="s">
        <v>19</v>
      </c>
      <c r="B338" t="s">
        <v>530</v>
      </c>
      <c r="C338" t="s">
        <v>21</v>
      </c>
      <c r="D338" t="s">
        <v>790</v>
      </c>
      <c r="E338" t="s">
        <v>19</v>
      </c>
      <c r="G338" t="s">
        <v>465</v>
      </c>
      <c r="H338" t="s">
        <v>148</v>
      </c>
      <c r="I338" t="s">
        <v>466</v>
      </c>
      <c r="J338" t="s">
        <v>446</v>
      </c>
      <c r="K338" t="e">
        <v>#N/A</v>
      </c>
      <c r="L338" t="s">
        <v>332</v>
      </c>
      <c r="M338">
        <v>4</v>
      </c>
      <c r="N338">
        <v>2</v>
      </c>
      <c r="O338" t="s">
        <v>543</v>
      </c>
      <c r="P338">
        <v>43273</v>
      </c>
      <c r="Q338">
        <v>583.32000000000005</v>
      </c>
      <c r="R338">
        <v>0</v>
      </c>
      <c r="S338">
        <v>856.46400000000006</v>
      </c>
      <c r="T338">
        <v>0.16800000000000001</v>
      </c>
      <c r="U338">
        <v>46</v>
      </c>
      <c r="X338" s="24" t="s">
        <v>1826</v>
      </c>
      <c r="Y338" s="24"/>
      <c r="Z338" s="24"/>
      <c r="AA338" s="24"/>
      <c r="AB338" s="24"/>
    </row>
    <row r="339" spans="1:28" ht="14.45" hidden="1" customHeight="1" x14ac:dyDescent="0.25">
      <c r="A339" t="s">
        <v>19</v>
      </c>
      <c r="B339" t="s">
        <v>530</v>
      </c>
      <c r="C339" t="s">
        <v>21</v>
      </c>
      <c r="D339" t="s">
        <v>790</v>
      </c>
      <c r="E339" t="s">
        <v>19</v>
      </c>
      <c r="G339" t="s">
        <v>465</v>
      </c>
      <c r="H339" t="s">
        <v>148</v>
      </c>
      <c r="I339" t="s">
        <v>466</v>
      </c>
      <c r="J339" t="s">
        <v>446</v>
      </c>
      <c r="K339" t="e">
        <v>#N/A</v>
      </c>
      <c r="L339" t="s">
        <v>332</v>
      </c>
      <c r="M339">
        <v>4</v>
      </c>
      <c r="N339">
        <v>9</v>
      </c>
      <c r="O339" t="s">
        <v>543</v>
      </c>
      <c r="P339">
        <v>43273</v>
      </c>
      <c r="Q339">
        <v>583.32000000000005</v>
      </c>
      <c r="R339">
        <v>0</v>
      </c>
      <c r="S339">
        <v>3854.0880000000002</v>
      </c>
      <c r="T339">
        <v>0.75600000000000001</v>
      </c>
      <c r="U339">
        <v>207</v>
      </c>
      <c r="X339" s="24" t="s">
        <v>1826</v>
      </c>
      <c r="Y339" s="24"/>
      <c r="Z339" s="24"/>
      <c r="AA339" s="24"/>
      <c r="AB339" s="24"/>
    </row>
    <row r="340" spans="1:28" ht="14.45" hidden="1" customHeight="1" x14ac:dyDescent="0.25">
      <c r="A340" t="s">
        <v>19</v>
      </c>
      <c r="B340" t="s">
        <v>530</v>
      </c>
      <c r="C340" t="s">
        <v>21</v>
      </c>
      <c r="D340" t="s">
        <v>790</v>
      </c>
      <c r="E340" t="s">
        <v>19</v>
      </c>
      <c r="G340" t="s">
        <v>448</v>
      </c>
      <c r="H340" t="s">
        <v>148</v>
      </c>
      <c r="I340" t="s">
        <v>449</v>
      </c>
      <c r="J340" t="s">
        <v>446</v>
      </c>
      <c r="K340" t="e">
        <v>#N/A</v>
      </c>
      <c r="L340" t="s">
        <v>332</v>
      </c>
      <c r="M340">
        <v>4</v>
      </c>
      <c r="N340">
        <v>4</v>
      </c>
      <c r="O340" t="s">
        <v>450</v>
      </c>
      <c r="P340">
        <v>43273</v>
      </c>
      <c r="Q340">
        <v>583.32000000000005</v>
      </c>
      <c r="R340">
        <v>0</v>
      </c>
      <c r="S340">
        <v>856.46400000000006</v>
      </c>
      <c r="T340">
        <v>0.16800000000000001</v>
      </c>
      <c r="U340">
        <v>73.08</v>
      </c>
      <c r="X340" s="24" t="s">
        <v>1826</v>
      </c>
      <c r="Y340" s="24"/>
      <c r="Z340" s="24"/>
      <c r="AA340" s="24"/>
      <c r="AB340" s="24"/>
    </row>
    <row r="341" spans="1:28" ht="14.45" hidden="1" customHeight="1" x14ac:dyDescent="0.25">
      <c r="A341" t="s">
        <v>19</v>
      </c>
      <c r="B341" t="s">
        <v>530</v>
      </c>
      <c r="C341" t="s">
        <v>21</v>
      </c>
      <c r="D341" t="s">
        <v>790</v>
      </c>
      <c r="E341" t="s">
        <v>19</v>
      </c>
      <c r="G341" t="s">
        <v>448</v>
      </c>
      <c r="H341" t="s">
        <v>148</v>
      </c>
      <c r="I341" t="s">
        <v>449</v>
      </c>
      <c r="J341" t="s">
        <v>446</v>
      </c>
      <c r="K341" t="e">
        <v>#N/A</v>
      </c>
      <c r="L341" t="s">
        <v>332</v>
      </c>
      <c r="M341">
        <v>4</v>
      </c>
      <c r="N341">
        <v>12</v>
      </c>
      <c r="O341" t="s">
        <v>450</v>
      </c>
      <c r="P341">
        <v>43273</v>
      </c>
      <c r="Q341">
        <v>583.32000000000005</v>
      </c>
      <c r="R341">
        <v>0</v>
      </c>
      <c r="S341">
        <v>2569.3919999999998</v>
      </c>
      <c r="T341">
        <v>0.504</v>
      </c>
      <c r="U341">
        <v>219.24</v>
      </c>
      <c r="X341" s="24" t="s">
        <v>1826</v>
      </c>
      <c r="Y341" s="24"/>
      <c r="Z341" s="24"/>
      <c r="AA341" s="24"/>
      <c r="AB341" s="24"/>
    </row>
    <row r="342" spans="1:28" ht="14.45" hidden="1" customHeight="1" x14ac:dyDescent="0.25">
      <c r="A342" t="s">
        <v>19</v>
      </c>
      <c r="B342" t="s">
        <v>108</v>
      </c>
      <c r="C342" t="s">
        <v>21</v>
      </c>
      <c r="D342" t="s">
        <v>410</v>
      </c>
      <c r="E342" t="s">
        <v>19</v>
      </c>
      <c r="G342" t="s">
        <v>283</v>
      </c>
      <c r="H342" t="s">
        <v>148</v>
      </c>
      <c r="N342">
        <v>12</v>
      </c>
      <c r="P342">
        <v>43074</v>
      </c>
      <c r="Q342">
        <v>72</v>
      </c>
      <c r="S342">
        <v>768</v>
      </c>
      <c r="T342">
        <v>2.4E-2</v>
      </c>
      <c r="U342">
        <v>36</v>
      </c>
      <c r="X342" s="24" t="s">
        <v>65</v>
      </c>
      <c r="Y342" s="24"/>
      <c r="Z342" s="24"/>
      <c r="AA342" s="24"/>
      <c r="AB342" s="24"/>
    </row>
    <row r="343" spans="1:28" ht="14.45" hidden="1" customHeight="1" x14ac:dyDescent="0.25">
      <c r="A343" t="s">
        <v>19</v>
      </c>
      <c r="B343" t="s">
        <v>108</v>
      </c>
      <c r="C343" t="s">
        <v>21</v>
      </c>
      <c r="D343" t="s">
        <v>410</v>
      </c>
      <c r="E343" t="s">
        <v>19</v>
      </c>
      <c r="G343" t="s">
        <v>197</v>
      </c>
      <c r="H343" t="s">
        <v>148</v>
      </c>
      <c r="N343">
        <v>160</v>
      </c>
      <c r="P343">
        <v>43074</v>
      </c>
      <c r="Q343">
        <v>960</v>
      </c>
      <c r="S343">
        <v>20000</v>
      </c>
      <c r="T343">
        <v>0.64</v>
      </c>
      <c r="U343">
        <v>480</v>
      </c>
      <c r="X343" s="24" t="s">
        <v>65</v>
      </c>
      <c r="Y343" s="24"/>
      <c r="Z343" s="24"/>
      <c r="AA343" s="24"/>
      <c r="AB343" s="24"/>
    </row>
    <row r="344" spans="1:28" ht="14.45" hidden="1" customHeight="1" x14ac:dyDescent="0.25">
      <c r="A344" t="s">
        <v>19</v>
      </c>
      <c r="B344" t="s">
        <v>108</v>
      </c>
      <c r="C344" t="s">
        <v>21</v>
      </c>
      <c r="D344" t="s">
        <v>410</v>
      </c>
      <c r="E344" t="s">
        <v>19</v>
      </c>
      <c r="G344" t="s">
        <v>198</v>
      </c>
      <c r="H344" t="s">
        <v>148</v>
      </c>
      <c r="N344">
        <v>20</v>
      </c>
      <c r="P344">
        <v>43074</v>
      </c>
      <c r="Q344">
        <v>400</v>
      </c>
      <c r="S344">
        <v>5020</v>
      </c>
      <c r="T344">
        <v>0.16</v>
      </c>
      <c r="U344">
        <v>200</v>
      </c>
      <c r="X344" s="24" t="s">
        <v>65</v>
      </c>
      <c r="Y344" s="24"/>
      <c r="Z344" s="24"/>
      <c r="AA344" s="24"/>
      <c r="AB344" s="24"/>
    </row>
    <row r="345" spans="1:28" ht="14.45" hidden="1" customHeight="1" x14ac:dyDescent="0.25">
      <c r="A345" t="s">
        <v>19</v>
      </c>
      <c r="B345" t="s">
        <v>108</v>
      </c>
      <c r="C345" t="s">
        <v>21</v>
      </c>
      <c r="D345" t="s">
        <v>410</v>
      </c>
      <c r="E345" t="s">
        <v>19</v>
      </c>
      <c r="G345" t="s">
        <v>284</v>
      </c>
      <c r="H345" t="s">
        <v>148</v>
      </c>
      <c r="N345">
        <v>48</v>
      </c>
      <c r="P345">
        <v>43074</v>
      </c>
      <c r="Q345">
        <v>480</v>
      </c>
      <c r="S345">
        <v>1536</v>
      </c>
      <c r="T345">
        <v>4.8000000000000001E-2</v>
      </c>
      <c r="U345">
        <v>240</v>
      </c>
      <c r="X345" s="24" t="s">
        <v>65</v>
      </c>
      <c r="Y345" s="24"/>
      <c r="Z345" s="24"/>
      <c r="AA345" s="24"/>
      <c r="AB345" s="24"/>
    </row>
    <row r="346" spans="1:28" ht="14.45" hidden="1" customHeight="1" x14ac:dyDescent="0.25">
      <c r="A346" t="s">
        <v>19</v>
      </c>
      <c r="B346" t="s">
        <v>108</v>
      </c>
      <c r="C346" t="s">
        <v>21</v>
      </c>
      <c r="D346" t="s">
        <v>410</v>
      </c>
      <c r="E346" t="s">
        <v>19</v>
      </c>
      <c r="G346" t="s">
        <v>285</v>
      </c>
      <c r="H346" t="s">
        <v>148</v>
      </c>
      <c r="N346">
        <v>5</v>
      </c>
      <c r="P346">
        <v>43074</v>
      </c>
      <c r="Q346">
        <v>50</v>
      </c>
      <c r="S346">
        <v>160</v>
      </c>
      <c r="T346">
        <v>5.0000000000000001E-3</v>
      </c>
      <c r="U346">
        <v>25</v>
      </c>
      <c r="X346" s="24" t="s">
        <v>65</v>
      </c>
      <c r="Y346" s="24"/>
      <c r="Z346" s="24"/>
      <c r="AA346" s="24"/>
      <c r="AB346" s="24"/>
    </row>
    <row r="347" spans="1:28" ht="14.45" hidden="1" customHeight="1" x14ac:dyDescent="0.25">
      <c r="A347" t="s">
        <v>19</v>
      </c>
      <c r="B347" t="s">
        <v>108</v>
      </c>
      <c r="C347" t="s">
        <v>21</v>
      </c>
      <c r="D347" t="s">
        <v>410</v>
      </c>
      <c r="E347" t="s">
        <v>19</v>
      </c>
      <c r="G347" t="s">
        <v>286</v>
      </c>
      <c r="H347" t="s">
        <v>148</v>
      </c>
      <c r="N347">
        <v>4</v>
      </c>
      <c r="P347">
        <v>43074</v>
      </c>
      <c r="Q347">
        <v>40</v>
      </c>
      <c r="S347">
        <v>128</v>
      </c>
      <c r="T347">
        <v>4.0000000000000001E-3</v>
      </c>
      <c r="U347">
        <v>20</v>
      </c>
      <c r="X347" s="24" t="s">
        <v>65</v>
      </c>
      <c r="Y347" s="24"/>
      <c r="Z347" s="24"/>
      <c r="AA347" s="24"/>
      <c r="AB347" s="24"/>
    </row>
    <row r="348" spans="1:28" ht="14.45" hidden="1" customHeight="1" x14ac:dyDescent="0.25">
      <c r="A348" t="s">
        <v>19</v>
      </c>
      <c r="B348" t="s">
        <v>108</v>
      </c>
      <c r="C348" t="s">
        <v>21</v>
      </c>
      <c r="D348" t="s">
        <v>410</v>
      </c>
      <c r="E348" t="s">
        <v>19</v>
      </c>
      <c r="G348" t="s">
        <v>199</v>
      </c>
      <c r="H348" t="s">
        <v>200</v>
      </c>
      <c r="N348">
        <v>4</v>
      </c>
      <c r="P348">
        <v>43074</v>
      </c>
      <c r="Q348">
        <v>4000</v>
      </c>
      <c r="S348">
        <v>7540</v>
      </c>
      <c r="T348">
        <v>0.35599999999999998</v>
      </c>
      <c r="U348">
        <v>2000</v>
      </c>
      <c r="X348" s="24" t="s">
        <v>65</v>
      </c>
      <c r="Y348" s="24"/>
      <c r="Z348" s="24"/>
      <c r="AA348" s="24"/>
      <c r="AB348" s="24"/>
    </row>
    <row r="349" spans="1:28" ht="14.45" hidden="1" customHeight="1" x14ac:dyDescent="0.25">
      <c r="A349" t="s">
        <v>19</v>
      </c>
      <c r="B349" t="s">
        <v>108</v>
      </c>
      <c r="C349" t="s">
        <v>21</v>
      </c>
      <c r="D349" t="s">
        <v>629</v>
      </c>
      <c r="E349" t="s">
        <v>19</v>
      </c>
      <c r="G349" t="s">
        <v>196</v>
      </c>
      <c r="H349" t="s">
        <v>148</v>
      </c>
      <c r="N349">
        <v>4</v>
      </c>
      <c r="P349">
        <v>43216</v>
      </c>
      <c r="Q349">
        <v>24</v>
      </c>
      <c r="S349">
        <v>96</v>
      </c>
      <c r="T349">
        <v>4.0000000000000001E-3</v>
      </c>
      <c r="U349">
        <v>12</v>
      </c>
      <c r="X349" s="24" t="s">
        <v>65</v>
      </c>
      <c r="Y349" s="24"/>
      <c r="Z349" s="24"/>
      <c r="AA349" s="24"/>
      <c r="AB349" s="24"/>
    </row>
    <row r="350" spans="1:28" ht="14.45" hidden="1" customHeight="1" x14ac:dyDescent="0.25">
      <c r="A350" t="s">
        <v>19</v>
      </c>
      <c r="B350" t="s">
        <v>108</v>
      </c>
      <c r="C350" t="s">
        <v>21</v>
      </c>
      <c r="D350" t="s">
        <v>629</v>
      </c>
      <c r="E350" t="s">
        <v>19</v>
      </c>
      <c r="G350" t="s">
        <v>197</v>
      </c>
      <c r="H350" t="s">
        <v>148</v>
      </c>
      <c r="N350">
        <v>64</v>
      </c>
      <c r="P350">
        <v>43216</v>
      </c>
      <c r="Q350">
        <v>384</v>
      </c>
      <c r="S350">
        <v>8000</v>
      </c>
      <c r="T350">
        <v>0.25600000000000001</v>
      </c>
      <c r="U350">
        <v>192</v>
      </c>
      <c r="X350" s="24" t="s">
        <v>65</v>
      </c>
      <c r="Y350" s="24"/>
      <c r="Z350" s="24"/>
      <c r="AA350" s="24"/>
      <c r="AB350" s="24"/>
    </row>
    <row r="351" spans="1:28" ht="14.45" hidden="1" customHeight="1" x14ac:dyDescent="0.25">
      <c r="A351" t="s">
        <v>19</v>
      </c>
      <c r="B351" t="s">
        <v>108</v>
      </c>
      <c r="C351" t="s">
        <v>21</v>
      </c>
      <c r="D351" t="s">
        <v>629</v>
      </c>
      <c r="E351" t="s">
        <v>19</v>
      </c>
      <c r="G351" t="s">
        <v>198</v>
      </c>
      <c r="H351" t="s">
        <v>148</v>
      </c>
      <c r="N351">
        <v>8</v>
      </c>
      <c r="P351">
        <v>43216</v>
      </c>
      <c r="Q351">
        <v>160</v>
      </c>
      <c r="S351">
        <v>2008</v>
      </c>
      <c r="T351">
        <v>6.4000000000000001E-2</v>
      </c>
      <c r="U351">
        <v>80</v>
      </c>
      <c r="X351" s="24" t="s">
        <v>65</v>
      </c>
      <c r="Y351" s="24"/>
      <c r="Z351" s="24"/>
      <c r="AA351" s="24"/>
      <c r="AB351" s="24"/>
    </row>
    <row r="352" spans="1:28" ht="14.45" hidden="1" customHeight="1" x14ac:dyDescent="0.25">
      <c r="A352" t="s">
        <v>19</v>
      </c>
      <c r="B352" t="s">
        <v>108</v>
      </c>
      <c r="C352" t="s">
        <v>21</v>
      </c>
      <c r="D352" t="s">
        <v>629</v>
      </c>
      <c r="E352" t="s">
        <v>19</v>
      </c>
      <c r="G352" t="s">
        <v>199</v>
      </c>
      <c r="H352" t="s">
        <v>200</v>
      </c>
      <c r="N352">
        <v>2</v>
      </c>
      <c r="P352">
        <v>43216</v>
      </c>
      <c r="Q352">
        <v>2000</v>
      </c>
      <c r="S352">
        <v>3770</v>
      </c>
      <c r="T352">
        <v>0.17799999999999999</v>
      </c>
      <c r="U352">
        <v>1000</v>
      </c>
      <c r="X352" s="24" t="s">
        <v>65</v>
      </c>
      <c r="Y352" s="24"/>
      <c r="Z352" s="24"/>
      <c r="AA352" s="24"/>
      <c r="AB352" s="24"/>
    </row>
    <row r="353" spans="1:28" ht="14.45" hidden="1" customHeight="1" x14ac:dyDescent="0.25">
      <c r="A353" t="s">
        <v>19</v>
      </c>
      <c r="B353" t="s">
        <v>108</v>
      </c>
      <c r="C353" t="s">
        <v>21</v>
      </c>
      <c r="D353" t="s">
        <v>631</v>
      </c>
      <c r="E353" t="s">
        <v>19</v>
      </c>
      <c r="G353" t="s">
        <v>196</v>
      </c>
      <c r="H353" t="s">
        <v>148</v>
      </c>
      <c r="N353">
        <v>4</v>
      </c>
      <c r="P353">
        <v>43216</v>
      </c>
      <c r="Q353">
        <v>24</v>
      </c>
      <c r="S353">
        <v>96</v>
      </c>
      <c r="T353">
        <v>4.0000000000000001E-3</v>
      </c>
      <c r="U353">
        <v>12</v>
      </c>
      <c r="X353" s="24" t="s">
        <v>65</v>
      </c>
      <c r="Y353" s="24"/>
      <c r="Z353" s="24"/>
      <c r="AA353" s="24"/>
      <c r="AB353" s="24"/>
    </row>
    <row r="354" spans="1:28" ht="14.45" hidden="1" customHeight="1" x14ac:dyDescent="0.25">
      <c r="A354" t="s">
        <v>19</v>
      </c>
      <c r="B354" t="s">
        <v>108</v>
      </c>
      <c r="C354" t="s">
        <v>21</v>
      </c>
      <c r="D354" t="s">
        <v>631</v>
      </c>
      <c r="E354" t="s">
        <v>19</v>
      </c>
      <c r="G354" t="s">
        <v>197</v>
      </c>
      <c r="H354" t="s">
        <v>148</v>
      </c>
      <c r="N354">
        <v>64</v>
      </c>
      <c r="P354">
        <v>43216</v>
      </c>
      <c r="Q354">
        <v>384</v>
      </c>
      <c r="S354">
        <v>8000</v>
      </c>
      <c r="T354">
        <v>0.25600000000000001</v>
      </c>
      <c r="U354">
        <v>192</v>
      </c>
      <c r="X354" s="24" t="s">
        <v>65</v>
      </c>
      <c r="Y354" s="24"/>
      <c r="Z354" s="24"/>
      <c r="AA354" s="24"/>
      <c r="AB354" s="24"/>
    </row>
    <row r="355" spans="1:28" ht="14.45" hidden="1" customHeight="1" x14ac:dyDescent="0.25">
      <c r="A355" t="s">
        <v>19</v>
      </c>
      <c r="B355" t="s">
        <v>108</v>
      </c>
      <c r="C355" t="s">
        <v>21</v>
      </c>
      <c r="D355" t="s">
        <v>631</v>
      </c>
      <c r="E355" t="s">
        <v>19</v>
      </c>
      <c r="G355" t="s">
        <v>198</v>
      </c>
      <c r="H355" t="s">
        <v>148</v>
      </c>
      <c r="N355">
        <v>8</v>
      </c>
      <c r="P355">
        <v>43216</v>
      </c>
      <c r="Q355">
        <v>160</v>
      </c>
      <c r="S355">
        <v>2008</v>
      </c>
      <c r="T355">
        <v>6.4000000000000001E-2</v>
      </c>
      <c r="U355">
        <v>80</v>
      </c>
      <c r="X355" s="24" t="s">
        <v>65</v>
      </c>
      <c r="Y355" s="24"/>
      <c r="Z355" s="24"/>
      <c r="AA355" s="24"/>
      <c r="AB355" s="24"/>
    </row>
    <row r="356" spans="1:28" ht="14.45" hidden="1" customHeight="1" x14ac:dyDescent="0.25">
      <c r="A356" t="s">
        <v>19</v>
      </c>
      <c r="B356" t="s">
        <v>108</v>
      </c>
      <c r="C356" t="s">
        <v>21</v>
      </c>
      <c r="D356" t="s">
        <v>631</v>
      </c>
      <c r="E356" t="s">
        <v>19</v>
      </c>
      <c r="G356" t="s">
        <v>199</v>
      </c>
      <c r="H356" t="s">
        <v>200</v>
      </c>
      <c r="N356">
        <v>2</v>
      </c>
      <c r="P356">
        <v>43216</v>
      </c>
      <c r="Q356">
        <v>2000</v>
      </c>
      <c r="S356">
        <v>3770</v>
      </c>
      <c r="T356">
        <v>0.17799999999999999</v>
      </c>
      <c r="U356">
        <v>1000</v>
      </c>
      <c r="X356" s="24" t="s">
        <v>65</v>
      </c>
      <c r="Y356" s="24"/>
      <c r="Z356" s="24"/>
      <c r="AA356" s="24"/>
      <c r="AB356" s="24"/>
    </row>
    <row r="357" spans="1:28" ht="14.45" hidden="1" customHeight="1" x14ac:dyDescent="0.25">
      <c r="A357" t="s">
        <v>19</v>
      </c>
      <c r="B357" t="s">
        <v>108</v>
      </c>
      <c r="C357" t="s">
        <v>21</v>
      </c>
      <c r="D357" t="s">
        <v>633</v>
      </c>
      <c r="E357" t="s">
        <v>19</v>
      </c>
      <c r="G357" t="s">
        <v>196</v>
      </c>
      <c r="H357" t="s">
        <v>148</v>
      </c>
      <c r="N357">
        <v>12</v>
      </c>
      <c r="P357">
        <v>43221</v>
      </c>
      <c r="Q357">
        <v>72</v>
      </c>
      <c r="S357">
        <v>288</v>
      </c>
      <c r="T357">
        <v>1.2E-2</v>
      </c>
      <c r="U357">
        <v>36</v>
      </c>
      <c r="X357" s="24" t="s">
        <v>65</v>
      </c>
      <c r="Y357" s="24"/>
      <c r="Z357" s="24"/>
      <c r="AA357" s="24"/>
      <c r="AB357" s="24"/>
    </row>
    <row r="358" spans="1:28" ht="14.45" hidden="1" customHeight="1" x14ac:dyDescent="0.25">
      <c r="A358" t="s">
        <v>19</v>
      </c>
      <c r="B358" t="s">
        <v>108</v>
      </c>
      <c r="C358" t="s">
        <v>21</v>
      </c>
      <c r="D358" t="s">
        <v>633</v>
      </c>
      <c r="E358" t="s">
        <v>19</v>
      </c>
      <c r="G358" t="s">
        <v>197</v>
      </c>
      <c r="H358" t="s">
        <v>148</v>
      </c>
      <c r="N358">
        <v>192</v>
      </c>
      <c r="P358">
        <v>43221</v>
      </c>
      <c r="Q358">
        <v>1152</v>
      </c>
      <c r="S358">
        <v>24000</v>
      </c>
      <c r="T358">
        <v>0.76800000000000002</v>
      </c>
      <c r="U358">
        <v>576</v>
      </c>
      <c r="X358" s="24" t="s">
        <v>65</v>
      </c>
      <c r="Y358" s="24"/>
      <c r="Z358" s="24"/>
      <c r="AA358" s="24"/>
      <c r="AB358" s="24"/>
    </row>
    <row r="359" spans="1:28" ht="14.45" hidden="1" customHeight="1" x14ac:dyDescent="0.25">
      <c r="A359" t="s">
        <v>19</v>
      </c>
      <c r="B359" t="s">
        <v>108</v>
      </c>
      <c r="C359" t="s">
        <v>21</v>
      </c>
      <c r="D359" t="s">
        <v>633</v>
      </c>
      <c r="E359" t="s">
        <v>19</v>
      </c>
      <c r="G359" t="s">
        <v>198</v>
      </c>
      <c r="H359" t="s">
        <v>148</v>
      </c>
      <c r="N359">
        <v>24</v>
      </c>
      <c r="P359">
        <v>43221</v>
      </c>
      <c r="Q359">
        <v>480</v>
      </c>
      <c r="S359">
        <v>6024</v>
      </c>
      <c r="T359">
        <v>0.192</v>
      </c>
      <c r="U359">
        <v>240</v>
      </c>
      <c r="X359" s="24" t="s">
        <v>65</v>
      </c>
      <c r="Y359" s="24"/>
      <c r="Z359" s="24"/>
      <c r="AA359" s="24"/>
      <c r="AB359" s="24"/>
    </row>
    <row r="360" spans="1:28" ht="14.45" hidden="1" customHeight="1" x14ac:dyDescent="0.25">
      <c r="A360" t="s">
        <v>19</v>
      </c>
      <c r="B360" t="s">
        <v>108</v>
      </c>
      <c r="C360" t="s">
        <v>21</v>
      </c>
      <c r="D360" t="s">
        <v>633</v>
      </c>
      <c r="E360" t="s">
        <v>19</v>
      </c>
      <c r="G360" t="s">
        <v>199</v>
      </c>
      <c r="H360" t="s">
        <v>200</v>
      </c>
      <c r="N360">
        <v>6</v>
      </c>
      <c r="P360">
        <v>43221</v>
      </c>
      <c r="Q360">
        <v>6000</v>
      </c>
      <c r="S360">
        <v>11310</v>
      </c>
      <c r="T360">
        <v>0.53400000000000003</v>
      </c>
      <c r="U360">
        <v>3000</v>
      </c>
      <c r="X360" s="24" t="s">
        <v>65</v>
      </c>
      <c r="Y360" s="24"/>
      <c r="Z360" s="24"/>
      <c r="AA360" s="24"/>
      <c r="AB360" s="24"/>
    </row>
    <row r="361" spans="1:28" ht="14.45" hidden="1" customHeight="1" x14ac:dyDescent="0.25">
      <c r="A361" t="s">
        <v>19</v>
      </c>
      <c r="B361" t="s">
        <v>108</v>
      </c>
      <c r="C361" t="s">
        <v>21</v>
      </c>
      <c r="D361" t="s">
        <v>635</v>
      </c>
      <c r="E361" t="s">
        <v>19</v>
      </c>
      <c r="G361" t="s">
        <v>196</v>
      </c>
      <c r="H361" t="s">
        <v>148</v>
      </c>
      <c r="N361">
        <v>18</v>
      </c>
      <c r="P361">
        <v>43216</v>
      </c>
      <c r="Q361">
        <v>108</v>
      </c>
      <c r="S361">
        <v>432</v>
      </c>
      <c r="T361">
        <v>1.7999999999999999E-2</v>
      </c>
      <c r="U361">
        <v>54</v>
      </c>
      <c r="X361" s="24" t="s">
        <v>65</v>
      </c>
      <c r="Y361" s="24"/>
      <c r="Z361" s="24"/>
      <c r="AA361" s="24"/>
      <c r="AB361" s="24"/>
    </row>
    <row r="362" spans="1:28" ht="14.45" hidden="1" customHeight="1" x14ac:dyDescent="0.25">
      <c r="A362" t="s">
        <v>19</v>
      </c>
      <c r="B362" t="s">
        <v>108</v>
      </c>
      <c r="C362" t="s">
        <v>21</v>
      </c>
      <c r="D362" t="s">
        <v>635</v>
      </c>
      <c r="E362" t="s">
        <v>19</v>
      </c>
      <c r="G362" t="s">
        <v>197</v>
      </c>
      <c r="H362" t="s">
        <v>148</v>
      </c>
      <c r="N362">
        <v>288</v>
      </c>
      <c r="P362">
        <v>43216</v>
      </c>
      <c r="Q362">
        <v>1728</v>
      </c>
      <c r="S362">
        <v>36000</v>
      </c>
      <c r="T362">
        <v>1.1519999999999999</v>
      </c>
      <c r="U362">
        <v>864</v>
      </c>
      <c r="X362" s="24" t="s">
        <v>65</v>
      </c>
      <c r="Y362" s="24"/>
      <c r="Z362" s="24"/>
      <c r="AA362" s="24"/>
      <c r="AB362" s="24"/>
    </row>
    <row r="363" spans="1:28" ht="14.45" hidden="1" customHeight="1" x14ac:dyDescent="0.25">
      <c r="A363" t="s">
        <v>19</v>
      </c>
      <c r="B363" t="s">
        <v>108</v>
      </c>
      <c r="C363" t="s">
        <v>21</v>
      </c>
      <c r="D363" t="s">
        <v>635</v>
      </c>
      <c r="E363" t="s">
        <v>19</v>
      </c>
      <c r="G363" t="s">
        <v>198</v>
      </c>
      <c r="H363" t="s">
        <v>148</v>
      </c>
      <c r="N363">
        <v>36</v>
      </c>
      <c r="P363">
        <v>43216</v>
      </c>
      <c r="Q363">
        <v>720</v>
      </c>
      <c r="S363">
        <v>9036</v>
      </c>
      <c r="T363">
        <v>0.28799999999999998</v>
      </c>
      <c r="U363">
        <v>360</v>
      </c>
      <c r="X363" s="24" t="s">
        <v>65</v>
      </c>
      <c r="Y363" s="24"/>
      <c r="Z363" s="24"/>
      <c r="AA363" s="24"/>
      <c r="AB363" s="24"/>
    </row>
    <row r="364" spans="1:28" ht="14.45" hidden="1" customHeight="1" x14ac:dyDescent="0.25">
      <c r="A364" t="s">
        <v>19</v>
      </c>
      <c r="B364" t="s">
        <v>108</v>
      </c>
      <c r="C364" t="s">
        <v>21</v>
      </c>
      <c r="D364" t="s">
        <v>635</v>
      </c>
      <c r="E364" t="s">
        <v>19</v>
      </c>
      <c r="G364" t="s">
        <v>199</v>
      </c>
      <c r="H364" t="s">
        <v>200</v>
      </c>
      <c r="N364">
        <v>9</v>
      </c>
      <c r="P364">
        <v>43216</v>
      </c>
      <c r="Q364">
        <v>9000</v>
      </c>
      <c r="S364">
        <v>16965</v>
      </c>
      <c r="T364">
        <v>0.80100000000000005</v>
      </c>
      <c r="U364">
        <v>4500</v>
      </c>
      <c r="X364" s="24" t="s">
        <v>65</v>
      </c>
      <c r="Y364" s="24"/>
      <c r="Z364" s="24"/>
      <c r="AA364" s="24"/>
      <c r="AB364" s="24"/>
    </row>
    <row r="365" spans="1:28" ht="14.45" hidden="1" customHeight="1" x14ac:dyDescent="0.25">
      <c r="A365" t="s">
        <v>19</v>
      </c>
      <c r="B365" t="s">
        <v>108</v>
      </c>
      <c r="C365" t="s">
        <v>21</v>
      </c>
      <c r="D365" t="s">
        <v>852</v>
      </c>
      <c r="E365" t="s">
        <v>19</v>
      </c>
      <c r="G365" t="s">
        <v>196</v>
      </c>
      <c r="H365" t="s">
        <v>148</v>
      </c>
      <c r="N365">
        <v>12</v>
      </c>
      <c r="P365">
        <v>43243</v>
      </c>
      <c r="Q365">
        <v>72</v>
      </c>
      <c r="S365">
        <v>288</v>
      </c>
      <c r="T365">
        <v>1.2E-2</v>
      </c>
      <c r="U365">
        <v>36</v>
      </c>
      <c r="X365" s="24" t="s">
        <v>65</v>
      </c>
      <c r="Y365" s="24"/>
      <c r="Z365" s="24"/>
      <c r="AA365" s="24"/>
      <c r="AB365" s="24"/>
    </row>
    <row r="366" spans="1:28" ht="14.45" hidden="1" customHeight="1" x14ac:dyDescent="0.25">
      <c r="A366" t="s">
        <v>19</v>
      </c>
      <c r="B366" t="s">
        <v>108</v>
      </c>
      <c r="C366" t="s">
        <v>21</v>
      </c>
      <c r="D366" t="s">
        <v>852</v>
      </c>
      <c r="E366" t="s">
        <v>19</v>
      </c>
      <c r="G366" t="s">
        <v>197</v>
      </c>
      <c r="H366" t="s">
        <v>148</v>
      </c>
      <c r="N366">
        <v>192</v>
      </c>
      <c r="P366">
        <v>43243</v>
      </c>
      <c r="Q366">
        <v>1152</v>
      </c>
      <c r="S366">
        <v>24000</v>
      </c>
      <c r="T366">
        <v>0.76800000000000002</v>
      </c>
      <c r="U366">
        <v>576</v>
      </c>
      <c r="X366" s="24" t="s">
        <v>65</v>
      </c>
      <c r="Y366" s="24"/>
      <c r="Z366" s="24"/>
      <c r="AA366" s="24"/>
      <c r="AB366" s="24"/>
    </row>
    <row r="367" spans="1:28" ht="14.45" hidden="1" customHeight="1" x14ac:dyDescent="0.25">
      <c r="A367" t="s">
        <v>19</v>
      </c>
      <c r="B367" t="s">
        <v>108</v>
      </c>
      <c r="C367" t="s">
        <v>21</v>
      </c>
      <c r="D367" t="s">
        <v>852</v>
      </c>
      <c r="E367" t="s">
        <v>19</v>
      </c>
      <c r="G367" t="s">
        <v>198</v>
      </c>
      <c r="H367" t="s">
        <v>148</v>
      </c>
      <c r="N367">
        <v>24</v>
      </c>
      <c r="P367">
        <v>43243</v>
      </c>
      <c r="Q367">
        <v>480</v>
      </c>
      <c r="S367">
        <v>6024</v>
      </c>
      <c r="T367">
        <v>0.192</v>
      </c>
      <c r="U367">
        <v>240</v>
      </c>
      <c r="X367" s="24" t="s">
        <v>65</v>
      </c>
      <c r="Y367" s="24"/>
      <c r="Z367" s="24"/>
      <c r="AA367" s="24"/>
      <c r="AB367" s="24"/>
    </row>
    <row r="368" spans="1:28" ht="14.45" hidden="1" customHeight="1" x14ac:dyDescent="0.25">
      <c r="A368" t="s">
        <v>19</v>
      </c>
      <c r="B368" t="s">
        <v>108</v>
      </c>
      <c r="C368" t="s">
        <v>21</v>
      </c>
      <c r="D368" t="s">
        <v>852</v>
      </c>
      <c r="E368" t="s">
        <v>19</v>
      </c>
      <c r="G368" t="s">
        <v>199</v>
      </c>
      <c r="H368" t="s">
        <v>200</v>
      </c>
      <c r="N368">
        <v>6</v>
      </c>
      <c r="P368">
        <v>43243</v>
      </c>
      <c r="Q368">
        <v>6000</v>
      </c>
      <c r="S368">
        <v>11310</v>
      </c>
      <c r="T368">
        <v>0.53400000000000003</v>
      </c>
      <c r="U368">
        <v>3000</v>
      </c>
      <c r="X368" s="24" t="s">
        <v>65</v>
      </c>
      <c r="Y368" s="24"/>
      <c r="Z368" s="24"/>
      <c r="AA368" s="24"/>
      <c r="AB368" s="24"/>
    </row>
    <row r="369" spans="1:28" ht="14.45" hidden="1" customHeight="1" x14ac:dyDescent="0.25">
      <c r="A369" t="s">
        <v>19</v>
      </c>
      <c r="B369" t="s">
        <v>108</v>
      </c>
      <c r="C369" t="s">
        <v>21</v>
      </c>
      <c r="D369" t="s">
        <v>854</v>
      </c>
      <c r="E369" t="s">
        <v>19</v>
      </c>
      <c r="G369" t="s">
        <v>196</v>
      </c>
      <c r="H369" t="s">
        <v>148</v>
      </c>
      <c r="N369">
        <v>34</v>
      </c>
      <c r="P369">
        <v>43244</v>
      </c>
      <c r="Q369">
        <v>204</v>
      </c>
      <c r="S369">
        <v>816</v>
      </c>
      <c r="T369">
        <v>3.4000000000000002E-2</v>
      </c>
      <c r="U369">
        <v>102</v>
      </c>
      <c r="X369" s="24" t="s">
        <v>65</v>
      </c>
      <c r="Y369" s="24"/>
      <c r="Z369" s="24"/>
      <c r="AA369" s="24"/>
      <c r="AB369" s="24"/>
    </row>
    <row r="370" spans="1:28" ht="14.45" hidden="1" customHeight="1" x14ac:dyDescent="0.25">
      <c r="A370" t="s">
        <v>19</v>
      </c>
      <c r="B370" t="s">
        <v>108</v>
      </c>
      <c r="C370" t="s">
        <v>21</v>
      </c>
      <c r="D370" t="s">
        <v>854</v>
      </c>
      <c r="E370" t="s">
        <v>19</v>
      </c>
      <c r="G370" t="s">
        <v>197</v>
      </c>
      <c r="H370" t="s">
        <v>148</v>
      </c>
      <c r="N370">
        <v>544</v>
      </c>
      <c r="P370">
        <v>43244</v>
      </c>
      <c r="Q370">
        <v>3264</v>
      </c>
      <c r="S370">
        <v>68000</v>
      </c>
      <c r="T370">
        <v>2.1760000000000002</v>
      </c>
      <c r="U370">
        <v>1632</v>
      </c>
      <c r="X370" s="24" t="s">
        <v>65</v>
      </c>
      <c r="Y370" s="24"/>
      <c r="Z370" s="24"/>
      <c r="AA370" s="24"/>
      <c r="AB370" s="24"/>
    </row>
    <row r="371" spans="1:28" ht="14.45" hidden="1" customHeight="1" x14ac:dyDescent="0.25">
      <c r="A371" t="s">
        <v>19</v>
      </c>
      <c r="B371" t="s">
        <v>108</v>
      </c>
      <c r="C371" t="s">
        <v>21</v>
      </c>
      <c r="D371" t="s">
        <v>854</v>
      </c>
      <c r="E371" t="s">
        <v>19</v>
      </c>
      <c r="G371" t="s">
        <v>198</v>
      </c>
      <c r="H371" t="s">
        <v>148</v>
      </c>
      <c r="N371">
        <v>68</v>
      </c>
      <c r="P371">
        <v>43244</v>
      </c>
      <c r="Q371">
        <v>1360</v>
      </c>
      <c r="S371">
        <v>17068</v>
      </c>
      <c r="T371">
        <v>0.54400000000000004</v>
      </c>
      <c r="U371">
        <v>680</v>
      </c>
      <c r="X371" s="24" t="s">
        <v>65</v>
      </c>
      <c r="Y371" s="24"/>
      <c r="Z371" s="24"/>
      <c r="AA371" s="24"/>
      <c r="AB371" s="24"/>
    </row>
    <row r="372" spans="1:28" ht="14.45" hidden="1" customHeight="1" x14ac:dyDescent="0.25">
      <c r="A372" t="s">
        <v>19</v>
      </c>
      <c r="B372" t="s">
        <v>108</v>
      </c>
      <c r="C372" t="s">
        <v>21</v>
      </c>
      <c r="D372" t="s">
        <v>854</v>
      </c>
      <c r="E372" t="s">
        <v>19</v>
      </c>
      <c r="G372" t="s">
        <v>199</v>
      </c>
      <c r="H372" t="s">
        <v>200</v>
      </c>
      <c r="N372">
        <v>17</v>
      </c>
      <c r="P372">
        <v>43244</v>
      </c>
      <c r="Q372">
        <v>17000</v>
      </c>
      <c r="S372">
        <v>32045</v>
      </c>
      <c r="T372">
        <v>1.5129999999999999</v>
      </c>
      <c r="U372">
        <v>8500</v>
      </c>
      <c r="X372" s="24" t="s">
        <v>65</v>
      </c>
      <c r="Y372" s="24"/>
      <c r="Z372" s="24"/>
      <c r="AA372" s="24"/>
      <c r="AB372" s="24"/>
    </row>
    <row r="373" spans="1:28" ht="14.45" hidden="1" customHeight="1" x14ac:dyDescent="0.25">
      <c r="A373" t="s">
        <v>19</v>
      </c>
      <c r="B373" t="s">
        <v>108</v>
      </c>
      <c r="C373" t="s">
        <v>21</v>
      </c>
      <c r="D373" t="s">
        <v>855</v>
      </c>
      <c r="E373" t="s">
        <v>19</v>
      </c>
      <c r="G373" t="s">
        <v>196</v>
      </c>
      <c r="H373" t="s">
        <v>148</v>
      </c>
      <c r="N373">
        <v>36</v>
      </c>
      <c r="P373">
        <v>43244</v>
      </c>
      <c r="Q373">
        <v>216</v>
      </c>
      <c r="S373">
        <v>864</v>
      </c>
      <c r="T373">
        <v>3.5999999999999997E-2</v>
      </c>
      <c r="U373">
        <v>108</v>
      </c>
      <c r="X373" s="24" t="s">
        <v>65</v>
      </c>
      <c r="Y373" s="24"/>
      <c r="Z373" s="24"/>
      <c r="AA373" s="24"/>
      <c r="AB373" s="24"/>
    </row>
    <row r="374" spans="1:28" ht="14.45" hidden="1" customHeight="1" x14ac:dyDescent="0.25">
      <c r="A374" t="s">
        <v>19</v>
      </c>
      <c r="B374" t="s">
        <v>108</v>
      </c>
      <c r="C374" t="s">
        <v>21</v>
      </c>
      <c r="D374" t="s">
        <v>855</v>
      </c>
      <c r="E374" t="s">
        <v>19</v>
      </c>
      <c r="G374" t="s">
        <v>197</v>
      </c>
      <c r="H374" t="s">
        <v>148</v>
      </c>
      <c r="N374">
        <v>576</v>
      </c>
      <c r="P374">
        <v>43244</v>
      </c>
      <c r="Q374">
        <v>3456</v>
      </c>
      <c r="S374">
        <v>72000</v>
      </c>
      <c r="T374">
        <v>2.3039999999999998</v>
      </c>
      <c r="U374">
        <v>1728</v>
      </c>
      <c r="X374" s="24" t="s">
        <v>65</v>
      </c>
      <c r="Y374" s="24"/>
      <c r="Z374" s="24"/>
      <c r="AA374" s="24"/>
      <c r="AB374" s="24"/>
    </row>
    <row r="375" spans="1:28" ht="14.45" hidden="1" customHeight="1" x14ac:dyDescent="0.25">
      <c r="A375" t="s">
        <v>19</v>
      </c>
      <c r="B375" t="s">
        <v>108</v>
      </c>
      <c r="C375" t="s">
        <v>21</v>
      </c>
      <c r="D375" t="s">
        <v>855</v>
      </c>
      <c r="E375" t="s">
        <v>19</v>
      </c>
      <c r="G375" t="s">
        <v>198</v>
      </c>
      <c r="H375" t="s">
        <v>148</v>
      </c>
      <c r="N375">
        <v>72</v>
      </c>
      <c r="P375">
        <v>43244</v>
      </c>
      <c r="Q375">
        <v>1440</v>
      </c>
      <c r="S375">
        <v>18072</v>
      </c>
      <c r="T375">
        <v>0.57599999999999996</v>
      </c>
      <c r="U375">
        <v>720</v>
      </c>
      <c r="X375" s="24" t="s">
        <v>65</v>
      </c>
      <c r="Y375" s="24"/>
      <c r="Z375" s="24"/>
      <c r="AA375" s="24"/>
      <c r="AB375" s="24"/>
    </row>
    <row r="376" spans="1:28" ht="14.45" hidden="1" customHeight="1" x14ac:dyDescent="0.25">
      <c r="A376" t="s">
        <v>19</v>
      </c>
      <c r="B376" t="s">
        <v>108</v>
      </c>
      <c r="C376" t="s">
        <v>21</v>
      </c>
      <c r="D376" t="s">
        <v>855</v>
      </c>
      <c r="E376" t="s">
        <v>19</v>
      </c>
      <c r="G376" t="s">
        <v>199</v>
      </c>
      <c r="H376" t="s">
        <v>200</v>
      </c>
      <c r="N376">
        <v>18</v>
      </c>
      <c r="P376">
        <v>43244</v>
      </c>
      <c r="Q376">
        <v>18000</v>
      </c>
      <c r="S376">
        <v>33930</v>
      </c>
      <c r="T376">
        <v>1.6020000000000001</v>
      </c>
      <c r="U376">
        <v>9000</v>
      </c>
      <c r="X376" s="24" t="s">
        <v>65</v>
      </c>
      <c r="Y376" s="24"/>
      <c r="Z376" s="24"/>
      <c r="AA376" s="24"/>
      <c r="AB376" s="24"/>
    </row>
    <row r="377" spans="1:28" ht="14.45" hidden="1" customHeight="1" x14ac:dyDescent="0.25">
      <c r="A377" t="s">
        <v>19</v>
      </c>
      <c r="B377" t="s">
        <v>108</v>
      </c>
      <c r="C377" t="s">
        <v>21</v>
      </c>
      <c r="D377" t="s">
        <v>856</v>
      </c>
      <c r="E377" t="s">
        <v>19</v>
      </c>
      <c r="G377" t="s">
        <v>196</v>
      </c>
      <c r="H377" t="s">
        <v>148</v>
      </c>
      <c r="N377">
        <v>12</v>
      </c>
      <c r="P377">
        <v>43244</v>
      </c>
      <c r="Q377">
        <v>72</v>
      </c>
      <c r="S377">
        <v>288</v>
      </c>
      <c r="T377">
        <v>1.2E-2</v>
      </c>
      <c r="U377">
        <v>36</v>
      </c>
      <c r="X377" s="24" t="s">
        <v>65</v>
      </c>
      <c r="Y377" s="24"/>
      <c r="Z377" s="24"/>
      <c r="AA377" s="24"/>
      <c r="AB377" s="24"/>
    </row>
    <row r="378" spans="1:28" ht="14.45" hidden="1" customHeight="1" x14ac:dyDescent="0.25">
      <c r="A378" t="s">
        <v>19</v>
      </c>
      <c r="B378" t="s">
        <v>108</v>
      </c>
      <c r="C378" t="s">
        <v>21</v>
      </c>
      <c r="D378" t="s">
        <v>856</v>
      </c>
      <c r="E378" t="s">
        <v>19</v>
      </c>
      <c r="G378" t="s">
        <v>197</v>
      </c>
      <c r="H378" t="s">
        <v>148</v>
      </c>
      <c r="N378">
        <v>192</v>
      </c>
      <c r="P378">
        <v>43244</v>
      </c>
      <c r="Q378">
        <v>1152</v>
      </c>
      <c r="S378">
        <v>24000</v>
      </c>
      <c r="T378">
        <v>0.76800000000000002</v>
      </c>
      <c r="U378">
        <v>576</v>
      </c>
      <c r="X378" s="24" t="s">
        <v>65</v>
      </c>
      <c r="Y378" s="24"/>
      <c r="Z378" s="24"/>
      <c r="AA378" s="24"/>
      <c r="AB378" s="24"/>
    </row>
    <row r="379" spans="1:28" ht="14.45" hidden="1" customHeight="1" x14ac:dyDescent="0.25">
      <c r="A379" t="s">
        <v>19</v>
      </c>
      <c r="B379" t="s">
        <v>108</v>
      </c>
      <c r="C379" t="s">
        <v>21</v>
      </c>
      <c r="D379" t="s">
        <v>856</v>
      </c>
      <c r="E379" t="s">
        <v>19</v>
      </c>
      <c r="G379" t="s">
        <v>198</v>
      </c>
      <c r="H379" t="s">
        <v>148</v>
      </c>
      <c r="N379">
        <v>24</v>
      </c>
      <c r="P379">
        <v>43244</v>
      </c>
      <c r="Q379">
        <v>480</v>
      </c>
      <c r="S379">
        <v>6024</v>
      </c>
      <c r="T379">
        <v>0.192</v>
      </c>
      <c r="U379">
        <v>240</v>
      </c>
      <c r="X379" s="24" t="s">
        <v>65</v>
      </c>
      <c r="Y379" s="24"/>
      <c r="Z379" s="24"/>
      <c r="AA379" s="24"/>
      <c r="AB379" s="24"/>
    </row>
    <row r="380" spans="1:28" ht="14.45" hidden="1" customHeight="1" x14ac:dyDescent="0.25">
      <c r="A380" t="s">
        <v>19</v>
      </c>
      <c r="B380" t="s">
        <v>108</v>
      </c>
      <c r="C380" t="s">
        <v>21</v>
      </c>
      <c r="D380" t="s">
        <v>856</v>
      </c>
      <c r="E380" t="s">
        <v>19</v>
      </c>
      <c r="G380" t="s">
        <v>199</v>
      </c>
      <c r="H380" t="s">
        <v>200</v>
      </c>
      <c r="N380">
        <v>6</v>
      </c>
      <c r="P380">
        <v>43244</v>
      </c>
      <c r="Q380">
        <v>6000</v>
      </c>
      <c r="S380">
        <v>11310</v>
      </c>
      <c r="T380">
        <v>0.53400000000000003</v>
      </c>
      <c r="U380">
        <v>3000</v>
      </c>
      <c r="X380" s="24" t="s">
        <v>65</v>
      </c>
      <c r="Y380" s="24"/>
      <c r="Z380" s="24"/>
      <c r="AA380" s="24"/>
      <c r="AB380" s="24"/>
    </row>
    <row r="381" spans="1:28" ht="14.45" hidden="1" customHeight="1" x14ac:dyDescent="0.25">
      <c r="A381" t="s">
        <v>19</v>
      </c>
      <c r="B381" t="s">
        <v>108</v>
      </c>
      <c r="C381" t="s">
        <v>21</v>
      </c>
      <c r="D381" t="s">
        <v>857</v>
      </c>
      <c r="E381" t="s">
        <v>19</v>
      </c>
      <c r="G381" t="s">
        <v>196</v>
      </c>
      <c r="H381" t="s">
        <v>148</v>
      </c>
      <c r="N381">
        <v>58</v>
      </c>
      <c r="P381">
        <v>43250</v>
      </c>
      <c r="Q381">
        <v>348</v>
      </c>
      <c r="S381">
        <v>1392</v>
      </c>
      <c r="T381">
        <v>5.8000000000000003E-2</v>
      </c>
      <c r="U381">
        <v>174</v>
      </c>
      <c r="X381" s="24" t="s">
        <v>65</v>
      </c>
      <c r="Y381" s="24"/>
      <c r="Z381" s="24"/>
      <c r="AA381" s="24"/>
      <c r="AB381" s="24"/>
    </row>
    <row r="382" spans="1:28" ht="14.45" hidden="1" customHeight="1" x14ac:dyDescent="0.25">
      <c r="A382" t="s">
        <v>19</v>
      </c>
      <c r="B382" t="s">
        <v>108</v>
      </c>
      <c r="C382" t="s">
        <v>21</v>
      </c>
      <c r="D382" t="s">
        <v>857</v>
      </c>
      <c r="E382" t="s">
        <v>19</v>
      </c>
      <c r="G382" t="s">
        <v>197</v>
      </c>
      <c r="H382" t="s">
        <v>148</v>
      </c>
      <c r="N382">
        <v>928</v>
      </c>
      <c r="P382">
        <v>43250</v>
      </c>
      <c r="Q382">
        <v>5568</v>
      </c>
      <c r="S382">
        <v>116000</v>
      </c>
      <c r="T382">
        <v>3.7120000000000002</v>
      </c>
      <c r="U382">
        <v>2784</v>
      </c>
      <c r="X382" s="24" t="s">
        <v>65</v>
      </c>
      <c r="Y382" s="24"/>
      <c r="Z382" s="24"/>
      <c r="AA382" s="24"/>
      <c r="AB382" s="24"/>
    </row>
    <row r="383" spans="1:28" ht="14.45" hidden="1" customHeight="1" x14ac:dyDescent="0.25">
      <c r="A383" t="s">
        <v>19</v>
      </c>
      <c r="B383" t="s">
        <v>108</v>
      </c>
      <c r="C383" t="s">
        <v>21</v>
      </c>
      <c r="D383" t="s">
        <v>857</v>
      </c>
      <c r="E383" t="s">
        <v>19</v>
      </c>
      <c r="G383" t="s">
        <v>198</v>
      </c>
      <c r="H383" t="s">
        <v>148</v>
      </c>
      <c r="N383">
        <v>116</v>
      </c>
      <c r="P383">
        <v>43250</v>
      </c>
      <c r="Q383">
        <v>2320</v>
      </c>
      <c r="S383">
        <v>29116</v>
      </c>
      <c r="T383">
        <v>0.92800000000000005</v>
      </c>
      <c r="U383">
        <v>1160</v>
      </c>
      <c r="X383" s="24" t="s">
        <v>65</v>
      </c>
      <c r="Y383" s="24"/>
      <c r="Z383" s="24"/>
      <c r="AA383" s="24"/>
      <c r="AB383" s="24"/>
    </row>
    <row r="384" spans="1:28" ht="14.45" hidden="1" customHeight="1" x14ac:dyDescent="0.25">
      <c r="A384" t="s">
        <v>19</v>
      </c>
      <c r="B384" t="s">
        <v>108</v>
      </c>
      <c r="C384" t="s">
        <v>21</v>
      </c>
      <c r="D384" t="s">
        <v>857</v>
      </c>
      <c r="E384" t="s">
        <v>19</v>
      </c>
      <c r="G384" t="s">
        <v>199</v>
      </c>
      <c r="H384" t="s">
        <v>200</v>
      </c>
      <c r="N384">
        <v>29</v>
      </c>
      <c r="P384">
        <v>43250</v>
      </c>
      <c r="Q384">
        <v>29000</v>
      </c>
      <c r="S384">
        <v>54665</v>
      </c>
      <c r="T384">
        <v>2.581</v>
      </c>
      <c r="U384">
        <v>14500</v>
      </c>
      <c r="X384" s="24" t="s">
        <v>65</v>
      </c>
      <c r="Y384" s="24"/>
      <c r="Z384" s="24"/>
      <c r="AA384" s="24"/>
      <c r="AB384" s="24"/>
    </row>
    <row r="385" spans="1:28" ht="14.45" hidden="1" customHeight="1" x14ac:dyDescent="0.25">
      <c r="A385" t="s">
        <v>19</v>
      </c>
      <c r="B385" t="s">
        <v>108</v>
      </c>
      <c r="C385" t="s">
        <v>21</v>
      </c>
      <c r="D385" t="s">
        <v>859</v>
      </c>
      <c r="E385" t="s">
        <v>19</v>
      </c>
      <c r="G385" t="s">
        <v>196</v>
      </c>
      <c r="H385" t="s">
        <v>148</v>
      </c>
      <c r="N385">
        <v>2</v>
      </c>
      <c r="P385">
        <v>43278</v>
      </c>
      <c r="Q385">
        <v>12</v>
      </c>
      <c r="S385">
        <v>48</v>
      </c>
      <c r="T385">
        <v>2E-3</v>
      </c>
      <c r="U385">
        <v>6</v>
      </c>
      <c r="X385" s="24" t="s">
        <v>65</v>
      </c>
      <c r="Y385" s="24"/>
      <c r="Z385" s="24"/>
      <c r="AA385" s="24"/>
      <c r="AB385" s="24"/>
    </row>
    <row r="386" spans="1:28" ht="14.45" hidden="1" customHeight="1" x14ac:dyDescent="0.25">
      <c r="A386" t="s">
        <v>19</v>
      </c>
      <c r="B386" t="s">
        <v>108</v>
      </c>
      <c r="C386" t="s">
        <v>21</v>
      </c>
      <c r="D386" t="s">
        <v>859</v>
      </c>
      <c r="E386" t="s">
        <v>19</v>
      </c>
      <c r="G386" t="s">
        <v>197</v>
      </c>
      <c r="H386" t="s">
        <v>148</v>
      </c>
      <c r="N386">
        <v>32</v>
      </c>
      <c r="P386">
        <v>43278</v>
      </c>
      <c r="Q386">
        <v>192</v>
      </c>
      <c r="S386">
        <v>4000</v>
      </c>
      <c r="T386">
        <v>0.128</v>
      </c>
      <c r="U386">
        <v>96</v>
      </c>
      <c r="X386" s="24" t="s">
        <v>65</v>
      </c>
      <c r="Y386" s="24"/>
      <c r="Z386" s="24"/>
      <c r="AA386" s="24"/>
      <c r="AB386" s="24"/>
    </row>
    <row r="387" spans="1:28" ht="14.45" hidden="1" customHeight="1" x14ac:dyDescent="0.25">
      <c r="A387" t="s">
        <v>19</v>
      </c>
      <c r="B387" t="s">
        <v>108</v>
      </c>
      <c r="C387" t="s">
        <v>21</v>
      </c>
      <c r="D387" t="s">
        <v>859</v>
      </c>
      <c r="E387" t="s">
        <v>19</v>
      </c>
      <c r="G387" t="s">
        <v>198</v>
      </c>
      <c r="H387" t="s">
        <v>148</v>
      </c>
      <c r="N387">
        <v>4</v>
      </c>
      <c r="P387">
        <v>43278</v>
      </c>
      <c r="Q387">
        <v>80</v>
      </c>
      <c r="S387">
        <v>1004</v>
      </c>
      <c r="T387">
        <v>3.2000000000000001E-2</v>
      </c>
      <c r="U387">
        <v>40</v>
      </c>
      <c r="X387" s="24" t="s">
        <v>65</v>
      </c>
      <c r="Y387" s="24"/>
      <c r="Z387" s="24"/>
      <c r="AA387" s="24"/>
      <c r="AB387" s="24"/>
    </row>
    <row r="388" spans="1:28" ht="14.45" hidden="1" customHeight="1" x14ac:dyDescent="0.25">
      <c r="A388" t="s">
        <v>19</v>
      </c>
      <c r="B388" t="s">
        <v>108</v>
      </c>
      <c r="C388" t="s">
        <v>21</v>
      </c>
      <c r="D388" t="s">
        <v>859</v>
      </c>
      <c r="E388" t="s">
        <v>19</v>
      </c>
      <c r="G388" t="s">
        <v>199</v>
      </c>
      <c r="H388" t="s">
        <v>200</v>
      </c>
      <c r="N388">
        <v>1</v>
      </c>
      <c r="P388">
        <v>43278</v>
      </c>
      <c r="Q388">
        <v>1000</v>
      </c>
      <c r="S388">
        <v>1885</v>
      </c>
      <c r="T388">
        <v>8.8999999999999996E-2</v>
      </c>
      <c r="U388">
        <v>500</v>
      </c>
      <c r="X388" s="24" t="s">
        <v>65</v>
      </c>
      <c r="Y388" s="24"/>
      <c r="Z388" s="24"/>
      <c r="AA388" s="24"/>
      <c r="AB388" s="24"/>
    </row>
    <row r="389" spans="1:28" ht="14.45" hidden="1" customHeight="1" x14ac:dyDescent="0.25">
      <c r="A389" t="s">
        <v>19</v>
      </c>
      <c r="B389" t="s">
        <v>108</v>
      </c>
      <c r="C389" t="s">
        <v>21</v>
      </c>
      <c r="D389" t="s">
        <v>1006</v>
      </c>
      <c r="E389" t="s">
        <v>19</v>
      </c>
      <c r="G389" t="s">
        <v>196</v>
      </c>
      <c r="H389" t="s">
        <v>148</v>
      </c>
      <c r="N389">
        <v>2</v>
      </c>
      <c r="P389">
        <v>43291</v>
      </c>
      <c r="Q389">
        <v>12</v>
      </c>
      <c r="S389">
        <v>48</v>
      </c>
      <c r="T389">
        <v>2E-3</v>
      </c>
      <c r="U389">
        <v>6</v>
      </c>
      <c r="X389" s="24" t="s">
        <v>65</v>
      </c>
      <c r="Y389" s="24"/>
      <c r="Z389" s="24"/>
      <c r="AA389" s="24"/>
      <c r="AB389" s="24"/>
    </row>
    <row r="390" spans="1:28" ht="14.45" hidden="1" customHeight="1" x14ac:dyDescent="0.25">
      <c r="A390" t="s">
        <v>19</v>
      </c>
      <c r="B390" t="s">
        <v>108</v>
      </c>
      <c r="C390" t="s">
        <v>21</v>
      </c>
      <c r="D390" t="s">
        <v>1006</v>
      </c>
      <c r="E390" t="s">
        <v>19</v>
      </c>
      <c r="G390" t="s">
        <v>197</v>
      </c>
      <c r="H390" t="s">
        <v>148</v>
      </c>
      <c r="N390">
        <v>32</v>
      </c>
      <c r="P390">
        <v>43291</v>
      </c>
      <c r="Q390">
        <v>192</v>
      </c>
      <c r="S390">
        <v>4000</v>
      </c>
      <c r="T390">
        <v>0.128</v>
      </c>
      <c r="U390">
        <v>96</v>
      </c>
      <c r="X390" s="24" t="s">
        <v>65</v>
      </c>
      <c r="Y390" s="24"/>
      <c r="Z390" s="24"/>
      <c r="AA390" s="24"/>
      <c r="AB390" s="24"/>
    </row>
    <row r="391" spans="1:28" ht="14.45" hidden="1" customHeight="1" x14ac:dyDescent="0.25">
      <c r="A391" t="s">
        <v>19</v>
      </c>
      <c r="B391" t="s">
        <v>108</v>
      </c>
      <c r="C391" t="s">
        <v>21</v>
      </c>
      <c r="D391" t="s">
        <v>1006</v>
      </c>
      <c r="E391" t="s">
        <v>19</v>
      </c>
      <c r="G391" t="s">
        <v>198</v>
      </c>
      <c r="H391" t="s">
        <v>148</v>
      </c>
      <c r="N391">
        <v>4</v>
      </c>
      <c r="P391">
        <v>43291</v>
      </c>
      <c r="Q391">
        <v>80</v>
      </c>
      <c r="S391">
        <v>1004</v>
      </c>
      <c r="T391">
        <v>3.2000000000000001E-2</v>
      </c>
      <c r="U391">
        <v>40</v>
      </c>
      <c r="X391" s="24" t="s">
        <v>65</v>
      </c>
      <c r="Y391" s="24"/>
      <c r="Z391" s="24"/>
      <c r="AA391" s="24"/>
      <c r="AB391" s="24"/>
    </row>
    <row r="392" spans="1:28" ht="14.45" hidden="1" customHeight="1" x14ac:dyDescent="0.25">
      <c r="A392" t="s">
        <v>19</v>
      </c>
      <c r="B392" t="s">
        <v>108</v>
      </c>
      <c r="C392" t="s">
        <v>21</v>
      </c>
      <c r="D392" t="s">
        <v>1006</v>
      </c>
      <c r="E392" t="s">
        <v>19</v>
      </c>
      <c r="G392" t="s">
        <v>199</v>
      </c>
      <c r="H392" t="s">
        <v>200</v>
      </c>
      <c r="N392">
        <v>1</v>
      </c>
      <c r="P392">
        <v>43291</v>
      </c>
      <c r="Q392">
        <v>1000</v>
      </c>
      <c r="S392">
        <v>1885</v>
      </c>
      <c r="T392">
        <v>8.8999999999999996E-2</v>
      </c>
      <c r="U392">
        <v>500</v>
      </c>
      <c r="X392" s="24" t="s">
        <v>65</v>
      </c>
      <c r="Y392" s="24"/>
      <c r="Z392" s="24"/>
      <c r="AA392" s="24"/>
      <c r="AB392" s="24"/>
    </row>
    <row r="393" spans="1:28" ht="14.45" hidden="1" customHeight="1" x14ac:dyDescent="0.25">
      <c r="A393" t="s">
        <v>19</v>
      </c>
      <c r="B393" t="s">
        <v>108</v>
      </c>
      <c r="C393" t="s">
        <v>21</v>
      </c>
      <c r="D393" t="s">
        <v>1007</v>
      </c>
      <c r="E393" t="s">
        <v>19</v>
      </c>
      <c r="G393" t="s">
        <v>196</v>
      </c>
      <c r="H393" t="s">
        <v>148</v>
      </c>
      <c r="N393">
        <v>2</v>
      </c>
      <c r="P393">
        <v>43291</v>
      </c>
      <c r="Q393">
        <v>12</v>
      </c>
      <c r="S393">
        <v>48</v>
      </c>
      <c r="T393">
        <v>2E-3</v>
      </c>
      <c r="U393">
        <v>6</v>
      </c>
      <c r="X393" s="24" t="s">
        <v>65</v>
      </c>
      <c r="Y393" s="24"/>
      <c r="Z393" s="24"/>
      <c r="AA393" s="24"/>
      <c r="AB393" s="24"/>
    </row>
    <row r="394" spans="1:28" ht="14.45" hidden="1" customHeight="1" x14ac:dyDescent="0.25">
      <c r="A394" t="s">
        <v>19</v>
      </c>
      <c r="B394" t="s">
        <v>108</v>
      </c>
      <c r="C394" t="s">
        <v>21</v>
      </c>
      <c r="D394" t="s">
        <v>1007</v>
      </c>
      <c r="E394" t="s">
        <v>19</v>
      </c>
      <c r="G394" t="s">
        <v>197</v>
      </c>
      <c r="H394" t="s">
        <v>148</v>
      </c>
      <c r="N394">
        <v>32</v>
      </c>
      <c r="P394">
        <v>43291</v>
      </c>
      <c r="Q394">
        <v>192</v>
      </c>
      <c r="S394">
        <v>4000</v>
      </c>
      <c r="T394">
        <v>0.128</v>
      </c>
      <c r="U394">
        <v>96</v>
      </c>
      <c r="X394" s="24" t="s">
        <v>65</v>
      </c>
      <c r="Y394" s="24"/>
      <c r="Z394" s="24"/>
      <c r="AA394" s="24"/>
      <c r="AB394" s="24"/>
    </row>
    <row r="395" spans="1:28" ht="14.45" hidden="1" customHeight="1" x14ac:dyDescent="0.25">
      <c r="A395" t="s">
        <v>19</v>
      </c>
      <c r="B395" t="s">
        <v>108</v>
      </c>
      <c r="C395" t="s">
        <v>21</v>
      </c>
      <c r="D395" t="s">
        <v>1007</v>
      </c>
      <c r="E395" t="s">
        <v>19</v>
      </c>
      <c r="G395" t="s">
        <v>198</v>
      </c>
      <c r="H395" t="s">
        <v>148</v>
      </c>
      <c r="N395">
        <v>4</v>
      </c>
      <c r="P395">
        <v>43291</v>
      </c>
      <c r="Q395">
        <v>80</v>
      </c>
      <c r="S395">
        <v>1004</v>
      </c>
      <c r="T395">
        <v>3.2000000000000001E-2</v>
      </c>
      <c r="U395">
        <v>40</v>
      </c>
      <c r="X395" s="24" t="s">
        <v>65</v>
      </c>
      <c r="Y395" s="24"/>
      <c r="Z395" s="24"/>
      <c r="AA395" s="24"/>
      <c r="AB395" s="24"/>
    </row>
    <row r="396" spans="1:28" ht="14.45" hidden="1" customHeight="1" x14ac:dyDescent="0.25">
      <c r="A396" t="s">
        <v>19</v>
      </c>
      <c r="B396" t="s">
        <v>108</v>
      </c>
      <c r="C396" t="s">
        <v>21</v>
      </c>
      <c r="D396" t="s">
        <v>1007</v>
      </c>
      <c r="E396" t="s">
        <v>19</v>
      </c>
      <c r="G396" t="s">
        <v>199</v>
      </c>
      <c r="H396" t="s">
        <v>200</v>
      </c>
      <c r="N396">
        <v>1</v>
      </c>
      <c r="P396">
        <v>43291</v>
      </c>
      <c r="Q396">
        <v>1000</v>
      </c>
      <c r="S396">
        <v>1885</v>
      </c>
      <c r="T396">
        <v>8.8999999999999996E-2</v>
      </c>
      <c r="U396">
        <v>500</v>
      </c>
      <c r="X396" s="24" t="s">
        <v>65</v>
      </c>
      <c r="Y396" s="24"/>
      <c r="Z396" s="24"/>
      <c r="AA396" s="24"/>
      <c r="AB396" s="24"/>
    </row>
    <row r="397" spans="1:28" ht="14.45" hidden="1" customHeight="1" x14ac:dyDescent="0.25">
      <c r="A397" t="s">
        <v>19</v>
      </c>
      <c r="B397" t="s">
        <v>108</v>
      </c>
      <c r="C397" t="s">
        <v>21</v>
      </c>
      <c r="D397" t="s">
        <v>1008</v>
      </c>
      <c r="E397" t="s">
        <v>19</v>
      </c>
      <c r="G397" t="s">
        <v>196</v>
      </c>
      <c r="H397" t="s">
        <v>148</v>
      </c>
      <c r="N397">
        <v>4</v>
      </c>
      <c r="P397">
        <v>43307</v>
      </c>
      <c r="Q397">
        <v>24</v>
      </c>
      <c r="S397">
        <v>96</v>
      </c>
      <c r="T397">
        <v>4.0000000000000001E-3</v>
      </c>
      <c r="U397">
        <v>12</v>
      </c>
      <c r="X397" s="24" t="s">
        <v>65</v>
      </c>
      <c r="Y397" s="24"/>
      <c r="Z397" s="24"/>
      <c r="AA397" s="24"/>
      <c r="AB397" s="24"/>
    </row>
    <row r="398" spans="1:28" ht="14.45" hidden="1" customHeight="1" x14ac:dyDescent="0.25">
      <c r="A398" t="s">
        <v>19</v>
      </c>
      <c r="B398" t="s">
        <v>108</v>
      </c>
      <c r="C398" t="s">
        <v>21</v>
      </c>
      <c r="D398" t="s">
        <v>1008</v>
      </c>
      <c r="E398" t="s">
        <v>19</v>
      </c>
      <c r="G398" t="s">
        <v>197</v>
      </c>
      <c r="H398" t="s">
        <v>148</v>
      </c>
      <c r="N398">
        <v>64</v>
      </c>
      <c r="P398">
        <v>43307</v>
      </c>
      <c r="Q398">
        <v>384</v>
      </c>
      <c r="S398">
        <v>8000</v>
      </c>
      <c r="T398">
        <v>0.25600000000000001</v>
      </c>
      <c r="U398">
        <v>192</v>
      </c>
      <c r="X398" s="24" t="s">
        <v>65</v>
      </c>
      <c r="Y398" s="24"/>
      <c r="Z398" s="24"/>
      <c r="AA398" s="24"/>
      <c r="AB398" s="24"/>
    </row>
    <row r="399" spans="1:28" ht="14.45" hidden="1" customHeight="1" x14ac:dyDescent="0.25">
      <c r="A399" t="s">
        <v>19</v>
      </c>
      <c r="B399" t="s">
        <v>108</v>
      </c>
      <c r="C399" t="s">
        <v>21</v>
      </c>
      <c r="D399" t="s">
        <v>1008</v>
      </c>
      <c r="E399" t="s">
        <v>19</v>
      </c>
      <c r="G399" t="s">
        <v>198</v>
      </c>
      <c r="H399" t="s">
        <v>148</v>
      </c>
      <c r="N399">
        <v>8</v>
      </c>
      <c r="P399">
        <v>43307</v>
      </c>
      <c r="Q399">
        <v>160</v>
      </c>
      <c r="S399">
        <v>2008</v>
      </c>
      <c r="T399">
        <v>6.4000000000000001E-2</v>
      </c>
      <c r="U399">
        <v>80</v>
      </c>
      <c r="X399" s="24" t="s">
        <v>65</v>
      </c>
      <c r="Y399" s="24"/>
      <c r="Z399" s="24"/>
      <c r="AA399" s="24"/>
      <c r="AB399" s="24"/>
    </row>
    <row r="400" spans="1:28" ht="14.45" hidden="1" customHeight="1" x14ac:dyDescent="0.25">
      <c r="A400" t="s">
        <v>19</v>
      </c>
      <c r="B400" t="s">
        <v>108</v>
      </c>
      <c r="C400" t="s">
        <v>21</v>
      </c>
      <c r="D400" t="s">
        <v>1008</v>
      </c>
      <c r="E400" t="s">
        <v>19</v>
      </c>
      <c r="G400" t="s">
        <v>199</v>
      </c>
      <c r="H400" t="s">
        <v>200</v>
      </c>
      <c r="N400">
        <v>2</v>
      </c>
      <c r="P400">
        <v>43307</v>
      </c>
      <c r="Q400">
        <v>2000</v>
      </c>
      <c r="S400">
        <v>3770</v>
      </c>
      <c r="T400">
        <v>0.17799999999999999</v>
      </c>
      <c r="U400">
        <v>1000</v>
      </c>
      <c r="X400" s="24" t="s">
        <v>65</v>
      </c>
      <c r="Y400" s="24"/>
      <c r="Z400" s="24"/>
      <c r="AA400" s="24"/>
      <c r="AB400" s="24"/>
    </row>
    <row r="401" spans="1:28" ht="14.45" hidden="1" customHeight="1" x14ac:dyDescent="0.25">
      <c r="A401" t="s">
        <v>19</v>
      </c>
      <c r="B401" t="s">
        <v>108</v>
      </c>
      <c r="C401" t="s">
        <v>21</v>
      </c>
      <c r="D401" t="s">
        <v>1009</v>
      </c>
      <c r="E401" t="s">
        <v>19</v>
      </c>
      <c r="G401" t="s">
        <v>196</v>
      </c>
      <c r="H401" t="s">
        <v>148</v>
      </c>
      <c r="N401">
        <v>4</v>
      </c>
      <c r="P401">
        <v>43300</v>
      </c>
      <c r="Q401">
        <v>24</v>
      </c>
      <c r="S401">
        <v>96</v>
      </c>
      <c r="T401">
        <v>4.0000000000000001E-3</v>
      </c>
      <c r="U401">
        <v>12</v>
      </c>
      <c r="X401" s="24" t="s">
        <v>65</v>
      </c>
      <c r="Y401" s="24"/>
      <c r="Z401" s="24"/>
      <c r="AA401" s="24"/>
      <c r="AB401" s="24"/>
    </row>
    <row r="402" spans="1:28" ht="14.45" hidden="1" customHeight="1" x14ac:dyDescent="0.25">
      <c r="A402" t="s">
        <v>19</v>
      </c>
      <c r="B402" t="s">
        <v>108</v>
      </c>
      <c r="C402" t="s">
        <v>21</v>
      </c>
      <c r="D402" t="s">
        <v>1009</v>
      </c>
      <c r="E402" t="s">
        <v>19</v>
      </c>
      <c r="G402" t="s">
        <v>197</v>
      </c>
      <c r="H402" t="s">
        <v>148</v>
      </c>
      <c r="N402">
        <v>64</v>
      </c>
      <c r="P402">
        <v>43300</v>
      </c>
      <c r="Q402">
        <v>384</v>
      </c>
      <c r="S402">
        <v>8000</v>
      </c>
      <c r="T402">
        <v>0.25600000000000001</v>
      </c>
      <c r="U402">
        <v>192</v>
      </c>
      <c r="X402" s="24" t="s">
        <v>65</v>
      </c>
      <c r="Y402" s="24"/>
      <c r="Z402" s="24"/>
      <c r="AA402" s="24"/>
      <c r="AB402" s="24"/>
    </row>
    <row r="403" spans="1:28" ht="14.45" hidden="1" customHeight="1" x14ac:dyDescent="0.25">
      <c r="A403" t="s">
        <v>19</v>
      </c>
      <c r="B403" t="s">
        <v>108</v>
      </c>
      <c r="C403" t="s">
        <v>21</v>
      </c>
      <c r="D403" t="s">
        <v>1009</v>
      </c>
      <c r="E403" t="s">
        <v>19</v>
      </c>
      <c r="G403" t="s">
        <v>198</v>
      </c>
      <c r="H403" t="s">
        <v>148</v>
      </c>
      <c r="N403">
        <v>8</v>
      </c>
      <c r="P403">
        <v>43300</v>
      </c>
      <c r="Q403">
        <v>160</v>
      </c>
      <c r="S403">
        <v>2008</v>
      </c>
      <c r="T403">
        <v>6.4000000000000001E-2</v>
      </c>
      <c r="U403">
        <v>80</v>
      </c>
      <c r="X403" s="24" t="s">
        <v>65</v>
      </c>
      <c r="Y403" s="24"/>
      <c r="Z403" s="24"/>
      <c r="AA403" s="24"/>
      <c r="AB403" s="24"/>
    </row>
    <row r="404" spans="1:28" ht="14.45" hidden="1" customHeight="1" x14ac:dyDescent="0.25">
      <c r="A404" t="s">
        <v>19</v>
      </c>
      <c r="B404" t="s">
        <v>108</v>
      </c>
      <c r="C404" t="s">
        <v>21</v>
      </c>
      <c r="D404" t="s">
        <v>1009</v>
      </c>
      <c r="E404" t="s">
        <v>19</v>
      </c>
      <c r="G404" t="s">
        <v>199</v>
      </c>
      <c r="H404" t="s">
        <v>200</v>
      </c>
      <c r="N404">
        <v>2</v>
      </c>
      <c r="P404">
        <v>43300</v>
      </c>
      <c r="Q404">
        <v>2000</v>
      </c>
      <c r="S404">
        <v>3770</v>
      </c>
      <c r="T404">
        <v>0.17799999999999999</v>
      </c>
      <c r="U404">
        <v>1000</v>
      </c>
      <c r="X404" s="24" t="s">
        <v>65</v>
      </c>
      <c r="Y404" s="24"/>
      <c r="Z404" s="24"/>
      <c r="AA404" s="24"/>
      <c r="AB404" s="24"/>
    </row>
    <row r="405" spans="1:28" ht="14.45" hidden="1" customHeight="1" x14ac:dyDescent="0.25">
      <c r="A405" t="s">
        <v>19</v>
      </c>
      <c r="B405" t="s">
        <v>108</v>
      </c>
      <c r="C405" t="s">
        <v>21</v>
      </c>
      <c r="D405" t="s">
        <v>1622</v>
      </c>
      <c r="E405" t="s">
        <v>19</v>
      </c>
      <c r="G405" t="s">
        <v>196</v>
      </c>
      <c r="H405" t="s">
        <v>148</v>
      </c>
      <c r="N405">
        <v>2</v>
      </c>
      <c r="P405">
        <v>43362</v>
      </c>
      <c r="Q405">
        <v>12</v>
      </c>
      <c r="S405">
        <v>48</v>
      </c>
      <c r="T405">
        <v>2E-3</v>
      </c>
      <c r="U405">
        <v>6</v>
      </c>
      <c r="X405" s="24" t="s">
        <v>65</v>
      </c>
      <c r="Y405" s="24"/>
      <c r="Z405" s="24"/>
      <c r="AA405" s="24"/>
      <c r="AB405" s="24"/>
    </row>
    <row r="406" spans="1:28" ht="14.45" hidden="1" customHeight="1" x14ac:dyDescent="0.25">
      <c r="A406" t="s">
        <v>19</v>
      </c>
      <c r="B406" t="s">
        <v>108</v>
      </c>
      <c r="C406" t="s">
        <v>21</v>
      </c>
      <c r="D406" t="s">
        <v>1622</v>
      </c>
      <c r="E406" t="s">
        <v>19</v>
      </c>
      <c r="G406" t="s">
        <v>197</v>
      </c>
      <c r="H406" t="s">
        <v>148</v>
      </c>
      <c r="N406">
        <v>32</v>
      </c>
      <c r="P406">
        <v>43362</v>
      </c>
      <c r="Q406">
        <v>192</v>
      </c>
      <c r="S406">
        <v>4000</v>
      </c>
      <c r="T406">
        <v>0.128</v>
      </c>
      <c r="U406">
        <v>96</v>
      </c>
      <c r="X406" s="24" t="s">
        <v>65</v>
      </c>
      <c r="Y406" s="24"/>
      <c r="Z406" s="24"/>
      <c r="AA406" s="24"/>
      <c r="AB406" s="24"/>
    </row>
    <row r="407" spans="1:28" ht="14.45" hidden="1" customHeight="1" x14ac:dyDescent="0.25">
      <c r="A407" t="s">
        <v>19</v>
      </c>
      <c r="B407" t="s">
        <v>108</v>
      </c>
      <c r="C407" t="s">
        <v>21</v>
      </c>
      <c r="D407" t="s">
        <v>1622</v>
      </c>
      <c r="E407" t="s">
        <v>19</v>
      </c>
      <c r="G407" t="s">
        <v>198</v>
      </c>
      <c r="H407" t="s">
        <v>148</v>
      </c>
      <c r="N407">
        <v>4</v>
      </c>
      <c r="P407">
        <v>43362</v>
      </c>
      <c r="Q407">
        <v>80</v>
      </c>
      <c r="S407">
        <v>1004</v>
      </c>
      <c r="T407">
        <v>3.2000000000000001E-2</v>
      </c>
      <c r="U407">
        <v>40</v>
      </c>
      <c r="X407" s="24" t="s">
        <v>65</v>
      </c>
      <c r="Y407" s="24"/>
      <c r="Z407" s="24"/>
      <c r="AA407" s="24"/>
      <c r="AB407" s="24"/>
    </row>
    <row r="408" spans="1:28" ht="14.45" hidden="1" customHeight="1" x14ac:dyDescent="0.25">
      <c r="A408" t="s">
        <v>19</v>
      </c>
      <c r="B408" t="s">
        <v>108</v>
      </c>
      <c r="C408" t="s">
        <v>21</v>
      </c>
      <c r="D408" t="s">
        <v>1622</v>
      </c>
      <c r="E408" t="s">
        <v>19</v>
      </c>
      <c r="G408" t="s">
        <v>199</v>
      </c>
      <c r="H408" t="s">
        <v>200</v>
      </c>
      <c r="N408">
        <v>1</v>
      </c>
      <c r="P408">
        <v>43362</v>
      </c>
      <c r="Q408">
        <v>1000</v>
      </c>
      <c r="S408">
        <v>1885</v>
      </c>
      <c r="T408">
        <v>8.8999999999999996E-2</v>
      </c>
      <c r="U408">
        <v>500</v>
      </c>
      <c r="X408" s="24" t="s">
        <v>65</v>
      </c>
      <c r="Y408" s="24"/>
      <c r="Z408" s="24"/>
      <c r="AA408" s="24"/>
      <c r="AB408" s="24"/>
    </row>
    <row r="409" spans="1:28" ht="14.45" hidden="1" customHeight="1" x14ac:dyDescent="0.25">
      <c r="A409" t="s">
        <v>19</v>
      </c>
      <c r="B409" t="s">
        <v>108</v>
      </c>
      <c r="C409" t="s">
        <v>21</v>
      </c>
      <c r="D409" t="s">
        <v>1623</v>
      </c>
      <c r="E409" t="s">
        <v>19</v>
      </c>
      <c r="G409" t="s">
        <v>196</v>
      </c>
      <c r="H409" t="s">
        <v>148</v>
      </c>
      <c r="N409">
        <v>38</v>
      </c>
      <c r="P409">
        <v>43370</v>
      </c>
      <c r="Q409">
        <v>228</v>
      </c>
      <c r="S409">
        <v>912</v>
      </c>
      <c r="T409">
        <v>3.7999999999999999E-2</v>
      </c>
      <c r="U409">
        <v>114</v>
      </c>
      <c r="X409" s="24" t="s">
        <v>65</v>
      </c>
      <c r="Y409" s="24"/>
      <c r="Z409" s="24"/>
      <c r="AA409" s="24"/>
      <c r="AB409" s="24"/>
    </row>
    <row r="410" spans="1:28" ht="14.45" hidden="1" customHeight="1" x14ac:dyDescent="0.25">
      <c r="A410" t="s">
        <v>19</v>
      </c>
      <c r="B410" t="s">
        <v>108</v>
      </c>
      <c r="C410" t="s">
        <v>21</v>
      </c>
      <c r="D410" t="s">
        <v>1623</v>
      </c>
      <c r="E410" t="s">
        <v>19</v>
      </c>
      <c r="G410" t="s">
        <v>197</v>
      </c>
      <c r="H410" t="s">
        <v>148</v>
      </c>
      <c r="N410">
        <v>608</v>
      </c>
      <c r="P410">
        <v>43370</v>
      </c>
      <c r="Q410">
        <v>3648</v>
      </c>
      <c r="S410">
        <v>76000</v>
      </c>
      <c r="T410">
        <v>2.4319999999999999</v>
      </c>
      <c r="U410">
        <v>1824</v>
      </c>
      <c r="X410" s="24" t="s">
        <v>65</v>
      </c>
      <c r="Y410" s="24"/>
      <c r="Z410" s="24"/>
      <c r="AA410" s="24"/>
      <c r="AB410" s="24"/>
    </row>
    <row r="411" spans="1:28" ht="14.45" hidden="1" customHeight="1" x14ac:dyDescent="0.25">
      <c r="A411" t="s">
        <v>19</v>
      </c>
      <c r="B411" t="s">
        <v>108</v>
      </c>
      <c r="C411" t="s">
        <v>21</v>
      </c>
      <c r="D411" t="s">
        <v>1623</v>
      </c>
      <c r="E411" t="s">
        <v>19</v>
      </c>
      <c r="G411" t="s">
        <v>198</v>
      </c>
      <c r="H411" t="s">
        <v>148</v>
      </c>
      <c r="N411">
        <v>76</v>
      </c>
      <c r="P411">
        <v>43370</v>
      </c>
      <c r="Q411">
        <v>1520</v>
      </c>
      <c r="S411">
        <v>19076</v>
      </c>
      <c r="T411">
        <v>0.60799999999999998</v>
      </c>
      <c r="U411">
        <v>760</v>
      </c>
      <c r="X411" s="24" t="s">
        <v>65</v>
      </c>
      <c r="Y411" s="24"/>
      <c r="Z411" s="24"/>
      <c r="AA411" s="24"/>
      <c r="AB411" s="24"/>
    </row>
    <row r="412" spans="1:28" ht="14.45" hidden="1" customHeight="1" x14ac:dyDescent="0.25">
      <c r="A412" t="s">
        <v>19</v>
      </c>
      <c r="B412" t="s">
        <v>108</v>
      </c>
      <c r="C412" t="s">
        <v>21</v>
      </c>
      <c r="D412" t="s">
        <v>1623</v>
      </c>
      <c r="E412" t="s">
        <v>19</v>
      </c>
      <c r="G412" t="s">
        <v>199</v>
      </c>
      <c r="H412" t="s">
        <v>200</v>
      </c>
      <c r="N412">
        <v>19</v>
      </c>
      <c r="P412">
        <v>43370</v>
      </c>
      <c r="Q412">
        <v>19000</v>
      </c>
      <c r="S412">
        <v>35815</v>
      </c>
      <c r="T412">
        <v>1.6909999999999998</v>
      </c>
      <c r="U412">
        <v>9500</v>
      </c>
      <c r="X412" s="24" t="s">
        <v>65</v>
      </c>
      <c r="Y412" s="24"/>
      <c r="Z412" s="24"/>
      <c r="AA412" s="24"/>
      <c r="AB412" s="24"/>
    </row>
    <row r="413" spans="1:28" ht="14.45" hidden="1" customHeight="1" x14ac:dyDescent="0.25">
      <c r="A413" t="s">
        <v>19</v>
      </c>
      <c r="B413" t="s">
        <v>677</v>
      </c>
      <c r="C413" t="s">
        <v>21</v>
      </c>
      <c r="D413" t="s">
        <v>1321</v>
      </c>
      <c r="E413" t="s">
        <v>19</v>
      </c>
      <c r="H413" t="s">
        <v>148</v>
      </c>
      <c r="J413" t="s">
        <v>194</v>
      </c>
      <c r="L413" t="s">
        <v>193</v>
      </c>
      <c r="M413">
        <v>10</v>
      </c>
      <c r="N413">
        <v>1</v>
      </c>
      <c r="O413" t="s">
        <v>195</v>
      </c>
      <c r="P413">
        <v>43253</v>
      </c>
      <c r="Q413">
        <v>795</v>
      </c>
      <c r="S413">
        <v>1211.1773858601441</v>
      </c>
      <c r="T413">
        <v>0.33092278302189715</v>
      </c>
      <c r="U413">
        <v>400</v>
      </c>
      <c r="X413" s="24" t="e">
        <f>VLOOKUP(D413,'Program Activity'!D:H,10,0)</f>
        <v>#REF!</v>
      </c>
      <c r="Y413" s="24"/>
      <c r="Z413" s="24"/>
      <c r="AA413" s="24"/>
      <c r="AB413" s="24"/>
    </row>
    <row r="414" spans="1:28" ht="14.45" hidden="1" customHeight="1" x14ac:dyDescent="0.25">
      <c r="A414" t="s">
        <v>19</v>
      </c>
      <c r="B414" t="s">
        <v>677</v>
      </c>
      <c r="C414" t="s">
        <v>21</v>
      </c>
      <c r="D414" t="s">
        <v>1324</v>
      </c>
      <c r="E414" t="s">
        <v>19</v>
      </c>
      <c r="H414" t="s">
        <v>148</v>
      </c>
      <c r="J414" t="s">
        <v>194</v>
      </c>
      <c r="L414" t="s">
        <v>193</v>
      </c>
      <c r="M414">
        <v>10</v>
      </c>
      <c r="N414">
        <v>1</v>
      </c>
      <c r="O414" t="s">
        <v>195</v>
      </c>
      <c r="P414">
        <v>43333</v>
      </c>
      <c r="Q414">
        <v>1079</v>
      </c>
      <c r="S414">
        <v>1554.6565892143667</v>
      </c>
      <c r="T414">
        <v>0.84953911978927166</v>
      </c>
      <c r="U414">
        <v>400</v>
      </c>
      <c r="X414" s="24" t="e">
        <f>VLOOKUP(D414,'Program Activity'!D:H,10,0)</f>
        <v>#REF!</v>
      </c>
      <c r="Y414" s="24"/>
      <c r="Z414" s="24"/>
      <c r="AA414" s="24"/>
      <c r="AB414" s="24"/>
    </row>
    <row r="415" spans="1:28" ht="14.45" hidden="1" customHeight="1" x14ac:dyDescent="0.25">
      <c r="A415" t="s">
        <v>19</v>
      </c>
      <c r="B415" t="s">
        <v>677</v>
      </c>
      <c r="C415" t="s">
        <v>21</v>
      </c>
      <c r="D415" t="s">
        <v>1326</v>
      </c>
      <c r="E415" t="s">
        <v>19</v>
      </c>
      <c r="H415" t="s">
        <v>148</v>
      </c>
      <c r="J415" t="s">
        <v>194</v>
      </c>
      <c r="L415" t="s">
        <v>193</v>
      </c>
      <c r="M415">
        <v>10</v>
      </c>
      <c r="N415">
        <v>1</v>
      </c>
      <c r="O415" t="s">
        <v>195</v>
      </c>
      <c r="P415">
        <v>43333</v>
      </c>
      <c r="Q415">
        <v>1089</v>
      </c>
      <c r="S415">
        <v>1865.5879070572405</v>
      </c>
      <c r="T415">
        <v>0.84953911978927166</v>
      </c>
      <c r="U415">
        <v>400</v>
      </c>
      <c r="X415" s="24" t="e">
        <f>VLOOKUP(D415,'Program Activity'!D:H,10,0)</f>
        <v>#REF!</v>
      </c>
      <c r="Y415" s="24"/>
      <c r="Z415" s="24"/>
      <c r="AA415" s="24"/>
      <c r="AB415" s="24"/>
    </row>
    <row r="416" spans="1:28" ht="14.45" hidden="1" customHeight="1" x14ac:dyDescent="0.25">
      <c r="A416" t="s">
        <v>19</v>
      </c>
      <c r="B416" t="s">
        <v>677</v>
      </c>
      <c r="C416" t="s">
        <v>21</v>
      </c>
      <c r="D416" t="s">
        <v>1328</v>
      </c>
      <c r="E416" t="s">
        <v>19</v>
      </c>
      <c r="H416" t="s">
        <v>148</v>
      </c>
      <c r="J416" t="s">
        <v>194</v>
      </c>
      <c r="L416" t="s">
        <v>193</v>
      </c>
      <c r="M416">
        <v>10</v>
      </c>
      <c r="N416">
        <v>1</v>
      </c>
      <c r="O416" t="s">
        <v>195</v>
      </c>
      <c r="P416">
        <v>43300</v>
      </c>
      <c r="Q416">
        <v>1250</v>
      </c>
      <c r="S416">
        <v>1967.3931784287333</v>
      </c>
      <c r="T416">
        <v>0.5375391197892716</v>
      </c>
      <c r="U416">
        <v>400</v>
      </c>
      <c r="X416" s="24" t="e">
        <f>VLOOKUP(D416,'Program Activity'!D:H,10,0)</f>
        <v>#REF!</v>
      </c>
      <c r="Y416" s="24"/>
      <c r="Z416" s="24"/>
      <c r="AA416" s="24"/>
      <c r="AB416" s="24"/>
    </row>
    <row r="417" spans="1:28" ht="14.45" hidden="1" customHeight="1" x14ac:dyDescent="0.25">
      <c r="A417" t="s">
        <v>19</v>
      </c>
      <c r="B417" t="s">
        <v>677</v>
      </c>
      <c r="C417" t="s">
        <v>21</v>
      </c>
      <c r="D417" t="s">
        <v>1329</v>
      </c>
      <c r="E417" t="s">
        <v>19</v>
      </c>
      <c r="H417" t="s">
        <v>148</v>
      </c>
      <c r="J417" t="s">
        <v>194</v>
      </c>
      <c r="L417" t="s">
        <v>193</v>
      </c>
      <c r="M417">
        <v>10</v>
      </c>
      <c r="N417">
        <v>1</v>
      </c>
      <c r="O417" t="s">
        <v>195</v>
      </c>
      <c r="P417">
        <v>43321</v>
      </c>
      <c r="Q417">
        <v>1250</v>
      </c>
      <c r="S417">
        <v>1973.6773858601441</v>
      </c>
      <c r="T417">
        <v>0.53925611635523041</v>
      </c>
      <c r="U417">
        <v>400</v>
      </c>
      <c r="X417" s="24" t="e">
        <f>VLOOKUP(D417,'Program Activity'!D:H,10,0)</f>
        <v>#REF!</v>
      </c>
      <c r="Y417" s="24"/>
      <c r="Z417" s="24"/>
      <c r="AA417" s="24"/>
      <c r="AB417" s="24"/>
    </row>
    <row r="418" spans="1:28" ht="14.45" hidden="1" customHeight="1" x14ac:dyDescent="0.25">
      <c r="A418" t="s">
        <v>19</v>
      </c>
      <c r="B418" t="s">
        <v>677</v>
      </c>
      <c r="C418" t="s">
        <v>21</v>
      </c>
      <c r="D418" t="s">
        <v>1330</v>
      </c>
      <c r="E418" t="s">
        <v>19</v>
      </c>
      <c r="H418" t="s">
        <v>148</v>
      </c>
      <c r="J418" t="s">
        <v>194</v>
      </c>
      <c r="L418" t="s">
        <v>193</v>
      </c>
      <c r="M418">
        <v>10</v>
      </c>
      <c r="N418">
        <v>1</v>
      </c>
      <c r="O418" t="s">
        <v>195</v>
      </c>
      <c r="P418">
        <v>43274</v>
      </c>
      <c r="Q418">
        <v>1250</v>
      </c>
      <c r="S418">
        <v>2350.13717427338</v>
      </c>
      <c r="T418">
        <v>1.1724209730628605</v>
      </c>
      <c r="U418">
        <v>400</v>
      </c>
      <c r="X418" s="24" t="e">
        <f>VLOOKUP(D418,'Program Activity'!D:H,10,0)</f>
        <v>#REF!</v>
      </c>
      <c r="Y418" s="24"/>
      <c r="Z418" s="24"/>
      <c r="AA418" s="24"/>
      <c r="AB418" s="24"/>
    </row>
    <row r="419" spans="1:28" ht="14.45" hidden="1" customHeight="1" x14ac:dyDescent="0.25">
      <c r="A419" t="s">
        <v>19</v>
      </c>
      <c r="B419" t="s">
        <v>677</v>
      </c>
      <c r="C419" t="s">
        <v>21</v>
      </c>
      <c r="D419" t="s">
        <v>1332</v>
      </c>
      <c r="E419" t="s">
        <v>19</v>
      </c>
      <c r="H419" t="s">
        <v>148</v>
      </c>
      <c r="J419" t="s">
        <v>194</v>
      </c>
      <c r="L419" t="s">
        <v>193</v>
      </c>
      <c r="M419">
        <v>10</v>
      </c>
      <c r="N419">
        <v>1</v>
      </c>
      <c r="O419" t="s">
        <v>195</v>
      </c>
      <c r="P419">
        <v>43304</v>
      </c>
      <c r="Q419">
        <v>1250</v>
      </c>
      <c r="S419">
        <v>3539.9238461538439</v>
      </c>
      <c r="T419">
        <v>0.96719230769230735</v>
      </c>
      <c r="U419">
        <v>400</v>
      </c>
      <c r="X419" s="24" t="e">
        <f>VLOOKUP(D419,'Program Activity'!D:H,10,0)</f>
        <v>#REF!</v>
      </c>
      <c r="Y419" s="24"/>
      <c r="Z419" s="24"/>
      <c r="AA419" s="24"/>
      <c r="AB419" s="24"/>
    </row>
    <row r="420" spans="1:28" ht="14.45" hidden="1" customHeight="1" x14ac:dyDescent="0.25">
      <c r="A420" t="s">
        <v>19</v>
      </c>
      <c r="B420" t="s">
        <v>677</v>
      </c>
      <c r="C420" t="s">
        <v>21</v>
      </c>
      <c r="D420" t="s">
        <v>1334</v>
      </c>
      <c r="E420" t="s">
        <v>19</v>
      </c>
      <c r="H420" t="s">
        <v>148</v>
      </c>
      <c r="J420" t="s">
        <v>194</v>
      </c>
      <c r="L420" t="s">
        <v>193</v>
      </c>
      <c r="M420">
        <v>10</v>
      </c>
      <c r="N420">
        <v>1</v>
      </c>
      <c r="O420" t="s">
        <v>195</v>
      </c>
      <c r="P420">
        <v>43306</v>
      </c>
      <c r="Q420">
        <v>1250</v>
      </c>
      <c r="S420">
        <v>2510.9031784287336</v>
      </c>
      <c r="T420">
        <v>0.68603911978927168</v>
      </c>
      <c r="U420">
        <v>400</v>
      </c>
      <c r="X420" s="24" t="e">
        <f>VLOOKUP(D420,'Program Activity'!D:H,10,0)</f>
        <v>#REF!</v>
      </c>
      <c r="Y420" s="24"/>
      <c r="Z420" s="24"/>
      <c r="AA420" s="24"/>
      <c r="AB420" s="24"/>
    </row>
    <row r="421" spans="1:28" ht="14.45" hidden="1" customHeight="1" x14ac:dyDescent="0.25">
      <c r="A421" t="s">
        <v>19</v>
      </c>
      <c r="B421" t="s">
        <v>677</v>
      </c>
      <c r="C421" t="s">
        <v>21</v>
      </c>
      <c r="D421" t="s">
        <v>1336</v>
      </c>
      <c r="E421" t="s">
        <v>19</v>
      </c>
      <c r="H421" t="s">
        <v>148</v>
      </c>
      <c r="J421" t="s">
        <v>194</v>
      </c>
      <c r="L421" t="s">
        <v>193</v>
      </c>
      <c r="M421">
        <v>10</v>
      </c>
      <c r="N421">
        <v>1</v>
      </c>
      <c r="O421" t="s">
        <v>195</v>
      </c>
      <c r="P421">
        <v>43323</v>
      </c>
      <c r="Q421">
        <v>1095</v>
      </c>
      <c r="S421">
        <v>4317.6738461538444</v>
      </c>
      <c r="T421">
        <v>1.1796923076923074</v>
      </c>
      <c r="U421">
        <v>400</v>
      </c>
      <c r="X421" s="24" t="e">
        <f>VLOOKUP(D421,'Program Activity'!D:H,10,0)</f>
        <v>#REF!</v>
      </c>
      <c r="Y421" s="24"/>
      <c r="Z421" s="24"/>
      <c r="AA421" s="24"/>
      <c r="AB421" s="24"/>
    </row>
    <row r="422" spans="1:28" ht="14.45" hidden="1" customHeight="1" x14ac:dyDescent="0.25">
      <c r="A422" t="s">
        <v>19</v>
      </c>
      <c r="B422" t="s">
        <v>677</v>
      </c>
      <c r="C422" t="s">
        <v>21</v>
      </c>
      <c r="D422" t="s">
        <v>1338</v>
      </c>
      <c r="E422" t="s">
        <v>19</v>
      </c>
      <c r="H422" t="s">
        <v>148</v>
      </c>
      <c r="J422" t="s">
        <v>194</v>
      </c>
      <c r="L422" t="s">
        <v>193</v>
      </c>
      <c r="M422">
        <v>10</v>
      </c>
      <c r="N422">
        <v>1</v>
      </c>
      <c r="O422" t="s">
        <v>195</v>
      </c>
      <c r="P422">
        <v>43321</v>
      </c>
      <c r="Q422">
        <v>1195</v>
      </c>
      <c r="S422">
        <v>2002.1631784287333</v>
      </c>
      <c r="T422">
        <v>0.54703911978927167</v>
      </c>
      <c r="U422">
        <v>400</v>
      </c>
      <c r="X422" s="24" t="e">
        <f>VLOOKUP(D422,'Program Activity'!D:H,10,0)</f>
        <v>#REF!</v>
      </c>
      <c r="Y422" s="24"/>
      <c r="Z422" s="24"/>
      <c r="AA422" s="24"/>
      <c r="AB422" s="24"/>
    </row>
    <row r="423" spans="1:28" ht="14.45" hidden="1" customHeight="1" x14ac:dyDescent="0.25">
      <c r="A423" t="s">
        <v>19</v>
      </c>
      <c r="B423" t="s">
        <v>677</v>
      </c>
      <c r="C423" t="s">
        <v>21</v>
      </c>
      <c r="D423" t="s">
        <v>1340</v>
      </c>
      <c r="E423" t="s">
        <v>19</v>
      </c>
      <c r="H423" t="s">
        <v>148</v>
      </c>
      <c r="J423" t="s">
        <v>194</v>
      </c>
      <c r="L423" t="s">
        <v>193</v>
      </c>
      <c r="M423">
        <v>10</v>
      </c>
      <c r="N423">
        <v>1</v>
      </c>
      <c r="O423" t="s">
        <v>195</v>
      </c>
      <c r="P423">
        <v>43313</v>
      </c>
      <c r="Q423">
        <v>1175</v>
      </c>
      <c r="S423">
        <v>2753.7839999999997</v>
      </c>
      <c r="T423">
        <v>0.62699999999999989</v>
      </c>
      <c r="U423">
        <v>400</v>
      </c>
      <c r="X423" s="24" t="e">
        <f>VLOOKUP(D423,'Program Activity'!D:H,10,0)</f>
        <v>#REF!</v>
      </c>
      <c r="Y423" s="24"/>
      <c r="Z423" s="24"/>
      <c r="AA423" s="24"/>
      <c r="AB423" s="24"/>
    </row>
    <row r="424" spans="1:28" ht="14.45" hidden="1" customHeight="1" x14ac:dyDescent="0.25">
      <c r="A424" t="s">
        <v>19</v>
      </c>
      <c r="B424" t="s">
        <v>677</v>
      </c>
      <c r="C424" t="s">
        <v>21</v>
      </c>
      <c r="D424" t="s">
        <v>1342</v>
      </c>
      <c r="E424" t="s">
        <v>19</v>
      </c>
      <c r="H424" t="s">
        <v>148</v>
      </c>
      <c r="J424" t="s">
        <v>194</v>
      </c>
      <c r="L424" t="s">
        <v>193</v>
      </c>
      <c r="M424">
        <v>10</v>
      </c>
      <c r="N424">
        <v>1</v>
      </c>
      <c r="O424" t="s">
        <v>195</v>
      </c>
      <c r="P424">
        <v>43327</v>
      </c>
      <c r="Q424">
        <v>1050</v>
      </c>
      <c r="S424">
        <v>4244.4738461538436</v>
      </c>
      <c r="T424">
        <v>1.1596923076923074</v>
      </c>
      <c r="U424">
        <v>400</v>
      </c>
      <c r="X424" s="24" t="e">
        <f>VLOOKUP(D424,'Program Activity'!D:H,10,0)</f>
        <v>#REF!</v>
      </c>
      <c r="Y424" s="24"/>
      <c r="Z424" s="24"/>
      <c r="AA424" s="24"/>
      <c r="AB424" s="24"/>
    </row>
    <row r="425" spans="1:28" ht="14.45" hidden="1" customHeight="1" x14ac:dyDescent="0.25">
      <c r="A425" t="s">
        <v>19</v>
      </c>
      <c r="B425" t="s">
        <v>677</v>
      </c>
      <c r="C425" t="s">
        <v>21</v>
      </c>
      <c r="D425" t="s">
        <v>1344</v>
      </c>
      <c r="E425" t="s">
        <v>19</v>
      </c>
      <c r="H425" t="s">
        <v>148</v>
      </c>
      <c r="J425" t="s">
        <v>194</v>
      </c>
      <c r="L425" t="s">
        <v>193</v>
      </c>
      <c r="M425">
        <v>10</v>
      </c>
      <c r="N425">
        <v>1</v>
      </c>
      <c r="O425" t="s">
        <v>195</v>
      </c>
      <c r="P425">
        <v>43331</v>
      </c>
      <c r="Q425">
        <v>1750</v>
      </c>
      <c r="S425">
        <v>2331.42</v>
      </c>
      <c r="T425">
        <v>0.6369999999999999</v>
      </c>
      <c r="U425">
        <v>400</v>
      </c>
      <c r="X425" s="24" t="e">
        <f>VLOOKUP(D425,'Program Activity'!D:H,10,0)</f>
        <v>#REF!</v>
      </c>
      <c r="Y425" s="24"/>
      <c r="Z425" s="24"/>
      <c r="AA425" s="24"/>
      <c r="AB425" s="24"/>
    </row>
    <row r="426" spans="1:28" ht="14.45" hidden="1" customHeight="1" x14ac:dyDescent="0.25">
      <c r="A426" t="s">
        <v>19</v>
      </c>
      <c r="B426" t="s">
        <v>677</v>
      </c>
      <c r="C426" t="s">
        <v>21</v>
      </c>
      <c r="D426" t="s">
        <v>1346</v>
      </c>
      <c r="E426" t="s">
        <v>19</v>
      </c>
      <c r="H426" t="s">
        <v>148</v>
      </c>
      <c r="J426" t="s">
        <v>194</v>
      </c>
      <c r="L426" t="s">
        <v>193</v>
      </c>
      <c r="M426">
        <v>10</v>
      </c>
      <c r="N426">
        <v>1</v>
      </c>
      <c r="O426" t="s">
        <v>195</v>
      </c>
      <c r="P426">
        <v>43321</v>
      </c>
      <c r="Q426">
        <v>995</v>
      </c>
      <c r="S426">
        <v>1610.2381784287336</v>
      </c>
      <c r="T426">
        <v>0.43995578645593836</v>
      </c>
      <c r="U426">
        <v>400</v>
      </c>
      <c r="X426" s="24" t="e">
        <f>VLOOKUP(D426,'Program Activity'!D:H,10,0)</f>
        <v>#REF!</v>
      </c>
      <c r="Y426" s="24"/>
      <c r="Z426" s="24"/>
      <c r="AA426" s="24"/>
      <c r="AB426" s="24"/>
    </row>
    <row r="427" spans="1:28" ht="14.45" hidden="1" customHeight="1" x14ac:dyDescent="0.25">
      <c r="A427" t="s">
        <v>19</v>
      </c>
      <c r="B427" t="s">
        <v>677</v>
      </c>
      <c r="C427" t="s">
        <v>21</v>
      </c>
      <c r="D427" t="s">
        <v>1348</v>
      </c>
      <c r="E427" t="s">
        <v>19</v>
      </c>
      <c r="H427" t="s">
        <v>148</v>
      </c>
      <c r="J427" t="s">
        <v>194</v>
      </c>
      <c r="L427" t="s">
        <v>193</v>
      </c>
      <c r="M427">
        <v>10</v>
      </c>
      <c r="N427">
        <v>1</v>
      </c>
      <c r="O427" t="s">
        <v>195</v>
      </c>
      <c r="P427">
        <v>43322</v>
      </c>
      <c r="Q427">
        <v>1070</v>
      </c>
      <c r="S427">
        <v>3189.0171230769224</v>
      </c>
      <c r="T427">
        <v>0.87131615384615391</v>
      </c>
      <c r="U427">
        <v>400</v>
      </c>
      <c r="X427" s="24" t="e">
        <f>VLOOKUP(D427,'Program Activity'!D:H,10,0)</f>
        <v>#REF!</v>
      </c>
      <c r="Y427" s="24"/>
      <c r="Z427" s="24"/>
      <c r="AA427" s="24"/>
      <c r="AB427" s="24"/>
    </row>
    <row r="428" spans="1:28" ht="14.45" hidden="1" customHeight="1" x14ac:dyDescent="0.25">
      <c r="A428" t="s">
        <v>19</v>
      </c>
      <c r="B428" t="s">
        <v>677</v>
      </c>
      <c r="C428" t="s">
        <v>21</v>
      </c>
      <c r="D428" t="s">
        <v>1350</v>
      </c>
      <c r="E428" t="s">
        <v>19</v>
      </c>
      <c r="H428" t="s">
        <v>148</v>
      </c>
      <c r="J428" t="s">
        <v>194</v>
      </c>
      <c r="L428" t="s">
        <v>193</v>
      </c>
      <c r="M428">
        <v>10</v>
      </c>
      <c r="N428">
        <v>1</v>
      </c>
      <c r="O428" t="s">
        <v>195</v>
      </c>
      <c r="P428">
        <v>43321</v>
      </c>
      <c r="Q428">
        <v>1195</v>
      </c>
      <c r="S428">
        <v>1553.8131784287334</v>
      </c>
      <c r="T428">
        <v>0.42453911978927161</v>
      </c>
      <c r="U428">
        <v>400</v>
      </c>
      <c r="X428" s="24" t="e">
        <f>VLOOKUP(D428,'Program Activity'!D:H,10,0)</f>
        <v>#REF!</v>
      </c>
      <c r="Y428" s="24"/>
      <c r="Z428" s="24"/>
      <c r="AA428" s="24"/>
      <c r="AB428" s="24"/>
    </row>
    <row r="429" spans="1:28" ht="14.45" hidden="1" customHeight="1" x14ac:dyDescent="0.25">
      <c r="A429" t="s">
        <v>19</v>
      </c>
      <c r="B429" t="s">
        <v>677</v>
      </c>
      <c r="C429" t="s">
        <v>21</v>
      </c>
      <c r="D429" t="s">
        <v>1353</v>
      </c>
      <c r="E429" t="s">
        <v>19</v>
      </c>
      <c r="H429" t="s">
        <v>148</v>
      </c>
      <c r="J429" t="s">
        <v>194</v>
      </c>
      <c r="L429" t="s">
        <v>193</v>
      </c>
      <c r="M429">
        <v>10</v>
      </c>
      <c r="N429">
        <v>1</v>
      </c>
      <c r="O429" t="s">
        <v>195</v>
      </c>
      <c r="P429">
        <v>43321</v>
      </c>
      <c r="Q429">
        <v>1550</v>
      </c>
      <c r="S429">
        <v>1419.6131784287331</v>
      </c>
      <c r="T429">
        <v>0.38787245312260488</v>
      </c>
      <c r="U429">
        <v>400</v>
      </c>
      <c r="X429" s="24" t="e">
        <f>VLOOKUP(D429,'Program Activity'!D:H,10,0)</f>
        <v>#REF!</v>
      </c>
      <c r="Y429" s="24"/>
      <c r="Z429" s="24"/>
      <c r="AA429" s="24"/>
      <c r="AB429" s="24"/>
    </row>
    <row r="430" spans="1:28" ht="14.45" hidden="1" customHeight="1" x14ac:dyDescent="0.25">
      <c r="A430" t="s">
        <v>19</v>
      </c>
      <c r="B430" t="s">
        <v>677</v>
      </c>
      <c r="C430" t="s">
        <v>21</v>
      </c>
      <c r="D430" t="s">
        <v>1354</v>
      </c>
      <c r="E430" t="s">
        <v>19</v>
      </c>
      <c r="H430" t="s">
        <v>148</v>
      </c>
      <c r="J430" t="s">
        <v>194</v>
      </c>
      <c r="L430" t="s">
        <v>193</v>
      </c>
      <c r="M430">
        <v>10</v>
      </c>
      <c r="N430">
        <v>1</v>
      </c>
      <c r="O430" t="s">
        <v>195</v>
      </c>
      <c r="P430">
        <v>43327</v>
      </c>
      <c r="Q430">
        <v>1050</v>
      </c>
      <c r="S430">
        <v>2548.5171230769224</v>
      </c>
      <c r="T430">
        <v>0.69631615384615375</v>
      </c>
      <c r="U430">
        <v>400</v>
      </c>
      <c r="X430" s="24" t="e">
        <f>VLOOKUP(D430,'Program Activity'!D:H,10,0)</f>
        <v>#REF!</v>
      </c>
      <c r="Y430" s="24"/>
      <c r="Z430" s="24"/>
      <c r="AA430" s="24"/>
      <c r="AB430" s="24"/>
    </row>
    <row r="431" spans="1:28" ht="14.45" hidden="1" customHeight="1" x14ac:dyDescent="0.25">
      <c r="A431" t="s">
        <v>19</v>
      </c>
      <c r="B431" t="s">
        <v>677</v>
      </c>
      <c r="C431" t="s">
        <v>21</v>
      </c>
      <c r="D431" t="s">
        <v>1356</v>
      </c>
      <c r="E431" t="s">
        <v>19</v>
      </c>
      <c r="H431" t="s">
        <v>148</v>
      </c>
      <c r="J431" t="s">
        <v>194</v>
      </c>
      <c r="L431" t="s">
        <v>193</v>
      </c>
      <c r="M431">
        <v>10</v>
      </c>
      <c r="N431">
        <v>1</v>
      </c>
      <c r="O431" t="s">
        <v>195</v>
      </c>
      <c r="P431">
        <v>43323</v>
      </c>
      <c r="Q431">
        <v>1195</v>
      </c>
      <c r="S431">
        <v>2993.8171230769221</v>
      </c>
      <c r="T431">
        <v>0.81798282051282045</v>
      </c>
      <c r="U431">
        <v>400</v>
      </c>
      <c r="X431" s="24" t="e">
        <f>VLOOKUP(D431,'Program Activity'!D:H,10,0)</f>
        <v>#REF!</v>
      </c>
      <c r="Y431" s="24"/>
      <c r="Z431" s="24"/>
      <c r="AA431" s="24"/>
      <c r="AB431" s="24"/>
    </row>
    <row r="432" spans="1:28" ht="14.45" hidden="1" customHeight="1" x14ac:dyDescent="0.25">
      <c r="A432" t="s">
        <v>19</v>
      </c>
      <c r="B432" t="s">
        <v>677</v>
      </c>
      <c r="C432" t="s">
        <v>21</v>
      </c>
      <c r="D432" t="s">
        <v>1358</v>
      </c>
      <c r="E432" t="s">
        <v>19</v>
      </c>
      <c r="H432" t="s">
        <v>148</v>
      </c>
      <c r="J432" t="s">
        <v>194</v>
      </c>
      <c r="L432" t="s">
        <v>193</v>
      </c>
      <c r="M432">
        <v>10</v>
      </c>
      <c r="N432">
        <v>1</v>
      </c>
      <c r="O432" t="s">
        <v>195</v>
      </c>
      <c r="P432">
        <v>43288</v>
      </c>
      <c r="Q432">
        <v>1195</v>
      </c>
      <c r="S432">
        <v>1566.0131784287332</v>
      </c>
      <c r="T432">
        <v>0.42787245312260491</v>
      </c>
      <c r="U432">
        <v>400</v>
      </c>
      <c r="X432" s="24" t="e">
        <f>VLOOKUP(D432,'Program Activity'!D:H,10,0)</f>
        <v>#REF!</v>
      </c>
      <c r="Y432" s="24"/>
      <c r="Z432" s="24"/>
      <c r="AA432" s="24"/>
      <c r="AB432" s="24"/>
    </row>
    <row r="433" spans="1:28" ht="14.45" hidden="1" customHeight="1" x14ac:dyDescent="0.25">
      <c r="A433" t="s">
        <v>19</v>
      </c>
      <c r="B433" t="s">
        <v>677</v>
      </c>
      <c r="C433" t="s">
        <v>21</v>
      </c>
      <c r="D433" t="s">
        <v>1360</v>
      </c>
      <c r="E433" t="s">
        <v>19</v>
      </c>
      <c r="H433" t="s">
        <v>148</v>
      </c>
      <c r="J433" t="s">
        <v>194</v>
      </c>
      <c r="L433" t="s">
        <v>193</v>
      </c>
      <c r="M433">
        <v>10</v>
      </c>
      <c r="N433">
        <v>1</v>
      </c>
      <c r="O433" t="s">
        <v>195</v>
      </c>
      <c r="P433">
        <v>43321</v>
      </c>
      <c r="Q433">
        <v>1050</v>
      </c>
      <c r="S433">
        <v>2636.9671230769227</v>
      </c>
      <c r="T433">
        <v>0.72048282051282053</v>
      </c>
      <c r="U433">
        <v>400</v>
      </c>
      <c r="X433" s="24" t="e">
        <f>VLOOKUP(D433,'Program Activity'!D:H,10,0)</f>
        <v>#REF!</v>
      </c>
      <c r="Y433" s="24"/>
      <c r="Z433" s="24"/>
      <c r="AA433" s="24"/>
      <c r="AB433" s="24"/>
    </row>
    <row r="434" spans="1:28" ht="14.45" hidden="1" customHeight="1" x14ac:dyDescent="0.25">
      <c r="A434" t="s">
        <v>19</v>
      </c>
      <c r="B434" t="s">
        <v>677</v>
      </c>
      <c r="C434" t="s">
        <v>21</v>
      </c>
      <c r="D434" t="s">
        <v>1362</v>
      </c>
      <c r="E434" t="s">
        <v>19</v>
      </c>
      <c r="H434" t="s">
        <v>148</v>
      </c>
      <c r="J434" t="s">
        <v>194</v>
      </c>
      <c r="L434" t="s">
        <v>193</v>
      </c>
      <c r="M434">
        <v>10</v>
      </c>
      <c r="N434">
        <v>1</v>
      </c>
      <c r="O434" t="s">
        <v>195</v>
      </c>
      <c r="P434">
        <v>43332</v>
      </c>
      <c r="Q434">
        <v>1195</v>
      </c>
      <c r="S434">
        <v>1791.713178428734</v>
      </c>
      <c r="T434">
        <v>0.48953911978927167</v>
      </c>
      <c r="U434">
        <v>400</v>
      </c>
      <c r="X434" s="24" t="e">
        <f>VLOOKUP(D434,'Program Activity'!D:H,10,0)</f>
        <v>#REF!</v>
      </c>
      <c r="Y434" s="24"/>
      <c r="Z434" s="24"/>
      <c r="AA434" s="24"/>
      <c r="AB434" s="24"/>
    </row>
    <row r="435" spans="1:28" ht="14.45" hidden="1" customHeight="1" x14ac:dyDescent="0.25">
      <c r="A435" t="s">
        <v>19</v>
      </c>
      <c r="B435" t="s">
        <v>677</v>
      </c>
      <c r="C435" t="s">
        <v>21</v>
      </c>
      <c r="D435" t="s">
        <v>1364</v>
      </c>
      <c r="E435" t="s">
        <v>19</v>
      </c>
      <c r="H435" t="s">
        <v>148</v>
      </c>
      <c r="J435" t="s">
        <v>194</v>
      </c>
      <c r="L435" t="s">
        <v>193</v>
      </c>
      <c r="M435">
        <v>10</v>
      </c>
      <c r="N435">
        <v>1</v>
      </c>
      <c r="O435" t="s">
        <v>195</v>
      </c>
      <c r="P435">
        <v>43288</v>
      </c>
      <c r="Q435">
        <v>1195</v>
      </c>
      <c r="S435">
        <v>1489.7631784287332</v>
      </c>
      <c r="T435">
        <v>0.40703911978927154</v>
      </c>
      <c r="U435">
        <v>400</v>
      </c>
      <c r="X435" s="24" t="e">
        <f>VLOOKUP(D435,'Program Activity'!D:H,10,0)</f>
        <v>#REF!</v>
      </c>
      <c r="Y435" s="24"/>
      <c r="Z435" s="24"/>
      <c r="AA435" s="24"/>
      <c r="AB435" s="24"/>
    </row>
    <row r="436" spans="1:28" hidden="1" x14ac:dyDescent="0.25">
      <c r="A436" t="s">
        <v>19</v>
      </c>
      <c r="B436" t="s">
        <v>677</v>
      </c>
      <c r="C436" t="s">
        <v>21</v>
      </c>
      <c r="D436" t="s">
        <v>1366</v>
      </c>
      <c r="E436" t="s">
        <v>19</v>
      </c>
      <c r="H436" t="s">
        <v>148</v>
      </c>
      <c r="J436" t="s">
        <v>194</v>
      </c>
      <c r="L436" t="s">
        <v>193</v>
      </c>
      <c r="M436">
        <v>10</v>
      </c>
      <c r="N436">
        <v>1</v>
      </c>
      <c r="O436" t="s">
        <v>195</v>
      </c>
      <c r="P436">
        <v>43321</v>
      </c>
      <c r="Q436">
        <v>1050</v>
      </c>
      <c r="S436">
        <v>1815.3600000000001</v>
      </c>
      <c r="T436">
        <v>0.49600000000000011</v>
      </c>
      <c r="U436">
        <v>400</v>
      </c>
      <c r="X436" s="24" t="e">
        <f>VLOOKUP(D436,'Program Activity'!D:H,10,0)</f>
        <v>#REF!</v>
      </c>
      <c r="Y436" s="24"/>
      <c r="Z436" s="24"/>
      <c r="AA436" s="24"/>
      <c r="AB436" s="24"/>
    </row>
    <row r="437" spans="1:28" hidden="1" x14ac:dyDescent="0.25">
      <c r="A437" t="s">
        <v>19</v>
      </c>
      <c r="B437" t="s">
        <v>677</v>
      </c>
      <c r="C437" t="s">
        <v>21</v>
      </c>
      <c r="D437" t="s">
        <v>1368</v>
      </c>
      <c r="E437" t="s">
        <v>19</v>
      </c>
      <c r="H437" t="s">
        <v>148</v>
      </c>
      <c r="J437" t="s">
        <v>194</v>
      </c>
      <c r="L437" t="s">
        <v>193</v>
      </c>
      <c r="M437">
        <v>10</v>
      </c>
      <c r="N437">
        <v>1</v>
      </c>
      <c r="O437" t="s">
        <v>195</v>
      </c>
      <c r="P437">
        <v>43304</v>
      </c>
      <c r="Q437">
        <v>1195</v>
      </c>
      <c r="S437">
        <v>1693.9374117907319</v>
      </c>
      <c r="T437">
        <v>0.46282442945101954</v>
      </c>
      <c r="U437">
        <v>400</v>
      </c>
      <c r="X437" s="24" t="e">
        <f>VLOOKUP(D437,'Program Activity'!D:H,10,0)</f>
        <v>#REF!</v>
      </c>
      <c r="Y437" s="24"/>
      <c r="Z437" s="24"/>
      <c r="AA437" s="24"/>
      <c r="AB437" s="24"/>
    </row>
    <row r="438" spans="1:28" hidden="1" x14ac:dyDescent="0.25">
      <c r="A438" t="s">
        <v>19</v>
      </c>
      <c r="B438" t="s">
        <v>677</v>
      </c>
      <c r="C438" t="s">
        <v>21</v>
      </c>
      <c r="D438" t="s">
        <v>1370</v>
      </c>
      <c r="E438" t="s">
        <v>19</v>
      </c>
      <c r="H438" t="s">
        <v>148</v>
      </c>
      <c r="J438" t="s">
        <v>194</v>
      </c>
      <c r="L438" t="s">
        <v>193</v>
      </c>
      <c r="M438">
        <v>10</v>
      </c>
      <c r="N438">
        <v>1</v>
      </c>
      <c r="O438" t="s">
        <v>195</v>
      </c>
      <c r="P438">
        <v>43322</v>
      </c>
      <c r="Q438">
        <v>1195</v>
      </c>
      <c r="S438">
        <v>2771.1671230769225</v>
      </c>
      <c r="T438">
        <v>0.75714948717948716</v>
      </c>
      <c r="U438">
        <v>400</v>
      </c>
      <c r="X438" s="24" t="e">
        <f>VLOOKUP(D438,'Program Activity'!D:H,10,0)</f>
        <v>#REF!</v>
      </c>
      <c r="Y438" s="24"/>
      <c r="Z438" s="24"/>
      <c r="AA438" s="24"/>
      <c r="AB438" s="24"/>
    </row>
    <row r="439" spans="1:28" hidden="1" x14ac:dyDescent="0.25">
      <c r="A439" t="s">
        <v>19</v>
      </c>
      <c r="B439" t="s">
        <v>677</v>
      </c>
      <c r="C439" t="s">
        <v>21</v>
      </c>
      <c r="D439" t="s">
        <v>1372</v>
      </c>
      <c r="E439" t="s">
        <v>19</v>
      </c>
      <c r="H439" t="s">
        <v>148</v>
      </c>
      <c r="J439" t="s">
        <v>194</v>
      </c>
      <c r="L439" t="s">
        <v>193</v>
      </c>
      <c r="M439">
        <v>10</v>
      </c>
      <c r="N439">
        <v>1</v>
      </c>
      <c r="O439" t="s">
        <v>195</v>
      </c>
      <c r="P439">
        <v>43323</v>
      </c>
      <c r="Q439">
        <v>1750</v>
      </c>
      <c r="S439">
        <v>2282.6200000000003</v>
      </c>
      <c r="T439">
        <v>0.62366666666666659</v>
      </c>
      <c r="U439">
        <v>400</v>
      </c>
      <c r="X439" s="24" t="e">
        <f>VLOOKUP(D439,'Program Activity'!D:H,10,0)</f>
        <v>#REF!</v>
      </c>
      <c r="Y439" s="24"/>
      <c r="Z439" s="24"/>
      <c r="AA439" s="24"/>
      <c r="AB439" s="24"/>
    </row>
    <row r="440" spans="1:28" hidden="1" x14ac:dyDescent="0.25">
      <c r="A440" t="s">
        <v>19</v>
      </c>
      <c r="B440" t="s">
        <v>677</v>
      </c>
      <c r="C440" t="s">
        <v>21</v>
      </c>
      <c r="D440" t="s">
        <v>1374</v>
      </c>
      <c r="E440" t="s">
        <v>19</v>
      </c>
      <c r="H440" t="s">
        <v>148</v>
      </c>
      <c r="J440" t="s">
        <v>194</v>
      </c>
      <c r="L440" t="s">
        <v>193</v>
      </c>
      <c r="M440">
        <v>10</v>
      </c>
      <c r="N440">
        <v>1</v>
      </c>
      <c r="O440" t="s">
        <v>195</v>
      </c>
      <c r="P440">
        <v>43333</v>
      </c>
      <c r="Q440">
        <v>1195</v>
      </c>
      <c r="S440">
        <v>1998.9374117907319</v>
      </c>
      <c r="T440">
        <v>0.54615776278435291</v>
      </c>
      <c r="U440">
        <v>400</v>
      </c>
      <c r="X440" s="24" t="e">
        <f>VLOOKUP(D440,'Program Activity'!D:H,10,0)</f>
        <v>#REF!</v>
      </c>
      <c r="Y440" s="24"/>
      <c r="Z440" s="24"/>
      <c r="AA440" s="24"/>
      <c r="AB440" s="24"/>
    </row>
    <row r="441" spans="1:28" hidden="1" x14ac:dyDescent="0.25">
      <c r="A441" t="s">
        <v>19</v>
      </c>
      <c r="B441" t="s">
        <v>677</v>
      </c>
      <c r="C441" t="s">
        <v>21</v>
      </c>
      <c r="D441" t="s">
        <v>1376</v>
      </c>
      <c r="E441" t="s">
        <v>19</v>
      </c>
      <c r="H441" t="s">
        <v>148</v>
      </c>
      <c r="J441" t="s">
        <v>194</v>
      </c>
      <c r="L441" t="s">
        <v>193</v>
      </c>
      <c r="M441">
        <v>10</v>
      </c>
      <c r="N441">
        <v>1</v>
      </c>
      <c r="O441" t="s">
        <v>195</v>
      </c>
      <c r="P441">
        <v>43313</v>
      </c>
      <c r="Q441">
        <v>1995</v>
      </c>
      <c r="S441">
        <v>15565.248000000003</v>
      </c>
      <c r="T441">
        <v>1.772</v>
      </c>
      <c r="U441">
        <v>400</v>
      </c>
      <c r="X441" s="24" t="e">
        <f>VLOOKUP(D441,'Program Activity'!D:H,10,0)</f>
        <v>#REF!</v>
      </c>
      <c r="Y441" s="24"/>
      <c r="Z441" s="24"/>
      <c r="AA441" s="24"/>
      <c r="AB441" s="24"/>
    </row>
    <row r="442" spans="1:28" hidden="1" x14ac:dyDescent="0.25">
      <c r="A442" t="s">
        <v>19</v>
      </c>
      <c r="B442" t="s">
        <v>677</v>
      </c>
      <c r="C442" t="s">
        <v>21</v>
      </c>
      <c r="D442" t="s">
        <v>1377</v>
      </c>
      <c r="E442" t="s">
        <v>19</v>
      </c>
      <c r="H442" t="s">
        <v>148</v>
      </c>
      <c r="J442" t="s">
        <v>194</v>
      </c>
      <c r="L442" t="s">
        <v>193</v>
      </c>
      <c r="M442">
        <v>10</v>
      </c>
      <c r="N442">
        <v>1</v>
      </c>
      <c r="O442" t="s">
        <v>195</v>
      </c>
      <c r="P442">
        <v>43313</v>
      </c>
      <c r="Q442">
        <v>1995</v>
      </c>
      <c r="S442">
        <v>15565.248000000003</v>
      </c>
      <c r="T442">
        <v>1.772</v>
      </c>
      <c r="U442">
        <v>400</v>
      </c>
      <c r="X442" s="24" t="e">
        <f>VLOOKUP(D442,'Program Activity'!D:H,10,0)</f>
        <v>#REF!</v>
      </c>
      <c r="Y442" s="24"/>
      <c r="Z442" s="24"/>
      <c r="AA442" s="24"/>
      <c r="AB442" s="24"/>
    </row>
    <row r="443" spans="1:28" hidden="1" x14ac:dyDescent="0.25">
      <c r="A443" t="s">
        <v>19</v>
      </c>
      <c r="B443" t="s">
        <v>677</v>
      </c>
      <c r="C443" t="s">
        <v>21</v>
      </c>
      <c r="D443" t="s">
        <v>1378</v>
      </c>
      <c r="E443" t="s">
        <v>19</v>
      </c>
      <c r="H443" t="s">
        <v>148</v>
      </c>
      <c r="J443" t="s">
        <v>194</v>
      </c>
      <c r="L443" t="s">
        <v>193</v>
      </c>
      <c r="M443">
        <v>10</v>
      </c>
      <c r="N443">
        <v>1</v>
      </c>
      <c r="O443" t="s">
        <v>195</v>
      </c>
      <c r="P443">
        <v>43313</v>
      </c>
      <c r="Q443">
        <v>1995</v>
      </c>
      <c r="S443">
        <v>15565.248000000003</v>
      </c>
      <c r="T443">
        <v>1.772</v>
      </c>
      <c r="U443">
        <v>400</v>
      </c>
      <c r="X443" s="24" t="e">
        <f>VLOOKUP(D443,'Program Activity'!D:H,10,0)</f>
        <v>#REF!</v>
      </c>
      <c r="Y443" s="24"/>
      <c r="Z443" s="24"/>
      <c r="AA443" s="24"/>
      <c r="AB443" s="24"/>
    </row>
    <row r="444" spans="1:28" ht="14.45" hidden="1" customHeight="1" x14ac:dyDescent="0.25">
      <c r="A444" t="s">
        <v>19</v>
      </c>
      <c r="B444" t="s">
        <v>677</v>
      </c>
      <c r="C444" t="s">
        <v>21</v>
      </c>
      <c r="D444" t="s">
        <v>1379</v>
      </c>
      <c r="E444" t="s">
        <v>19</v>
      </c>
      <c r="H444" t="s">
        <v>148</v>
      </c>
      <c r="J444" t="s">
        <v>194</v>
      </c>
      <c r="L444" t="s">
        <v>193</v>
      </c>
      <c r="M444">
        <v>10</v>
      </c>
      <c r="N444">
        <v>1</v>
      </c>
      <c r="O444" t="s">
        <v>195</v>
      </c>
      <c r="P444">
        <v>43313</v>
      </c>
      <c r="Q444">
        <v>1995</v>
      </c>
      <c r="S444">
        <v>19737.648000000005</v>
      </c>
      <c r="T444">
        <v>2.2469999999999999</v>
      </c>
      <c r="U444">
        <v>400</v>
      </c>
      <c r="X444" s="24" t="e">
        <f>VLOOKUP(D444,'Program Activity'!D:H,10,0)</f>
        <v>#REF!</v>
      </c>
      <c r="Y444" s="24"/>
      <c r="Z444" s="24"/>
      <c r="AA444" s="24"/>
      <c r="AB444" s="24"/>
    </row>
    <row r="445" spans="1:28" ht="14.45" hidden="1" customHeight="1" x14ac:dyDescent="0.25">
      <c r="A445" t="s">
        <v>19</v>
      </c>
      <c r="B445" t="s">
        <v>677</v>
      </c>
      <c r="C445" t="s">
        <v>21</v>
      </c>
      <c r="D445" t="s">
        <v>1380</v>
      </c>
      <c r="E445" t="s">
        <v>19</v>
      </c>
      <c r="H445" t="s">
        <v>148</v>
      </c>
      <c r="J445" t="s">
        <v>194</v>
      </c>
      <c r="L445" t="s">
        <v>193</v>
      </c>
      <c r="M445">
        <v>10</v>
      </c>
      <c r="N445">
        <v>1</v>
      </c>
      <c r="O445" t="s">
        <v>195</v>
      </c>
      <c r="P445">
        <v>43330</v>
      </c>
      <c r="Q445">
        <v>1195</v>
      </c>
      <c r="S445">
        <v>1677.9158141144799</v>
      </c>
      <c r="T445">
        <v>0.38203911978927152</v>
      </c>
      <c r="U445">
        <v>400</v>
      </c>
      <c r="X445" s="24" t="e">
        <f>VLOOKUP(D445,'Program Activity'!D:H,10,0)</f>
        <v>#REF!</v>
      </c>
      <c r="Y445" s="24"/>
      <c r="Z445" s="24"/>
      <c r="AA445" s="24"/>
      <c r="AB445" s="24"/>
    </row>
    <row r="446" spans="1:28" ht="14.45" hidden="1" customHeight="1" x14ac:dyDescent="0.25">
      <c r="A446" t="s">
        <v>19</v>
      </c>
      <c r="B446" t="s">
        <v>677</v>
      </c>
      <c r="C446" t="s">
        <v>21</v>
      </c>
      <c r="D446" t="s">
        <v>1382</v>
      </c>
      <c r="E446" t="s">
        <v>19</v>
      </c>
      <c r="H446" t="s">
        <v>148</v>
      </c>
      <c r="J446" t="s">
        <v>194</v>
      </c>
      <c r="L446" t="s">
        <v>193</v>
      </c>
      <c r="M446">
        <v>10</v>
      </c>
      <c r="N446">
        <v>1</v>
      </c>
      <c r="O446" t="s">
        <v>195</v>
      </c>
      <c r="P446">
        <v>43288</v>
      </c>
      <c r="Q446">
        <v>1195</v>
      </c>
      <c r="S446">
        <v>882.0600000000004</v>
      </c>
      <c r="T446">
        <v>0.24100000000000021</v>
      </c>
      <c r="U446">
        <v>400</v>
      </c>
      <c r="X446" s="24" t="e">
        <f>VLOOKUP(D446,'Program Activity'!D:H,10,0)</f>
        <v>#REF!</v>
      </c>
      <c r="Y446" s="24"/>
      <c r="Z446" s="24"/>
      <c r="AA446" s="24"/>
      <c r="AB446" s="24"/>
    </row>
    <row r="447" spans="1:28" ht="14.45" hidden="1" customHeight="1" x14ac:dyDescent="0.25">
      <c r="A447" t="s">
        <v>19</v>
      </c>
      <c r="B447" t="s">
        <v>677</v>
      </c>
      <c r="C447" t="s">
        <v>21</v>
      </c>
      <c r="D447" t="s">
        <v>1384</v>
      </c>
      <c r="E447" t="s">
        <v>19</v>
      </c>
      <c r="H447" t="s">
        <v>148</v>
      </c>
      <c r="J447" t="s">
        <v>194</v>
      </c>
      <c r="L447" t="s">
        <v>193</v>
      </c>
      <c r="M447">
        <v>10</v>
      </c>
      <c r="N447">
        <v>1</v>
      </c>
      <c r="O447" t="s">
        <v>195</v>
      </c>
      <c r="P447">
        <v>43322</v>
      </c>
      <c r="Q447">
        <v>1195</v>
      </c>
      <c r="S447">
        <v>1180.96</v>
      </c>
      <c r="T447">
        <v>0.32266666666666677</v>
      </c>
      <c r="U447">
        <v>400</v>
      </c>
      <c r="X447" s="24" t="e">
        <f>VLOOKUP(D447,'Program Activity'!D:H,10,0)</f>
        <v>#REF!</v>
      </c>
      <c r="Y447" s="24"/>
      <c r="Z447" s="24"/>
      <c r="AA447" s="24"/>
      <c r="AB447" s="24"/>
    </row>
    <row r="448" spans="1:28" ht="14.45" hidden="1" customHeight="1" x14ac:dyDescent="0.25">
      <c r="A448" t="s">
        <v>19</v>
      </c>
      <c r="B448" t="s">
        <v>677</v>
      </c>
      <c r="C448" t="s">
        <v>21</v>
      </c>
      <c r="D448" t="s">
        <v>1386</v>
      </c>
      <c r="E448" t="s">
        <v>19</v>
      </c>
      <c r="H448" t="s">
        <v>148</v>
      </c>
      <c r="J448" t="s">
        <v>194</v>
      </c>
      <c r="L448" t="s">
        <v>193</v>
      </c>
      <c r="M448">
        <v>10</v>
      </c>
      <c r="N448">
        <v>1</v>
      </c>
      <c r="O448" t="s">
        <v>195</v>
      </c>
      <c r="P448">
        <v>43321</v>
      </c>
      <c r="Q448">
        <v>1250</v>
      </c>
      <c r="S448">
        <v>2493.6171230769232</v>
      </c>
      <c r="T448">
        <v>0.68131615384615396</v>
      </c>
      <c r="U448">
        <v>400</v>
      </c>
      <c r="X448" s="24" t="e">
        <f>VLOOKUP(D448,'Program Activity'!D:H,10,0)</f>
        <v>#REF!</v>
      </c>
      <c r="Y448" s="24"/>
      <c r="Z448" s="24"/>
      <c r="AA448" s="24"/>
      <c r="AB448" s="24"/>
    </row>
    <row r="449" spans="1:28" ht="14.45" hidden="1" customHeight="1" x14ac:dyDescent="0.25">
      <c r="A449" t="s">
        <v>19</v>
      </c>
      <c r="B449" t="s">
        <v>677</v>
      </c>
      <c r="C449" t="s">
        <v>21</v>
      </c>
      <c r="D449" t="s">
        <v>1388</v>
      </c>
      <c r="E449" t="s">
        <v>19</v>
      </c>
      <c r="H449" t="s">
        <v>148</v>
      </c>
      <c r="J449" t="s">
        <v>194</v>
      </c>
      <c r="L449" t="s">
        <v>193</v>
      </c>
      <c r="M449">
        <v>10</v>
      </c>
      <c r="N449">
        <v>1</v>
      </c>
      <c r="O449" t="s">
        <v>195</v>
      </c>
      <c r="P449">
        <v>43323</v>
      </c>
      <c r="Q449">
        <v>1195</v>
      </c>
      <c r="S449">
        <v>2746.7671230769229</v>
      </c>
      <c r="T449">
        <v>0.75048282051282056</v>
      </c>
      <c r="U449">
        <v>400</v>
      </c>
      <c r="X449" s="24" t="e">
        <f>VLOOKUP(D449,'Program Activity'!D:H,10,0)</f>
        <v>#REF!</v>
      </c>
      <c r="Y449" s="24"/>
      <c r="Z449" s="24"/>
      <c r="AA449" s="24"/>
      <c r="AB449" s="24"/>
    </row>
    <row r="450" spans="1:28" ht="14.45" hidden="1" customHeight="1" x14ac:dyDescent="0.25">
      <c r="A450" t="s">
        <v>19</v>
      </c>
      <c r="B450" t="s">
        <v>677</v>
      </c>
      <c r="C450" t="s">
        <v>21</v>
      </c>
      <c r="D450" t="s">
        <v>1390</v>
      </c>
      <c r="E450" t="s">
        <v>19</v>
      </c>
      <c r="H450" t="s">
        <v>148</v>
      </c>
      <c r="J450" t="s">
        <v>194</v>
      </c>
      <c r="L450" t="s">
        <v>193</v>
      </c>
      <c r="M450">
        <v>10</v>
      </c>
      <c r="N450">
        <v>1</v>
      </c>
      <c r="O450" t="s">
        <v>195</v>
      </c>
      <c r="P450">
        <v>43342</v>
      </c>
      <c r="Q450">
        <v>1750</v>
      </c>
      <c r="S450">
        <v>2264.7449117907317</v>
      </c>
      <c r="T450">
        <v>0.61878276278435296</v>
      </c>
      <c r="U450">
        <v>400</v>
      </c>
      <c r="X450" s="24" t="e">
        <f>VLOOKUP(D450,'Program Activity'!D:H,10,0)</f>
        <v>#REF!</v>
      </c>
      <c r="Y450" s="24"/>
      <c r="Z450" s="24"/>
      <c r="AA450" s="24"/>
      <c r="AB450" s="24"/>
    </row>
    <row r="451" spans="1:28" ht="14.45" hidden="1" customHeight="1" x14ac:dyDescent="0.25">
      <c r="A451" t="s">
        <v>19</v>
      </c>
      <c r="B451" t="s">
        <v>677</v>
      </c>
      <c r="C451" t="s">
        <v>21</v>
      </c>
      <c r="D451" t="s">
        <v>1392</v>
      </c>
      <c r="E451" t="s">
        <v>19</v>
      </c>
      <c r="H451" t="s">
        <v>148</v>
      </c>
      <c r="J451" t="s">
        <v>194</v>
      </c>
      <c r="L451" t="s">
        <v>193</v>
      </c>
      <c r="M451">
        <v>10</v>
      </c>
      <c r="N451">
        <v>1</v>
      </c>
      <c r="O451" t="s">
        <v>195</v>
      </c>
      <c r="P451">
        <v>43339</v>
      </c>
      <c r="Q451">
        <v>1250</v>
      </c>
      <c r="S451">
        <v>2542.6231784287334</v>
      </c>
      <c r="T451">
        <v>0.69470578645593828</v>
      </c>
      <c r="U451">
        <v>400</v>
      </c>
      <c r="X451" s="24" t="e">
        <f>VLOOKUP(D451,'Program Activity'!D:H,10,0)</f>
        <v>#REF!</v>
      </c>
      <c r="Y451" s="24"/>
      <c r="Z451" s="24"/>
      <c r="AA451" s="24"/>
      <c r="AB451" s="24"/>
    </row>
    <row r="452" spans="1:28" ht="14.45" hidden="1" customHeight="1" x14ac:dyDescent="0.25">
      <c r="A452" t="s">
        <v>19</v>
      </c>
      <c r="B452" t="s">
        <v>677</v>
      </c>
      <c r="C452" t="s">
        <v>21</v>
      </c>
      <c r="D452" t="s">
        <v>1394</v>
      </c>
      <c r="E452" t="s">
        <v>19</v>
      </c>
      <c r="H452" t="s">
        <v>148</v>
      </c>
      <c r="J452" t="s">
        <v>194</v>
      </c>
      <c r="L452" t="s">
        <v>193</v>
      </c>
      <c r="M452">
        <v>10</v>
      </c>
      <c r="N452">
        <v>1</v>
      </c>
      <c r="O452" t="s">
        <v>195</v>
      </c>
      <c r="P452">
        <v>43321</v>
      </c>
      <c r="Q452">
        <v>1250</v>
      </c>
      <c r="S452">
        <v>3419.5971230769228</v>
      </c>
      <c r="T452">
        <v>0.93431615384615385</v>
      </c>
      <c r="U452">
        <v>400</v>
      </c>
      <c r="X452" s="24" t="e">
        <f>VLOOKUP(D452,'Program Activity'!D:H,10,0)</f>
        <v>#REF!</v>
      </c>
      <c r="Y452" s="24"/>
      <c r="Z452" s="24"/>
      <c r="AA452" s="24"/>
      <c r="AB452" s="24"/>
    </row>
    <row r="453" spans="1:28" ht="14.45" hidden="1" customHeight="1" x14ac:dyDescent="0.25">
      <c r="A453" t="s">
        <v>19</v>
      </c>
      <c r="B453" t="s">
        <v>677</v>
      </c>
      <c r="C453" t="s">
        <v>21</v>
      </c>
      <c r="D453" t="s">
        <v>1396</v>
      </c>
      <c r="E453" t="s">
        <v>19</v>
      </c>
      <c r="H453" t="s">
        <v>148</v>
      </c>
      <c r="J453" t="s">
        <v>194</v>
      </c>
      <c r="L453" t="s">
        <v>193</v>
      </c>
      <c r="M453">
        <v>10</v>
      </c>
      <c r="N453">
        <v>1</v>
      </c>
      <c r="O453" t="s">
        <v>195</v>
      </c>
      <c r="P453">
        <v>43321</v>
      </c>
      <c r="Q453">
        <v>1250</v>
      </c>
      <c r="S453">
        <v>1606.1225427429872</v>
      </c>
      <c r="T453">
        <v>0.54853911978927161</v>
      </c>
      <c r="U453">
        <v>400</v>
      </c>
      <c r="X453" s="24" t="e">
        <f>VLOOKUP(D453,'Program Activity'!D:H,10,0)</f>
        <v>#REF!</v>
      </c>
      <c r="Y453" s="24"/>
      <c r="Z453" s="24"/>
      <c r="AA453" s="24"/>
      <c r="AB453" s="24"/>
    </row>
    <row r="454" spans="1:28" ht="14.45" hidden="1" customHeight="1" x14ac:dyDescent="0.25">
      <c r="A454" t="s">
        <v>19</v>
      </c>
      <c r="B454" t="s">
        <v>677</v>
      </c>
      <c r="C454" t="s">
        <v>21</v>
      </c>
      <c r="D454" t="s">
        <v>1428</v>
      </c>
      <c r="E454" t="s">
        <v>19</v>
      </c>
      <c r="H454" t="s">
        <v>148</v>
      </c>
      <c r="J454" t="s">
        <v>194</v>
      </c>
      <c r="L454" t="s">
        <v>193</v>
      </c>
      <c r="M454">
        <v>10</v>
      </c>
      <c r="N454">
        <v>1</v>
      </c>
      <c r="O454" t="s">
        <v>195</v>
      </c>
      <c r="P454">
        <v>43342</v>
      </c>
      <c r="Q454">
        <v>1435</v>
      </c>
      <c r="S454">
        <v>1919.8131784287334</v>
      </c>
      <c r="T454">
        <v>0.52453911978927159</v>
      </c>
      <c r="U454">
        <v>400</v>
      </c>
      <c r="X454" s="24" t="e">
        <f>VLOOKUP(D454,'Program Activity'!D:H,10,0)</f>
        <v>#REF!</v>
      </c>
      <c r="Y454" s="24"/>
      <c r="Z454" s="24"/>
      <c r="AA454" s="24"/>
      <c r="AB454" s="24"/>
    </row>
    <row r="455" spans="1:28" ht="14.45" hidden="1" customHeight="1" x14ac:dyDescent="0.25">
      <c r="A455" t="s">
        <v>19</v>
      </c>
      <c r="B455" t="s">
        <v>677</v>
      </c>
      <c r="C455" t="s">
        <v>21</v>
      </c>
      <c r="D455" t="s">
        <v>1430</v>
      </c>
      <c r="E455" t="s">
        <v>19</v>
      </c>
      <c r="H455" t="s">
        <v>148</v>
      </c>
      <c r="J455" t="s">
        <v>194</v>
      </c>
      <c r="L455" t="s">
        <v>193</v>
      </c>
      <c r="M455">
        <v>10</v>
      </c>
      <c r="N455">
        <v>1</v>
      </c>
      <c r="O455" t="s">
        <v>195</v>
      </c>
      <c r="P455">
        <v>43336</v>
      </c>
      <c r="Q455">
        <v>1195</v>
      </c>
      <c r="S455">
        <v>1358.6131784287331</v>
      </c>
      <c r="T455">
        <v>0.37120578645593827</v>
      </c>
      <c r="U455">
        <v>400</v>
      </c>
      <c r="X455" s="24" t="e">
        <f>VLOOKUP(D455,'Program Activity'!D:H,10,0)</f>
        <v>#REF!</v>
      </c>
      <c r="Y455" s="24"/>
      <c r="Z455" s="24"/>
      <c r="AA455" s="24"/>
      <c r="AB455" s="24"/>
    </row>
    <row r="456" spans="1:28" ht="14.45" hidden="1" customHeight="1" x14ac:dyDescent="0.25">
      <c r="A456" t="s">
        <v>19</v>
      </c>
      <c r="B456" t="s">
        <v>677</v>
      </c>
      <c r="C456" t="s">
        <v>21</v>
      </c>
      <c r="D456" t="s">
        <v>1431</v>
      </c>
      <c r="E456" t="s">
        <v>19</v>
      </c>
      <c r="H456" t="s">
        <v>148</v>
      </c>
      <c r="J456" t="s">
        <v>194</v>
      </c>
      <c r="L456" t="s">
        <v>193</v>
      </c>
      <c r="M456">
        <v>10</v>
      </c>
      <c r="N456">
        <v>1</v>
      </c>
      <c r="O456" t="s">
        <v>195</v>
      </c>
      <c r="P456">
        <v>43336</v>
      </c>
      <c r="Q456">
        <v>1195</v>
      </c>
      <c r="S456">
        <v>3325.400547692308</v>
      </c>
      <c r="T456">
        <v>0.75714948717948716</v>
      </c>
      <c r="U456">
        <v>400</v>
      </c>
      <c r="X456" s="24" t="e">
        <f>VLOOKUP(D456,'Program Activity'!D:H,10,0)</f>
        <v>#REF!</v>
      </c>
      <c r="Y456" s="24"/>
      <c r="Z456" s="24"/>
      <c r="AA456" s="24"/>
      <c r="AB456" s="24"/>
    </row>
    <row r="457" spans="1:28" ht="14.45" hidden="1" customHeight="1" x14ac:dyDescent="0.25">
      <c r="A457" t="s">
        <v>19</v>
      </c>
      <c r="B457" t="s">
        <v>677</v>
      </c>
      <c r="C457" t="s">
        <v>21</v>
      </c>
      <c r="D457" t="s">
        <v>1433</v>
      </c>
      <c r="E457" t="s">
        <v>19</v>
      </c>
      <c r="H457" t="s">
        <v>148</v>
      </c>
      <c r="J457" t="s">
        <v>194</v>
      </c>
      <c r="L457" t="s">
        <v>193</v>
      </c>
      <c r="M457">
        <v>10</v>
      </c>
      <c r="N457">
        <v>1</v>
      </c>
      <c r="O457" t="s">
        <v>195</v>
      </c>
      <c r="P457">
        <v>43336</v>
      </c>
      <c r="Q457">
        <v>1195</v>
      </c>
      <c r="S457">
        <v>2274.4958141144807</v>
      </c>
      <c r="T457">
        <v>0.51787245312260499</v>
      </c>
      <c r="U457">
        <v>400</v>
      </c>
      <c r="X457" s="24" t="e">
        <f>VLOOKUP(D457,'Program Activity'!D:H,10,0)</f>
        <v>#REF!</v>
      </c>
      <c r="Y457" s="24"/>
      <c r="Z457" s="24"/>
      <c r="AA457" s="24"/>
      <c r="AB457" s="24"/>
    </row>
    <row r="458" spans="1:28" ht="14.45" hidden="1" customHeight="1" x14ac:dyDescent="0.25">
      <c r="A458" t="s">
        <v>19</v>
      </c>
      <c r="B458" t="s">
        <v>677</v>
      </c>
      <c r="C458" t="s">
        <v>21</v>
      </c>
      <c r="D458" t="s">
        <v>1435</v>
      </c>
      <c r="E458" t="s">
        <v>19</v>
      </c>
      <c r="H458" t="s">
        <v>148</v>
      </c>
      <c r="J458" t="s">
        <v>194</v>
      </c>
      <c r="L458" t="s">
        <v>193</v>
      </c>
      <c r="M458">
        <v>10</v>
      </c>
      <c r="N458">
        <v>1</v>
      </c>
      <c r="O458" t="s">
        <v>195</v>
      </c>
      <c r="P458">
        <v>43341</v>
      </c>
      <c r="Q458">
        <v>1195</v>
      </c>
      <c r="S458">
        <v>1492.8131784287334</v>
      </c>
      <c r="T458">
        <v>0.40787245312260501</v>
      </c>
      <c r="U458">
        <v>400</v>
      </c>
      <c r="X458" s="24" t="e">
        <f>VLOOKUP(D458,'Program Activity'!D:H,10,0)</f>
        <v>#REF!</v>
      </c>
      <c r="Y458" s="24"/>
      <c r="Z458" s="24"/>
      <c r="AA458" s="24"/>
      <c r="AB458" s="24"/>
    </row>
    <row r="459" spans="1:28" ht="14.45" hidden="1" customHeight="1" x14ac:dyDescent="0.25">
      <c r="A459" t="s">
        <v>19</v>
      </c>
      <c r="B459" t="s">
        <v>677</v>
      </c>
      <c r="C459" t="s">
        <v>21</v>
      </c>
      <c r="D459" t="s">
        <v>1437</v>
      </c>
      <c r="E459" t="s">
        <v>19</v>
      </c>
      <c r="H459" t="s">
        <v>148</v>
      </c>
      <c r="J459" t="s">
        <v>194</v>
      </c>
      <c r="L459" t="s">
        <v>193</v>
      </c>
      <c r="M459">
        <v>10</v>
      </c>
      <c r="N459">
        <v>1</v>
      </c>
      <c r="O459" t="s">
        <v>195</v>
      </c>
      <c r="P459">
        <v>43338</v>
      </c>
      <c r="Q459">
        <v>1195</v>
      </c>
      <c r="S459">
        <v>1846.6131784287336</v>
      </c>
      <c r="T459">
        <v>0.50453911978927168</v>
      </c>
      <c r="U459">
        <v>400</v>
      </c>
      <c r="X459" s="24" t="e">
        <f>VLOOKUP(D459,'Program Activity'!D:H,10,0)</f>
        <v>#REF!</v>
      </c>
      <c r="Y459" s="24"/>
      <c r="Z459" s="24"/>
      <c r="AA459" s="24"/>
      <c r="AB459" s="24"/>
    </row>
    <row r="460" spans="1:28" ht="14.45" hidden="1" customHeight="1" x14ac:dyDescent="0.25">
      <c r="A460" t="s">
        <v>19</v>
      </c>
      <c r="B460" t="s">
        <v>677</v>
      </c>
      <c r="C460" t="s">
        <v>21</v>
      </c>
      <c r="D460" t="s">
        <v>1439</v>
      </c>
      <c r="E460" t="s">
        <v>19</v>
      </c>
      <c r="H460" t="s">
        <v>148</v>
      </c>
      <c r="J460" t="s">
        <v>194</v>
      </c>
      <c r="L460" t="s">
        <v>193</v>
      </c>
      <c r="M460">
        <v>10</v>
      </c>
      <c r="N460">
        <v>1</v>
      </c>
      <c r="O460" t="s">
        <v>195</v>
      </c>
      <c r="P460">
        <v>43336</v>
      </c>
      <c r="Q460">
        <v>1650</v>
      </c>
      <c r="S460">
        <v>2779.4039999999995</v>
      </c>
      <c r="T460">
        <v>0.63283333333333325</v>
      </c>
      <c r="U460">
        <v>400</v>
      </c>
      <c r="X460" s="24" t="e">
        <f>VLOOKUP(D460,'Program Activity'!D:H,10,0)</f>
        <v>#REF!</v>
      </c>
      <c r="Y460" s="24"/>
      <c r="Z460" s="24"/>
      <c r="AA460" s="24"/>
      <c r="AB460" s="24"/>
    </row>
    <row r="461" spans="1:28" ht="14.45" hidden="1" customHeight="1" x14ac:dyDescent="0.25">
      <c r="A461" t="s">
        <v>19</v>
      </c>
      <c r="B461" t="s">
        <v>677</v>
      </c>
      <c r="C461" t="s">
        <v>21</v>
      </c>
      <c r="D461" t="s">
        <v>1441</v>
      </c>
      <c r="E461" t="s">
        <v>19</v>
      </c>
      <c r="H461" t="s">
        <v>148</v>
      </c>
      <c r="J461" t="s">
        <v>194</v>
      </c>
      <c r="L461" t="s">
        <v>193</v>
      </c>
      <c r="M461">
        <v>10</v>
      </c>
      <c r="N461">
        <v>1</v>
      </c>
      <c r="O461" t="s">
        <v>195</v>
      </c>
      <c r="P461">
        <v>43336</v>
      </c>
      <c r="Q461">
        <v>1195</v>
      </c>
      <c r="S461">
        <v>1096.650542742987</v>
      </c>
      <c r="T461">
        <v>0.37453911978927168</v>
      </c>
      <c r="U461">
        <v>400</v>
      </c>
      <c r="X461" s="24" t="e">
        <f>VLOOKUP(D461,'Program Activity'!D:H,10,0)</f>
        <v>#REF!</v>
      </c>
      <c r="Y461" s="24"/>
      <c r="Z461" s="24"/>
      <c r="AA461" s="24"/>
      <c r="AB461" s="24"/>
    </row>
    <row r="462" spans="1:28" ht="14.45" hidden="1" customHeight="1" x14ac:dyDescent="0.25">
      <c r="A462" t="s">
        <v>19</v>
      </c>
      <c r="B462" t="s">
        <v>677</v>
      </c>
      <c r="C462" t="s">
        <v>21</v>
      </c>
      <c r="D462" t="s">
        <v>1442</v>
      </c>
      <c r="E462" t="s">
        <v>19</v>
      </c>
      <c r="H462" t="s">
        <v>148</v>
      </c>
      <c r="J462" t="s">
        <v>194</v>
      </c>
      <c r="L462" t="s">
        <v>193</v>
      </c>
      <c r="M462">
        <v>10</v>
      </c>
      <c r="N462">
        <v>1</v>
      </c>
      <c r="O462" t="s">
        <v>195</v>
      </c>
      <c r="P462">
        <v>43341</v>
      </c>
      <c r="Q462">
        <v>1050</v>
      </c>
      <c r="S462">
        <v>1508.0631784287334</v>
      </c>
      <c r="T462">
        <v>0.41203911978927155</v>
      </c>
      <c r="U462">
        <v>400</v>
      </c>
      <c r="X462" s="24" t="e">
        <f>VLOOKUP(D462,'Program Activity'!D:H,10,0)</f>
        <v>#REF!</v>
      </c>
      <c r="Y462" s="24"/>
      <c r="Z462" s="24"/>
      <c r="AA462" s="24"/>
      <c r="AB462" s="24"/>
    </row>
    <row r="463" spans="1:28" ht="14.45" hidden="1" customHeight="1" x14ac:dyDescent="0.25">
      <c r="A463" t="s">
        <v>19</v>
      </c>
      <c r="B463" t="s">
        <v>677</v>
      </c>
      <c r="C463" t="s">
        <v>21</v>
      </c>
      <c r="D463" t="s">
        <v>1443</v>
      </c>
      <c r="E463" t="s">
        <v>19</v>
      </c>
      <c r="H463" t="s">
        <v>148</v>
      </c>
      <c r="J463" t="s">
        <v>194</v>
      </c>
      <c r="L463" t="s">
        <v>193</v>
      </c>
      <c r="M463">
        <v>10</v>
      </c>
      <c r="N463">
        <v>1</v>
      </c>
      <c r="O463" t="s">
        <v>195</v>
      </c>
      <c r="P463">
        <v>43336</v>
      </c>
      <c r="Q463">
        <v>1195</v>
      </c>
      <c r="S463">
        <v>1675.813178428733</v>
      </c>
      <c r="T463">
        <v>0.45787245312260483</v>
      </c>
      <c r="U463">
        <v>400</v>
      </c>
      <c r="X463" s="24" t="e">
        <f>VLOOKUP(D463,'Program Activity'!D:H,10,0)</f>
        <v>#REF!</v>
      </c>
      <c r="Y463" s="24"/>
      <c r="Z463" s="24"/>
      <c r="AA463" s="24"/>
      <c r="AB463" s="24"/>
    </row>
    <row r="464" spans="1:28" ht="14.45" hidden="1" customHeight="1" x14ac:dyDescent="0.25">
      <c r="A464" t="s">
        <v>19</v>
      </c>
      <c r="B464" t="s">
        <v>677</v>
      </c>
      <c r="C464" t="s">
        <v>21</v>
      </c>
      <c r="D464" t="s">
        <v>1445</v>
      </c>
      <c r="E464" t="s">
        <v>19</v>
      </c>
      <c r="H464" t="s">
        <v>148</v>
      </c>
      <c r="J464" t="s">
        <v>194</v>
      </c>
      <c r="L464" t="s">
        <v>193</v>
      </c>
      <c r="M464">
        <v>10</v>
      </c>
      <c r="N464">
        <v>1</v>
      </c>
      <c r="O464" t="s">
        <v>195</v>
      </c>
      <c r="P464">
        <v>43361</v>
      </c>
      <c r="Q464">
        <v>1750</v>
      </c>
      <c r="S464">
        <v>4218.4405476923084</v>
      </c>
      <c r="T464">
        <v>0.96048282051282052</v>
      </c>
      <c r="U464">
        <v>400</v>
      </c>
      <c r="X464" s="24" t="e">
        <f>VLOOKUP(D464,'Program Activity'!D:H,10,0)</f>
        <v>#REF!</v>
      </c>
      <c r="Y464" s="24"/>
      <c r="Z464" s="24"/>
      <c r="AA464" s="24"/>
      <c r="AB464" s="24"/>
    </row>
    <row r="465" spans="1:28" ht="14.45" hidden="1" customHeight="1" x14ac:dyDescent="0.25">
      <c r="A465" t="s">
        <v>19</v>
      </c>
      <c r="B465" t="s">
        <v>677</v>
      </c>
      <c r="C465" t="s">
        <v>21</v>
      </c>
      <c r="D465" t="s">
        <v>1447</v>
      </c>
      <c r="E465" t="s">
        <v>19</v>
      </c>
      <c r="H465" t="s">
        <v>148</v>
      </c>
      <c r="J465" t="s">
        <v>194</v>
      </c>
      <c r="L465" t="s">
        <v>193</v>
      </c>
      <c r="M465">
        <v>10</v>
      </c>
      <c r="N465">
        <v>1</v>
      </c>
      <c r="O465" t="s">
        <v>195</v>
      </c>
      <c r="P465">
        <v>43361</v>
      </c>
      <c r="Q465">
        <v>1195</v>
      </c>
      <c r="S465">
        <v>1956.4131784287333</v>
      </c>
      <c r="T465">
        <v>0.5345391197892716</v>
      </c>
      <c r="U465">
        <v>400</v>
      </c>
      <c r="X465" s="24" t="e">
        <f>VLOOKUP(D465,'Program Activity'!D:H,10,0)</f>
        <v>#REF!</v>
      </c>
      <c r="Y465" s="24"/>
      <c r="Z465" s="24"/>
      <c r="AA465" s="24"/>
      <c r="AB465" s="24"/>
    </row>
    <row r="466" spans="1:28" ht="14.45" hidden="1" customHeight="1" x14ac:dyDescent="0.25">
      <c r="A466" t="s">
        <v>19</v>
      </c>
      <c r="B466" t="s">
        <v>677</v>
      </c>
      <c r="C466" t="s">
        <v>21</v>
      </c>
      <c r="D466" t="s">
        <v>1449</v>
      </c>
      <c r="E466" t="s">
        <v>19</v>
      </c>
      <c r="H466" t="s">
        <v>148</v>
      </c>
      <c r="J466" t="s">
        <v>194</v>
      </c>
      <c r="L466" t="s">
        <v>193</v>
      </c>
      <c r="M466">
        <v>10</v>
      </c>
      <c r="N466">
        <v>1</v>
      </c>
      <c r="O466" t="s">
        <v>195</v>
      </c>
      <c r="P466">
        <v>43361</v>
      </c>
      <c r="Q466">
        <v>1195</v>
      </c>
      <c r="S466">
        <v>1996.3358141144804</v>
      </c>
      <c r="T466">
        <v>0.45453911978927153</v>
      </c>
      <c r="U466">
        <v>400</v>
      </c>
      <c r="X466" s="24" t="e">
        <f>VLOOKUP(D466,'Program Activity'!D:H,10,0)</f>
        <v>#REF!</v>
      </c>
      <c r="Y466" s="24"/>
      <c r="Z466" s="24"/>
      <c r="AA466" s="24"/>
      <c r="AB466" s="24"/>
    </row>
    <row r="467" spans="1:28" ht="14.45" hidden="1" customHeight="1" x14ac:dyDescent="0.25">
      <c r="A467" t="s">
        <v>19</v>
      </c>
      <c r="B467" t="s">
        <v>677</v>
      </c>
      <c r="C467" t="s">
        <v>21</v>
      </c>
      <c r="D467" t="s">
        <v>1451</v>
      </c>
      <c r="E467" t="s">
        <v>19</v>
      </c>
      <c r="H467" t="s">
        <v>148</v>
      </c>
      <c r="J467" t="s">
        <v>194</v>
      </c>
      <c r="L467" t="s">
        <v>193</v>
      </c>
      <c r="M467">
        <v>10</v>
      </c>
      <c r="N467">
        <v>1</v>
      </c>
      <c r="O467" t="s">
        <v>195</v>
      </c>
      <c r="P467">
        <v>43361</v>
      </c>
      <c r="Q467">
        <v>1195</v>
      </c>
      <c r="S467">
        <v>2508.7358141144809</v>
      </c>
      <c r="T467">
        <v>0.57120578645593822</v>
      </c>
      <c r="U467">
        <v>400</v>
      </c>
      <c r="X467" s="24" t="e">
        <f>VLOOKUP(D467,'Program Activity'!D:H,10,0)</f>
        <v>#REF!</v>
      </c>
      <c r="Y467" s="24"/>
      <c r="Z467" s="24"/>
      <c r="AA467" s="24"/>
      <c r="AB467" s="24"/>
    </row>
    <row r="468" spans="1:28" ht="14.45" hidden="1" customHeight="1" x14ac:dyDescent="0.25">
      <c r="A468" t="s">
        <v>19</v>
      </c>
      <c r="B468" t="s">
        <v>677</v>
      </c>
      <c r="C468" t="s">
        <v>21</v>
      </c>
      <c r="D468" t="s">
        <v>1453</v>
      </c>
      <c r="E468" t="s">
        <v>19</v>
      </c>
      <c r="H468" t="s">
        <v>148</v>
      </c>
      <c r="J468" t="s">
        <v>194</v>
      </c>
      <c r="L468" t="s">
        <v>193</v>
      </c>
      <c r="M468">
        <v>10</v>
      </c>
      <c r="N468">
        <v>1</v>
      </c>
      <c r="O468" t="s">
        <v>195</v>
      </c>
      <c r="P468">
        <v>43361</v>
      </c>
      <c r="Q468">
        <v>1195</v>
      </c>
      <c r="S468">
        <v>2108.9131784287333</v>
      </c>
      <c r="T468">
        <v>0.57620578645593834</v>
      </c>
      <c r="U468">
        <v>400</v>
      </c>
      <c r="X468" s="24" t="e">
        <f>VLOOKUP(D468,'Program Activity'!D:H,10,0)</f>
        <v>#REF!</v>
      </c>
      <c r="Y468" s="24"/>
      <c r="Z468" s="24"/>
      <c r="AA468" s="24"/>
      <c r="AB468" s="24"/>
    </row>
    <row r="469" spans="1:28" ht="14.45" hidden="1" customHeight="1" x14ac:dyDescent="0.25">
      <c r="A469" t="s">
        <v>19</v>
      </c>
      <c r="B469" t="s">
        <v>677</v>
      </c>
      <c r="C469" t="s">
        <v>21</v>
      </c>
      <c r="D469" t="s">
        <v>1454</v>
      </c>
      <c r="E469" t="s">
        <v>19</v>
      </c>
      <c r="H469" t="s">
        <v>148</v>
      </c>
      <c r="J469" t="s">
        <v>194</v>
      </c>
      <c r="L469" t="s">
        <v>193</v>
      </c>
      <c r="M469">
        <v>10</v>
      </c>
      <c r="N469">
        <v>1</v>
      </c>
      <c r="O469" t="s">
        <v>195</v>
      </c>
      <c r="P469">
        <v>43361</v>
      </c>
      <c r="Q469">
        <v>1195</v>
      </c>
      <c r="S469">
        <v>1930.4558141144807</v>
      </c>
      <c r="T469">
        <v>0.37272093797108974</v>
      </c>
      <c r="U469">
        <v>400</v>
      </c>
      <c r="X469" s="24" t="e">
        <f>VLOOKUP(D469,'Program Activity'!D:H,10,0)</f>
        <v>#REF!</v>
      </c>
      <c r="Y469" s="24"/>
      <c r="Z469" s="24"/>
      <c r="AA469" s="24"/>
      <c r="AB469" s="24"/>
    </row>
    <row r="470" spans="1:28" ht="14.45" hidden="1" customHeight="1" x14ac:dyDescent="0.25">
      <c r="A470" t="s">
        <v>19</v>
      </c>
      <c r="B470" t="s">
        <v>677</v>
      </c>
      <c r="C470" t="s">
        <v>21</v>
      </c>
      <c r="D470" t="s">
        <v>1456</v>
      </c>
      <c r="E470" t="s">
        <v>19</v>
      </c>
      <c r="H470" t="s">
        <v>148</v>
      </c>
      <c r="J470" t="s">
        <v>194</v>
      </c>
      <c r="L470" t="s">
        <v>193</v>
      </c>
      <c r="M470">
        <v>10</v>
      </c>
      <c r="N470">
        <v>1</v>
      </c>
      <c r="O470" t="s">
        <v>195</v>
      </c>
      <c r="P470">
        <v>43361</v>
      </c>
      <c r="Q470">
        <v>1195</v>
      </c>
      <c r="S470">
        <v>1619.3881784287337</v>
      </c>
      <c r="T470">
        <v>0.4424557864559383</v>
      </c>
      <c r="U470">
        <v>400</v>
      </c>
      <c r="X470" s="24" t="e">
        <f>VLOOKUP(D470,'Program Activity'!D:H,10,0)</f>
        <v>#REF!</v>
      </c>
      <c r="Y470" s="24"/>
      <c r="Z470" s="24"/>
      <c r="AA470" s="24"/>
      <c r="AB470" s="24"/>
    </row>
    <row r="471" spans="1:28" ht="14.45" hidden="1" customHeight="1" x14ac:dyDescent="0.25">
      <c r="A471" t="s">
        <v>19</v>
      </c>
      <c r="B471" t="s">
        <v>677</v>
      </c>
      <c r="C471" t="s">
        <v>21</v>
      </c>
      <c r="D471" t="s">
        <v>1458</v>
      </c>
      <c r="E471" t="s">
        <v>19</v>
      </c>
      <c r="H471" t="s">
        <v>148</v>
      </c>
      <c r="J471" t="s">
        <v>194</v>
      </c>
      <c r="L471" t="s">
        <v>193</v>
      </c>
      <c r="M471">
        <v>10</v>
      </c>
      <c r="N471">
        <v>1</v>
      </c>
      <c r="O471" t="s">
        <v>195</v>
      </c>
      <c r="P471">
        <v>43361</v>
      </c>
      <c r="Q471">
        <v>1195</v>
      </c>
      <c r="S471">
        <v>2300.1158141144806</v>
      </c>
      <c r="T471">
        <v>0.52370578645593824</v>
      </c>
      <c r="U471">
        <v>400</v>
      </c>
      <c r="X471" s="24" t="e">
        <f>VLOOKUP(D471,'Program Activity'!D:H,10,0)</f>
        <v>#REF!</v>
      </c>
      <c r="Y471" s="24"/>
      <c r="Z471" s="24"/>
      <c r="AA471" s="24"/>
      <c r="AB471" s="24"/>
    </row>
    <row r="472" spans="1:28" ht="14.45" hidden="1" customHeight="1" x14ac:dyDescent="0.25">
      <c r="A472" t="s">
        <v>19</v>
      </c>
      <c r="B472" t="s">
        <v>677</v>
      </c>
      <c r="C472" t="s">
        <v>21</v>
      </c>
      <c r="D472" t="s">
        <v>1460</v>
      </c>
      <c r="E472" t="s">
        <v>19</v>
      </c>
      <c r="H472" t="s">
        <v>148</v>
      </c>
      <c r="J472" t="s">
        <v>194</v>
      </c>
      <c r="L472" t="s">
        <v>193</v>
      </c>
      <c r="M472">
        <v>10</v>
      </c>
      <c r="N472">
        <v>1</v>
      </c>
      <c r="O472" t="s">
        <v>195</v>
      </c>
      <c r="P472">
        <v>43361</v>
      </c>
      <c r="Q472">
        <v>1195</v>
      </c>
      <c r="S472">
        <v>3929.3005476923081</v>
      </c>
      <c r="T472">
        <v>0.89464948717948711</v>
      </c>
      <c r="U472">
        <v>400</v>
      </c>
      <c r="X472" s="24" t="e">
        <f>VLOOKUP(D472,'Program Activity'!D:H,10,0)</f>
        <v>#REF!</v>
      </c>
      <c r="Y472" s="24"/>
      <c r="Z472" s="24"/>
      <c r="AA472" s="24"/>
      <c r="AB472" s="24"/>
    </row>
    <row r="473" spans="1:28" ht="14.45" hidden="1" customHeight="1" x14ac:dyDescent="0.25">
      <c r="A473" t="s">
        <v>19</v>
      </c>
      <c r="B473" t="s">
        <v>677</v>
      </c>
      <c r="C473" t="s">
        <v>21</v>
      </c>
      <c r="D473" t="s">
        <v>1462</v>
      </c>
      <c r="E473" t="s">
        <v>19</v>
      </c>
      <c r="H473" t="s">
        <v>148</v>
      </c>
      <c r="J473" t="s">
        <v>194</v>
      </c>
      <c r="L473" t="s">
        <v>193</v>
      </c>
      <c r="M473">
        <v>10</v>
      </c>
      <c r="N473">
        <v>1</v>
      </c>
      <c r="O473" t="s">
        <v>195</v>
      </c>
      <c r="P473">
        <v>43361</v>
      </c>
      <c r="Q473">
        <v>1750</v>
      </c>
      <c r="S473">
        <v>3314.0671230769226</v>
      </c>
      <c r="T473">
        <v>0.90548282051282059</v>
      </c>
      <c r="U473">
        <v>400</v>
      </c>
      <c r="X473" s="24" t="e">
        <f>VLOOKUP(D473,'Program Activity'!D:H,10,0)</f>
        <v>#REF!</v>
      </c>
      <c r="Y473" s="24"/>
      <c r="Z473" s="24"/>
      <c r="AA473" s="24"/>
      <c r="AB473" s="24"/>
    </row>
    <row r="474" spans="1:28" ht="14.45" hidden="1" customHeight="1" x14ac:dyDescent="0.25">
      <c r="A474" t="s">
        <v>19</v>
      </c>
      <c r="B474" t="s">
        <v>677</v>
      </c>
      <c r="C474" t="s">
        <v>21</v>
      </c>
      <c r="D474" t="s">
        <v>1464</v>
      </c>
      <c r="E474" t="s">
        <v>19</v>
      </c>
      <c r="H474" t="s">
        <v>148</v>
      </c>
      <c r="J474" t="s">
        <v>194</v>
      </c>
      <c r="L474" t="s">
        <v>193</v>
      </c>
      <c r="M474">
        <v>10</v>
      </c>
      <c r="N474">
        <v>1</v>
      </c>
      <c r="O474" t="s">
        <v>195</v>
      </c>
      <c r="P474">
        <v>43362</v>
      </c>
      <c r="Q474">
        <v>1299</v>
      </c>
      <c r="S474">
        <v>3819.0158141144807</v>
      </c>
      <c r="T474">
        <v>0.86953911978927168</v>
      </c>
      <c r="U474">
        <v>400</v>
      </c>
      <c r="X474" s="24" t="e">
        <f>VLOOKUP(D474,'Program Activity'!D:H,10,0)</f>
        <v>#REF!</v>
      </c>
      <c r="Y474" s="24"/>
      <c r="Z474" s="24"/>
      <c r="AA474" s="24"/>
      <c r="AB474" s="24"/>
    </row>
    <row r="475" spans="1:28" ht="14.45" hidden="1" customHeight="1" x14ac:dyDescent="0.25">
      <c r="A475" t="s">
        <v>19</v>
      </c>
      <c r="B475" t="s">
        <v>677</v>
      </c>
      <c r="C475" t="s">
        <v>21</v>
      </c>
      <c r="D475" t="s">
        <v>1466</v>
      </c>
      <c r="E475" t="s">
        <v>19</v>
      </c>
      <c r="H475" t="s">
        <v>148</v>
      </c>
      <c r="J475" t="s">
        <v>194</v>
      </c>
      <c r="L475" t="s">
        <v>193</v>
      </c>
      <c r="M475">
        <v>10</v>
      </c>
      <c r="N475">
        <v>1</v>
      </c>
      <c r="O475" t="s">
        <v>195</v>
      </c>
      <c r="P475">
        <v>43363</v>
      </c>
      <c r="Q475">
        <v>1799.99</v>
      </c>
      <c r="S475">
        <v>4845.3601364100687</v>
      </c>
      <c r="T475">
        <v>1.323868889729527</v>
      </c>
      <c r="U475">
        <v>400</v>
      </c>
      <c r="X475" s="24" t="e">
        <f>VLOOKUP(D475,'Program Activity'!D:H,10,0)</f>
        <v>#REF!</v>
      </c>
      <c r="Y475" s="24"/>
      <c r="Z475" s="24"/>
      <c r="AA475" s="24"/>
      <c r="AB475" s="24"/>
    </row>
    <row r="476" spans="1:28" ht="14.45" hidden="1" customHeight="1" x14ac:dyDescent="0.25">
      <c r="A476" t="s">
        <v>19</v>
      </c>
      <c r="B476" t="s">
        <v>677</v>
      </c>
      <c r="C476" t="s">
        <v>21</v>
      </c>
      <c r="D476" t="s">
        <v>1468</v>
      </c>
      <c r="E476" t="s">
        <v>19</v>
      </c>
      <c r="H476" t="s">
        <v>148</v>
      </c>
      <c r="J476" t="s">
        <v>194</v>
      </c>
      <c r="L476" t="s">
        <v>193</v>
      </c>
      <c r="M476">
        <v>10</v>
      </c>
      <c r="N476">
        <v>1</v>
      </c>
      <c r="O476" t="s">
        <v>195</v>
      </c>
      <c r="P476">
        <v>43360</v>
      </c>
      <c r="Q476">
        <v>1319.99</v>
      </c>
      <c r="S476">
        <v>2150.5838034287335</v>
      </c>
      <c r="T476">
        <v>0.58759120312260493</v>
      </c>
      <c r="U476">
        <v>400</v>
      </c>
      <c r="X476" s="24" t="e">
        <f>VLOOKUP(D476,'Program Activity'!D:H,10,0)</f>
        <v>#REF!</v>
      </c>
      <c r="Y476" s="24"/>
      <c r="Z476" s="24"/>
      <c r="AA476" s="24"/>
      <c r="AB476" s="24"/>
    </row>
    <row r="477" spans="1:28" ht="14.45" hidden="1" customHeight="1" x14ac:dyDescent="0.25">
      <c r="A477" t="s">
        <v>19</v>
      </c>
      <c r="B477" t="s">
        <v>677</v>
      </c>
      <c r="C477" t="s">
        <v>21</v>
      </c>
      <c r="D477" t="s">
        <v>1470</v>
      </c>
      <c r="E477" t="s">
        <v>19</v>
      </c>
      <c r="H477" t="s">
        <v>148</v>
      </c>
      <c r="J477" t="s">
        <v>194</v>
      </c>
      <c r="L477" t="s">
        <v>193</v>
      </c>
      <c r="M477">
        <v>10</v>
      </c>
      <c r="N477">
        <v>1</v>
      </c>
      <c r="O477" t="s">
        <v>195</v>
      </c>
      <c r="P477">
        <v>43339</v>
      </c>
      <c r="Q477">
        <v>1250</v>
      </c>
      <c r="S477">
        <v>1989.3531784287329</v>
      </c>
      <c r="T477">
        <v>0.5435391197892715</v>
      </c>
      <c r="U477">
        <v>400</v>
      </c>
      <c r="X477" s="24" t="e">
        <f>VLOOKUP(D477,'Program Activity'!D:H,10,0)</f>
        <v>#REF!</v>
      </c>
      <c r="Y477" s="24"/>
      <c r="Z477" s="24"/>
      <c r="AA477" s="24"/>
      <c r="AB477" s="24"/>
    </row>
    <row r="478" spans="1:28" ht="14.45" hidden="1" customHeight="1" x14ac:dyDescent="0.25">
      <c r="A478" t="s">
        <v>19</v>
      </c>
      <c r="B478" t="s">
        <v>677</v>
      </c>
      <c r="C478" t="s">
        <v>21</v>
      </c>
      <c r="D478" t="s">
        <v>1571</v>
      </c>
      <c r="E478" t="s">
        <v>19</v>
      </c>
      <c r="G478" t="s">
        <v>193</v>
      </c>
      <c r="H478" t="s">
        <v>148</v>
      </c>
      <c r="J478" t="s">
        <v>194</v>
      </c>
      <c r="M478">
        <v>10</v>
      </c>
      <c r="N478">
        <v>1</v>
      </c>
      <c r="O478" t="s">
        <v>195</v>
      </c>
      <c r="P478">
        <v>43342</v>
      </c>
      <c r="Q478">
        <v>1389</v>
      </c>
      <c r="S478">
        <v>4196.5168941488773</v>
      </c>
      <c r="T478">
        <v>0.95549109611768634</v>
      </c>
      <c r="U478">
        <v>400</v>
      </c>
      <c r="X478" s="24" t="e">
        <f>VLOOKUP(D478,'Program Activity'!D:H,10,0)</f>
        <v>#REF!</v>
      </c>
      <c r="Y478" s="24"/>
      <c r="Z478" s="24"/>
      <c r="AA478" s="24"/>
      <c r="AB478" s="24"/>
    </row>
    <row r="479" spans="1:28" ht="14.45" hidden="1" customHeight="1" x14ac:dyDescent="0.25">
      <c r="A479" t="s">
        <v>19</v>
      </c>
      <c r="B479" t="s">
        <v>677</v>
      </c>
      <c r="C479" t="s">
        <v>21</v>
      </c>
      <c r="D479" t="s">
        <v>1572</v>
      </c>
      <c r="E479" t="s">
        <v>19</v>
      </c>
      <c r="G479" t="s">
        <v>193</v>
      </c>
      <c r="H479" t="s">
        <v>148</v>
      </c>
      <c r="J479" t="s">
        <v>194</v>
      </c>
      <c r="M479">
        <v>10</v>
      </c>
      <c r="N479">
        <v>1</v>
      </c>
      <c r="O479" t="s">
        <v>195</v>
      </c>
      <c r="P479">
        <v>43342</v>
      </c>
      <c r="Q479">
        <v>1329</v>
      </c>
      <c r="S479">
        <v>4703.4849136920839</v>
      </c>
      <c r="T479">
        <v>1.0709209730628604</v>
      </c>
      <c r="U479">
        <v>400</v>
      </c>
      <c r="X479" s="24" t="e">
        <f>VLOOKUP(D479,'Program Activity'!D:H,10,0)</f>
        <v>#REF!</v>
      </c>
      <c r="Y479" s="24"/>
      <c r="Z479" s="24"/>
      <c r="AA479" s="24"/>
      <c r="AB479" s="24"/>
    </row>
    <row r="480" spans="1:28" ht="14.45" hidden="1" customHeight="1" x14ac:dyDescent="0.25">
      <c r="A480" t="s">
        <v>19</v>
      </c>
      <c r="B480" t="s">
        <v>677</v>
      </c>
      <c r="C480" t="s">
        <v>21</v>
      </c>
      <c r="D480" t="s">
        <v>1573</v>
      </c>
      <c r="E480" t="s">
        <v>19</v>
      </c>
      <c r="G480" t="s">
        <v>193</v>
      </c>
      <c r="H480" t="s">
        <v>148</v>
      </c>
      <c r="J480" t="s">
        <v>194</v>
      </c>
      <c r="M480">
        <v>10</v>
      </c>
      <c r="N480">
        <v>1</v>
      </c>
      <c r="O480" t="s">
        <v>195</v>
      </c>
      <c r="P480">
        <v>43342</v>
      </c>
      <c r="Q480">
        <v>1329</v>
      </c>
      <c r="S480">
        <v>3435.6688630321723</v>
      </c>
      <c r="T480">
        <v>0.7822561163552304</v>
      </c>
      <c r="U480">
        <v>400</v>
      </c>
      <c r="X480" s="24" t="e">
        <f>VLOOKUP(D480,'Program Activity'!D:H,10,0)</f>
        <v>#REF!</v>
      </c>
      <c r="Y480" s="24"/>
      <c r="Z480" s="24"/>
      <c r="AA480" s="24"/>
      <c r="AB480" s="24"/>
    </row>
    <row r="481" spans="1:28" ht="14.45" hidden="1" customHeight="1" x14ac:dyDescent="0.25">
      <c r="A481" t="s">
        <v>19</v>
      </c>
      <c r="B481" t="s">
        <v>677</v>
      </c>
      <c r="C481" t="s">
        <v>21</v>
      </c>
      <c r="D481" t="s">
        <v>1575</v>
      </c>
      <c r="E481" t="s">
        <v>19</v>
      </c>
      <c r="G481" t="s">
        <v>193</v>
      </c>
      <c r="H481" t="s">
        <v>148</v>
      </c>
      <c r="J481" t="s">
        <v>194</v>
      </c>
      <c r="M481">
        <v>10</v>
      </c>
      <c r="N481">
        <v>1</v>
      </c>
      <c r="O481" t="s">
        <v>195</v>
      </c>
      <c r="P481">
        <v>43342</v>
      </c>
      <c r="Q481">
        <v>1299</v>
      </c>
      <c r="S481">
        <v>3119.6831784287333</v>
      </c>
      <c r="T481">
        <v>0.8523724531226049</v>
      </c>
      <c r="U481">
        <v>400</v>
      </c>
      <c r="X481" s="24" t="e">
        <f>VLOOKUP(D481,'Program Activity'!D:H,10,0)</f>
        <v>#REF!</v>
      </c>
      <c r="Y481" s="24"/>
      <c r="Z481" s="24"/>
      <c r="AA481" s="24"/>
      <c r="AB481" s="24"/>
    </row>
    <row r="482" spans="1:28" ht="14.45" hidden="1" customHeight="1" x14ac:dyDescent="0.25">
      <c r="A482" t="s">
        <v>19</v>
      </c>
      <c r="B482" t="s">
        <v>677</v>
      </c>
      <c r="C482" t="s">
        <v>21</v>
      </c>
      <c r="D482" t="s">
        <v>1577</v>
      </c>
      <c r="E482" t="s">
        <v>19</v>
      </c>
      <c r="G482" t="s">
        <v>193</v>
      </c>
      <c r="H482" t="s">
        <v>148</v>
      </c>
      <c r="J482" t="s">
        <v>194</v>
      </c>
      <c r="M482">
        <v>10</v>
      </c>
      <c r="N482">
        <v>1</v>
      </c>
      <c r="O482" t="s">
        <v>195</v>
      </c>
      <c r="P482">
        <v>43337</v>
      </c>
      <c r="Q482">
        <v>1329</v>
      </c>
      <c r="S482">
        <v>1461.5239070572402</v>
      </c>
      <c r="T482">
        <v>0.6655391197892716</v>
      </c>
      <c r="U482">
        <v>400</v>
      </c>
      <c r="X482" s="24" t="e">
        <f>VLOOKUP(D482,'Program Activity'!D:H,10,0)</f>
        <v>#REF!</v>
      </c>
      <c r="Y482" s="24"/>
      <c r="Z482" s="24"/>
      <c r="AA482" s="24"/>
      <c r="AB482" s="24"/>
    </row>
    <row r="483" spans="1:28" ht="14.45" hidden="1" customHeight="1" x14ac:dyDescent="0.25">
      <c r="A483" t="s">
        <v>19</v>
      </c>
      <c r="B483" t="s">
        <v>677</v>
      </c>
      <c r="C483" t="s">
        <v>21</v>
      </c>
      <c r="D483" t="s">
        <v>1579</v>
      </c>
      <c r="E483" t="s">
        <v>19</v>
      </c>
      <c r="G483" t="s">
        <v>193</v>
      </c>
      <c r="H483" t="s">
        <v>148</v>
      </c>
      <c r="J483" t="s">
        <v>194</v>
      </c>
      <c r="M483">
        <v>10</v>
      </c>
      <c r="N483">
        <v>1</v>
      </c>
      <c r="O483" t="s">
        <v>195</v>
      </c>
      <c r="P483">
        <v>43337</v>
      </c>
      <c r="Q483">
        <v>1329</v>
      </c>
      <c r="S483">
        <v>1445.0539070572402</v>
      </c>
      <c r="T483">
        <v>0.65803911978927154</v>
      </c>
      <c r="U483">
        <v>400</v>
      </c>
      <c r="X483" s="24" t="e">
        <f>VLOOKUP(D483,'Program Activity'!D:H,10,0)</f>
        <v>#REF!</v>
      </c>
      <c r="Y483" s="24"/>
      <c r="Z483" s="24"/>
      <c r="AA483" s="24"/>
      <c r="AB483" s="24"/>
    </row>
    <row r="484" spans="1:28" ht="14.45" hidden="1" customHeight="1" x14ac:dyDescent="0.25">
      <c r="A484" t="s">
        <v>19</v>
      </c>
      <c r="B484" t="s">
        <v>677</v>
      </c>
      <c r="C484" t="s">
        <v>21</v>
      </c>
      <c r="D484" t="s">
        <v>1581</v>
      </c>
      <c r="E484" t="s">
        <v>19</v>
      </c>
      <c r="G484" t="s">
        <v>193</v>
      </c>
      <c r="H484" t="s">
        <v>148</v>
      </c>
      <c r="J484" t="s">
        <v>194</v>
      </c>
      <c r="M484">
        <v>10</v>
      </c>
      <c r="N484">
        <v>1</v>
      </c>
      <c r="O484" t="s">
        <v>195</v>
      </c>
      <c r="P484">
        <v>43331</v>
      </c>
      <c r="Q484">
        <v>1129</v>
      </c>
      <c r="S484">
        <v>4376.5888941488774</v>
      </c>
      <c r="T484">
        <v>0.99649109611768627</v>
      </c>
      <c r="U484">
        <v>400</v>
      </c>
      <c r="X484" s="24" t="e">
        <f>VLOOKUP(D484,'Program Activity'!D:H,10,0)</f>
        <v>#REF!</v>
      </c>
      <c r="Y484" s="24"/>
      <c r="Z484" s="24"/>
      <c r="AA484" s="24"/>
      <c r="AB484" s="24"/>
    </row>
    <row r="485" spans="1:28" ht="14.45" hidden="1" customHeight="1" x14ac:dyDescent="0.25">
      <c r="A485" t="s">
        <v>19</v>
      </c>
      <c r="B485" t="s">
        <v>677</v>
      </c>
      <c r="C485" t="s">
        <v>21</v>
      </c>
      <c r="D485" t="s">
        <v>1583</v>
      </c>
      <c r="E485" t="s">
        <v>19</v>
      </c>
      <c r="G485" t="s">
        <v>193</v>
      </c>
      <c r="H485" t="s">
        <v>148</v>
      </c>
      <c r="J485" t="s">
        <v>194</v>
      </c>
      <c r="M485">
        <v>10</v>
      </c>
      <c r="N485">
        <v>1</v>
      </c>
      <c r="O485" t="s">
        <v>195</v>
      </c>
      <c r="P485">
        <v>43335</v>
      </c>
      <c r="Q485">
        <v>1089</v>
      </c>
      <c r="S485">
        <v>3803.6438141144808</v>
      </c>
      <c r="T485">
        <v>0.86603911978927162</v>
      </c>
      <c r="U485">
        <v>400</v>
      </c>
      <c r="X485" s="24" t="e">
        <f>VLOOKUP(D485,'Program Activity'!D:H,10,0)</f>
        <v>#REF!</v>
      </c>
      <c r="Y485" s="24"/>
      <c r="Z485" s="24"/>
      <c r="AA485" s="24"/>
      <c r="AB485" s="24"/>
    </row>
    <row r="486" spans="1:28" ht="14.45" hidden="1" customHeight="1" x14ac:dyDescent="0.25">
      <c r="A486" t="s">
        <v>19</v>
      </c>
      <c r="B486" t="s">
        <v>677</v>
      </c>
      <c r="C486" t="s">
        <v>21</v>
      </c>
      <c r="D486" t="s">
        <v>1585</v>
      </c>
      <c r="E486" t="s">
        <v>19</v>
      </c>
      <c r="G486" t="s">
        <v>193</v>
      </c>
      <c r="H486" t="s">
        <v>148</v>
      </c>
      <c r="J486" t="s">
        <v>194</v>
      </c>
      <c r="M486">
        <v>10</v>
      </c>
      <c r="N486">
        <v>1</v>
      </c>
      <c r="O486" t="s">
        <v>195</v>
      </c>
      <c r="P486">
        <v>43335</v>
      </c>
      <c r="Q486">
        <v>1169</v>
      </c>
      <c r="S486">
        <v>3458.8718141144809</v>
      </c>
      <c r="T486">
        <v>0.7875391197892716</v>
      </c>
      <c r="U486">
        <v>400</v>
      </c>
      <c r="X486" s="24" t="e">
        <f>VLOOKUP(D486,'Program Activity'!D:H,10,0)</f>
        <v>#REF!</v>
      </c>
      <c r="Y486" s="24"/>
      <c r="Z486" s="24"/>
      <c r="AA486" s="24"/>
      <c r="AB486" s="24"/>
    </row>
    <row r="487" spans="1:28" ht="14.45" hidden="1" customHeight="1" x14ac:dyDescent="0.25">
      <c r="A487" t="s">
        <v>19</v>
      </c>
      <c r="B487" t="s">
        <v>677</v>
      </c>
      <c r="C487" t="s">
        <v>21</v>
      </c>
      <c r="D487" t="s">
        <v>1587</v>
      </c>
      <c r="E487" t="s">
        <v>19</v>
      </c>
      <c r="G487" t="s">
        <v>193</v>
      </c>
      <c r="H487" t="s">
        <v>148</v>
      </c>
      <c r="J487" t="s">
        <v>194</v>
      </c>
      <c r="M487">
        <v>10</v>
      </c>
      <c r="N487">
        <v>1</v>
      </c>
      <c r="O487" t="s">
        <v>195</v>
      </c>
      <c r="P487">
        <v>43342</v>
      </c>
      <c r="Q487">
        <v>1089</v>
      </c>
      <c r="S487">
        <v>3693.8438141144807</v>
      </c>
      <c r="T487">
        <v>0.84103911978927148</v>
      </c>
      <c r="U487">
        <v>400</v>
      </c>
      <c r="X487" s="24" t="e">
        <f>VLOOKUP(D487,'Program Activity'!D:H,10,0)</f>
        <v>#REF!</v>
      </c>
      <c r="Y487" s="24"/>
      <c r="Z487" s="24"/>
      <c r="AA487" s="24"/>
      <c r="AB487" s="24"/>
    </row>
    <row r="488" spans="1:28" ht="14.45" hidden="1" customHeight="1" x14ac:dyDescent="0.25">
      <c r="A488" t="s">
        <v>19</v>
      </c>
      <c r="B488" t="s">
        <v>677</v>
      </c>
      <c r="C488" t="s">
        <v>21</v>
      </c>
      <c r="D488" t="s">
        <v>1589</v>
      </c>
      <c r="E488" t="s">
        <v>19</v>
      </c>
      <c r="G488" t="s">
        <v>193</v>
      </c>
      <c r="H488" t="s">
        <v>148</v>
      </c>
      <c r="J488" t="s">
        <v>194</v>
      </c>
      <c r="M488">
        <v>10</v>
      </c>
      <c r="N488">
        <v>1</v>
      </c>
      <c r="O488" t="s">
        <v>195</v>
      </c>
      <c r="P488">
        <v>43260</v>
      </c>
      <c r="Q488">
        <v>1089</v>
      </c>
      <c r="S488">
        <v>1803.0019070572403</v>
      </c>
      <c r="T488">
        <v>0.82103911978927169</v>
      </c>
      <c r="U488">
        <v>400</v>
      </c>
      <c r="X488" s="24" t="e">
        <f>VLOOKUP(D488,'Program Activity'!D:H,10,0)</f>
        <v>#REF!</v>
      </c>
      <c r="Y488" s="24"/>
      <c r="Z488" s="24"/>
      <c r="AA488" s="24"/>
      <c r="AB488" s="24"/>
    </row>
    <row r="489" spans="1:28" ht="14.45" hidden="1" customHeight="1" x14ac:dyDescent="0.25">
      <c r="A489" t="s">
        <v>19</v>
      </c>
      <c r="B489" t="s">
        <v>677</v>
      </c>
      <c r="C489" t="s">
        <v>21</v>
      </c>
      <c r="D489" t="s">
        <v>1591</v>
      </c>
      <c r="E489" t="s">
        <v>19</v>
      </c>
      <c r="G489" t="s">
        <v>193</v>
      </c>
      <c r="H489" t="s">
        <v>148</v>
      </c>
      <c r="J489" t="s">
        <v>194</v>
      </c>
      <c r="M489">
        <v>10</v>
      </c>
      <c r="N489">
        <v>1</v>
      </c>
      <c r="O489" t="s">
        <v>195</v>
      </c>
      <c r="P489">
        <v>43336</v>
      </c>
      <c r="Q489">
        <v>1129</v>
      </c>
      <c r="S489">
        <v>3005.0031784287335</v>
      </c>
      <c r="T489">
        <v>0.82103911978927169</v>
      </c>
      <c r="U489">
        <v>400</v>
      </c>
      <c r="X489" s="24" t="e">
        <f>VLOOKUP(D489,'Program Activity'!D:H,10,0)</f>
        <v>#REF!</v>
      </c>
      <c r="Y489" s="24"/>
      <c r="Z489" s="24"/>
      <c r="AA489" s="24"/>
      <c r="AB489" s="24"/>
    </row>
    <row r="490" spans="1:28" ht="14.45" hidden="1" customHeight="1" x14ac:dyDescent="0.25">
      <c r="A490" t="s">
        <v>19</v>
      </c>
      <c r="B490" t="s">
        <v>677</v>
      </c>
      <c r="C490" t="s">
        <v>21</v>
      </c>
      <c r="D490" t="s">
        <v>1592</v>
      </c>
      <c r="E490" t="s">
        <v>19</v>
      </c>
      <c r="G490" t="s">
        <v>193</v>
      </c>
      <c r="H490" t="s">
        <v>148</v>
      </c>
      <c r="J490" t="s">
        <v>194</v>
      </c>
      <c r="M490">
        <v>10</v>
      </c>
      <c r="N490">
        <v>1</v>
      </c>
      <c r="O490" t="s">
        <v>195</v>
      </c>
      <c r="P490">
        <v>43332</v>
      </c>
      <c r="Q490">
        <v>1089</v>
      </c>
      <c r="S490">
        <v>2358.3304568460417</v>
      </c>
      <c r="T490">
        <v>1.0739209730628603</v>
      </c>
      <c r="U490">
        <v>400</v>
      </c>
      <c r="X490" s="24" t="e">
        <f>VLOOKUP(D490,'Program Activity'!D:H,10,0)</f>
        <v>#REF!</v>
      </c>
      <c r="Y490" s="24"/>
      <c r="Z490" s="24"/>
      <c r="AA490" s="24"/>
      <c r="AB490" s="24"/>
    </row>
    <row r="491" spans="1:28" ht="14.45" hidden="1" customHeight="1" x14ac:dyDescent="0.25">
      <c r="A491" t="s">
        <v>19</v>
      </c>
      <c r="B491" t="s">
        <v>677</v>
      </c>
      <c r="C491" t="s">
        <v>21</v>
      </c>
      <c r="D491" t="s">
        <v>1593</v>
      </c>
      <c r="E491" t="s">
        <v>19</v>
      </c>
      <c r="G491" t="s">
        <v>193</v>
      </c>
      <c r="H491" t="s">
        <v>148</v>
      </c>
      <c r="J491" t="s">
        <v>194</v>
      </c>
      <c r="M491">
        <v>10</v>
      </c>
      <c r="N491">
        <v>1</v>
      </c>
      <c r="O491" t="s">
        <v>195</v>
      </c>
      <c r="P491">
        <v>43342</v>
      </c>
      <c r="Q491">
        <v>1299</v>
      </c>
      <c r="S491">
        <v>1398.8389647162926</v>
      </c>
      <c r="T491">
        <v>0.95549109611768634</v>
      </c>
      <c r="U491">
        <v>400</v>
      </c>
      <c r="X491" s="24" t="e">
        <f>VLOOKUP(D491,'Program Activity'!D:H,10,0)</f>
        <v>#REF!</v>
      </c>
      <c r="Y491" s="24"/>
      <c r="Z491" s="24"/>
      <c r="AA491" s="24"/>
      <c r="AB491" s="24"/>
    </row>
    <row r="492" spans="1:28" ht="14.45" hidden="1" customHeight="1" x14ac:dyDescent="0.25">
      <c r="A492" t="s">
        <v>19</v>
      </c>
      <c r="B492" t="s">
        <v>677</v>
      </c>
      <c r="C492" t="s">
        <v>21</v>
      </c>
      <c r="D492" t="s">
        <v>1595</v>
      </c>
      <c r="E492" t="s">
        <v>19</v>
      </c>
      <c r="G492" t="s">
        <v>193</v>
      </c>
      <c r="H492" t="s">
        <v>148</v>
      </c>
      <c r="J492" t="s">
        <v>194</v>
      </c>
      <c r="M492">
        <v>10</v>
      </c>
      <c r="N492">
        <v>1</v>
      </c>
      <c r="O492" t="s">
        <v>195</v>
      </c>
      <c r="P492">
        <v>43368</v>
      </c>
      <c r="Q492">
        <v>1329</v>
      </c>
      <c r="S492">
        <v>4444.6648941488775</v>
      </c>
      <c r="T492">
        <v>1.0119910961176863</v>
      </c>
      <c r="U492">
        <v>400</v>
      </c>
      <c r="X492" s="24" t="e">
        <f>VLOOKUP(D492,'Program Activity'!D:H,10,0)</f>
        <v>#REF!</v>
      </c>
      <c r="Y492" s="24"/>
      <c r="Z492" s="24"/>
      <c r="AA492" s="24"/>
      <c r="AB492" s="24"/>
    </row>
    <row r="493" spans="1:28" ht="14.45" hidden="1" customHeight="1" x14ac:dyDescent="0.25">
      <c r="A493" t="s">
        <v>19</v>
      </c>
      <c r="B493" t="s">
        <v>677</v>
      </c>
      <c r="C493" t="s">
        <v>21</v>
      </c>
      <c r="D493" t="s">
        <v>1597</v>
      </c>
      <c r="E493" t="s">
        <v>19</v>
      </c>
      <c r="G493" t="s">
        <v>193</v>
      </c>
      <c r="H493" t="s">
        <v>148</v>
      </c>
      <c r="J493" t="s">
        <v>194</v>
      </c>
      <c r="M493">
        <v>10</v>
      </c>
      <c r="N493">
        <v>1</v>
      </c>
      <c r="O493" t="s">
        <v>195</v>
      </c>
      <c r="P493">
        <v>43342</v>
      </c>
      <c r="Q493">
        <v>1089</v>
      </c>
      <c r="S493">
        <v>2988.5331784287337</v>
      </c>
      <c r="T493">
        <v>0.81653911978927152</v>
      </c>
      <c r="U493">
        <v>400</v>
      </c>
      <c r="X493" s="24" t="e">
        <f>VLOOKUP(D493,'Program Activity'!D:H,10,0)</f>
        <v>#REF!</v>
      </c>
      <c r="Y493" s="24"/>
      <c r="Z493" s="24"/>
      <c r="AA493" s="24"/>
      <c r="AB493" s="24"/>
    </row>
    <row r="494" spans="1:28" ht="14.45" hidden="1" customHeight="1" x14ac:dyDescent="0.25">
      <c r="A494" t="s">
        <v>19</v>
      </c>
      <c r="B494" t="s">
        <v>677</v>
      </c>
      <c r="C494" t="s">
        <v>21</v>
      </c>
      <c r="D494" t="s">
        <v>1599</v>
      </c>
      <c r="E494" t="s">
        <v>19</v>
      </c>
      <c r="G494" t="s">
        <v>193</v>
      </c>
      <c r="H494" t="s">
        <v>148</v>
      </c>
      <c r="J494" t="s">
        <v>194</v>
      </c>
      <c r="M494">
        <v>10</v>
      </c>
      <c r="N494">
        <v>1</v>
      </c>
      <c r="O494" t="s">
        <v>195</v>
      </c>
      <c r="P494">
        <v>43382</v>
      </c>
      <c r="Q494">
        <v>1129</v>
      </c>
      <c r="S494">
        <v>3136.7631784287332</v>
      </c>
      <c r="T494">
        <v>0.85703911978927161</v>
      </c>
      <c r="U494">
        <v>400</v>
      </c>
      <c r="X494" s="24" t="e">
        <f>VLOOKUP(D494,'Program Activity'!D:H,10,0)</f>
        <v>#REF!</v>
      </c>
      <c r="Y494" s="24"/>
      <c r="Z494" s="24"/>
      <c r="AA494" s="24"/>
      <c r="AB494" s="24"/>
    </row>
    <row r="495" spans="1:28" hidden="1" x14ac:dyDescent="0.25">
      <c r="A495" t="s">
        <v>19</v>
      </c>
      <c r="B495" t="s">
        <v>677</v>
      </c>
      <c r="C495" t="s">
        <v>21</v>
      </c>
      <c r="D495" t="s">
        <v>1601</v>
      </c>
      <c r="E495" t="s">
        <v>19</v>
      </c>
      <c r="G495" t="s">
        <v>193</v>
      </c>
      <c r="H495" t="s">
        <v>148</v>
      </c>
      <c r="J495" t="s">
        <v>194</v>
      </c>
      <c r="M495">
        <v>10</v>
      </c>
      <c r="N495">
        <v>1</v>
      </c>
      <c r="O495" t="s">
        <v>195</v>
      </c>
      <c r="P495">
        <v>43378</v>
      </c>
      <c r="Q495">
        <v>1089</v>
      </c>
      <c r="S495">
        <v>1788.7279070572404</v>
      </c>
      <c r="T495">
        <v>0.81453911978927152</v>
      </c>
      <c r="U495">
        <v>400</v>
      </c>
      <c r="X495" s="24" t="e">
        <f>VLOOKUP(D495,'Program Activity'!D:H,10,0)</f>
        <v>#REF!</v>
      </c>
      <c r="Y495" s="24"/>
      <c r="Z495" s="24"/>
      <c r="AA495" s="24"/>
      <c r="AB495" s="24"/>
    </row>
    <row r="496" spans="1:28" hidden="1" x14ac:dyDescent="0.25">
      <c r="A496" t="s">
        <v>19</v>
      </c>
      <c r="B496" t="s">
        <v>677</v>
      </c>
      <c r="C496" t="s">
        <v>21</v>
      </c>
      <c r="D496" t="s">
        <v>1602</v>
      </c>
      <c r="E496" t="s">
        <v>19</v>
      </c>
      <c r="G496" t="s">
        <v>193</v>
      </c>
      <c r="H496" t="s">
        <v>148</v>
      </c>
      <c r="J496" t="s">
        <v>194</v>
      </c>
      <c r="M496">
        <v>10</v>
      </c>
      <c r="N496">
        <v>1</v>
      </c>
      <c r="O496" t="s">
        <v>195</v>
      </c>
      <c r="P496">
        <v>43376</v>
      </c>
      <c r="Q496">
        <v>1089</v>
      </c>
      <c r="S496">
        <v>2140.0879070572405</v>
      </c>
      <c r="T496">
        <v>0.97453911978927166</v>
      </c>
      <c r="U496">
        <v>400</v>
      </c>
      <c r="X496" s="24" t="e">
        <f>VLOOKUP(D496,'Program Activity'!D:H,10,0)</f>
        <v>#REF!</v>
      </c>
      <c r="Y496" s="24"/>
      <c r="Z496" s="24"/>
      <c r="AA496" s="24"/>
      <c r="AB496" s="24"/>
    </row>
    <row r="497" spans="1:28" hidden="1" x14ac:dyDescent="0.25">
      <c r="A497" t="s">
        <v>19</v>
      </c>
      <c r="B497" t="s">
        <v>677</v>
      </c>
      <c r="C497" t="s">
        <v>21</v>
      </c>
      <c r="D497" t="s">
        <v>1604</v>
      </c>
      <c r="E497" t="s">
        <v>19</v>
      </c>
      <c r="G497" t="s">
        <v>193</v>
      </c>
      <c r="H497" t="s">
        <v>148</v>
      </c>
      <c r="J497" t="s">
        <v>194</v>
      </c>
      <c r="M497">
        <v>10</v>
      </c>
      <c r="N497">
        <v>1</v>
      </c>
      <c r="O497" t="s">
        <v>195</v>
      </c>
      <c r="P497">
        <v>43377</v>
      </c>
      <c r="Q497">
        <v>1499</v>
      </c>
      <c r="S497">
        <v>2695.7331784287335</v>
      </c>
      <c r="T497">
        <v>0.73653911978927167</v>
      </c>
      <c r="U497">
        <v>400</v>
      </c>
      <c r="X497" s="24" t="e">
        <f>VLOOKUP(D497,'Program Activity'!D:H,10,0)</f>
        <v>#REF!</v>
      </c>
      <c r="Y497" s="24"/>
      <c r="Z497" s="24"/>
      <c r="AA497" s="24"/>
      <c r="AB497" s="24"/>
    </row>
    <row r="498" spans="1:28" hidden="1" x14ac:dyDescent="0.25">
      <c r="A498" t="s">
        <v>19</v>
      </c>
      <c r="B498" t="s">
        <v>677</v>
      </c>
      <c r="C498" t="s">
        <v>21</v>
      </c>
      <c r="D498" t="s">
        <v>1606</v>
      </c>
      <c r="E498" t="s">
        <v>19</v>
      </c>
      <c r="G498" t="s">
        <v>193</v>
      </c>
      <c r="H498" t="s">
        <v>148</v>
      </c>
      <c r="J498" t="s">
        <v>194</v>
      </c>
      <c r="M498">
        <v>10</v>
      </c>
      <c r="N498">
        <v>1</v>
      </c>
      <c r="O498" t="s">
        <v>195</v>
      </c>
      <c r="P498">
        <v>43377</v>
      </c>
      <c r="Q498">
        <v>1250</v>
      </c>
      <c r="S498">
        <v>2204.2573858601445</v>
      </c>
      <c r="T498">
        <v>0.60225611635523046</v>
      </c>
      <c r="U498">
        <v>400</v>
      </c>
      <c r="X498" s="24" t="e">
        <f>VLOOKUP(D498,'Program Activity'!D:H,10,0)</f>
        <v>#REF!</v>
      </c>
      <c r="Y498" s="24"/>
      <c r="Z498" s="24"/>
      <c r="AA498" s="24"/>
      <c r="AB498" s="24"/>
    </row>
    <row r="499" spans="1:28" hidden="1" x14ac:dyDescent="0.25">
      <c r="A499" t="s">
        <v>19</v>
      </c>
      <c r="B499" t="s">
        <v>677</v>
      </c>
      <c r="C499" t="s">
        <v>21</v>
      </c>
      <c r="D499" t="s">
        <v>1795</v>
      </c>
      <c r="E499" t="s">
        <v>19</v>
      </c>
      <c r="G499" t="s">
        <v>193</v>
      </c>
      <c r="H499" t="s">
        <v>148</v>
      </c>
      <c r="J499" t="s">
        <v>194</v>
      </c>
      <c r="M499">
        <v>10</v>
      </c>
      <c r="N499">
        <v>1</v>
      </c>
      <c r="O499" t="s">
        <v>195</v>
      </c>
      <c r="P499">
        <v>43420</v>
      </c>
      <c r="Q499">
        <v>1109</v>
      </c>
      <c r="S499">
        <v>3867.3278141144806</v>
      </c>
      <c r="T499">
        <v>0.88053911978927157</v>
      </c>
      <c r="U499">
        <v>400</v>
      </c>
      <c r="X499" s="24" t="e">
        <f>VLOOKUP(D499,'Program Activity'!D:H,10,0)</f>
        <v>#REF!</v>
      </c>
      <c r="Y499" s="24"/>
      <c r="Z499" s="24"/>
      <c r="AA499" s="24"/>
      <c r="AB499" s="24"/>
    </row>
    <row r="500" spans="1:28" hidden="1" x14ac:dyDescent="0.25">
      <c r="A500" t="s">
        <v>19</v>
      </c>
      <c r="B500" t="s">
        <v>677</v>
      </c>
      <c r="C500" t="s">
        <v>21</v>
      </c>
      <c r="D500" t="s">
        <v>1797</v>
      </c>
      <c r="E500" t="s">
        <v>19</v>
      </c>
      <c r="G500" t="s">
        <v>193</v>
      </c>
      <c r="H500" t="s">
        <v>148</v>
      </c>
      <c r="J500" t="s">
        <v>194</v>
      </c>
      <c r="M500">
        <v>10</v>
      </c>
      <c r="N500">
        <v>1</v>
      </c>
      <c r="O500" t="s">
        <v>195</v>
      </c>
      <c r="P500">
        <v>43446</v>
      </c>
      <c r="Q500">
        <v>1195</v>
      </c>
      <c r="S500">
        <v>3749.9605476923084</v>
      </c>
      <c r="T500">
        <v>0.85381615384615384</v>
      </c>
      <c r="U500">
        <v>400</v>
      </c>
      <c r="X500" s="24" t="e">
        <f>VLOOKUP(D500,'Program Activity'!D:H,10,0)</f>
        <v>#REF!</v>
      </c>
      <c r="Y500" s="24"/>
      <c r="Z500" s="24"/>
      <c r="AA500" s="24"/>
      <c r="AB500" s="24"/>
    </row>
    <row r="501" spans="1:28" hidden="1" x14ac:dyDescent="0.25">
      <c r="A501" t="s">
        <v>19</v>
      </c>
      <c r="B501" t="s">
        <v>677</v>
      </c>
      <c r="C501" t="s">
        <v>21</v>
      </c>
      <c r="D501" t="s">
        <v>1798</v>
      </c>
      <c r="E501" t="s">
        <v>19</v>
      </c>
      <c r="G501" t="s">
        <v>193</v>
      </c>
      <c r="H501" t="s">
        <v>148</v>
      </c>
      <c r="J501" t="s">
        <v>194</v>
      </c>
      <c r="M501">
        <v>10</v>
      </c>
      <c r="N501">
        <v>1</v>
      </c>
      <c r="O501" t="s">
        <v>195</v>
      </c>
      <c r="P501">
        <v>43398</v>
      </c>
      <c r="Q501">
        <v>1169.55</v>
      </c>
      <c r="S501">
        <v>2471.8631784287331</v>
      </c>
      <c r="T501">
        <v>0.67537245312260485</v>
      </c>
      <c r="U501">
        <v>400</v>
      </c>
      <c r="X501" s="24" t="e">
        <f>VLOOKUP(D501,'Program Activity'!D:H,10,0)</f>
        <v>#REF!</v>
      </c>
      <c r="Y501" s="24"/>
      <c r="Z501" s="24"/>
      <c r="AA501" s="24"/>
      <c r="AB501" s="24"/>
    </row>
    <row r="502" spans="1:28" hidden="1" x14ac:dyDescent="0.25">
      <c r="A502" t="s">
        <v>19</v>
      </c>
      <c r="B502" t="s">
        <v>677</v>
      </c>
      <c r="C502" t="s">
        <v>21</v>
      </c>
      <c r="D502" t="s">
        <v>1800</v>
      </c>
      <c r="E502" t="s">
        <v>19</v>
      </c>
      <c r="G502" t="s">
        <v>193</v>
      </c>
      <c r="H502" t="s">
        <v>148</v>
      </c>
      <c r="J502" t="s">
        <v>194</v>
      </c>
      <c r="M502">
        <v>10</v>
      </c>
      <c r="N502">
        <v>1</v>
      </c>
      <c r="O502" t="s">
        <v>195</v>
      </c>
      <c r="P502">
        <v>43398</v>
      </c>
      <c r="Q502">
        <v>1435</v>
      </c>
      <c r="S502">
        <v>3358.0936617907319</v>
      </c>
      <c r="T502">
        <v>0.91751192945101967</v>
      </c>
      <c r="U502">
        <v>400</v>
      </c>
      <c r="X502" s="24" t="e">
        <f>VLOOKUP(D502,'Program Activity'!D:H,10,0)</f>
        <v>#REF!</v>
      </c>
      <c r="Y502" s="24"/>
      <c r="Z502" s="24"/>
      <c r="AA502" s="24"/>
      <c r="AB502" s="24"/>
    </row>
    <row r="503" spans="1:28" hidden="1" x14ac:dyDescent="0.25">
      <c r="A503" t="s">
        <v>19</v>
      </c>
      <c r="B503" t="s">
        <v>20</v>
      </c>
      <c r="C503" t="s">
        <v>21</v>
      </c>
      <c r="D503">
        <v>171393</v>
      </c>
      <c r="E503" t="s">
        <v>19</v>
      </c>
      <c r="G503" t="s">
        <v>164</v>
      </c>
      <c r="H503" t="s">
        <v>148</v>
      </c>
      <c r="I503" t="s">
        <v>149</v>
      </c>
      <c r="M503">
        <v>13.083007376942414</v>
      </c>
      <c r="N503">
        <v>2</v>
      </c>
      <c r="P503">
        <v>42978</v>
      </c>
      <c r="Q503">
        <v>14280</v>
      </c>
      <c r="S503">
        <v>1167.5999999999999</v>
      </c>
      <c r="T503">
        <v>0</v>
      </c>
      <c r="U503">
        <v>100</v>
      </c>
      <c r="X503" s="24" t="s">
        <v>1823</v>
      </c>
      <c r="Y503" s="24"/>
      <c r="Z503" s="24"/>
      <c r="AA503" s="24"/>
      <c r="AB503" s="24"/>
    </row>
    <row r="504" spans="1:28" hidden="1" x14ac:dyDescent="0.25">
      <c r="A504" t="s">
        <v>19</v>
      </c>
      <c r="B504" t="s">
        <v>20</v>
      </c>
      <c r="C504" t="s">
        <v>21</v>
      </c>
      <c r="D504">
        <v>171393</v>
      </c>
      <c r="E504" t="s">
        <v>19</v>
      </c>
      <c r="G504" t="s">
        <v>163</v>
      </c>
      <c r="H504" t="s">
        <v>148</v>
      </c>
      <c r="I504" t="s">
        <v>149</v>
      </c>
      <c r="M504">
        <v>13.083007376942414</v>
      </c>
      <c r="N504">
        <v>22</v>
      </c>
      <c r="P504">
        <v>42978</v>
      </c>
      <c r="Q504">
        <v>14280</v>
      </c>
      <c r="S504">
        <v>18480</v>
      </c>
      <c r="T504">
        <v>0</v>
      </c>
      <c r="U504">
        <v>1650</v>
      </c>
      <c r="X504" s="24" t="s">
        <v>1823</v>
      </c>
      <c r="Y504" s="24"/>
      <c r="Z504" s="24"/>
      <c r="AA504" s="24"/>
      <c r="AB504" s="24"/>
    </row>
    <row r="505" spans="1:28" hidden="1" x14ac:dyDescent="0.25">
      <c r="A505" t="s">
        <v>19</v>
      </c>
      <c r="B505" t="s">
        <v>20</v>
      </c>
      <c r="C505" t="s">
        <v>21</v>
      </c>
      <c r="D505">
        <v>171393</v>
      </c>
      <c r="E505" t="s">
        <v>19</v>
      </c>
      <c r="G505" t="s">
        <v>275</v>
      </c>
      <c r="H505" t="s">
        <v>148</v>
      </c>
      <c r="I505" t="s">
        <v>149</v>
      </c>
      <c r="M505">
        <v>13.083007376942414</v>
      </c>
      <c r="N505">
        <v>8</v>
      </c>
      <c r="P505">
        <v>42978</v>
      </c>
      <c r="Q505">
        <v>14280</v>
      </c>
      <c r="S505">
        <v>24528</v>
      </c>
      <c r="T505">
        <v>0</v>
      </c>
      <c r="U505">
        <v>2200</v>
      </c>
      <c r="X505" s="24" t="s">
        <v>1823</v>
      </c>
      <c r="Y505" s="24"/>
      <c r="Z505" s="24"/>
      <c r="AA505" s="24"/>
      <c r="AB505" s="24"/>
    </row>
    <row r="506" spans="1:28" hidden="1" x14ac:dyDescent="0.25">
      <c r="A506" t="s">
        <v>19</v>
      </c>
      <c r="B506" t="s">
        <v>20</v>
      </c>
      <c r="C506" t="s">
        <v>21</v>
      </c>
      <c r="D506">
        <v>171393</v>
      </c>
      <c r="E506" t="s">
        <v>19</v>
      </c>
      <c r="G506" t="s">
        <v>276</v>
      </c>
      <c r="H506" t="s">
        <v>151</v>
      </c>
      <c r="I506" t="s">
        <v>152</v>
      </c>
      <c r="M506">
        <v>13.05797247010084</v>
      </c>
      <c r="N506">
        <v>1</v>
      </c>
      <c r="P506">
        <v>42978</v>
      </c>
      <c r="Q506">
        <v>154666</v>
      </c>
      <c r="S506">
        <v>246510</v>
      </c>
      <c r="T506">
        <v>41.4</v>
      </c>
      <c r="U506">
        <v>16560</v>
      </c>
      <c r="X506" s="24" t="s">
        <v>1823</v>
      </c>
      <c r="Y506" s="24"/>
      <c r="Z506" s="24"/>
      <c r="AA506" s="24"/>
      <c r="AB506" s="24"/>
    </row>
    <row r="507" spans="1:28" hidden="1" x14ac:dyDescent="0.25">
      <c r="A507" t="s">
        <v>19</v>
      </c>
      <c r="B507" t="s">
        <v>20</v>
      </c>
      <c r="C507" t="s">
        <v>21</v>
      </c>
      <c r="D507">
        <v>183926</v>
      </c>
      <c r="E507" t="s">
        <v>19</v>
      </c>
      <c r="G507" t="s">
        <v>174</v>
      </c>
      <c r="H507" t="s">
        <v>151</v>
      </c>
      <c r="I507" t="s">
        <v>152</v>
      </c>
      <c r="M507">
        <v>13.05797247010084</v>
      </c>
      <c r="N507">
        <v>1</v>
      </c>
      <c r="P507">
        <v>43026</v>
      </c>
      <c r="Q507">
        <v>31123.13</v>
      </c>
      <c r="S507">
        <v>113181</v>
      </c>
      <c r="T507">
        <v>21.2</v>
      </c>
      <c r="U507">
        <v>8480</v>
      </c>
      <c r="X507" s="24" t="s">
        <v>1823</v>
      </c>
      <c r="Y507" s="24"/>
      <c r="Z507" s="24"/>
      <c r="AA507" s="24"/>
      <c r="AB507" s="24"/>
    </row>
    <row r="508" spans="1:28" hidden="1" x14ac:dyDescent="0.25">
      <c r="A508" t="s">
        <v>19</v>
      </c>
      <c r="B508" t="s">
        <v>20</v>
      </c>
      <c r="C508" t="s">
        <v>21</v>
      </c>
      <c r="D508">
        <v>164102</v>
      </c>
      <c r="E508" t="s">
        <v>19</v>
      </c>
      <c r="G508" t="s">
        <v>165</v>
      </c>
      <c r="H508" t="s">
        <v>148</v>
      </c>
      <c r="I508" t="s">
        <v>149</v>
      </c>
      <c r="M508">
        <v>13.083007376942414</v>
      </c>
      <c r="N508">
        <v>18</v>
      </c>
      <c r="P508">
        <v>42635</v>
      </c>
      <c r="Q508">
        <v>7339.92</v>
      </c>
      <c r="S508">
        <v>1548.7560000000001</v>
      </c>
      <c r="T508">
        <v>0.39600000000000002</v>
      </c>
      <c r="U508">
        <v>90</v>
      </c>
      <c r="X508" s="24" t="s">
        <v>1823</v>
      </c>
      <c r="Y508" s="24"/>
      <c r="Z508" s="24"/>
      <c r="AA508" s="24"/>
      <c r="AB508" s="24"/>
    </row>
    <row r="509" spans="1:28" hidden="1" x14ac:dyDescent="0.25">
      <c r="A509" t="s">
        <v>19</v>
      </c>
      <c r="B509" t="s">
        <v>20</v>
      </c>
      <c r="C509" t="s">
        <v>21</v>
      </c>
      <c r="D509">
        <v>164102</v>
      </c>
      <c r="E509" t="s">
        <v>19</v>
      </c>
      <c r="G509" t="s">
        <v>175</v>
      </c>
      <c r="H509" t="s">
        <v>148</v>
      </c>
      <c r="I509" t="s">
        <v>149</v>
      </c>
      <c r="M509">
        <v>13.083007376942414</v>
      </c>
      <c r="N509">
        <v>14</v>
      </c>
      <c r="P509">
        <v>42635</v>
      </c>
      <c r="Q509">
        <v>7339.92</v>
      </c>
      <c r="S509">
        <v>2006.6592000000001</v>
      </c>
      <c r="T509">
        <v>0.43680000000000002</v>
      </c>
      <c r="U509">
        <v>700</v>
      </c>
      <c r="X509" s="24" t="s">
        <v>1823</v>
      </c>
      <c r="Y509" s="24"/>
      <c r="Z509" s="24"/>
      <c r="AA509" s="24"/>
      <c r="AB509" s="24"/>
    </row>
    <row r="510" spans="1:28" hidden="1" x14ac:dyDescent="0.25">
      <c r="A510" t="s">
        <v>19</v>
      </c>
      <c r="B510" t="s">
        <v>20</v>
      </c>
      <c r="C510" t="s">
        <v>21</v>
      </c>
      <c r="D510">
        <v>164102</v>
      </c>
      <c r="E510" t="s">
        <v>19</v>
      </c>
      <c r="G510" t="s">
        <v>174</v>
      </c>
      <c r="H510" t="s">
        <v>151</v>
      </c>
      <c r="I510" t="s">
        <v>152</v>
      </c>
      <c r="M510">
        <v>13.05797247010084</v>
      </c>
      <c r="N510">
        <v>1</v>
      </c>
      <c r="P510">
        <v>42635</v>
      </c>
      <c r="Q510">
        <v>9823.3700000000008</v>
      </c>
      <c r="S510">
        <v>9689</v>
      </c>
      <c r="T510">
        <v>2.9</v>
      </c>
      <c r="U510">
        <v>1160</v>
      </c>
      <c r="X510" s="24" t="s">
        <v>1823</v>
      </c>
      <c r="Y510" s="24"/>
      <c r="Z510" s="24"/>
      <c r="AA510" s="24"/>
      <c r="AB510" s="24"/>
    </row>
    <row r="511" spans="1:28" hidden="1" x14ac:dyDescent="0.25">
      <c r="A511" t="s">
        <v>19</v>
      </c>
      <c r="B511" t="s">
        <v>20</v>
      </c>
      <c r="C511" t="s">
        <v>21</v>
      </c>
      <c r="D511">
        <v>178868</v>
      </c>
      <c r="E511" t="s">
        <v>19</v>
      </c>
      <c r="G511" t="s">
        <v>1402</v>
      </c>
      <c r="H511" t="s">
        <v>151</v>
      </c>
      <c r="I511" t="s">
        <v>152</v>
      </c>
      <c r="M511">
        <v>13.05797247010084</v>
      </c>
      <c r="N511">
        <v>1</v>
      </c>
      <c r="P511">
        <v>42937</v>
      </c>
      <c r="Q511">
        <v>9034</v>
      </c>
      <c r="S511">
        <v>13279</v>
      </c>
      <c r="T511">
        <v>3.2</v>
      </c>
      <c r="U511">
        <v>1280</v>
      </c>
      <c r="X511" s="24" t="s">
        <v>1823</v>
      </c>
      <c r="Y511" s="24"/>
      <c r="Z511" s="24"/>
      <c r="AA511" s="24"/>
      <c r="AB511" s="24"/>
    </row>
    <row r="512" spans="1:28" hidden="1" x14ac:dyDescent="0.25">
      <c r="A512" t="s">
        <v>19</v>
      </c>
      <c r="B512" t="s">
        <v>20</v>
      </c>
      <c r="C512" t="s">
        <v>21</v>
      </c>
      <c r="D512">
        <v>178868</v>
      </c>
      <c r="E512" t="s">
        <v>19</v>
      </c>
      <c r="G512" t="s">
        <v>163</v>
      </c>
      <c r="H512" t="s">
        <v>148</v>
      </c>
      <c r="I512" t="s">
        <v>149</v>
      </c>
      <c r="M512">
        <v>13.083007376942414</v>
      </c>
      <c r="N512">
        <v>2</v>
      </c>
      <c r="P512">
        <v>42937</v>
      </c>
      <c r="Q512">
        <v>6455</v>
      </c>
      <c r="S512">
        <v>1680</v>
      </c>
      <c r="T512">
        <v>0</v>
      </c>
      <c r="U512">
        <v>150</v>
      </c>
      <c r="X512" s="24" t="s">
        <v>1823</v>
      </c>
      <c r="Y512" s="24"/>
      <c r="Z512" s="24"/>
      <c r="AA512" s="24"/>
      <c r="AB512" s="24"/>
    </row>
    <row r="513" spans="1:28" hidden="1" x14ac:dyDescent="0.25">
      <c r="A513" t="s">
        <v>19</v>
      </c>
      <c r="B513" t="s">
        <v>20</v>
      </c>
      <c r="C513" t="s">
        <v>21</v>
      </c>
      <c r="D513">
        <v>178868</v>
      </c>
      <c r="E513" t="s">
        <v>19</v>
      </c>
      <c r="G513" t="s">
        <v>1403</v>
      </c>
      <c r="H513" t="s">
        <v>148</v>
      </c>
      <c r="I513" t="s">
        <v>149</v>
      </c>
      <c r="M513">
        <v>13.083007376942414</v>
      </c>
      <c r="N513">
        <v>12</v>
      </c>
      <c r="P513">
        <v>42937</v>
      </c>
      <c r="Q513">
        <v>6455</v>
      </c>
      <c r="S513">
        <v>1433.328</v>
      </c>
      <c r="T513">
        <v>0.312</v>
      </c>
      <c r="U513">
        <v>420</v>
      </c>
      <c r="X513" s="24" t="s">
        <v>1823</v>
      </c>
      <c r="Y513" s="24"/>
      <c r="Z513" s="24"/>
      <c r="AA513" s="24"/>
      <c r="AB513" s="24"/>
    </row>
    <row r="514" spans="1:28" hidden="1" x14ac:dyDescent="0.25">
      <c r="A514" t="s">
        <v>19</v>
      </c>
      <c r="B514" t="s">
        <v>20</v>
      </c>
      <c r="C514" t="s">
        <v>21</v>
      </c>
      <c r="D514">
        <v>178868</v>
      </c>
      <c r="E514" t="s">
        <v>19</v>
      </c>
      <c r="G514" t="s">
        <v>1404</v>
      </c>
      <c r="H514" t="s">
        <v>148</v>
      </c>
      <c r="I514" t="s">
        <v>149</v>
      </c>
      <c r="M514">
        <v>13.083007376942414</v>
      </c>
      <c r="N514">
        <v>10</v>
      </c>
      <c r="P514">
        <v>42937</v>
      </c>
      <c r="Q514">
        <v>6455</v>
      </c>
      <c r="S514">
        <v>2030.548</v>
      </c>
      <c r="T514">
        <v>0.442</v>
      </c>
      <c r="U514">
        <v>350</v>
      </c>
      <c r="X514" s="24" t="s">
        <v>1823</v>
      </c>
      <c r="Y514" s="24"/>
      <c r="Z514" s="24"/>
      <c r="AA514" s="24"/>
      <c r="AB514" s="24"/>
    </row>
    <row r="515" spans="1:28" hidden="1" x14ac:dyDescent="0.25">
      <c r="A515" t="s">
        <v>19</v>
      </c>
      <c r="B515" t="s">
        <v>20</v>
      </c>
      <c r="C515" t="s">
        <v>21</v>
      </c>
      <c r="D515">
        <v>178868</v>
      </c>
      <c r="E515" t="s">
        <v>19</v>
      </c>
      <c r="G515" t="s">
        <v>176</v>
      </c>
      <c r="H515" t="s">
        <v>148</v>
      </c>
      <c r="I515" t="s">
        <v>149</v>
      </c>
      <c r="M515">
        <v>13.083007376942414</v>
      </c>
      <c r="N515">
        <v>89</v>
      </c>
      <c r="P515">
        <v>42937</v>
      </c>
      <c r="Q515">
        <v>6455</v>
      </c>
      <c r="S515">
        <v>10094.290999999999</v>
      </c>
      <c r="T515">
        <v>2.581</v>
      </c>
      <c r="U515">
        <v>534</v>
      </c>
      <c r="X515" s="24" t="s">
        <v>1823</v>
      </c>
      <c r="Y515" s="24"/>
      <c r="Z515" s="24"/>
      <c r="AA515" s="24"/>
      <c r="AB515" s="24"/>
    </row>
    <row r="516" spans="1:28" hidden="1" x14ac:dyDescent="0.25">
      <c r="A516" t="s">
        <v>19</v>
      </c>
      <c r="B516" t="s">
        <v>20</v>
      </c>
      <c r="C516" t="s">
        <v>21</v>
      </c>
      <c r="D516">
        <v>178869</v>
      </c>
      <c r="E516" t="s">
        <v>19</v>
      </c>
      <c r="G516" t="s">
        <v>1401</v>
      </c>
      <c r="H516" t="s">
        <v>148</v>
      </c>
      <c r="I516" t="s">
        <v>149</v>
      </c>
      <c r="M516">
        <v>13.083007376942414</v>
      </c>
      <c r="N516">
        <v>40</v>
      </c>
      <c r="P516">
        <v>42927</v>
      </c>
      <c r="Q516">
        <v>23290</v>
      </c>
      <c r="S516">
        <v>42642.44</v>
      </c>
      <c r="T516">
        <v>11.32</v>
      </c>
      <c r="U516">
        <v>4400</v>
      </c>
      <c r="X516" s="24" t="s">
        <v>1823</v>
      </c>
      <c r="Y516" s="24"/>
      <c r="Z516" s="24"/>
      <c r="AA516" s="24"/>
      <c r="AB516" s="24"/>
    </row>
    <row r="517" spans="1:28" hidden="1" x14ac:dyDescent="0.25">
      <c r="A517" t="s">
        <v>19</v>
      </c>
      <c r="B517" t="s">
        <v>20</v>
      </c>
      <c r="C517" t="s">
        <v>21</v>
      </c>
      <c r="D517">
        <v>146963</v>
      </c>
      <c r="E517" t="s">
        <v>19</v>
      </c>
      <c r="G517" t="s">
        <v>1678</v>
      </c>
      <c r="H517" t="s">
        <v>148</v>
      </c>
      <c r="I517" t="s">
        <v>149</v>
      </c>
      <c r="M517">
        <v>13.083007376942414</v>
      </c>
      <c r="N517">
        <v>37</v>
      </c>
      <c r="P517">
        <v>43040</v>
      </c>
      <c r="Q517">
        <v>60000</v>
      </c>
      <c r="S517">
        <v>29526</v>
      </c>
      <c r="T517">
        <v>0</v>
      </c>
      <c r="U517">
        <v>4440</v>
      </c>
      <c r="X517" s="24" t="s">
        <v>1823</v>
      </c>
      <c r="Y517" s="24"/>
      <c r="Z517" s="24"/>
      <c r="AA517" s="24"/>
      <c r="AB517" s="24"/>
    </row>
    <row r="518" spans="1:28" hidden="1" x14ac:dyDescent="0.25">
      <c r="A518" t="s">
        <v>19</v>
      </c>
      <c r="B518" t="s">
        <v>20</v>
      </c>
      <c r="C518" t="s">
        <v>21</v>
      </c>
      <c r="D518">
        <v>187250</v>
      </c>
      <c r="E518" t="s">
        <v>19</v>
      </c>
      <c r="G518" t="s">
        <v>1805</v>
      </c>
      <c r="H518" t="s">
        <v>151</v>
      </c>
      <c r="I518" t="s">
        <v>152</v>
      </c>
      <c r="M518">
        <v>13.05797247010084</v>
      </c>
      <c r="N518">
        <v>1</v>
      </c>
      <c r="P518">
        <v>43220</v>
      </c>
      <c r="Q518">
        <v>28389</v>
      </c>
      <c r="S518">
        <v>910</v>
      </c>
      <c r="T518">
        <v>2.5</v>
      </c>
      <c r="U518">
        <v>2000</v>
      </c>
      <c r="X518" s="24" t="s">
        <v>1823</v>
      </c>
      <c r="Y518" s="24"/>
      <c r="Z518" s="24"/>
      <c r="AA518" s="24"/>
      <c r="AB518" s="24"/>
    </row>
    <row r="519" spans="1:28" ht="14.45" hidden="1" customHeight="1" x14ac:dyDescent="0.25">
      <c r="A519" t="s">
        <v>19</v>
      </c>
      <c r="B519" t="s">
        <v>530</v>
      </c>
      <c r="C519" t="s">
        <v>21</v>
      </c>
      <c r="D519" t="s">
        <v>662</v>
      </c>
      <c r="E519" t="s">
        <v>19</v>
      </c>
      <c r="G519" t="s">
        <v>609</v>
      </c>
      <c r="H519" t="s">
        <v>148</v>
      </c>
      <c r="I519" t="s">
        <v>610</v>
      </c>
      <c r="J519" t="s">
        <v>446</v>
      </c>
      <c r="N519">
        <v>3</v>
      </c>
      <c r="O519" t="s">
        <v>543</v>
      </c>
      <c r="P519">
        <v>43237</v>
      </c>
      <c r="Q519">
        <v>2136.5</v>
      </c>
      <c r="R519">
        <v>0</v>
      </c>
      <c r="S519">
        <v>2023.56</v>
      </c>
      <c r="T519">
        <v>0.26400000000000001</v>
      </c>
      <c r="U519">
        <v>45</v>
      </c>
      <c r="X519" s="24" t="s">
        <v>1826</v>
      </c>
      <c r="Y519" s="24"/>
      <c r="Z519" s="24"/>
      <c r="AA519" s="24"/>
      <c r="AB519" s="24"/>
    </row>
    <row r="520" spans="1:28" ht="14.45" hidden="1" customHeight="1" x14ac:dyDescent="0.25">
      <c r="A520" t="s">
        <v>19</v>
      </c>
      <c r="B520" t="s">
        <v>530</v>
      </c>
      <c r="C520" t="s">
        <v>21</v>
      </c>
      <c r="D520" t="s">
        <v>662</v>
      </c>
      <c r="E520" t="s">
        <v>19</v>
      </c>
      <c r="G520" t="s">
        <v>745</v>
      </c>
      <c r="H520" t="s">
        <v>148</v>
      </c>
      <c r="I520" t="s">
        <v>471</v>
      </c>
      <c r="J520" t="s">
        <v>446</v>
      </c>
      <c r="N520">
        <v>17</v>
      </c>
      <c r="O520" t="s">
        <v>472</v>
      </c>
      <c r="P520">
        <v>43237</v>
      </c>
      <c r="Q520">
        <v>2136.5</v>
      </c>
      <c r="R520">
        <v>0</v>
      </c>
      <c r="S520">
        <v>1693.9649999999999</v>
      </c>
      <c r="T520">
        <v>0.221</v>
      </c>
      <c r="U520">
        <v>372.67</v>
      </c>
      <c r="X520" s="24" t="s">
        <v>1826</v>
      </c>
      <c r="Y520" s="24"/>
      <c r="Z520" s="24"/>
      <c r="AA520" s="24"/>
      <c r="AB520" s="24"/>
    </row>
    <row r="521" spans="1:28" ht="14.45" hidden="1" customHeight="1" x14ac:dyDescent="0.25">
      <c r="A521" t="s">
        <v>19</v>
      </c>
      <c r="B521" t="s">
        <v>530</v>
      </c>
      <c r="C521" t="s">
        <v>21</v>
      </c>
      <c r="D521" t="s">
        <v>662</v>
      </c>
      <c r="E521" t="s">
        <v>19</v>
      </c>
      <c r="G521" t="s">
        <v>746</v>
      </c>
      <c r="H521" t="s">
        <v>148</v>
      </c>
      <c r="I521" t="s">
        <v>747</v>
      </c>
      <c r="J521" t="s">
        <v>446</v>
      </c>
      <c r="N521">
        <v>5</v>
      </c>
      <c r="O521" t="s">
        <v>748</v>
      </c>
      <c r="P521">
        <v>43237</v>
      </c>
      <c r="Q521">
        <v>2136.5</v>
      </c>
      <c r="R521">
        <v>0</v>
      </c>
      <c r="S521">
        <v>1533</v>
      </c>
      <c r="T521">
        <v>0.2</v>
      </c>
      <c r="U521">
        <v>337.26</v>
      </c>
      <c r="X521" s="24" t="s">
        <v>1826</v>
      </c>
      <c r="Y521" s="24"/>
      <c r="Z521" s="24"/>
      <c r="AA521" s="24"/>
      <c r="AB521" s="24"/>
    </row>
    <row r="522" spans="1:28" ht="14.45" hidden="1" customHeight="1" x14ac:dyDescent="0.25">
      <c r="A522" t="s">
        <v>19</v>
      </c>
      <c r="B522" t="s">
        <v>530</v>
      </c>
      <c r="C522" t="s">
        <v>21</v>
      </c>
      <c r="D522" t="s">
        <v>662</v>
      </c>
      <c r="E522" t="s">
        <v>19</v>
      </c>
      <c r="G522" t="s">
        <v>746</v>
      </c>
      <c r="H522" t="s">
        <v>148</v>
      </c>
      <c r="I522" t="s">
        <v>747</v>
      </c>
      <c r="J522" t="s">
        <v>446</v>
      </c>
      <c r="N522">
        <v>13</v>
      </c>
      <c r="O522" t="s">
        <v>748</v>
      </c>
      <c r="P522">
        <v>43237</v>
      </c>
      <c r="Q522">
        <v>2136.5</v>
      </c>
      <c r="R522">
        <v>0</v>
      </c>
      <c r="S522">
        <v>3985.8</v>
      </c>
      <c r="T522">
        <v>0.52</v>
      </c>
      <c r="U522">
        <v>876.88</v>
      </c>
      <c r="X522" s="24" t="s">
        <v>1826</v>
      </c>
      <c r="Y522" s="24"/>
      <c r="Z522" s="24"/>
      <c r="AA522" s="24"/>
      <c r="AB522" s="24"/>
    </row>
    <row r="523" spans="1:28" ht="14.45" hidden="1" customHeight="1" x14ac:dyDescent="0.25">
      <c r="A523" t="s">
        <v>19</v>
      </c>
      <c r="B523" t="s">
        <v>530</v>
      </c>
      <c r="C523" t="s">
        <v>21</v>
      </c>
      <c r="D523" t="s">
        <v>657</v>
      </c>
      <c r="E523" t="s">
        <v>19</v>
      </c>
      <c r="G523" t="s">
        <v>609</v>
      </c>
      <c r="H523" t="s">
        <v>148</v>
      </c>
      <c r="I523" t="s">
        <v>610</v>
      </c>
      <c r="J523" t="s">
        <v>446</v>
      </c>
      <c r="N523">
        <v>5</v>
      </c>
      <c r="O523" t="s">
        <v>543</v>
      </c>
      <c r="P523">
        <v>43234</v>
      </c>
      <c r="Q523">
        <v>1696.5</v>
      </c>
      <c r="R523">
        <v>0</v>
      </c>
      <c r="S523">
        <v>3372.6</v>
      </c>
      <c r="T523">
        <v>0.44</v>
      </c>
      <c r="U523">
        <v>75</v>
      </c>
      <c r="X523" s="24" t="s">
        <v>1826</v>
      </c>
      <c r="Y523" s="24"/>
      <c r="Z523" s="24"/>
      <c r="AA523" s="24"/>
      <c r="AB523" s="24"/>
    </row>
    <row r="524" spans="1:28" ht="14.45" hidden="1" customHeight="1" x14ac:dyDescent="0.25">
      <c r="A524" t="s">
        <v>19</v>
      </c>
      <c r="B524" t="s">
        <v>530</v>
      </c>
      <c r="C524" t="s">
        <v>21</v>
      </c>
      <c r="D524" t="s">
        <v>657</v>
      </c>
      <c r="E524" t="s">
        <v>19</v>
      </c>
      <c r="G524" t="s">
        <v>749</v>
      </c>
      <c r="H524" t="s">
        <v>148</v>
      </c>
      <c r="I524" t="s">
        <v>750</v>
      </c>
      <c r="J524" t="s">
        <v>446</v>
      </c>
      <c r="N524">
        <v>2</v>
      </c>
      <c r="O524" t="s">
        <v>751</v>
      </c>
      <c r="P524">
        <v>43234</v>
      </c>
      <c r="Q524">
        <v>1696.5</v>
      </c>
      <c r="R524">
        <v>0</v>
      </c>
      <c r="S524">
        <v>490.56</v>
      </c>
      <c r="T524">
        <v>6.4000000000000001E-2</v>
      </c>
      <c r="U524">
        <v>107.92</v>
      </c>
      <c r="X524" s="24" t="s">
        <v>1826</v>
      </c>
      <c r="Y524" s="24"/>
      <c r="Z524" s="24"/>
      <c r="AA524" s="24"/>
      <c r="AB524" s="24"/>
    </row>
    <row r="525" spans="1:28" ht="14.45" hidden="1" customHeight="1" x14ac:dyDescent="0.25">
      <c r="A525" t="s">
        <v>19</v>
      </c>
      <c r="B525" t="s">
        <v>530</v>
      </c>
      <c r="C525" t="s">
        <v>21</v>
      </c>
      <c r="D525" t="s">
        <v>657</v>
      </c>
      <c r="E525" t="s">
        <v>19</v>
      </c>
      <c r="G525" t="s">
        <v>749</v>
      </c>
      <c r="H525" t="s">
        <v>148</v>
      </c>
      <c r="I525" t="s">
        <v>750</v>
      </c>
      <c r="J525" t="s">
        <v>446</v>
      </c>
      <c r="N525">
        <v>7</v>
      </c>
      <c r="O525" t="s">
        <v>751</v>
      </c>
      <c r="P525">
        <v>43234</v>
      </c>
      <c r="Q525">
        <v>1696.5</v>
      </c>
      <c r="R525">
        <v>0</v>
      </c>
      <c r="S525">
        <v>1716.96</v>
      </c>
      <c r="T525">
        <v>0.224</v>
      </c>
      <c r="U525">
        <v>377.73</v>
      </c>
      <c r="X525" s="24" t="s">
        <v>1826</v>
      </c>
      <c r="Y525" s="24"/>
      <c r="Z525" s="24"/>
      <c r="AA525" s="24"/>
      <c r="AB525" s="24"/>
    </row>
    <row r="526" spans="1:28" ht="14.45" hidden="1" customHeight="1" x14ac:dyDescent="0.25">
      <c r="A526" t="s">
        <v>19</v>
      </c>
      <c r="B526" t="s">
        <v>530</v>
      </c>
      <c r="C526" t="s">
        <v>21</v>
      </c>
      <c r="D526" t="s">
        <v>657</v>
      </c>
      <c r="E526" t="s">
        <v>19</v>
      </c>
      <c r="G526" t="s">
        <v>749</v>
      </c>
      <c r="H526" t="s">
        <v>148</v>
      </c>
      <c r="I526" t="s">
        <v>750</v>
      </c>
      <c r="J526" t="s">
        <v>446</v>
      </c>
      <c r="N526">
        <v>14</v>
      </c>
      <c r="O526" t="s">
        <v>751</v>
      </c>
      <c r="P526">
        <v>43234</v>
      </c>
      <c r="Q526">
        <v>1696.5</v>
      </c>
      <c r="R526">
        <v>0</v>
      </c>
      <c r="S526">
        <v>3433.92</v>
      </c>
      <c r="T526">
        <v>0.44800000000000001</v>
      </c>
      <c r="U526">
        <v>755.46</v>
      </c>
      <c r="X526" s="24" t="s">
        <v>1826</v>
      </c>
      <c r="Y526" s="24"/>
      <c r="Z526" s="24"/>
      <c r="AA526" s="24"/>
      <c r="AB526" s="24"/>
    </row>
    <row r="527" spans="1:28" ht="14.45" hidden="1" customHeight="1" x14ac:dyDescent="0.25">
      <c r="A527" t="s">
        <v>19</v>
      </c>
      <c r="B527" t="s">
        <v>530</v>
      </c>
      <c r="C527" t="s">
        <v>21</v>
      </c>
      <c r="D527" t="s">
        <v>674</v>
      </c>
      <c r="E527" t="s">
        <v>19</v>
      </c>
      <c r="G527" t="s">
        <v>746</v>
      </c>
      <c r="H527" t="s">
        <v>148</v>
      </c>
      <c r="I527" t="s">
        <v>747</v>
      </c>
      <c r="J527" t="s">
        <v>446</v>
      </c>
      <c r="N527">
        <v>2</v>
      </c>
      <c r="O527" t="s">
        <v>748</v>
      </c>
      <c r="P527">
        <v>43244</v>
      </c>
      <c r="Q527">
        <v>1034</v>
      </c>
      <c r="R527">
        <v>0</v>
      </c>
      <c r="S527">
        <v>613.20000000000005</v>
      </c>
      <c r="T527">
        <v>0.08</v>
      </c>
      <c r="U527">
        <v>134.9</v>
      </c>
      <c r="X527" s="24" t="s">
        <v>1826</v>
      </c>
      <c r="Y527" s="24"/>
      <c r="Z527" s="24"/>
      <c r="AA527" s="24"/>
      <c r="AB527" s="24"/>
    </row>
    <row r="528" spans="1:28" ht="14.45" hidden="1" customHeight="1" x14ac:dyDescent="0.25">
      <c r="A528" t="s">
        <v>19</v>
      </c>
      <c r="B528" t="s">
        <v>530</v>
      </c>
      <c r="C528" t="s">
        <v>21</v>
      </c>
      <c r="D528" t="s">
        <v>674</v>
      </c>
      <c r="E528" t="s">
        <v>19</v>
      </c>
      <c r="G528" t="s">
        <v>746</v>
      </c>
      <c r="H528" t="s">
        <v>148</v>
      </c>
      <c r="I528" t="s">
        <v>747</v>
      </c>
      <c r="J528" t="s">
        <v>446</v>
      </c>
      <c r="N528">
        <v>9</v>
      </c>
      <c r="O528" t="s">
        <v>748</v>
      </c>
      <c r="P528">
        <v>43244</v>
      </c>
      <c r="Q528">
        <v>1034</v>
      </c>
      <c r="R528">
        <v>0</v>
      </c>
      <c r="S528">
        <v>2759.4</v>
      </c>
      <c r="T528">
        <v>0.36</v>
      </c>
      <c r="U528">
        <v>607.07000000000005</v>
      </c>
      <c r="X528" s="24" t="s">
        <v>1826</v>
      </c>
      <c r="Y528" s="24"/>
      <c r="Z528" s="24"/>
      <c r="AA528" s="24"/>
      <c r="AB528" s="24"/>
    </row>
    <row r="529" spans="1:28" ht="14.45" hidden="1" customHeight="1" x14ac:dyDescent="0.25">
      <c r="A529" t="s">
        <v>19</v>
      </c>
      <c r="B529" t="s">
        <v>530</v>
      </c>
      <c r="C529" t="s">
        <v>21</v>
      </c>
      <c r="D529" t="s">
        <v>1427</v>
      </c>
      <c r="E529" t="s">
        <v>19</v>
      </c>
      <c r="G529" t="s">
        <v>746</v>
      </c>
      <c r="H529" t="s">
        <v>148</v>
      </c>
      <c r="I529" t="s">
        <v>747</v>
      </c>
      <c r="J529" t="s">
        <v>446</v>
      </c>
      <c r="N529">
        <v>2</v>
      </c>
      <c r="O529" t="s">
        <v>748</v>
      </c>
      <c r="P529">
        <v>43328</v>
      </c>
      <c r="Q529">
        <v>1598</v>
      </c>
      <c r="R529">
        <v>0</v>
      </c>
      <c r="S529">
        <v>613.20000000000005</v>
      </c>
      <c r="T529">
        <v>0.08</v>
      </c>
      <c r="U529">
        <v>134.9</v>
      </c>
      <c r="X529" s="24" t="s">
        <v>1826</v>
      </c>
      <c r="Y529" s="24"/>
      <c r="Z529" s="24"/>
      <c r="AA529" s="24"/>
      <c r="AB529" s="24"/>
    </row>
    <row r="530" spans="1:28" ht="14.45" hidden="1" customHeight="1" x14ac:dyDescent="0.25">
      <c r="A530" t="s">
        <v>19</v>
      </c>
      <c r="B530" t="s">
        <v>530</v>
      </c>
      <c r="C530" t="s">
        <v>21</v>
      </c>
      <c r="D530" t="s">
        <v>1427</v>
      </c>
      <c r="E530" t="s">
        <v>19</v>
      </c>
      <c r="G530" t="s">
        <v>746</v>
      </c>
      <c r="H530" t="s">
        <v>148</v>
      </c>
      <c r="I530" t="s">
        <v>747</v>
      </c>
      <c r="J530" t="s">
        <v>446</v>
      </c>
      <c r="N530">
        <v>15</v>
      </c>
      <c r="O530" t="s">
        <v>748</v>
      </c>
      <c r="P530">
        <v>43328</v>
      </c>
      <c r="Q530">
        <v>1598</v>
      </c>
      <c r="R530">
        <v>0</v>
      </c>
      <c r="S530">
        <v>4599</v>
      </c>
      <c r="T530">
        <v>0.6</v>
      </c>
      <c r="U530">
        <v>1011.78</v>
      </c>
      <c r="X530" s="24" t="s">
        <v>1826</v>
      </c>
      <c r="Y530" s="24"/>
      <c r="Z530" s="24"/>
      <c r="AA530" s="24"/>
      <c r="AB530" s="24"/>
    </row>
    <row r="531" spans="1:28" ht="14.45" hidden="1" customHeight="1" x14ac:dyDescent="0.25">
      <c r="A531" t="s">
        <v>19</v>
      </c>
      <c r="B531" t="s">
        <v>530</v>
      </c>
      <c r="C531" t="s">
        <v>21</v>
      </c>
      <c r="D531" t="s">
        <v>1423</v>
      </c>
      <c r="E531" t="s">
        <v>19</v>
      </c>
      <c r="G531" t="s">
        <v>481</v>
      </c>
      <c r="H531" t="s">
        <v>148</v>
      </c>
      <c r="I531" t="s">
        <v>482</v>
      </c>
      <c r="J531" t="s">
        <v>446</v>
      </c>
      <c r="N531">
        <v>2</v>
      </c>
      <c r="O531" t="s">
        <v>450</v>
      </c>
      <c r="P531">
        <v>43313</v>
      </c>
      <c r="Q531">
        <v>224.38</v>
      </c>
      <c r="R531">
        <v>0</v>
      </c>
      <c r="S531">
        <v>554.73599999999999</v>
      </c>
      <c r="T531">
        <v>8.4000000000000005E-2</v>
      </c>
      <c r="U531">
        <v>36.380000000000003</v>
      </c>
      <c r="X531" s="24" t="s">
        <v>1826</v>
      </c>
      <c r="Y531" s="24"/>
      <c r="Z531" s="24"/>
      <c r="AA531" s="24"/>
      <c r="AB531" s="24"/>
    </row>
    <row r="532" spans="1:28" ht="14.45" hidden="1" customHeight="1" x14ac:dyDescent="0.25">
      <c r="A532" t="s">
        <v>19</v>
      </c>
      <c r="B532" t="s">
        <v>530</v>
      </c>
      <c r="C532" t="s">
        <v>21</v>
      </c>
      <c r="D532" t="s">
        <v>1423</v>
      </c>
      <c r="E532" t="s">
        <v>19</v>
      </c>
      <c r="G532" t="s">
        <v>611</v>
      </c>
      <c r="H532" t="s">
        <v>148</v>
      </c>
      <c r="I532" t="s">
        <v>474</v>
      </c>
      <c r="J532" t="s">
        <v>446</v>
      </c>
      <c r="N532">
        <v>4</v>
      </c>
      <c r="O532" t="s">
        <v>475</v>
      </c>
      <c r="P532">
        <v>43313</v>
      </c>
      <c r="Q532">
        <v>224.38</v>
      </c>
      <c r="R532">
        <v>0</v>
      </c>
      <c r="S532">
        <v>607.56799999999998</v>
      </c>
      <c r="T532">
        <v>9.1999999999999998E-2</v>
      </c>
      <c r="U532">
        <v>133.66</v>
      </c>
      <c r="X532" s="24" t="s">
        <v>1826</v>
      </c>
      <c r="Y532" s="24"/>
      <c r="Z532" s="24"/>
      <c r="AA532" s="24"/>
      <c r="AB532" s="24"/>
    </row>
    <row r="533" spans="1:28" ht="14.45" hidden="1" customHeight="1" x14ac:dyDescent="0.25">
      <c r="A533" t="s">
        <v>19</v>
      </c>
      <c r="B533" t="s">
        <v>530</v>
      </c>
      <c r="C533" t="s">
        <v>21</v>
      </c>
      <c r="D533" t="s">
        <v>1538</v>
      </c>
      <c r="E533" t="s">
        <v>19</v>
      </c>
      <c r="G533" t="s">
        <v>1651</v>
      </c>
      <c r="H533" t="s">
        <v>148</v>
      </c>
      <c r="I533" t="s">
        <v>1652</v>
      </c>
      <c r="J533" t="s">
        <v>446</v>
      </c>
      <c r="N533">
        <v>1</v>
      </c>
      <c r="O533" t="s">
        <v>475</v>
      </c>
      <c r="P533">
        <v>43376</v>
      </c>
      <c r="Q533">
        <v>430.5</v>
      </c>
      <c r="R533">
        <v>0</v>
      </c>
      <c r="S533">
        <v>150.684</v>
      </c>
      <c r="T533">
        <v>2.9000000000000001E-2</v>
      </c>
      <c r="U533">
        <v>28.7</v>
      </c>
      <c r="X533" s="24" t="s">
        <v>1826</v>
      </c>
      <c r="Y533" s="24"/>
      <c r="Z533" s="24"/>
      <c r="AA533" s="24"/>
      <c r="AB533" s="24"/>
    </row>
    <row r="534" spans="1:28" ht="14.45" hidden="1" customHeight="1" x14ac:dyDescent="0.25">
      <c r="A534" t="s">
        <v>19</v>
      </c>
      <c r="B534" t="s">
        <v>530</v>
      </c>
      <c r="C534" t="s">
        <v>21</v>
      </c>
      <c r="D534" t="s">
        <v>1538</v>
      </c>
      <c r="E534" t="s">
        <v>19</v>
      </c>
      <c r="G534" t="s">
        <v>1651</v>
      </c>
      <c r="H534" t="s">
        <v>148</v>
      </c>
      <c r="I534" t="s">
        <v>1652</v>
      </c>
      <c r="J534" t="s">
        <v>446</v>
      </c>
      <c r="N534">
        <v>14</v>
      </c>
      <c r="O534" t="s">
        <v>475</v>
      </c>
      <c r="P534">
        <v>43376</v>
      </c>
      <c r="Q534">
        <v>430.5</v>
      </c>
      <c r="R534">
        <v>0</v>
      </c>
      <c r="S534">
        <v>2109.576</v>
      </c>
      <c r="T534">
        <v>0.40600000000000003</v>
      </c>
      <c r="U534">
        <v>401.8</v>
      </c>
      <c r="X534" s="24" t="s">
        <v>1826</v>
      </c>
      <c r="Y534" s="24"/>
      <c r="Z534" s="24"/>
      <c r="AA534" s="24"/>
      <c r="AB534" s="24"/>
    </row>
    <row r="535" spans="1:28" ht="14.45" hidden="1" customHeight="1" x14ac:dyDescent="0.25">
      <c r="A535" t="s">
        <v>19</v>
      </c>
      <c r="B535" t="s">
        <v>530</v>
      </c>
      <c r="C535" t="s">
        <v>21</v>
      </c>
      <c r="D535" t="s">
        <v>1549</v>
      </c>
      <c r="E535" t="s">
        <v>19</v>
      </c>
      <c r="G535" t="s">
        <v>1634</v>
      </c>
      <c r="H535" t="s">
        <v>148</v>
      </c>
      <c r="I535" t="s">
        <v>1635</v>
      </c>
      <c r="J535" t="s">
        <v>446</v>
      </c>
      <c r="N535">
        <v>1</v>
      </c>
      <c r="O535" t="s">
        <v>1636</v>
      </c>
      <c r="P535">
        <v>43389</v>
      </c>
      <c r="Q535">
        <v>940.4</v>
      </c>
      <c r="R535">
        <v>0</v>
      </c>
      <c r="S535">
        <v>143.63999999999999</v>
      </c>
      <c r="T535">
        <v>2.7E-2</v>
      </c>
      <c r="U535">
        <v>22</v>
      </c>
      <c r="X535" s="24" t="s">
        <v>1826</v>
      </c>
      <c r="Y535" s="24"/>
      <c r="Z535" s="24"/>
      <c r="AA535" s="24"/>
      <c r="AB535" s="24"/>
    </row>
    <row r="536" spans="1:28" ht="14.45" hidden="1" customHeight="1" x14ac:dyDescent="0.25">
      <c r="A536" t="s">
        <v>19</v>
      </c>
      <c r="B536" t="s">
        <v>530</v>
      </c>
      <c r="C536" t="s">
        <v>21</v>
      </c>
      <c r="D536" t="s">
        <v>1549</v>
      </c>
      <c r="E536" t="s">
        <v>19</v>
      </c>
      <c r="G536" t="s">
        <v>1659</v>
      </c>
      <c r="H536" t="s">
        <v>148</v>
      </c>
      <c r="I536" t="s">
        <v>1660</v>
      </c>
      <c r="J536" t="s">
        <v>446</v>
      </c>
      <c r="N536">
        <v>5</v>
      </c>
      <c r="O536" t="s">
        <v>748</v>
      </c>
      <c r="P536">
        <v>43389</v>
      </c>
      <c r="Q536">
        <v>940.4</v>
      </c>
      <c r="R536">
        <v>0</v>
      </c>
      <c r="S536">
        <v>1383.2</v>
      </c>
      <c r="T536">
        <v>0.26</v>
      </c>
      <c r="U536">
        <v>287</v>
      </c>
      <c r="X536" s="24" t="s">
        <v>1826</v>
      </c>
      <c r="Y536" s="24"/>
      <c r="Z536" s="24"/>
      <c r="AA536" s="24"/>
      <c r="AB536" s="24"/>
    </row>
    <row r="537" spans="1:28" ht="14.45" hidden="1" customHeight="1" x14ac:dyDescent="0.25">
      <c r="A537" t="s">
        <v>19</v>
      </c>
      <c r="B537" t="s">
        <v>530</v>
      </c>
      <c r="C537" t="s">
        <v>21</v>
      </c>
      <c r="D537" t="s">
        <v>1549</v>
      </c>
      <c r="E537" t="s">
        <v>19</v>
      </c>
      <c r="G537" t="s">
        <v>1659</v>
      </c>
      <c r="H537" t="s">
        <v>148</v>
      </c>
      <c r="I537" t="s">
        <v>1660</v>
      </c>
      <c r="J537" t="s">
        <v>446</v>
      </c>
      <c r="N537">
        <v>11</v>
      </c>
      <c r="O537" t="s">
        <v>748</v>
      </c>
      <c r="P537">
        <v>43389</v>
      </c>
      <c r="Q537">
        <v>940.4</v>
      </c>
      <c r="R537">
        <v>0</v>
      </c>
      <c r="S537">
        <v>3043.04</v>
      </c>
      <c r="T537">
        <v>0.57199999999999995</v>
      </c>
      <c r="U537">
        <v>631.4</v>
      </c>
      <c r="X537" s="24" t="s">
        <v>1826</v>
      </c>
      <c r="Y537" s="24"/>
      <c r="Z537" s="24"/>
      <c r="AA537" s="24"/>
      <c r="AB537" s="24"/>
    </row>
    <row r="538" spans="1:28" ht="14.45" hidden="1" customHeight="1" x14ac:dyDescent="0.25">
      <c r="A538" t="s">
        <v>19</v>
      </c>
      <c r="B538" t="s">
        <v>530</v>
      </c>
      <c r="C538" t="s">
        <v>21</v>
      </c>
      <c r="D538" t="s">
        <v>1554</v>
      </c>
      <c r="E538" t="s">
        <v>19</v>
      </c>
      <c r="G538" t="s">
        <v>1661</v>
      </c>
      <c r="H538" t="s">
        <v>148</v>
      </c>
      <c r="I538" t="s">
        <v>1662</v>
      </c>
      <c r="J538" t="s">
        <v>446</v>
      </c>
      <c r="N538">
        <v>3</v>
      </c>
      <c r="O538" t="s">
        <v>543</v>
      </c>
      <c r="P538">
        <v>43389</v>
      </c>
      <c r="Q538">
        <v>661.4</v>
      </c>
      <c r="R538">
        <v>0</v>
      </c>
      <c r="S538">
        <v>1431.654</v>
      </c>
      <c r="T538">
        <v>0.26700000000000002</v>
      </c>
      <c r="U538">
        <v>30</v>
      </c>
      <c r="X538" s="24" t="s">
        <v>1826</v>
      </c>
      <c r="Y538" s="24"/>
      <c r="Z538" s="24"/>
      <c r="AA538" s="24"/>
      <c r="AB538" s="24"/>
    </row>
    <row r="539" spans="1:28" ht="14.45" hidden="1" customHeight="1" x14ac:dyDescent="0.25">
      <c r="A539" t="s">
        <v>19</v>
      </c>
      <c r="B539" t="s">
        <v>530</v>
      </c>
      <c r="C539" t="s">
        <v>21</v>
      </c>
      <c r="D539" t="s">
        <v>1554</v>
      </c>
      <c r="E539" t="s">
        <v>19</v>
      </c>
      <c r="G539" t="s">
        <v>1659</v>
      </c>
      <c r="H539" t="s">
        <v>148</v>
      </c>
      <c r="I539" t="s">
        <v>1660</v>
      </c>
      <c r="J539" t="s">
        <v>446</v>
      </c>
      <c r="N539">
        <v>1</v>
      </c>
      <c r="O539" t="s">
        <v>748</v>
      </c>
      <c r="P539">
        <v>43389</v>
      </c>
      <c r="Q539">
        <v>661.4</v>
      </c>
      <c r="R539">
        <v>0</v>
      </c>
      <c r="S539">
        <v>278.82400000000001</v>
      </c>
      <c r="T539">
        <v>5.1999999999999998E-2</v>
      </c>
      <c r="U539">
        <v>57.4</v>
      </c>
      <c r="X539" s="24" t="s">
        <v>1826</v>
      </c>
      <c r="Y539" s="24"/>
      <c r="Z539" s="24"/>
      <c r="AA539" s="24"/>
      <c r="AB539" s="24"/>
    </row>
    <row r="540" spans="1:28" ht="14.45" hidden="1" customHeight="1" x14ac:dyDescent="0.25">
      <c r="A540" t="s">
        <v>19</v>
      </c>
      <c r="B540" t="s">
        <v>530</v>
      </c>
      <c r="C540" t="s">
        <v>21</v>
      </c>
      <c r="D540" t="s">
        <v>1554</v>
      </c>
      <c r="E540" t="s">
        <v>19</v>
      </c>
      <c r="G540" t="s">
        <v>1659</v>
      </c>
      <c r="H540" t="s">
        <v>148</v>
      </c>
      <c r="I540" t="s">
        <v>1660</v>
      </c>
      <c r="J540" t="s">
        <v>446</v>
      </c>
      <c r="N540">
        <v>10</v>
      </c>
      <c r="O540" t="s">
        <v>748</v>
      </c>
      <c r="P540">
        <v>43389</v>
      </c>
      <c r="Q540">
        <v>661.4</v>
      </c>
      <c r="R540">
        <v>0</v>
      </c>
      <c r="S540">
        <v>2788.24</v>
      </c>
      <c r="T540">
        <v>0.52</v>
      </c>
      <c r="U540">
        <v>574</v>
      </c>
      <c r="X540" s="24" t="s">
        <v>1826</v>
      </c>
      <c r="Y540" s="24"/>
      <c r="Z540" s="24"/>
      <c r="AA540" s="24"/>
      <c r="AB540" s="24"/>
    </row>
    <row r="541" spans="1:28" ht="14.45" hidden="1" customHeight="1" x14ac:dyDescent="0.25">
      <c r="A541" t="s">
        <v>19</v>
      </c>
      <c r="B541" t="s">
        <v>530</v>
      </c>
      <c r="C541" t="s">
        <v>21</v>
      </c>
      <c r="D541" t="s">
        <v>1547</v>
      </c>
      <c r="E541" t="s">
        <v>19</v>
      </c>
      <c r="G541" t="s">
        <v>1641</v>
      </c>
      <c r="H541" t="s">
        <v>148</v>
      </c>
      <c r="I541" t="s">
        <v>1642</v>
      </c>
      <c r="J541" t="s">
        <v>446</v>
      </c>
      <c r="N541">
        <v>1</v>
      </c>
      <c r="O541" t="s">
        <v>612</v>
      </c>
      <c r="P541">
        <v>43391</v>
      </c>
      <c r="Q541">
        <v>698.3</v>
      </c>
      <c r="R541">
        <v>0</v>
      </c>
      <c r="S541">
        <v>278.76600000000002</v>
      </c>
      <c r="T541">
        <v>5.0999999999999997E-2</v>
      </c>
      <c r="U541">
        <v>9.5</v>
      </c>
      <c r="X541" s="24" t="s">
        <v>1826</v>
      </c>
      <c r="Y541" s="24"/>
      <c r="Z541" s="24"/>
      <c r="AA541" s="24"/>
      <c r="AB541" s="24"/>
    </row>
    <row r="542" spans="1:28" ht="14.45" hidden="1" customHeight="1" x14ac:dyDescent="0.25">
      <c r="A542" t="s">
        <v>19</v>
      </c>
      <c r="B542" t="s">
        <v>530</v>
      </c>
      <c r="C542" t="s">
        <v>21</v>
      </c>
      <c r="D542" t="s">
        <v>1547</v>
      </c>
      <c r="E542" t="s">
        <v>19</v>
      </c>
      <c r="G542" t="s">
        <v>1659</v>
      </c>
      <c r="H542" t="s">
        <v>148</v>
      </c>
      <c r="I542" t="s">
        <v>1660</v>
      </c>
      <c r="J542" t="s">
        <v>446</v>
      </c>
      <c r="N542">
        <v>1</v>
      </c>
      <c r="O542" t="s">
        <v>748</v>
      </c>
      <c r="P542">
        <v>43391</v>
      </c>
      <c r="Q542">
        <v>698.3</v>
      </c>
      <c r="R542">
        <v>0</v>
      </c>
      <c r="S542">
        <v>284.23200000000003</v>
      </c>
      <c r="T542">
        <v>5.1999999999999998E-2</v>
      </c>
      <c r="U542">
        <v>57.4</v>
      </c>
      <c r="X542" s="24" t="s">
        <v>1826</v>
      </c>
      <c r="Y542" s="24"/>
      <c r="Z542" s="24"/>
      <c r="AA542" s="24"/>
      <c r="AB542" s="24"/>
    </row>
    <row r="543" spans="1:28" ht="14.45" hidden="1" customHeight="1" x14ac:dyDescent="0.25">
      <c r="A543" t="s">
        <v>19</v>
      </c>
      <c r="B543" t="s">
        <v>530</v>
      </c>
      <c r="C543" t="s">
        <v>21</v>
      </c>
      <c r="D543" t="s">
        <v>1547</v>
      </c>
      <c r="E543" t="s">
        <v>19</v>
      </c>
      <c r="G543" t="s">
        <v>1659</v>
      </c>
      <c r="H543" t="s">
        <v>148</v>
      </c>
      <c r="I543" t="s">
        <v>1660</v>
      </c>
      <c r="J543" t="s">
        <v>446</v>
      </c>
      <c r="N543">
        <v>11</v>
      </c>
      <c r="O543" t="s">
        <v>748</v>
      </c>
      <c r="P543">
        <v>43391</v>
      </c>
      <c r="Q543">
        <v>698.3</v>
      </c>
      <c r="R543">
        <v>0</v>
      </c>
      <c r="S543">
        <v>3126.5520000000001</v>
      </c>
      <c r="T543">
        <v>0.57199999999999995</v>
      </c>
      <c r="U543">
        <v>631.4</v>
      </c>
      <c r="X543" s="24" t="s">
        <v>1826</v>
      </c>
      <c r="Y543" s="24"/>
      <c r="Z543" s="24"/>
      <c r="AA543" s="24"/>
      <c r="AB543" s="24"/>
    </row>
    <row r="544" spans="1:28" ht="14.45" hidden="1" customHeight="1" x14ac:dyDescent="0.25">
      <c r="A544" t="s">
        <v>19</v>
      </c>
      <c r="B544" t="s">
        <v>530</v>
      </c>
      <c r="C544" t="s">
        <v>21</v>
      </c>
      <c r="D544" t="s">
        <v>1558</v>
      </c>
      <c r="E544" t="s">
        <v>19</v>
      </c>
      <c r="G544" t="s">
        <v>454</v>
      </c>
      <c r="H544" t="s">
        <v>148</v>
      </c>
      <c r="I544" t="s">
        <v>1633</v>
      </c>
      <c r="J544" t="s">
        <v>123</v>
      </c>
      <c r="N544">
        <v>1</v>
      </c>
      <c r="O544" t="s">
        <v>457</v>
      </c>
      <c r="P544">
        <v>43388</v>
      </c>
      <c r="Q544">
        <v>1265</v>
      </c>
      <c r="R544">
        <v>0</v>
      </c>
      <c r="S544">
        <v>0</v>
      </c>
      <c r="T544">
        <v>0</v>
      </c>
      <c r="U544">
        <v>30</v>
      </c>
      <c r="X544" s="24" t="s">
        <v>1826</v>
      </c>
      <c r="Y544" s="24"/>
      <c r="Z544" s="24"/>
      <c r="AA544" s="24"/>
      <c r="AB544" s="24"/>
    </row>
    <row r="545" spans="1:28" ht="14.45" hidden="1" customHeight="1" x14ac:dyDescent="0.25">
      <c r="A545" t="s">
        <v>19</v>
      </c>
      <c r="B545" t="s">
        <v>530</v>
      </c>
      <c r="C545" t="s">
        <v>21</v>
      </c>
      <c r="D545" t="s">
        <v>1558</v>
      </c>
      <c r="E545" t="s">
        <v>19</v>
      </c>
      <c r="G545" t="s">
        <v>1661</v>
      </c>
      <c r="H545" t="s">
        <v>148</v>
      </c>
      <c r="I545" t="s">
        <v>1662</v>
      </c>
      <c r="J545" t="s">
        <v>446</v>
      </c>
      <c r="N545">
        <v>1</v>
      </c>
      <c r="O545" t="s">
        <v>1673</v>
      </c>
      <c r="P545">
        <v>43388</v>
      </c>
      <c r="Q545">
        <v>1265</v>
      </c>
      <c r="R545">
        <v>0</v>
      </c>
      <c r="S545">
        <v>38.844000000000001</v>
      </c>
      <c r="T545">
        <v>8.9999999999999993E-3</v>
      </c>
      <c r="U545">
        <v>10</v>
      </c>
      <c r="X545" s="24" t="s">
        <v>1826</v>
      </c>
      <c r="Y545" s="24"/>
      <c r="Z545" s="24"/>
      <c r="AA545" s="24"/>
      <c r="AB545" s="24"/>
    </row>
    <row r="546" spans="1:28" ht="14.45" hidden="1" customHeight="1" x14ac:dyDescent="0.25">
      <c r="A546" t="s">
        <v>19</v>
      </c>
      <c r="B546" t="s">
        <v>530</v>
      </c>
      <c r="C546" t="s">
        <v>21</v>
      </c>
      <c r="D546" t="s">
        <v>1558</v>
      </c>
      <c r="E546" t="s">
        <v>19</v>
      </c>
      <c r="G546" t="s">
        <v>1661</v>
      </c>
      <c r="H546" t="s">
        <v>148</v>
      </c>
      <c r="I546" t="s">
        <v>1662</v>
      </c>
      <c r="J546" t="s">
        <v>446</v>
      </c>
      <c r="N546">
        <v>1</v>
      </c>
      <c r="O546" t="s">
        <v>1673</v>
      </c>
      <c r="P546">
        <v>43388</v>
      </c>
      <c r="Q546">
        <v>1265</v>
      </c>
      <c r="R546">
        <v>0</v>
      </c>
      <c r="S546">
        <v>38.844000000000001</v>
      </c>
      <c r="T546">
        <v>8.9999999999999993E-3</v>
      </c>
      <c r="U546">
        <v>10</v>
      </c>
      <c r="X546" s="24" t="s">
        <v>1826</v>
      </c>
      <c r="Y546" s="24"/>
      <c r="Z546" s="24"/>
      <c r="AA546" s="24"/>
      <c r="AB546" s="24"/>
    </row>
    <row r="547" spans="1:28" ht="14.45" hidden="1" customHeight="1" x14ac:dyDescent="0.25">
      <c r="A547" t="s">
        <v>19</v>
      </c>
      <c r="B547" t="s">
        <v>530</v>
      </c>
      <c r="C547" t="s">
        <v>21</v>
      </c>
      <c r="D547" t="s">
        <v>1558</v>
      </c>
      <c r="E547" t="s">
        <v>19</v>
      </c>
      <c r="G547" t="s">
        <v>1637</v>
      </c>
      <c r="H547" t="s">
        <v>148</v>
      </c>
      <c r="I547" t="s">
        <v>1638</v>
      </c>
      <c r="J547" t="s">
        <v>446</v>
      </c>
      <c r="N547">
        <v>1</v>
      </c>
      <c r="O547" t="s">
        <v>1639</v>
      </c>
      <c r="P547">
        <v>43388</v>
      </c>
      <c r="Q547">
        <v>1265</v>
      </c>
      <c r="R547">
        <v>0</v>
      </c>
      <c r="S547">
        <v>513.60400000000004</v>
      </c>
      <c r="T547">
        <v>0.11899999999999999</v>
      </c>
      <c r="U547">
        <v>81</v>
      </c>
      <c r="X547" s="24" t="s">
        <v>1826</v>
      </c>
      <c r="Y547" s="24"/>
      <c r="Z547" s="24"/>
      <c r="AA547" s="24"/>
      <c r="AB547" s="24"/>
    </row>
    <row r="548" spans="1:28" ht="14.45" hidden="1" customHeight="1" x14ac:dyDescent="0.25">
      <c r="A548" t="s">
        <v>19</v>
      </c>
      <c r="B548" t="s">
        <v>530</v>
      </c>
      <c r="C548" t="s">
        <v>21</v>
      </c>
      <c r="D548" t="s">
        <v>1558</v>
      </c>
      <c r="E548" t="s">
        <v>19</v>
      </c>
      <c r="G548" t="s">
        <v>1637</v>
      </c>
      <c r="H548" t="s">
        <v>148</v>
      </c>
      <c r="I548" t="s">
        <v>1638</v>
      </c>
      <c r="J548" t="s">
        <v>446</v>
      </c>
      <c r="N548">
        <v>6</v>
      </c>
      <c r="O548" t="s">
        <v>1639</v>
      </c>
      <c r="P548">
        <v>43388</v>
      </c>
      <c r="Q548">
        <v>1265</v>
      </c>
      <c r="R548">
        <v>0</v>
      </c>
      <c r="S548">
        <v>3081.6239999999998</v>
      </c>
      <c r="T548">
        <v>0.71399999999999997</v>
      </c>
      <c r="U548">
        <v>486</v>
      </c>
      <c r="X548" s="24" t="s">
        <v>1826</v>
      </c>
      <c r="Y548" s="24"/>
      <c r="Z548" s="24"/>
      <c r="AA548" s="24"/>
      <c r="AB548" s="24"/>
    </row>
    <row r="549" spans="1:28" ht="14.45" hidden="1" customHeight="1" x14ac:dyDescent="0.25">
      <c r="A549" t="s">
        <v>19</v>
      </c>
      <c r="B549" t="s">
        <v>530</v>
      </c>
      <c r="C549" t="s">
        <v>21</v>
      </c>
      <c r="D549" t="s">
        <v>1558</v>
      </c>
      <c r="E549" t="s">
        <v>19</v>
      </c>
      <c r="G549" t="s">
        <v>1637</v>
      </c>
      <c r="H549" t="s">
        <v>148</v>
      </c>
      <c r="I549" t="s">
        <v>1638</v>
      </c>
      <c r="J549" t="s">
        <v>446</v>
      </c>
      <c r="N549">
        <v>8</v>
      </c>
      <c r="O549" t="s">
        <v>1639</v>
      </c>
      <c r="P549">
        <v>43388</v>
      </c>
      <c r="Q549">
        <v>1265</v>
      </c>
      <c r="R549">
        <v>0</v>
      </c>
      <c r="S549">
        <v>4108.8320000000003</v>
      </c>
      <c r="T549">
        <v>0.95199999999999996</v>
      </c>
      <c r="U549">
        <v>648</v>
      </c>
      <c r="X549" s="24" t="s">
        <v>1826</v>
      </c>
      <c r="Y549" s="24"/>
      <c r="Z549" s="24"/>
      <c r="AA549" s="24"/>
      <c r="AB549" s="24"/>
    </row>
    <row r="550" spans="1:28" ht="14.45" hidden="1" customHeight="1" x14ac:dyDescent="0.25">
      <c r="A550" t="s">
        <v>19</v>
      </c>
      <c r="B550" t="s">
        <v>530</v>
      </c>
      <c r="C550" t="s">
        <v>21</v>
      </c>
      <c r="D550" t="s">
        <v>1536</v>
      </c>
      <c r="E550" t="s">
        <v>19</v>
      </c>
      <c r="G550" t="s">
        <v>1659</v>
      </c>
      <c r="H550" t="s">
        <v>148</v>
      </c>
      <c r="I550" t="s">
        <v>1660</v>
      </c>
      <c r="J550" t="s">
        <v>446</v>
      </c>
      <c r="N550">
        <v>1</v>
      </c>
      <c r="O550" t="s">
        <v>748</v>
      </c>
      <c r="P550">
        <v>43376</v>
      </c>
      <c r="Q550">
        <v>1148</v>
      </c>
      <c r="R550">
        <v>0</v>
      </c>
      <c r="S550">
        <v>224.43199999999999</v>
      </c>
      <c r="T550">
        <v>5.1999999999999998E-2</v>
      </c>
      <c r="U550">
        <v>57.4</v>
      </c>
      <c r="X550" s="24" t="s">
        <v>1826</v>
      </c>
      <c r="Y550" s="24"/>
      <c r="Z550" s="24"/>
      <c r="AA550" s="24"/>
      <c r="AB550" s="24"/>
    </row>
    <row r="551" spans="1:28" ht="14.45" hidden="1" customHeight="1" x14ac:dyDescent="0.25">
      <c r="A551" t="s">
        <v>19</v>
      </c>
      <c r="B551" t="s">
        <v>530</v>
      </c>
      <c r="C551" t="s">
        <v>21</v>
      </c>
      <c r="D551" t="s">
        <v>1536</v>
      </c>
      <c r="E551" t="s">
        <v>19</v>
      </c>
      <c r="G551" t="s">
        <v>1659</v>
      </c>
      <c r="H551" t="s">
        <v>148</v>
      </c>
      <c r="I551" t="s">
        <v>1660</v>
      </c>
      <c r="J551" t="s">
        <v>446</v>
      </c>
      <c r="N551">
        <v>6</v>
      </c>
      <c r="O551" t="s">
        <v>748</v>
      </c>
      <c r="P551">
        <v>43376</v>
      </c>
      <c r="Q551">
        <v>1148</v>
      </c>
      <c r="R551">
        <v>0</v>
      </c>
      <c r="S551">
        <v>1346.5920000000001</v>
      </c>
      <c r="T551">
        <v>0.312</v>
      </c>
      <c r="U551">
        <v>344.4</v>
      </c>
      <c r="X551" s="24" t="s">
        <v>1826</v>
      </c>
      <c r="Y551" s="24"/>
      <c r="Z551" s="24"/>
      <c r="AA551" s="24"/>
      <c r="AB551" s="24"/>
    </row>
    <row r="552" spans="1:28" ht="14.45" hidden="1" customHeight="1" x14ac:dyDescent="0.25">
      <c r="A552" t="s">
        <v>19</v>
      </c>
      <c r="B552" t="s">
        <v>530</v>
      </c>
      <c r="C552" t="s">
        <v>21</v>
      </c>
      <c r="D552" t="s">
        <v>1536</v>
      </c>
      <c r="E552" t="s">
        <v>19</v>
      </c>
      <c r="G552" t="s">
        <v>1659</v>
      </c>
      <c r="H552" t="s">
        <v>148</v>
      </c>
      <c r="I552" t="s">
        <v>1660</v>
      </c>
      <c r="J552" t="s">
        <v>446</v>
      </c>
      <c r="N552">
        <v>13</v>
      </c>
      <c r="O552" t="s">
        <v>748</v>
      </c>
      <c r="P552">
        <v>43376</v>
      </c>
      <c r="Q552">
        <v>1148</v>
      </c>
      <c r="R552">
        <v>0</v>
      </c>
      <c r="S552">
        <v>2917.616</v>
      </c>
      <c r="T552">
        <v>0.67600000000000005</v>
      </c>
      <c r="U552">
        <v>746.2</v>
      </c>
      <c r="X552" s="24" t="s">
        <v>1826</v>
      </c>
      <c r="Y552" s="24"/>
      <c r="Z552" s="24"/>
      <c r="AA552" s="24"/>
      <c r="AB552" s="24"/>
    </row>
    <row r="553" spans="1:28" ht="14.45" hidden="1" customHeight="1" x14ac:dyDescent="0.25">
      <c r="A553" t="s">
        <v>19</v>
      </c>
      <c r="B553" t="s">
        <v>530</v>
      </c>
      <c r="C553" t="s">
        <v>21</v>
      </c>
      <c r="D553" t="s">
        <v>1565</v>
      </c>
      <c r="E553" t="s">
        <v>19</v>
      </c>
      <c r="G553" t="s">
        <v>1643</v>
      </c>
      <c r="H553" t="s">
        <v>148</v>
      </c>
      <c r="I553" t="s">
        <v>1644</v>
      </c>
      <c r="J553" t="s">
        <v>446</v>
      </c>
      <c r="N553">
        <v>6</v>
      </c>
      <c r="O553" t="s">
        <v>543</v>
      </c>
      <c r="P553">
        <v>43361</v>
      </c>
      <c r="Q553">
        <v>849.8</v>
      </c>
      <c r="R553">
        <v>0</v>
      </c>
      <c r="S553">
        <v>1943.028</v>
      </c>
      <c r="T553">
        <v>0.48599999999999999</v>
      </c>
      <c r="U553">
        <v>117</v>
      </c>
      <c r="X553" s="24" t="s">
        <v>1826</v>
      </c>
      <c r="Y553" s="24"/>
      <c r="Z553" s="24"/>
      <c r="AA553" s="24"/>
      <c r="AB553" s="24"/>
    </row>
    <row r="554" spans="1:28" ht="14.45" hidden="1" customHeight="1" x14ac:dyDescent="0.25">
      <c r="A554" t="s">
        <v>19</v>
      </c>
      <c r="B554" t="s">
        <v>530</v>
      </c>
      <c r="C554" t="s">
        <v>21</v>
      </c>
      <c r="D554" t="s">
        <v>1565</v>
      </c>
      <c r="E554" t="s">
        <v>19</v>
      </c>
      <c r="G554" t="s">
        <v>1634</v>
      </c>
      <c r="H554" t="s">
        <v>148</v>
      </c>
      <c r="I554" t="s">
        <v>1635</v>
      </c>
      <c r="J554" t="s">
        <v>446</v>
      </c>
      <c r="N554">
        <v>2</v>
      </c>
      <c r="O554" t="s">
        <v>1636</v>
      </c>
      <c r="P554">
        <v>43361</v>
      </c>
      <c r="Q554">
        <v>849.8</v>
      </c>
      <c r="R554">
        <v>0</v>
      </c>
      <c r="S554">
        <v>215.892</v>
      </c>
      <c r="T554">
        <v>5.3999999999999999E-2</v>
      </c>
      <c r="U554">
        <v>44</v>
      </c>
      <c r="X554" s="24" t="s">
        <v>1826</v>
      </c>
      <c r="Y554" s="24"/>
      <c r="Z554" s="24"/>
      <c r="AA554" s="24"/>
      <c r="AB554" s="24"/>
    </row>
    <row r="555" spans="1:28" ht="14.45" hidden="1" customHeight="1" x14ac:dyDescent="0.25">
      <c r="A555" t="s">
        <v>19</v>
      </c>
      <c r="B555" t="s">
        <v>530</v>
      </c>
      <c r="C555" t="s">
        <v>21</v>
      </c>
      <c r="D555" t="s">
        <v>1565</v>
      </c>
      <c r="E555" t="s">
        <v>19</v>
      </c>
      <c r="G555" t="s">
        <v>1659</v>
      </c>
      <c r="H555" t="s">
        <v>148</v>
      </c>
      <c r="I555" t="s">
        <v>1660</v>
      </c>
      <c r="J555" t="s">
        <v>446</v>
      </c>
      <c r="N555">
        <v>12</v>
      </c>
      <c r="O555" t="s">
        <v>748</v>
      </c>
      <c r="P555">
        <v>43361</v>
      </c>
      <c r="Q555">
        <v>849.8</v>
      </c>
      <c r="R555">
        <v>0</v>
      </c>
      <c r="S555">
        <v>2494.752</v>
      </c>
      <c r="T555">
        <v>0.624</v>
      </c>
      <c r="U555">
        <v>688.8</v>
      </c>
      <c r="X555" s="24" t="s">
        <v>1826</v>
      </c>
      <c r="Y555" s="24"/>
      <c r="Z555" s="24"/>
      <c r="AA555" s="24"/>
      <c r="AB555" s="24"/>
    </row>
    <row r="556" spans="1:28" ht="14.45" hidden="1" customHeight="1" x14ac:dyDescent="0.25">
      <c r="A556" s="9" t="s">
        <v>19</v>
      </c>
      <c r="B556" s="9" t="s">
        <v>20</v>
      </c>
      <c r="C556" s="9" t="s">
        <v>21</v>
      </c>
      <c r="D556" s="9">
        <v>172283</v>
      </c>
      <c r="E556" s="9" t="s">
        <v>19</v>
      </c>
      <c r="F556" s="9"/>
      <c r="G556" s="9" t="s">
        <v>185</v>
      </c>
      <c r="H556" s="9" t="s">
        <v>151</v>
      </c>
      <c r="I556" s="9" t="s">
        <v>152</v>
      </c>
      <c r="J556" s="9"/>
      <c r="K556" s="9"/>
      <c r="L556" s="9"/>
      <c r="M556" s="20">
        <v>13.05797247010084</v>
      </c>
      <c r="N556" s="20">
        <v>1</v>
      </c>
      <c r="O556" s="9"/>
      <c r="P556" s="10">
        <v>42971</v>
      </c>
      <c r="Q556" s="13">
        <v>167720</v>
      </c>
      <c r="R556" s="13"/>
      <c r="S556" s="20">
        <v>44226</v>
      </c>
      <c r="T556" s="20">
        <v>0</v>
      </c>
      <c r="U556" s="11">
        <v>4422.6000000000004</v>
      </c>
      <c r="V556" s="9"/>
      <c r="W556" s="22"/>
      <c r="X556" s="24" t="s">
        <v>1823</v>
      </c>
      <c r="Y556" s="24"/>
      <c r="Z556" s="24"/>
      <c r="AA556" s="24"/>
      <c r="AB556" s="24"/>
    </row>
    <row r="557" spans="1:28" ht="14.45" hidden="1" customHeight="1" x14ac:dyDescent="0.25">
      <c r="A557" s="9" t="s">
        <v>19</v>
      </c>
      <c r="B557" s="9" t="s">
        <v>20</v>
      </c>
      <c r="C557" s="9" t="s">
        <v>21</v>
      </c>
      <c r="D557" s="9">
        <v>172283</v>
      </c>
      <c r="E557" s="9" t="s">
        <v>19</v>
      </c>
      <c r="F557" s="9"/>
      <c r="G557" s="9" t="s">
        <v>186</v>
      </c>
      <c r="H557" s="9" t="s">
        <v>151</v>
      </c>
      <c r="I557" s="9" t="s">
        <v>152</v>
      </c>
      <c r="J557" s="9"/>
      <c r="K557" s="9"/>
      <c r="L557" s="9"/>
      <c r="M557" s="20">
        <v>13.05797247010084</v>
      </c>
      <c r="N557" s="20">
        <v>1</v>
      </c>
      <c r="O557" s="9"/>
      <c r="P557" s="10">
        <v>42971</v>
      </c>
      <c r="Q557" s="13">
        <v>167720</v>
      </c>
      <c r="R557" s="13"/>
      <c r="S557" s="20">
        <v>98757</v>
      </c>
      <c r="T557" s="20">
        <v>22.77</v>
      </c>
      <c r="U557" s="11">
        <v>18216</v>
      </c>
      <c r="V557" s="9"/>
      <c r="W557" s="22"/>
      <c r="X557" s="24" t="s">
        <v>1823</v>
      </c>
      <c r="Y557" s="24"/>
      <c r="Z557" s="24"/>
      <c r="AA557" s="24"/>
      <c r="AB557" s="24"/>
    </row>
    <row r="558" spans="1:28" ht="14.45" hidden="1" customHeight="1" x14ac:dyDescent="0.25">
      <c r="A558" t="s">
        <v>19</v>
      </c>
      <c r="B558" t="s">
        <v>20</v>
      </c>
      <c r="C558" t="s">
        <v>21</v>
      </c>
      <c r="D558">
        <v>167602</v>
      </c>
      <c r="E558" t="s">
        <v>19</v>
      </c>
      <c r="G558" t="s">
        <v>593</v>
      </c>
      <c r="H558" t="s">
        <v>151</v>
      </c>
      <c r="I558" t="s">
        <v>152</v>
      </c>
      <c r="M558">
        <v>13.05797247010084</v>
      </c>
      <c r="N558">
        <v>1</v>
      </c>
      <c r="P558">
        <v>42766</v>
      </c>
      <c r="Q558">
        <v>60664</v>
      </c>
      <c r="S558">
        <v>332000</v>
      </c>
      <c r="T558">
        <v>43</v>
      </c>
      <c r="U558">
        <v>34400</v>
      </c>
      <c r="X558" s="24" t="s">
        <v>1823</v>
      </c>
      <c r="Y558" s="24"/>
      <c r="Z558" s="24"/>
      <c r="AA558" s="24"/>
      <c r="AB558" s="24"/>
    </row>
    <row r="559" spans="1:28" ht="14.45" hidden="1" customHeight="1" x14ac:dyDescent="0.25">
      <c r="A559" t="s">
        <v>19</v>
      </c>
      <c r="B559" t="s">
        <v>20</v>
      </c>
      <c r="C559" t="s">
        <v>21</v>
      </c>
      <c r="D559">
        <v>188729</v>
      </c>
      <c r="E559" t="s">
        <v>19</v>
      </c>
      <c r="G559" t="s">
        <v>1405</v>
      </c>
      <c r="H559" t="s">
        <v>151</v>
      </c>
      <c r="I559" t="s">
        <v>152</v>
      </c>
      <c r="M559">
        <v>13.05797247010084</v>
      </c>
      <c r="N559">
        <v>1</v>
      </c>
      <c r="P559">
        <v>43293</v>
      </c>
      <c r="Q559">
        <v>159512.14000000001</v>
      </c>
      <c r="S559">
        <v>105742</v>
      </c>
      <c r="T559">
        <v>21.44</v>
      </c>
      <c r="U559">
        <v>17152</v>
      </c>
      <c r="X559" s="24" t="s">
        <v>1823</v>
      </c>
      <c r="Y559" s="24"/>
      <c r="Z559" s="24"/>
      <c r="AA559" s="24"/>
      <c r="AB559" s="24"/>
    </row>
    <row r="560" spans="1:28" ht="14.45" hidden="1" customHeight="1" x14ac:dyDescent="0.25">
      <c r="A560" t="s">
        <v>19</v>
      </c>
      <c r="B560" t="s">
        <v>20</v>
      </c>
      <c r="C560" t="s">
        <v>21</v>
      </c>
      <c r="D560">
        <v>193617</v>
      </c>
      <c r="E560" t="s">
        <v>19</v>
      </c>
      <c r="G560" t="s">
        <v>1687</v>
      </c>
      <c r="H560" t="s">
        <v>151</v>
      </c>
      <c r="I560" t="s">
        <v>152</v>
      </c>
      <c r="M560">
        <v>13.05797247010084</v>
      </c>
      <c r="N560">
        <v>1</v>
      </c>
      <c r="P560">
        <v>43273</v>
      </c>
      <c r="Q560">
        <v>20864.5</v>
      </c>
      <c r="S560">
        <v>132259</v>
      </c>
      <c r="T560">
        <v>14.38</v>
      </c>
      <c r="U560">
        <v>6612.95</v>
      </c>
      <c r="X560" s="24" t="s">
        <v>1823</v>
      </c>
      <c r="Y560" s="24"/>
      <c r="Z560" s="24"/>
      <c r="AA560" s="24"/>
      <c r="AB560" s="24"/>
    </row>
    <row r="561" spans="1:28" ht="14.45" hidden="1" customHeight="1" x14ac:dyDescent="0.25">
      <c r="A561" t="s">
        <v>19</v>
      </c>
      <c r="B561" t="s">
        <v>318</v>
      </c>
      <c r="C561" t="s">
        <v>21</v>
      </c>
      <c r="D561" t="s">
        <v>319</v>
      </c>
      <c r="E561" t="s">
        <v>19</v>
      </c>
      <c r="G561" t="s">
        <v>443</v>
      </c>
      <c r="H561" t="s">
        <v>148</v>
      </c>
      <c r="N561">
        <v>1</v>
      </c>
      <c r="P561">
        <v>43011</v>
      </c>
      <c r="Q561">
        <v>2130</v>
      </c>
      <c r="S561">
        <v>0</v>
      </c>
      <c r="T561">
        <v>0</v>
      </c>
      <c r="U561">
        <v>1065</v>
      </c>
      <c r="X561" s="24" t="s">
        <v>1826</v>
      </c>
      <c r="Y561" s="24"/>
      <c r="Z561" s="24"/>
      <c r="AA561" s="24"/>
      <c r="AB561" s="24"/>
    </row>
    <row r="562" spans="1:28" ht="14.45" hidden="1" customHeight="1" x14ac:dyDescent="0.25">
      <c r="A562" t="s">
        <v>19</v>
      </c>
      <c r="B562" t="s">
        <v>20</v>
      </c>
      <c r="C562" t="s">
        <v>21</v>
      </c>
      <c r="D562">
        <v>151853</v>
      </c>
      <c r="E562" t="s">
        <v>19</v>
      </c>
      <c r="G562" t="s">
        <v>734</v>
      </c>
      <c r="H562" t="s">
        <v>151</v>
      </c>
      <c r="I562" t="s">
        <v>152</v>
      </c>
      <c r="M562">
        <v>13.05797247010084</v>
      </c>
      <c r="N562">
        <v>1</v>
      </c>
      <c r="P562">
        <v>42735</v>
      </c>
      <c r="Q562">
        <v>1367942.21</v>
      </c>
      <c r="S562">
        <v>75972.800000000003</v>
      </c>
      <c r="T562">
        <v>9.41</v>
      </c>
      <c r="U562">
        <v>7597.28</v>
      </c>
      <c r="X562" s="24" t="s">
        <v>1826</v>
      </c>
      <c r="Y562" s="24"/>
      <c r="Z562" s="24"/>
      <c r="AA562" s="24"/>
      <c r="AB562" s="24"/>
    </row>
    <row r="563" spans="1:28" ht="14.45" hidden="1" customHeight="1" x14ac:dyDescent="0.25">
      <c r="A563" t="s">
        <v>19</v>
      </c>
      <c r="B563" t="s">
        <v>20</v>
      </c>
      <c r="C563" t="s">
        <v>21</v>
      </c>
      <c r="D563">
        <v>151853</v>
      </c>
      <c r="E563" t="s">
        <v>19</v>
      </c>
      <c r="G563" t="s">
        <v>735</v>
      </c>
      <c r="H563" t="s">
        <v>151</v>
      </c>
      <c r="I563" t="s">
        <v>152</v>
      </c>
      <c r="M563">
        <v>13.05797247010084</v>
      </c>
      <c r="N563">
        <v>1</v>
      </c>
      <c r="P563">
        <v>42735</v>
      </c>
      <c r="Q563">
        <v>1367942.21</v>
      </c>
      <c r="S563">
        <v>120192.1</v>
      </c>
      <c r="T563">
        <v>11.94</v>
      </c>
      <c r="U563">
        <v>12019.21</v>
      </c>
      <c r="X563" s="24" t="s">
        <v>1826</v>
      </c>
      <c r="Y563" s="24"/>
      <c r="Z563" s="24"/>
      <c r="AA563" s="24"/>
      <c r="AB563" s="24"/>
    </row>
    <row r="564" spans="1:28" ht="14.45" hidden="1" customHeight="1" x14ac:dyDescent="0.25">
      <c r="A564" t="s">
        <v>19</v>
      </c>
      <c r="B564" t="s">
        <v>20</v>
      </c>
      <c r="C564" t="s">
        <v>21</v>
      </c>
      <c r="D564">
        <v>151853</v>
      </c>
      <c r="E564" t="s">
        <v>19</v>
      </c>
      <c r="G564" t="s">
        <v>736</v>
      </c>
      <c r="H564" t="s">
        <v>151</v>
      </c>
      <c r="I564" t="s">
        <v>152</v>
      </c>
      <c r="M564">
        <v>13.05797247010084</v>
      </c>
      <c r="N564">
        <v>1</v>
      </c>
      <c r="P564">
        <v>42735</v>
      </c>
      <c r="Q564">
        <v>1367942.21</v>
      </c>
      <c r="S564">
        <v>176393.9</v>
      </c>
      <c r="T564">
        <v>19.059999999999999</v>
      </c>
      <c r="U564">
        <v>8819.7000000000007</v>
      </c>
      <c r="X564" s="24" t="s">
        <v>1826</v>
      </c>
      <c r="Y564" s="24"/>
      <c r="Z564" s="24"/>
      <c r="AA564" s="24"/>
      <c r="AB564" s="24"/>
    </row>
    <row r="565" spans="1:28" ht="14.45" hidden="1" customHeight="1" x14ac:dyDescent="0.25">
      <c r="A565" t="s">
        <v>19</v>
      </c>
      <c r="B565" t="s">
        <v>20</v>
      </c>
      <c r="C565" t="s">
        <v>21</v>
      </c>
      <c r="D565">
        <v>151853</v>
      </c>
      <c r="E565" t="s">
        <v>19</v>
      </c>
      <c r="G565" t="s">
        <v>737</v>
      </c>
      <c r="H565" t="s">
        <v>151</v>
      </c>
      <c r="I565" t="s">
        <v>152</v>
      </c>
      <c r="M565">
        <v>13.05797247010084</v>
      </c>
      <c r="N565">
        <v>1</v>
      </c>
      <c r="P565">
        <v>42735</v>
      </c>
      <c r="Q565">
        <v>1367942.21</v>
      </c>
      <c r="S565">
        <v>176585.3</v>
      </c>
      <c r="T565">
        <v>25.7</v>
      </c>
      <c r="U565">
        <v>20560</v>
      </c>
      <c r="X565" s="24" t="s">
        <v>1826</v>
      </c>
      <c r="Y565" s="24"/>
      <c r="Z565" s="24"/>
      <c r="AA565" s="24"/>
      <c r="AB565" s="24"/>
    </row>
    <row r="566" spans="1:28" ht="14.45" hidden="1" customHeight="1" x14ac:dyDescent="0.25">
      <c r="A566" t="s">
        <v>19</v>
      </c>
      <c r="B566" t="s">
        <v>370</v>
      </c>
      <c r="C566" t="s">
        <v>21</v>
      </c>
      <c r="D566" t="s">
        <v>645</v>
      </c>
      <c r="E566" t="s">
        <v>19</v>
      </c>
      <c r="G566" t="s">
        <v>502</v>
      </c>
      <c r="I566">
        <v>28</v>
      </c>
      <c r="J566" t="s">
        <v>493</v>
      </c>
      <c r="K566" t="s">
        <v>494</v>
      </c>
      <c r="M566">
        <v>15</v>
      </c>
      <c r="N566">
        <v>3</v>
      </c>
      <c r="O566" t="s">
        <v>501</v>
      </c>
      <c r="P566">
        <v>43216</v>
      </c>
      <c r="Q566">
        <v>1532</v>
      </c>
      <c r="R566">
        <v>210</v>
      </c>
      <c r="S566">
        <v>3021</v>
      </c>
      <c r="T566">
        <v>0.36</v>
      </c>
      <c r="U566">
        <v>630</v>
      </c>
      <c r="X566" s="24" t="s">
        <v>1826</v>
      </c>
      <c r="Y566" s="24"/>
      <c r="Z566" s="24"/>
      <c r="AA566" s="24"/>
      <c r="AB566" s="24"/>
    </row>
    <row r="567" spans="1:28" ht="14.45" hidden="1" customHeight="1" x14ac:dyDescent="0.25">
      <c r="A567" t="s">
        <v>19</v>
      </c>
      <c r="B567" t="s">
        <v>370</v>
      </c>
      <c r="C567" t="s">
        <v>21</v>
      </c>
      <c r="D567" t="s">
        <v>645</v>
      </c>
      <c r="E567" t="s">
        <v>19</v>
      </c>
      <c r="G567" t="s">
        <v>496</v>
      </c>
      <c r="I567">
        <v>4</v>
      </c>
      <c r="J567" t="s">
        <v>493</v>
      </c>
      <c r="K567" t="s">
        <v>494</v>
      </c>
      <c r="M567">
        <v>5</v>
      </c>
      <c r="N567">
        <v>1</v>
      </c>
      <c r="O567" t="s">
        <v>497</v>
      </c>
      <c r="P567">
        <v>43216</v>
      </c>
      <c r="Q567">
        <v>1532</v>
      </c>
      <c r="R567">
        <v>195</v>
      </c>
      <c r="S567">
        <v>548</v>
      </c>
      <c r="T567">
        <v>0.09</v>
      </c>
      <c r="U567">
        <v>195</v>
      </c>
      <c r="X567" s="24" t="s">
        <v>1826</v>
      </c>
      <c r="Y567" s="24"/>
      <c r="Z567" s="24"/>
      <c r="AA567" s="24"/>
      <c r="AB567" s="24"/>
    </row>
    <row r="568" spans="1:28" ht="14.45" hidden="1" customHeight="1" x14ac:dyDescent="0.25">
      <c r="A568" t="s">
        <v>19</v>
      </c>
      <c r="B568" t="s">
        <v>370</v>
      </c>
      <c r="C568" t="s">
        <v>21</v>
      </c>
      <c r="D568" t="s">
        <v>645</v>
      </c>
      <c r="E568" t="s">
        <v>19</v>
      </c>
      <c r="G568" t="s">
        <v>741</v>
      </c>
      <c r="I568">
        <v>8</v>
      </c>
      <c r="J568" t="s">
        <v>493</v>
      </c>
      <c r="K568" t="s">
        <v>494</v>
      </c>
      <c r="M568">
        <v>1</v>
      </c>
      <c r="N568">
        <v>1</v>
      </c>
      <c r="O568" t="s">
        <v>742</v>
      </c>
      <c r="P568">
        <v>43216</v>
      </c>
      <c r="Q568">
        <v>1532</v>
      </c>
      <c r="R568">
        <v>27</v>
      </c>
      <c r="S568">
        <v>289</v>
      </c>
      <c r="T568">
        <v>0.05</v>
      </c>
      <c r="U568">
        <v>27</v>
      </c>
      <c r="X568" s="24" t="s">
        <v>1826</v>
      </c>
      <c r="Y568" s="24"/>
      <c r="Z568" s="24"/>
      <c r="AA568" s="24"/>
      <c r="AB568" s="24"/>
    </row>
    <row r="569" spans="1:28" ht="14.45" hidden="1" customHeight="1" x14ac:dyDescent="0.25">
      <c r="A569" t="s">
        <v>19</v>
      </c>
      <c r="B569" t="s">
        <v>370</v>
      </c>
      <c r="C569" t="s">
        <v>21</v>
      </c>
      <c r="D569" t="s">
        <v>645</v>
      </c>
      <c r="E569" t="s">
        <v>19</v>
      </c>
      <c r="G569" t="s">
        <v>500</v>
      </c>
      <c r="I569">
        <v>9</v>
      </c>
      <c r="J569" t="s">
        <v>493</v>
      </c>
      <c r="K569" t="s">
        <v>494</v>
      </c>
      <c r="M569">
        <v>15</v>
      </c>
      <c r="N569">
        <v>3</v>
      </c>
      <c r="O569" t="s">
        <v>501</v>
      </c>
      <c r="P569">
        <v>43216</v>
      </c>
      <c r="Q569">
        <v>1532</v>
      </c>
      <c r="R569">
        <v>135</v>
      </c>
      <c r="S569">
        <v>3021</v>
      </c>
      <c r="T569">
        <v>0.36</v>
      </c>
      <c r="U569">
        <v>405</v>
      </c>
      <c r="X569" s="24" t="s">
        <v>1826</v>
      </c>
      <c r="Y569" s="24"/>
      <c r="Z569" s="24"/>
      <c r="AA569" s="24"/>
      <c r="AB569" s="24"/>
    </row>
    <row r="570" spans="1:28" ht="14.45" hidden="1" customHeight="1" x14ac:dyDescent="0.25">
      <c r="A570" t="s">
        <v>19</v>
      </c>
      <c r="B570" t="s">
        <v>370</v>
      </c>
      <c r="C570" t="s">
        <v>21</v>
      </c>
      <c r="D570" t="s">
        <v>645</v>
      </c>
      <c r="E570" t="s">
        <v>19</v>
      </c>
      <c r="G570" t="s">
        <v>492</v>
      </c>
      <c r="I570">
        <v>3</v>
      </c>
      <c r="J570" t="s">
        <v>493</v>
      </c>
      <c r="K570" t="s">
        <v>494</v>
      </c>
      <c r="M570">
        <v>5</v>
      </c>
      <c r="N570">
        <v>1</v>
      </c>
      <c r="O570" t="s">
        <v>495</v>
      </c>
      <c r="P570">
        <v>43216</v>
      </c>
      <c r="Q570">
        <v>1532</v>
      </c>
      <c r="R570">
        <v>195</v>
      </c>
      <c r="S570">
        <v>480</v>
      </c>
      <c r="T570">
        <v>0.08</v>
      </c>
      <c r="U570">
        <v>195</v>
      </c>
      <c r="X570" s="24" t="s">
        <v>1826</v>
      </c>
      <c r="Y570" s="24"/>
      <c r="Z570" s="24"/>
      <c r="AA570" s="24"/>
      <c r="AB570" s="24"/>
    </row>
    <row r="571" spans="1:28" ht="14.45" hidden="1" customHeight="1" x14ac:dyDescent="0.25">
      <c r="A571" t="s">
        <v>19</v>
      </c>
      <c r="B571" t="s">
        <v>370</v>
      </c>
      <c r="C571" t="s">
        <v>21</v>
      </c>
      <c r="D571" t="s">
        <v>645</v>
      </c>
      <c r="E571" t="s">
        <v>19</v>
      </c>
      <c r="G571" t="s">
        <v>498</v>
      </c>
      <c r="I571">
        <v>7</v>
      </c>
      <c r="J571" t="s">
        <v>493</v>
      </c>
      <c r="K571" t="s">
        <v>494</v>
      </c>
      <c r="M571">
        <v>1</v>
      </c>
      <c r="N571">
        <v>4</v>
      </c>
      <c r="O571" t="s">
        <v>499</v>
      </c>
      <c r="P571">
        <v>43216</v>
      </c>
      <c r="Q571">
        <v>1532</v>
      </c>
      <c r="R571">
        <v>20</v>
      </c>
      <c r="S571">
        <v>972</v>
      </c>
      <c r="T571">
        <v>0.16</v>
      </c>
      <c r="U571">
        <v>80</v>
      </c>
      <c r="X571" s="24" t="s">
        <v>1826</v>
      </c>
      <c r="Y571" s="24"/>
      <c r="Z571" s="24"/>
      <c r="AA571" s="24"/>
      <c r="AB571" s="24"/>
    </row>
    <row r="572" spans="1:28" ht="14.45" hidden="1" customHeight="1" x14ac:dyDescent="0.25">
      <c r="A572" t="s">
        <v>19</v>
      </c>
      <c r="B572" t="s">
        <v>370</v>
      </c>
      <c r="C572" t="s">
        <v>21</v>
      </c>
      <c r="D572" t="s">
        <v>648</v>
      </c>
      <c r="E572" t="s">
        <v>19</v>
      </c>
      <c r="G572" t="s">
        <v>500</v>
      </c>
      <c r="I572">
        <v>9</v>
      </c>
      <c r="J572" t="s">
        <v>493</v>
      </c>
      <c r="K572" t="s">
        <v>494</v>
      </c>
      <c r="M572">
        <v>15</v>
      </c>
      <c r="N572">
        <v>1</v>
      </c>
      <c r="O572" t="s">
        <v>501</v>
      </c>
      <c r="P572">
        <v>43201</v>
      </c>
      <c r="Q572">
        <v>2445</v>
      </c>
      <c r="R572">
        <v>135</v>
      </c>
      <c r="S572">
        <v>1007</v>
      </c>
      <c r="T572">
        <v>0.12</v>
      </c>
      <c r="U572">
        <v>135</v>
      </c>
      <c r="X572" s="24" t="s">
        <v>1826</v>
      </c>
      <c r="Y572" s="24"/>
      <c r="Z572" s="24"/>
      <c r="AA572" s="24"/>
      <c r="AB572" s="24"/>
    </row>
    <row r="573" spans="1:28" ht="14.45" hidden="1" customHeight="1" x14ac:dyDescent="0.25">
      <c r="A573" t="s">
        <v>19</v>
      </c>
      <c r="B573" t="s">
        <v>370</v>
      </c>
      <c r="C573" t="s">
        <v>21</v>
      </c>
      <c r="D573" t="s">
        <v>648</v>
      </c>
      <c r="E573" t="s">
        <v>19</v>
      </c>
      <c r="G573" t="s">
        <v>502</v>
      </c>
      <c r="I573">
        <v>28</v>
      </c>
      <c r="J573" t="s">
        <v>493</v>
      </c>
      <c r="K573" t="s">
        <v>494</v>
      </c>
      <c r="M573">
        <v>15</v>
      </c>
      <c r="N573">
        <v>11</v>
      </c>
      <c r="O573" t="s">
        <v>501</v>
      </c>
      <c r="P573">
        <v>43201</v>
      </c>
      <c r="Q573">
        <v>2445</v>
      </c>
      <c r="R573">
        <v>210</v>
      </c>
      <c r="S573">
        <v>11077</v>
      </c>
      <c r="T573">
        <v>1.32</v>
      </c>
      <c r="U573">
        <v>2310</v>
      </c>
      <c r="X573" s="24" t="s">
        <v>1826</v>
      </c>
      <c r="Y573" s="24"/>
      <c r="Z573" s="24"/>
      <c r="AA573" s="24"/>
      <c r="AB573" s="24"/>
    </row>
    <row r="574" spans="1:28" ht="14.45" hidden="1" customHeight="1" x14ac:dyDescent="0.25">
      <c r="A574" t="s">
        <v>19</v>
      </c>
      <c r="B574" t="s">
        <v>370</v>
      </c>
      <c r="C574" t="s">
        <v>21</v>
      </c>
      <c r="D574" t="s">
        <v>652</v>
      </c>
      <c r="E574" t="s">
        <v>19</v>
      </c>
      <c r="G574" t="s">
        <v>498</v>
      </c>
      <c r="I574">
        <v>7</v>
      </c>
      <c r="J574" t="s">
        <v>493</v>
      </c>
      <c r="K574" t="s">
        <v>494</v>
      </c>
      <c r="M574">
        <v>1</v>
      </c>
      <c r="N574">
        <v>2</v>
      </c>
      <c r="O574" t="s">
        <v>499</v>
      </c>
      <c r="P574">
        <v>43207</v>
      </c>
      <c r="Q574">
        <v>1090</v>
      </c>
      <c r="R574">
        <v>20</v>
      </c>
      <c r="S574">
        <v>486</v>
      </c>
      <c r="T574">
        <v>0.08</v>
      </c>
      <c r="U574">
        <v>40</v>
      </c>
      <c r="X574" s="24" t="s">
        <v>1826</v>
      </c>
      <c r="Y574" s="24"/>
      <c r="Z574" s="24"/>
      <c r="AA574" s="24"/>
      <c r="AB574" s="24"/>
    </row>
    <row r="575" spans="1:28" ht="14.45" hidden="1" customHeight="1" x14ac:dyDescent="0.25">
      <c r="A575" t="s">
        <v>19</v>
      </c>
      <c r="B575" t="s">
        <v>370</v>
      </c>
      <c r="C575" t="s">
        <v>21</v>
      </c>
      <c r="D575" t="s">
        <v>652</v>
      </c>
      <c r="E575" t="s">
        <v>19</v>
      </c>
      <c r="G575" t="s">
        <v>502</v>
      </c>
      <c r="I575">
        <v>28</v>
      </c>
      <c r="J575" t="s">
        <v>493</v>
      </c>
      <c r="K575" t="s">
        <v>494</v>
      </c>
      <c r="M575">
        <v>15</v>
      </c>
      <c r="N575">
        <v>5</v>
      </c>
      <c r="O575" t="s">
        <v>501</v>
      </c>
      <c r="P575">
        <v>43207</v>
      </c>
      <c r="Q575">
        <v>1090</v>
      </c>
      <c r="R575">
        <v>210</v>
      </c>
      <c r="S575">
        <v>5035</v>
      </c>
      <c r="T575">
        <v>0.6</v>
      </c>
      <c r="U575">
        <v>1050</v>
      </c>
      <c r="X575" s="24" t="s">
        <v>1826</v>
      </c>
      <c r="Y575" s="24"/>
      <c r="Z575" s="24"/>
      <c r="AA575" s="24"/>
      <c r="AB575" s="24"/>
    </row>
    <row r="576" spans="1:28" ht="14.45" hidden="1" customHeight="1" x14ac:dyDescent="0.25">
      <c r="A576" t="s">
        <v>19</v>
      </c>
      <c r="B576" t="s">
        <v>370</v>
      </c>
      <c r="C576" t="s">
        <v>21</v>
      </c>
      <c r="D576" t="s">
        <v>650</v>
      </c>
      <c r="E576" t="s">
        <v>19</v>
      </c>
      <c r="G576" t="s">
        <v>500</v>
      </c>
      <c r="I576">
        <v>9</v>
      </c>
      <c r="J576" t="s">
        <v>493</v>
      </c>
      <c r="K576" t="s">
        <v>494</v>
      </c>
      <c r="M576">
        <v>15</v>
      </c>
      <c r="N576">
        <v>1</v>
      </c>
      <c r="O576" t="s">
        <v>501</v>
      </c>
      <c r="P576">
        <v>43200</v>
      </c>
      <c r="Q576">
        <v>700</v>
      </c>
      <c r="R576">
        <v>135</v>
      </c>
      <c r="S576">
        <v>1007</v>
      </c>
      <c r="T576">
        <v>0.12</v>
      </c>
      <c r="U576">
        <v>135</v>
      </c>
      <c r="X576" s="24" t="s">
        <v>1826</v>
      </c>
      <c r="Y576" s="24"/>
      <c r="Z576" s="24"/>
      <c r="AA576" s="24"/>
      <c r="AB576" s="24"/>
    </row>
    <row r="577" spans="1:28" ht="14.45" hidden="1" customHeight="1" x14ac:dyDescent="0.25">
      <c r="A577" t="s">
        <v>19</v>
      </c>
      <c r="B577" t="s">
        <v>370</v>
      </c>
      <c r="C577" t="s">
        <v>21</v>
      </c>
      <c r="D577" t="s">
        <v>650</v>
      </c>
      <c r="E577" t="s">
        <v>19</v>
      </c>
      <c r="G577" t="s">
        <v>498</v>
      </c>
      <c r="I577">
        <v>7</v>
      </c>
      <c r="J577" t="s">
        <v>493</v>
      </c>
      <c r="K577" t="s">
        <v>494</v>
      </c>
      <c r="M577">
        <v>1</v>
      </c>
      <c r="N577">
        <v>2</v>
      </c>
      <c r="O577" t="s">
        <v>499</v>
      </c>
      <c r="P577">
        <v>43200</v>
      </c>
      <c r="Q577">
        <v>700</v>
      </c>
      <c r="R577">
        <v>20</v>
      </c>
      <c r="S577">
        <v>486</v>
      </c>
      <c r="T577">
        <v>0.08</v>
      </c>
      <c r="U577">
        <v>40</v>
      </c>
      <c r="X577" s="24" t="s">
        <v>1826</v>
      </c>
      <c r="Y577" s="24"/>
      <c r="Z577" s="24"/>
      <c r="AA577" s="24"/>
      <c r="AB577" s="24"/>
    </row>
    <row r="578" spans="1:28" ht="14.45" hidden="1" customHeight="1" x14ac:dyDescent="0.25">
      <c r="A578" t="s">
        <v>19</v>
      </c>
      <c r="B578" t="s">
        <v>370</v>
      </c>
      <c r="C578" t="s">
        <v>21</v>
      </c>
      <c r="D578" t="s">
        <v>650</v>
      </c>
      <c r="E578" t="s">
        <v>19</v>
      </c>
      <c r="G578" t="s">
        <v>743</v>
      </c>
      <c r="I578">
        <v>10</v>
      </c>
      <c r="J578" t="s">
        <v>493</v>
      </c>
      <c r="K578" t="s">
        <v>494</v>
      </c>
      <c r="M578">
        <v>15</v>
      </c>
      <c r="N578">
        <v>3</v>
      </c>
      <c r="O578" t="s">
        <v>501</v>
      </c>
      <c r="P578">
        <v>43200</v>
      </c>
      <c r="Q578">
        <v>700</v>
      </c>
      <c r="R578">
        <v>175</v>
      </c>
      <c r="S578">
        <v>3021</v>
      </c>
      <c r="T578">
        <v>0.36</v>
      </c>
      <c r="U578">
        <v>525</v>
      </c>
      <c r="X578" s="24" t="s">
        <v>1826</v>
      </c>
      <c r="Y578" s="24"/>
      <c r="Z578" s="24"/>
      <c r="AA578" s="24"/>
      <c r="AB578" s="24"/>
    </row>
    <row r="579" spans="1:28" ht="14.45" hidden="1" customHeight="1" x14ac:dyDescent="0.25">
      <c r="A579" t="s">
        <v>19</v>
      </c>
      <c r="B579" t="s">
        <v>287</v>
      </c>
      <c r="C579" t="s">
        <v>21</v>
      </c>
      <c r="D579" t="s">
        <v>797</v>
      </c>
      <c r="E579" t="s">
        <v>19</v>
      </c>
      <c r="H579" t="s">
        <v>872</v>
      </c>
      <c r="N579">
        <v>3</v>
      </c>
      <c r="P579">
        <v>43238</v>
      </c>
      <c r="Q579">
        <v>2040</v>
      </c>
      <c r="S579">
        <v>14168</v>
      </c>
      <c r="T579">
        <v>4.3128078333095097</v>
      </c>
      <c r="U579">
        <v>2040</v>
      </c>
      <c r="X579" s="24" t="s">
        <v>1826</v>
      </c>
      <c r="Y579" s="24"/>
      <c r="Z579" s="24"/>
      <c r="AA579" s="24"/>
      <c r="AB579" s="24"/>
    </row>
    <row r="580" spans="1:28" ht="14.45" hidden="1" customHeight="1" x14ac:dyDescent="0.25">
      <c r="A580" t="s">
        <v>19</v>
      </c>
      <c r="B580" t="s">
        <v>287</v>
      </c>
      <c r="C580" t="s">
        <v>21</v>
      </c>
      <c r="D580" t="s">
        <v>799</v>
      </c>
      <c r="E580" t="s">
        <v>19</v>
      </c>
      <c r="H580" t="s">
        <v>872</v>
      </c>
      <c r="N580">
        <v>2</v>
      </c>
      <c r="P580">
        <v>43237</v>
      </c>
      <c r="Q580">
        <v>1360</v>
      </c>
      <c r="S580">
        <v>7354</v>
      </c>
      <c r="T580">
        <v>2.2388621440093708</v>
      </c>
      <c r="U580">
        <v>1360</v>
      </c>
      <c r="X580" s="24" t="s">
        <v>1826</v>
      </c>
      <c r="Y580" s="24"/>
      <c r="Z580" s="24"/>
      <c r="AA580" s="24"/>
      <c r="AB580" s="24"/>
    </row>
    <row r="581" spans="1:28" ht="14.45" hidden="1" customHeight="1" x14ac:dyDescent="0.25">
      <c r="A581" t="s">
        <v>19</v>
      </c>
      <c r="B581" t="s">
        <v>287</v>
      </c>
      <c r="C581" t="s">
        <v>21</v>
      </c>
      <c r="D581" t="s">
        <v>801</v>
      </c>
      <c r="E581" t="s">
        <v>19</v>
      </c>
      <c r="H581" t="s">
        <v>872</v>
      </c>
      <c r="N581">
        <v>1</v>
      </c>
      <c r="P581">
        <v>43237</v>
      </c>
      <c r="Q581">
        <v>680</v>
      </c>
      <c r="S581">
        <v>4240</v>
      </c>
      <c r="T581">
        <v>1.2907218929309325</v>
      </c>
      <c r="U581">
        <v>680</v>
      </c>
      <c r="X581" s="24" t="s">
        <v>1826</v>
      </c>
      <c r="Y581" s="24"/>
      <c r="Z581" s="24"/>
      <c r="AA581" s="24"/>
      <c r="AB581" s="24"/>
    </row>
    <row r="582" spans="1:28" ht="14.45" hidden="1" customHeight="1" x14ac:dyDescent="0.25">
      <c r="A582" t="s">
        <v>19</v>
      </c>
      <c r="B582" t="s">
        <v>287</v>
      </c>
      <c r="C582" t="s">
        <v>21</v>
      </c>
      <c r="D582" t="s">
        <v>803</v>
      </c>
      <c r="E582" t="s">
        <v>19</v>
      </c>
      <c r="H582" t="s">
        <v>872</v>
      </c>
      <c r="N582">
        <v>1</v>
      </c>
      <c r="P582">
        <v>43235</v>
      </c>
      <c r="Q582">
        <v>680</v>
      </c>
      <c r="S582">
        <v>2787</v>
      </c>
      <c r="T582">
        <v>0.84832215131166533</v>
      </c>
      <c r="U582">
        <v>680</v>
      </c>
      <c r="X582" s="24" t="s">
        <v>1826</v>
      </c>
      <c r="Y582" s="24"/>
      <c r="Z582" s="24"/>
      <c r="AA582" s="24"/>
      <c r="AB582" s="24"/>
    </row>
    <row r="583" spans="1:28" ht="14.45" hidden="1" customHeight="1" x14ac:dyDescent="0.25">
      <c r="A583" t="s">
        <v>19</v>
      </c>
      <c r="B583" t="s">
        <v>20</v>
      </c>
      <c r="C583" t="s">
        <v>21</v>
      </c>
      <c r="D583">
        <v>158114</v>
      </c>
      <c r="E583" t="s">
        <v>19</v>
      </c>
      <c r="G583" t="s">
        <v>20</v>
      </c>
      <c r="H583" t="s">
        <v>435</v>
      </c>
      <c r="N583">
        <v>2</v>
      </c>
      <c r="P583">
        <v>42494</v>
      </c>
      <c r="Q583">
        <v>30091.99</v>
      </c>
      <c r="S583">
        <v>1478</v>
      </c>
      <c r="T583">
        <v>2.9</v>
      </c>
      <c r="U583">
        <v>2320</v>
      </c>
      <c r="X583" s="24" t="s">
        <v>1826</v>
      </c>
      <c r="Y583" s="24"/>
      <c r="Z583" s="24"/>
      <c r="AA583" s="24"/>
      <c r="AB583" s="24"/>
    </row>
    <row r="584" spans="1:28" ht="14.45" hidden="1" customHeight="1" x14ac:dyDescent="0.25">
      <c r="A584" t="s">
        <v>19</v>
      </c>
      <c r="B584" t="s">
        <v>370</v>
      </c>
      <c r="C584" t="s">
        <v>21</v>
      </c>
      <c r="D584" t="s">
        <v>983</v>
      </c>
      <c r="E584" t="s">
        <v>19</v>
      </c>
      <c r="G584" t="s">
        <v>502</v>
      </c>
      <c r="I584">
        <v>28</v>
      </c>
      <c r="J584" t="s">
        <v>493</v>
      </c>
      <c r="K584" t="s">
        <v>494</v>
      </c>
      <c r="M584">
        <v>15</v>
      </c>
      <c r="N584">
        <v>1</v>
      </c>
      <c r="O584" t="s">
        <v>501</v>
      </c>
      <c r="P584">
        <v>43307.333333333336</v>
      </c>
      <c r="Q584">
        <v>735</v>
      </c>
      <c r="R584">
        <v>210</v>
      </c>
      <c r="S584">
        <v>1007</v>
      </c>
      <c r="T584">
        <v>0.12</v>
      </c>
      <c r="U584">
        <v>210</v>
      </c>
      <c r="X584" s="24" t="s">
        <v>1826</v>
      </c>
      <c r="Y584" s="24"/>
      <c r="Z584" s="24"/>
      <c r="AA584" s="24"/>
      <c r="AB584" s="24"/>
    </row>
    <row r="585" spans="1:28" ht="14.45" hidden="1" customHeight="1" x14ac:dyDescent="0.25">
      <c r="A585" t="s">
        <v>19</v>
      </c>
      <c r="B585" t="s">
        <v>370</v>
      </c>
      <c r="C585" t="s">
        <v>21</v>
      </c>
      <c r="D585" t="s">
        <v>983</v>
      </c>
      <c r="E585" t="s">
        <v>19</v>
      </c>
      <c r="G585" t="s">
        <v>492</v>
      </c>
      <c r="I585">
        <v>3</v>
      </c>
      <c r="J585" t="s">
        <v>493</v>
      </c>
      <c r="K585" t="s">
        <v>494</v>
      </c>
      <c r="M585">
        <v>5</v>
      </c>
      <c r="N585">
        <v>1</v>
      </c>
      <c r="O585" t="s">
        <v>495</v>
      </c>
      <c r="P585">
        <v>43307.333333333336</v>
      </c>
      <c r="Q585">
        <v>735</v>
      </c>
      <c r="R585">
        <v>195</v>
      </c>
      <c r="S585">
        <v>480</v>
      </c>
      <c r="T585">
        <v>0.08</v>
      </c>
      <c r="U585">
        <v>195</v>
      </c>
      <c r="X585" s="24" t="s">
        <v>1826</v>
      </c>
      <c r="Y585" s="24"/>
      <c r="Z585" s="24"/>
      <c r="AA585" s="24"/>
      <c r="AB585" s="24"/>
    </row>
    <row r="586" spans="1:28" ht="14.45" hidden="1" customHeight="1" x14ac:dyDescent="0.25">
      <c r="A586" t="s">
        <v>19</v>
      </c>
      <c r="B586" t="s">
        <v>370</v>
      </c>
      <c r="C586" t="s">
        <v>21</v>
      </c>
      <c r="D586" t="s">
        <v>983</v>
      </c>
      <c r="E586" t="s">
        <v>19</v>
      </c>
      <c r="G586" t="s">
        <v>500</v>
      </c>
      <c r="I586">
        <v>9</v>
      </c>
      <c r="J586" t="s">
        <v>493</v>
      </c>
      <c r="K586" t="s">
        <v>494</v>
      </c>
      <c r="M586">
        <v>15</v>
      </c>
      <c r="N586">
        <v>2</v>
      </c>
      <c r="O586" t="s">
        <v>501</v>
      </c>
      <c r="P586">
        <v>43307.333333333336</v>
      </c>
      <c r="Q586">
        <v>735</v>
      </c>
      <c r="R586">
        <v>135</v>
      </c>
      <c r="S586">
        <v>2014</v>
      </c>
      <c r="T586">
        <v>0.24</v>
      </c>
      <c r="U586">
        <v>270</v>
      </c>
      <c r="X586" s="24" t="s">
        <v>1826</v>
      </c>
      <c r="Y586" s="24"/>
      <c r="Z586" s="24"/>
      <c r="AA586" s="24"/>
      <c r="AB586" s="24"/>
    </row>
    <row r="587" spans="1:28" ht="14.45" hidden="1" customHeight="1" x14ac:dyDescent="0.25">
      <c r="A587" t="s">
        <v>19</v>
      </c>
      <c r="B587" t="s">
        <v>370</v>
      </c>
      <c r="C587" t="s">
        <v>21</v>
      </c>
      <c r="D587" t="s">
        <v>983</v>
      </c>
      <c r="E587" t="s">
        <v>19</v>
      </c>
      <c r="G587" t="s">
        <v>498</v>
      </c>
      <c r="I587">
        <v>7</v>
      </c>
      <c r="J587" t="s">
        <v>493</v>
      </c>
      <c r="K587" t="s">
        <v>494</v>
      </c>
      <c r="M587">
        <v>1</v>
      </c>
      <c r="N587">
        <v>3</v>
      </c>
      <c r="O587" t="s">
        <v>499</v>
      </c>
      <c r="P587">
        <v>43307.333333333336</v>
      </c>
      <c r="Q587">
        <v>735</v>
      </c>
      <c r="R587">
        <v>20</v>
      </c>
      <c r="S587">
        <v>729</v>
      </c>
      <c r="T587">
        <v>0.12</v>
      </c>
      <c r="U587">
        <v>60</v>
      </c>
      <c r="X587" s="24" t="s">
        <v>1826</v>
      </c>
      <c r="Y587" s="24"/>
      <c r="Z587" s="24"/>
      <c r="AA587" s="24"/>
      <c r="AB587" s="24"/>
    </row>
    <row r="588" spans="1:28" ht="14.45" hidden="1" customHeight="1" x14ac:dyDescent="0.25">
      <c r="A588" t="s">
        <v>19</v>
      </c>
      <c r="B588" t="s">
        <v>370</v>
      </c>
      <c r="C588" t="s">
        <v>21</v>
      </c>
      <c r="D588" t="s">
        <v>987</v>
      </c>
      <c r="E588" t="s">
        <v>19</v>
      </c>
      <c r="G588" t="s">
        <v>498</v>
      </c>
      <c r="I588">
        <v>7</v>
      </c>
      <c r="J588" t="s">
        <v>493</v>
      </c>
      <c r="K588" t="s">
        <v>494</v>
      </c>
      <c r="M588">
        <v>1</v>
      </c>
      <c r="N588">
        <v>2</v>
      </c>
      <c r="O588" t="s">
        <v>499</v>
      </c>
      <c r="P588">
        <v>43308.291666666664</v>
      </c>
      <c r="Q588">
        <v>850</v>
      </c>
      <c r="R588">
        <v>20</v>
      </c>
      <c r="S588">
        <v>486</v>
      </c>
      <c r="T588">
        <v>0.08</v>
      </c>
      <c r="U588">
        <v>40</v>
      </c>
      <c r="X588" s="24" t="s">
        <v>1826</v>
      </c>
      <c r="Y588" s="24"/>
      <c r="Z588" s="24"/>
      <c r="AA588" s="24"/>
      <c r="AB588" s="24"/>
    </row>
    <row r="589" spans="1:28" ht="14.45" hidden="1" customHeight="1" x14ac:dyDescent="0.25">
      <c r="A589" t="s">
        <v>19</v>
      </c>
      <c r="B589" t="s">
        <v>370</v>
      </c>
      <c r="C589" t="s">
        <v>21</v>
      </c>
      <c r="D589" t="s">
        <v>987</v>
      </c>
      <c r="E589" t="s">
        <v>19</v>
      </c>
      <c r="G589" t="s">
        <v>502</v>
      </c>
      <c r="I589">
        <v>28</v>
      </c>
      <c r="J589" t="s">
        <v>493</v>
      </c>
      <c r="K589" t="s">
        <v>494</v>
      </c>
      <c r="M589">
        <v>15</v>
      </c>
      <c r="N589">
        <v>2</v>
      </c>
      <c r="O589" t="s">
        <v>501</v>
      </c>
      <c r="P589">
        <v>43308.291666666664</v>
      </c>
      <c r="Q589">
        <v>850</v>
      </c>
      <c r="R589">
        <v>210</v>
      </c>
      <c r="S589">
        <v>2014</v>
      </c>
      <c r="T589">
        <v>0.24</v>
      </c>
      <c r="U589">
        <v>420</v>
      </c>
      <c r="X589" s="24" t="s">
        <v>1826</v>
      </c>
      <c r="Y589" s="24"/>
      <c r="Z589" s="24"/>
      <c r="AA589" s="24"/>
      <c r="AB589" s="24"/>
    </row>
    <row r="590" spans="1:28" ht="14.45" hidden="1" customHeight="1" x14ac:dyDescent="0.25">
      <c r="A590" t="s">
        <v>19</v>
      </c>
      <c r="B590" t="s">
        <v>370</v>
      </c>
      <c r="C590" t="s">
        <v>21</v>
      </c>
      <c r="D590" t="s">
        <v>987</v>
      </c>
      <c r="E590" t="s">
        <v>19</v>
      </c>
      <c r="G590" t="s">
        <v>492</v>
      </c>
      <c r="I590">
        <v>3</v>
      </c>
      <c r="J590" t="s">
        <v>493</v>
      </c>
      <c r="K590" t="s">
        <v>494</v>
      </c>
      <c r="M590">
        <v>5</v>
      </c>
      <c r="N590">
        <v>2</v>
      </c>
      <c r="O590" t="s">
        <v>495</v>
      </c>
      <c r="P590">
        <v>43308.291666666664</v>
      </c>
      <c r="Q590">
        <v>850</v>
      </c>
      <c r="R590">
        <v>195</v>
      </c>
      <c r="S590">
        <v>960</v>
      </c>
      <c r="T590">
        <v>0.16</v>
      </c>
      <c r="U590">
        <v>390</v>
      </c>
      <c r="X590" s="24" t="s">
        <v>1826</v>
      </c>
      <c r="Y590" s="24"/>
      <c r="Z590" s="24"/>
      <c r="AA590" s="24"/>
      <c r="AB590" s="24"/>
    </row>
    <row r="591" spans="1:28" ht="14.45" hidden="1" customHeight="1" x14ac:dyDescent="0.25">
      <c r="A591" t="s">
        <v>19</v>
      </c>
      <c r="B591" t="s">
        <v>370</v>
      </c>
      <c r="C591" t="s">
        <v>21</v>
      </c>
      <c r="D591" t="s">
        <v>1481</v>
      </c>
      <c r="E591" t="s">
        <v>19</v>
      </c>
      <c r="G591" t="s">
        <v>498</v>
      </c>
      <c r="I591">
        <v>7</v>
      </c>
      <c r="J591" t="s">
        <v>493</v>
      </c>
      <c r="K591" t="s">
        <v>494</v>
      </c>
      <c r="M591">
        <v>1</v>
      </c>
      <c r="N591">
        <v>2</v>
      </c>
      <c r="O591" t="s">
        <v>499</v>
      </c>
      <c r="P591">
        <v>43325</v>
      </c>
      <c r="Q591">
        <v>2434</v>
      </c>
      <c r="R591">
        <v>20</v>
      </c>
      <c r="S591">
        <v>486</v>
      </c>
      <c r="T591">
        <v>0.08</v>
      </c>
      <c r="U591">
        <v>40</v>
      </c>
      <c r="X591" s="24" t="s">
        <v>1826</v>
      </c>
      <c r="Y591" s="24"/>
      <c r="Z591" s="24"/>
      <c r="AA591" s="24"/>
      <c r="AB591" s="24"/>
    </row>
    <row r="592" spans="1:28" ht="14.45" hidden="1" customHeight="1" x14ac:dyDescent="0.25">
      <c r="A592" t="s">
        <v>19</v>
      </c>
      <c r="B592" t="s">
        <v>370</v>
      </c>
      <c r="C592" t="s">
        <v>21</v>
      </c>
      <c r="D592" t="s">
        <v>1481</v>
      </c>
      <c r="E592" t="s">
        <v>19</v>
      </c>
      <c r="G592" t="s">
        <v>500</v>
      </c>
      <c r="I592">
        <v>9</v>
      </c>
      <c r="J592" t="s">
        <v>493</v>
      </c>
      <c r="K592" t="s">
        <v>494</v>
      </c>
      <c r="M592">
        <v>15</v>
      </c>
      <c r="N592">
        <v>9</v>
      </c>
      <c r="O592" t="s">
        <v>501</v>
      </c>
      <c r="P592">
        <v>43325</v>
      </c>
      <c r="Q592">
        <v>2434</v>
      </c>
      <c r="R592">
        <v>135</v>
      </c>
      <c r="S592">
        <v>9063</v>
      </c>
      <c r="T592">
        <v>1.08</v>
      </c>
      <c r="U592">
        <v>1215</v>
      </c>
      <c r="X592" s="24" t="s">
        <v>1826</v>
      </c>
      <c r="Y592" s="24"/>
      <c r="Z592" s="24"/>
      <c r="AA592" s="24"/>
      <c r="AB592" s="24"/>
    </row>
    <row r="593" spans="1:28" ht="14.45" hidden="1" customHeight="1" x14ac:dyDescent="0.25">
      <c r="A593" t="s">
        <v>19</v>
      </c>
      <c r="B593" t="s">
        <v>370</v>
      </c>
      <c r="C593" t="s">
        <v>21</v>
      </c>
      <c r="D593" t="s">
        <v>1481</v>
      </c>
      <c r="E593" t="s">
        <v>19</v>
      </c>
      <c r="G593" t="s">
        <v>869</v>
      </c>
      <c r="I593">
        <v>22</v>
      </c>
      <c r="J593" t="s">
        <v>493</v>
      </c>
      <c r="K593" t="s">
        <v>494</v>
      </c>
      <c r="M593">
        <v>15</v>
      </c>
      <c r="N593">
        <v>6</v>
      </c>
      <c r="O593" t="s">
        <v>501</v>
      </c>
      <c r="P593">
        <v>43325</v>
      </c>
      <c r="Q593">
        <v>2434</v>
      </c>
      <c r="R593">
        <v>155</v>
      </c>
      <c r="S593">
        <v>6042</v>
      </c>
      <c r="T593">
        <v>0.72</v>
      </c>
      <c r="U593">
        <v>930</v>
      </c>
      <c r="X593" s="24" t="s">
        <v>1826</v>
      </c>
      <c r="Y593" s="24"/>
      <c r="Z593" s="24"/>
      <c r="AA593" s="24"/>
      <c r="AB593" s="24"/>
    </row>
    <row r="594" spans="1:28" ht="14.45" hidden="1" customHeight="1" x14ac:dyDescent="0.25">
      <c r="A594" t="s">
        <v>19</v>
      </c>
      <c r="B594" t="s">
        <v>370</v>
      </c>
      <c r="C594" t="s">
        <v>21</v>
      </c>
      <c r="D594" t="s">
        <v>1481</v>
      </c>
      <c r="E594" t="s">
        <v>19</v>
      </c>
      <c r="G594" t="s">
        <v>492</v>
      </c>
      <c r="I594">
        <v>3</v>
      </c>
      <c r="J594" t="s">
        <v>493</v>
      </c>
      <c r="K594" t="s">
        <v>494</v>
      </c>
      <c r="M594">
        <v>5</v>
      </c>
      <c r="N594">
        <v>1</v>
      </c>
      <c r="O594" t="s">
        <v>495</v>
      </c>
      <c r="P594">
        <v>43325</v>
      </c>
      <c r="Q594">
        <v>2434</v>
      </c>
      <c r="R594">
        <v>195</v>
      </c>
      <c r="S594">
        <v>480</v>
      </c>
      <c r="T594">
        <v>0.08</v>
      </c>
      <c r="U594">
        <v>195</v>
      </c>
      <c r="X594" s="24" t="s">
        <v>1826</v>
      </c>
      <c r="Y594" s="24"/>
      <c r="Z594" s="24"/>
      <c r="AA594" s="24"/>
      <c r="AB594" s="24"/>
    </row>
    <row r="595" spans="1:28" ht="14.45" hidden="1" customHeight="1" x14ac:dyDescent="0.25">
      <c r="A595" t="s">
        <v>19</v>
      </c>
      <c r="B595" t="s">
        <v>370</v>
      </c>
      <c r="C595" t="s">
        <v>21</v>
      </c>
      <c r="D595" t="s">
        <v>1481</v>
      </c>
      <c r="E595" t="s">
        <v>19</v>
      </c>
      <c r="G595" t="s">
        <v>741</v>
      </c>
      <c r="I595">
        <v>8</v>
      </c>
      <c r="J595" t="s">
        <v>493</v>
      </c>
      <c r="K595" t="s">
        <v>494</v>
      </c>
      <c r="M595">
        <v>1</v>
      </c>
      <c r="N595">
        <v>2</v>
      </c>
      <c r="O595" t="s">
        <v>742</v>
      </c>
      <c r="P595">
        <v>43325</v>
      </c>
      <c r="Q595">
        <v>2434</v>
      </c>
      <c r="R595">
        <v>27</v>
      </c>
      <c r="S595">
        <v>578</v>
      </c>
      <c r="T595">
        <v>0.1</v>
      </c>
      <c r="U595">
        <v>54</v>
      </c>
      <c r="X595" s="24" t="s">
        <v>1826</v>
      </c>
      <c r="Y595" s="24"/>
      <c r="Z595" s="24"/>
      <c r="AA595" s="24"/>
      <c r="AB595" s="24"/>
    </row>
    <row r="596" spans="1:28" ht="14.45" hidden="1" customHeight="1" x14ac:dyDescent="0.25">
      <c r="A596" t="s">
        <v>19</v>
      </c>
      <c r="B596" t="s">
        <v>370</v>
      </c>
      <c r="C596" t="s">
        <v>21</v>
      </c>
      <c r="D596" t="s">
        <v>1503</v>
      </c>
      <c r="E596" t="s">
        <v>19</v>
      </c>
      <c r="G596" t="s">
        <v>492</v>
      </c>
      <c r="I596">
        <v>3</v>
      </c>
      <c r="J596" t="s">
        <v>493</v>
      </c>
      <c r="K596" t="s">
        <v>494</v>
      </c>
      <c r="M596">
        <v>5</v>
      </c>
      <c r="N596">
        <v>1</v>
      </c>
      <c r="O596" t="s">
        <v>495</v>
      </c>
      <c r="P596">
        <v>43321</v>
      </c>
      <c r="Q596">
        <v>1782</v>
      </c>
      <c r="R596">
        <v>195</v>
      </c>
      <c r="S596">
        <v>480</v>
      </c>
      <c r="T596">
        <v>0.08</v>
      </c>
      <c r="U596">
        <v>195</v>
      </c>
      <c r="X596" s="24" t="s">
        <v>1826</v>
      </c>
      <c r="Y596" s="24"/>
      <c r="Z596" s="24"/>
      <c r="AA596" s="24"/>
      <c r="AB596" s="24"/>
    </row>
    <row r="597" spans="1:28" ht="14.45" hidden="1" customHeight="1" x14ac:dyDescent="0.25">
      <c r="A597" t="s">
        <v>19</v>
      </c>
      <c r="B597" t="s">
        <v>370</v>
      </c>
      <c r="C597" t="s">
        <v>21</v>
      </c>
      <c r="D597" t="s">
        <v>1503</v>
      </c>
      <c r="E597" t="s">
        <v>19</v>
      </c>
      <c r="G597" t="s">
        <v>502</v>
      </c>
      <c r="I597">
        <v>28</v>
      </c>
      <c r="J597" t="s">
        <v>493</v>
      </c>
      <c r="K597" t="s">
        <v>494</v>
      </c>
      <c r="M597">
        <v>15</v>
      </c>
      <c r="N597">
        <v>4</v>
      </c>
      <c r="O597" t="s">
        <v>501</v>
      </c>
      <c r="P597">
        <v>43321</v>
      </c>
      <c r="Q597">
        <v>1782</v>
      </c>
      <c r="R597">
        <v>210</v>
      </c>
      <c r="S597">
        <v>4028</v>
      </c>
      <c r="T597">
        <v>0.48</v>
      </c>
      <c r="U597">
        <v>840</v>
      </c>
      <c r="X597" s="24" t="s">
        <v>1826</v>
      </c>
      <c r="Y597" s="24"/>
      <c r="Z597" s="24"/>
      <c r="AA597" s="24"/>
      <c r="AB597" s="24"/>
    </row>
    <row r="598" spans="1:28" ht="14.45" hidden="1" customHeight="1" x14ac:dyDescent="0.25">
      <c r="A598" t="s">
        <v>19</v>
      </c>
      <c r="B598" t="s">
        <v>370</v>
      </c>
      <c r="C598" t="s">
        <v>21</v>
      </c>
      <c r="D598" t="s">
        <v>1503</v>
      </c>
      <c r="E598" t="s">
        <v>19</v>
      </c>
      <c r="G598" t="s">
        <v>498</v>
      </c>
      <c r="I598">
        <v>7</v>
      </c>
      <c r="J598" t="s">
        <v>493</v>
      </c>
      <c r="K598" t="s">
        <v>494</v>
      </c>
      <c r="M598">
        <v>1</v>
      </c>
      <c r="N598">
        <v>1</v>
      </c>
      <c r="O598" t="s">
        <v>499</v>
      </c>
      <c r="P598">
        <v>43321</v>
      </c>
      <c r="Q598">
        <v>1782</v>
      </c>
      <c r="R598">
        <v>20</v>
      </c>
      <c r="S598">
        <v>243</v>
      </c>
      <c r="T598">
        <v>0.04</v>
      </c>
      <c r="U598">
        <v>20</v>
      </c>
      <c r="X598" s="24" t="s">
        <v>1826</v>
      </c>
      <c r="Y598" s="24"/>
      <c r="Z598" s="24"/>
      <c r="AA598" s="24"/>
      <c r="AB598" s="24"/>
    </row>
    <row r="599" spans="1:28" ht="14.45" hidden="1" customHeight="1" x14ac:dyDescent="0.25">
      <c r="A599" t="s">
        <v>19</v>
      </c>
      <c r="B599" t="s">
        <v>370</v>
      </c>
      <c r="C599" t="s">
        <v>21</v>
      </c>
      <c r="D599" t="s">
        <v>1503</v>
      </c>
      <c r="E599" t="s">
        <v>19</v>
      </c>
      <c r="G599" t="s">
        <v>741</v>
      </c>
      <c r="I599">
        <v>8</v>
      </c>
      <c r="J599" t="s">
        <v>493</v>
      </c>
      <c r="K599" t="s">
        <v>494</v>
      </c>
      <c r="M599">
        <v>1</v>
      </c>
      <c r="N599">
        <v>1</v>
      </c>
      <c r="O599" t="s">
        <v>742</v>
      </c>
      <c r="P599">
        <v>43321</v>
      </c>
      <c r="Q599">
        <v>1782</v>
      </c>
      <c r="R599">
        <v>27</v>
      </c>
      <c r="S599">
        <v>289</v>
      </c>
      <c r="T599">
        <v>0.05</v>
      </c>
      <c r="U599">
        <v>27</v>
      </c>
      <c r="X599" s="24" t="s">
        <v>1826</v>
      </c>
      <c r="Y599" s="24"/>
      <c r="Z599" s="24"/>
      <c r="AA599" s="24"/>
      <c r="AB599" s="24"/>
    </row>
    <row r="600" spans="1:28" ht="14.45" hidden="1" customHeight="1" x14ac:dyDescent="0.25">
      <c r="A600" t="s">
        <v>19</v>
      </c>
      <c r="B600" t="s">
        <v>370</v>
      </c>
      <c r="C600" t="s">
        <v>21</v>
      </c>
      <c r="D600" t="s">
        <v>1503</v>
      </c>
      <c r="E600" t="s">
        <v>19</v>
      </c>
      <c r="G600" t="s">
        <v>743</v>
      </c>
      <c r="I600">
        <v>10</v>
      </c>
      <c r="J600" t="s">
        <v>493</v>
      </c>
      <c r="K600" t="s">
        <v>494</v>
      </c>
      <c r="M600">
        <v>15</v>
      </c>
      <c r="N600">
        <v>4</v>
      </c>
      <c r="O600" t="s">
        <v>501</v>
      </c>
      <c r="P600">
        <v>43321</v>
      </c>
      <c r="Q600">
        <v>1782</v>
      </c>
      <c r="R600">
        <v>175</v>
      </c>
      <c r="S600">
        <v>4028</v>
      </c>
      <c r="T600">
        <v>0.48</v>
      </c>
      <c r="U600">
        <v>700</v>
      </c>
      <c r="X600" s="24" t="s">
        <v>1826</v>
      </c>
      <c r="Y600" s="24"/>
      <c r="Z600" s="24"/>
      <c r="AA600" s="24"/>
      <c r="AB600" s="24"/>
    </row>
    <row r="601" spans="1:28" ht="14.45" hidden="1" customHeight="1" x14ac:dyDescent="0.25">
      <c r="A601" t="s">
        <v>19</v>
      </c>
      <c r="B601" t="s">
        <v>370</v>
      </c>
      <c r="C601" t="s">
        <v>21</v>
      </c>
      <c r="D601" t="s">
        <v>1506</v>
      </c>
      <c r="E601" t="s">
        <v>19</v>
      </c>
      <c r="G601" t="s">
        <v>498</v>
      </c>
      <c r="I601">
        <v>7</v>
      </c>
      <c r="J601" t="s">
        <v>493</v>
      </c>
      <c r="K601" t="s">
        <v>494</v>
      </c>
      <c r="M601">
        <v>1</v>
      </c>
      <c r="N601">
        <v>3</v>
      </c>
      <c r="O601" t="s">
        <v>499</v>
      </c>
      <c r="P601">
        <v>43313</v>
      </c>
      <c r="Q601">
        <v>1985</v>
      </c>
      <c r="R601">
        <v>20</v>
      </c>
      <c r="S601">
        <v>729</v>
      </c>
      <c r="T601">
        <v>0.12</v>
      </c>
      <c r="U601">
        <v>60</v>
      </c>
      <c r="X601" s="24" t="s">
        <v>1826</v>
      </c>
      <c r="Y601" s="24"/>
      <c r="Z601" s="24"/>
      <c r="AA601" s="24"/>
      <c r="AB601" s="24"/>
    </row>
    <row r="602" spans="1:28" ht="14.45" hidden="1" customHeight="1" x14ac:dyDescent="0.25">
      <c r="A602" t="s">
        <v>19</v>
      </c>
      <c r="B602" t="s">
        <v>370</v>
      </c>
      <c r="C602" t="s">
        <v>21</v>
      </c>
      <c r="D602" t="s">
        <v>1506</v>
      </c>
      <c r="E602" t="s">
        <v>19</v>
      </c>
      <c r="G602" t="s">
        <v>1630</v>
      </c>
      <c r="I602">
        <v>5</v>
      </c>
      <c r="J602" t="s">
        <v>493</v>
      </c>
      <c r="K602" t="s">
        <v>494</v>
      </c>
      <c r="M602">
        <v>5</v>
      </c>
      <c r="N602">
        <v>4</v>
      </c>
      <c r="O602" t="s">
        <v>1631</v>
      </c>
      <c r="P602">
        <v>43313</v>
      </c>
      <c r="Q602">
        <v>1985</v>
      </c>
      <c r="R602">
        <v>170</v>
      </c>
      <c r="S602">
        <v>5520</v>
      </c>
      <c r="T602">
        <v>0</v>
      </c>
      <c r="U602">
        <v>680</v>
      </c>
      <c r="X602" s="24" t="s">
        <v>1826</v>
      </c>
      <c r="Y602" s="24"/>
      <c r="Z602" s="24"/>
      <c r="AA602" s="24"/>
      <c r="AB602" s="24"/>
    </row>
    <row r="603" spans="1:28" ht="14.45" hidden="1" customHeight="1" x14ac:dyDescent="0.25">
      <c r="A603" t="s">
        <v>19</v>
      </c>
      <c r="B603" t="s">
        <v>370</v>
      </c>
      <c r="C603" t="s">
        <v>21</v>
      </c>
      <c r="D603" t="s">
        <v>1506</v>
      </c>
      <c r="E603" t="s">
        <v>19</v>
      </c>
      <c r="G603" t="s">
        <v>492</v>
      </c>
      <c r="I603">
        <v>3</v>
      </c>
      <c r="J603" t="s">
        <v>493</v>
      </c>
      <c r="K603" t="s">
        <v>494</v>
      </c>
      <c r="M603">
        <v>5</v>
      </c>
      <c r="N603">
        <v>1</v>
      </c>
      <c r="O603" t="s">
        <v>495</v>
      </c>
      <c r="P603">
        <v>43313</v>
      </c>
      <c r="Q603">
        <v>1985</v>
      </c>
      <c r="R603">
        <v>195</v>
      </c>
      <c r="S603">
        <v>480</v>
      </c>
      <c r="T603">
        <v>0.08</v>
      </c>
      <c r="U603">
        <v>195</v>
      </c>
      <c r="X603" s="24" t="s">
        <v>1826</v>
      </c>
      <c r="Y603" s="24"/>
      <c r="Z603" s="24"/>
      <c r="AA603" s="24"/>
      <c r="AB603" s="24"/>
    </row>
    <row r="604" spans="1:28" ht="14.45" hidden="1" customHeight="1" x14ac:dyDescent="0.25">
      <c r="A604" t="s">
        <v>19</v>
      </c>
      <c r="B604" t="s">
        <v>370</v>
      </c>
      <c r="C604" t="s">
        <v>21</v>
      </c>
      <c r="D604" t="s">
        <v>1506</v>
      </c>
      <c r="E604" t="s">
        <v>19</v>
      </c>
      <c r="G604" t="s">
        <v>502</v>
      </c>
      <c r="I604">
        <v>28</v>
      </c>
      <c r="J604" t="s">
        <v>493</v>
      </c>
      <c r="K604" t="s">
        <v>494</v>
      </c>
      <c r="M604">
        <v>15</v>
      </c>
      <c r="N604">
        <v>5</v>
      </c>
      <c r="O604" t="s">
        <v>501</v>
      </c>
      <c r="P604">
        <v>43313</v>
      </c>
      <c r="Q604">
        <v>1985</v>
      </c>
      <c r="R604">
        <v>210</v>
      </c>
      <c r="S604">
        <v>5035</v>
      </c>
      <c r="T604">
        <v>0.6</v>
      </c>
      <c r="U604">
        <v>1050</v>
      </c>
      <c r="X604" s="24" t="s">
        <v>1826</v>
      </c>
      <c r="Y604" s="24"/>
      <c r="Z604" s="24"/>
      <c r="AA604" s="24"/>
      <c r="AB604" s="24"/>
    </row>
    <row r="605" spans="1:28" ht="14.45" hidden="1" customHeight="1" x14ac:dyDescent="0.25">
      <c r="A605" t="s">
        <v>19</v>
      </c>
      <c r="B605" t="s">
        <v>370</v>
      </c>
      <c r="C605" t="s">
        <v>21</v>
      </c>
      <c r="D605" t="s">
        <v>1521</v>
      </c>
      <c r="E605" t="s">
        <v>19</v>
      </c>
      <c r="G605" t="s">
        <v>498</v>
      </c>
      <c r="I605">
        <v>7</v>
      </c>
      <c r="J605" t="s">
        <v>493</v>
      </c>
      <c r="K605" t="s">
        <v>494</v>
      </c>
      <c r="M605">
        <v>1</v>
      </c>
      <c r="N605">
        <v>3</v>
      </c>
      <c r="O605" t="s">
        <v>499</v>
      </c>
      <c r="P605">
        <v>43342</v>
      </c>
      <c r="Q605">
        <v>675</v>
      </c>
      <c r="R605">
        <v>20</v>
      </c>
      <c r="S605">
        <v>729</v>
      </c>
      <c r="T605">
        <v>0.12</v>
      </c>
      <c r="U605">
        <v>60</v>
      </c>
      <c r="X605" s="24" t="s">
        <v>1826</v>
      </c>
      <c r="Y605" s="24"/>
      <c r="Z605" s="24"/>
      <c r="AA605" s="24"/>
      <c r="AB605" s="24"/>
    </row>
    <row r="606" spans="1:28" ht="14.45" hidden="1" customHeight="1" x14ac:dyDescent="0.25">
      <c r="A606" t="s">
        <v>19</v>
      </c>
      <c r="B606" t="s">
        <v>370</v>
      </c>
      <c r="C606" t="s">
        <v>21</v>
      </c>
      <c r="D606" t="s">
        <v>1521</v>
      </c>
      <c r="E606" t="s">
        <v>19</v>
      </c>
      <c r="G606" t="s">
        <v>492</v>
      </c>
      <c r="I606">
        <v>3</v>
      </c>
      <c r="J606" t="s">
        <v>493</v>
      </c>
      <c r="K606" t="s">
        <v>494</v>
      </c>
      <c r="M606">
        <v>5</v>
      </c>
      <c r="N606">
        <v>1</v>
      </c>
      <c r="O606" t="s">
        <v>495</v>
      </c>
      <c r="P606">
        <v>43342</v>
      </c>
      <c r="Q606">
        <v>675</v>
      </c>
      <c r="R606">
        <v>195</v>
      </c>
      <c r="S606">
        <v>480</v>
      </c>
      <c r="T606">
        <v>0.08</v>
      </c>
      <c r="U606">
        <v>195</v>
      </c>
      <c r="X606" s="24" t="s">
        <v>1826</v>
      </c>
      <c r="Y606" s="24"/>
      <c r="Z606" s="24"/>
      <c r="AA606" s="24"/>
      <c r="AB606" s="24"/>
    </row>
    <row r="607" spans="1:28" ht="14.45" hidden="1" customHeight="1" x14ac:dyDescent="0.25">
      <c r="A607" t="s">
        <v>19</v>
      </c>
      <c r="B607" t="s">
        <v>370</v>
      </c>
      <c r="C607" t="s">
        <v>21</v>
      </c>
      <c r="D607" t="s">
        <v>1521</v>
      </c>
      <c r="E607" t="s">
        <v>19</v>
      </c>
      <c r="G607" t="s">
        <v>502</v>
      </c>
      <c r="I607">
        <v>28</v>
      </c>
      <c r="J607" t="s">
        <v>493</v>
      </c>
      <c r="K607" t="s">
        <v>494</v>
      </c>
      <c r="M607">
        <v>15</v>
      </c>
      <c r="N607">
        <v>2</v>
      </c>
      <c r="O607" t="s">
        <v>501</v>
      </c>
      <c r="P607">
        <v>43342</v>
      </c>
      <c r="Q607">
        <v>675</v>
      </c>
      <c r="R607">
        <v>210</v>
      </c>
      <c r="S607">
        <v>2014</v>
      </c>
      <c r="T607">
        <v>0.24</v>
      </c>
      <c r="U607">
        <v>420</v>
      </c>
      <c r="X607" s="24" t="s">
        <v>1826</v>
      </c>
      <c r="Y607" s="24"/>
      <c r="Z607" s="24"/>
      <c r="AA607" s="24"/>
      <c r="AB607" s="24"/>
    </row>
    <row r="608" spans="1:28" ht="14.45" hidden="1" customHeight="1" x14ac:dyDescent="0.25">
      <c r="A608" t="s">
        <v>19</v>
      </c>
      <c r="B608" t="s">
        <v>370</v>
      </c>
      <c r="C608" t="s">
        <v>21</v>
      </c>
      <c r="D608" t="s">
        <v>1522</v>
      </c>
      <c r="E608" t="s">
        <v>19</v>
      </c>
      <c r="G608" t="s">
        <v>869</v>
      </c>
      <c r="I608">
        <v>22</v>
      </c>
      <c r="J608" t="s">
        <v>493</v>
      </c>
      <c r="K608" t="s">
        <v>494</v>
      </c>
      <c r="M608">
        <v>15</v>
      </c>
      <c r="N608">
        <v>1</v>
      </c>
      <c r="O608" t="s">
        <v>501</v>
      </c>
      <c r="P608">
        <v>43328</v>
      </c>
      <c r="Q608">
        <v>575</v>
      </c>
      <c r="R608">
        <v>155</v>
      </c>
      <c r="S608">
        <v>1007</v>
      </c>
      <c r="T608">
        <v>0.12</v>
      </c>
      <c r="U608">
        <v>155</v>
      </c>
      <c r="X608" s="24" t="s">
        <v>1826</v>
      </c>
      <c r="Y608" s="24"/>
      <c r="Z608" s="24"/>
      <c r="AA608" s="24"/>
      <c r="AB608" s="24"/>
    </row>
    <row r="609" spans="1:28" ht="14.45" hidden="1" customHeight="1" x14ac:dyDescent="0.25">
      <c r="A609" t="s">
        <v>19</v>
      </c>
      <c r="B609" t="s">
        <v>370</v>
      </c>
      <c r="C609" t="s">
        <v>21</v>
      </c>
      <c r="D609" t="s">
        <v>1522</v>
      </c>
      <c r="E609" t="s">
        <v>19</v>
      </c>
      <c r="G609" t="s">
        <v>502</v>
      </c>
      <c r="I609">
        <v>28</v>
      </c>
      <c r="J609" t="s">
        <v>493</v>
      </c>
      <c r="K609" t="s">
        <v>494</v>
      </c>
      <c r="M609">
        <v>15</v>
      </c>
      <c r="N609">
        <v>2</v>
      </c>
      <c r="O609" t="s">
        <v>501</v>
      </c>
      <c r="P609">
        <v>43328</v>
      </c>
      <c r="Q609">
        <v>575</v>
      </c>
      <c r="R609">
        <v>210</v>
      </c>
      <c r="S609">
        <v>2014</v>
      </c>
      <c r="T609">
        <v>0.24</v>
      </c>
      <c r="U609">
        <v>420</v>
      </c>
      <c r="X609" s="24" t="s">
        <v>1826</v>
      </c>
      <c r="Y609" s="24"/>
      <c r="Z609" s="24"/>
      <c r="AA609" s="24"/>
      <c r="AB609" s="24"/>
    </row>
    <row r="610" spans="1:28" ht="14.45" hidden="1" customHeight="1" x14ac:dyDescent="0.25">
      <c r="A610" t="s">
        <v>19</v>
      </c>
      <c r="B610" t="s">
        <v>370</v>
      </c>
      <c r="C610" t="s">
        <v>21</v>
      </c>
      <c r="D610" t="s">
        <v>1528</v>
      </c>
      <c r="E610" t="s">
        <v>19</v>
      </c>
      <c r="G610" t="s">
        <v>498</v>
      </c>
      <c r="I610">
        <v>7</v>
      </c>
      <c r="J610" t="s">
        <v>493</v>
      </c>
      <c r="K610" t="s">
        <v>494</v>
      </c>
      <c r="M610">
        <v>1</v>
      </c>
      <c r="N610">
        <v>4</v>
      </c>
      <c r="O610" t="s">
        <v>499</v>
      </c>
      <c r="P610">
        <v>43342</v>
      </c>
      <c r="Q610">
        <v>485</v>
      </c>
      <c r="R610">
        <v>20</v>
      </c>
      <c r="S610">
        <v>972</v>
      </c>
      <c r="T610">
        <v>0.16</v>
      </c>
      <c r="U610">
        <v>80</v>
      </c>
      <c r="X610" s="24" t="s">
        <v>1826</v>
      </c>
      <c r="Y610" s="24"/>
      <c r="Z610" s="24"/>
      <c r="AA610" s="24"/>
      <c r="AB610" s="24"/>
    </row>
    <row r="611" spans="1:28" ht="14.45" hidden="1" customHeight="1" x14ac:dyDescent="0.25">
      <c r="A611" t="s">
        <v>19</v>
      </c>
      <c r="B611" t="s">
        <v>370</v>
      </c>
      <c r="C611" t="s">
        <v>21</v>
      </c>
      <c r="D611" t="s">
        <v>1528</v>
      </c>
      <c r="E611" t="s">
        <v>19</v>
      </c>
      <c r="G611" t="s">
        <v>492</v>
      </c>
      <c r="I611">
        <v>3</v>
      </c>
      <c r="J611" t="s">
        <v>493</v>
      </c>
      <c r="K611" t="s">
        <v>494</v>
      </c>
      <c r="M611">
        <v>5</v>
      </c>
      <c r="N611">
        <v>1</v>
      </c>
      <c r="O611" t="s">
        <v>495</v>
      </c>
      <c r="P611">
        <v>43342</v>
      </c>
      <c r="Q611">
        <v>485</v>
      </c>
      <c r="R611">
        <v>195</v>
      </c>
      <c r="S611">
        <v>480</v>
      </c>
      <c r="T611">
        <v>0.08</v>
      </c>
      <c r="U611">
        <v>195</v>
      </c>
      <c r="X611" s="24" t="s">
        <v>1826</v>
      </c>
      <c r="Y611" s="24"/>
      <c r="Z611" s="24"/>
      <c r="AA611" s="24"/>
      <c r="AB611" s="24"/>
    </row>
    <row r="612" spans="1:28" ht="14.45" hidden="1" customHeight="1" x14ac:dyDescent="0.25">
      <c r="A612" t="s">
        <v>19</v>
      </c>
      <c r="B612" t="s">
        <v>370</v>
      </c>
      <c r="C612" t="s">
        <v>21</v>
      </c>
      <c r="D612" t="s">
        <v>1528</v>
      </c>
      <c r="E612" t="s">
        <v>19</v>
      </c>
      <c r="G612" t="s">
        <v>502</v>
      </c>
      <c r="I612">
        <v>28</v>
      </c>
      <c r="J612" t="s">
        <v>493</v>
      </c>
      <c r="K612" t="s">
        <v>494</v>
      </c>
      <c r="M612">
        <v>15</v>
      </c>
      <c r="N612">
        <v>1</v>
      </c>
      <c r="O612" t="s">
        <v>501</v>
      </c>
      <c r="P612">
        <v>43342</v>
      </c>
      <c r="Q612">
        <v>485</v>
      </c>
      <c r="R612">
        <v>210</v>
      </c>
      <c r="S612">
        <v>1007</v>
      </c>
      <c r="T612">
        <v>0.12</v>
      </c>
      <c r="U612">
        <v>210</v>
      </c>
      <c r="X612" s="24" t="s">
        <v>1826</v>
      </c>
      <c r="Y612" s="24"/>
      <c r="Z612" s="24"/>
      <c r="AA612" s="24"/>
      <c r="AB612" s="24"/>
    </row>
    <row r="613" spans="1:28" ht="14.45" hidden="1" customHeight="1" x14ac:dyDescent="0.25">
      <c r="A613" t="s">
        <v>19</v>
      </c>
      <c r="B613" t="s">
        <v>20</v>
      </c>
      <c r="C613" t="s">
        <v>21</v>
      </c>
      <c r="D613">
        <v>199892</v>
      </c>
      <c r="E613" t="s">
        <v>19</v>
      </c>
      <c r="G613" t="s">
        <v>1808</v>
      </c>
      <c r="H613" t="s">
        <v>151</v>
      </c>
      <c r="I613" t="s">
        <v>152</v>
      </c>
      <c r="M613">
        <v>13.05797247010084</v>
      </c>
      <c r="N613">
        <v>1</v>
      </c>
      <c r="P613">
        <v>43425</v>
      </c>
      <c r="Q613">
        <v>30250.92</v>
      </c>
      <c r="S613">
        <v>49967</v>
      </c>
      <c r="T613">
        <v>0</v>
      </c>
      <c r="U613">
        <v>4996.7</v>
      </c>
      <c r="X613" s="24" t="s">
        <v>1826</v>
      </c>
      <c r="Y613" s="24"/>
      <c r="Z613" s="24"/>
      <c r="AA613" s="24"/>
      <c r="AB613" s="24"/>
    </row>
    <row r="614" spans="1:28" ht="14.45" hidden="1" customHeight="1" x14ac:dyDescent="0.25">
      <c r="A614" t="s">
        <v>19</v>
      </c>
      <c r="B614" t="s">
        <v>370</v>
      </c>
      <c r="C614" t="s">
        <v>21</v>
      </c>
      <c r="D614" t="s">
        <v>1706</v>
      </c>
      <c r="E614" t="s">
        <v>19</v>
      </c>
      <c r="G614" t="s">
        <v>1630</v>
      </c>
      <c r="I614">
        <v>5</v>
      </c>
      <c r="J614" t="s">
        <v>493</v>
      </c>
      <c r="K614" t="s">
        <v>494</v>
      </c>
      <c r="M614">
        <v>5</v>
      </c>
      <c r="N614">
        <v>4</v>
      </c>
      <c r="O614" t="s">
        <v>1631</v>
      </c>
      <c r="P614">
        <v>43349</v>
      </c>
      <c r="Q614">
        <v>1300</v>
      </c>
      <c r="R614">
        <v>170</v>
      </c>
      <c r="S614">
        <v>5520</v>
      </c>
      <c r="T614">
        <v>0</v>
      </c>
      <c r="U614">
        <v>680</v>
      </c>
      <c r="X614" s="24" t="s">
        <v>1826</v>
      </c>
      <c r="Y614" s="24"/>
      <c r="Z614" s="24"/>
      <c r="AA614" s="24"/>
      <c r="AB614" s="24"/>
    </row>
    <row r="615" spans="1:28" ht="14.45" hidden="1" customHeight="1" x14ac:dyDescent="0.25">
      <c r="A615" t="s">
        <v>19</v>
      </c>
      <c r="B615" t="s">
        <v>370</v>
      </c>
      <c r="C615" t="s">
        <v>21</v>
      </c>
      <c r="D615" t="s">
        <v>1706</v>
      </c>
      <c r="E615" t="s">
        <v>19</v>
      </c>
      <c r="G615" t="s">
        <v>869</v>
      </c>
      <c r="I615">
        <v>22</v>
      </c>
      <c r="J615" t="s">
        <v>493</v>
      </c>
      <c r="K615" t="s">
        <v>494</v>
      </c>
      <c r="M615">
        <v>15</v>
      </c>
      <c r="N615">
        <v>4</v>
      </c>
      <c r="O615" t="s">
        <v>501</v>
      </c>
      <c r="P615">
        <v>43349</v>
      </c>
      <c r="Q615">
        <v>1300</v>
      </c>
      <c r="R615">
        <v>155</v>
      </c>
      <c r="S615">
        <v>4028</v>
      </c>
      <c r="T615">
        <v>0.48</v>
      </c>
      <c r="U615">
        <v>620</v>
      </c>
      <c r="X615" s="24" t="s">
        <v>1826</v>
      </c>
      <c r="Y615" s="24"/>
      <c r="Z615" s="24"/>
      <c r="AA615" s="24"/>
      <c r="AB615" s="24"/>
    </row>
    <row r="616" spans="1:28" ht="14.45" hidden="1" customHeight="1" x14ac:dyDescent="0.25">
      <c r="A616" t="s">
        <v>19</v>
      </c>
      <c r="B616" t="s">
        <v>370</v>
      </c>
      <c r="C616" t="s">
        <v>21</v>
      </c>
      <c r="D616" t="s">
        <v>1711</v>
      </c>
      <c r="E616" t="s">
        <v>19</v>
      </c>
      <c r="G616" t="s">
        <v>492</v>
      </c>
      <c r="I616">
        <v>3</v>
      </c>
      <c r="J616" t="s">
        <v>493</v>
      </c>
      <c r="K616" t="s">
        <v>494</v>
      </c>
      <c r="M616">
        <v>5</v>
      </c>
      <c r="N616">
        <v>1</v>
      </c>
      <c r="O616" t="s">
        <v>495</v>
      </c>
      <c r="P616">
        <v>43360</v>
      </c>
      <c r="Q616">
        <v>1818</v>
      </c>
      <c r="R616">
        <v>195</v>
      </c>
      <c r="S616">
        <v>480</v>
      </c>
      <c r="T616">
        <v>0.08</v>
      </c>
      <c r="U616">
        <v>195</v>
      </c>
      <c r="X616" s="24" t="s">
        <v>1826</v>
      </c>
      <c r="Y616" s="24"/>
      <c r="Z616" s="24"/>
      <c r="AA616" s="24"/>
      <c r="AB616" s="24"/>
    </row>
    <row r="617" spans="1:28" ht="14.45" hidden="1" customHeight="1" x14ac:dyDescent="0.25">
      <c r="A617" t="s">
        <v>19</v>
      </c>
      <c r="B617" t="s">
        <v>370</v>
      </c>
      <c r="C617" t="s">
        <v>21</v>
      </c>
      <c r="D617" t="s">
        <v>1711</v>
      </c>
      <c r="E617" t="s">
        <v>19</v>
      </c>
      <c r="G617" t="s">
        <v>741</v>
      </c>
      <c r="I617">
        <v>8</v>
      </c>
      <c r="J617" t="s">
        <v>493</v>
      </c>
      <c r="K617" t="s">
        <v>494</v>
      </c>
      <c r="M617">
        <v>1</v>
      </c>
      <c r="N617">
        <v>4</v>
      </c>
      <c r="O617" t="s">
        <v>742</v>
      </c>
      <c r="P617">
        <v>43360</v>
      </c>
      <c r="Q617">
        <v>1818</v>
      </c>
      <c r="R617">
        <v>27</v>
      </c>
      <c r="S617">
        <v>1156</v>
      </c>
      <c r="T617">
        <v>0.2</v>
      </c>
      <c r="U617">
        <v>108</v>
      </c>
      <c r="X617" s="24" t="s">
        <v>1826</v>
      </c>
      <c r="Y617" s="24"/>
      <c r="Z617" s="24"/>
      <c r="AA617" s="24"/>
      <c r="AB617" s="24"/>
    </row>
    <row r="618" spans="1:28" ht="14.45" hidden="1" customHeight="1" x14ac:dyDescent="0.25">
      <c r="A618" t="s">
        <v>19</v>
      </c>
      <c r="B618" t="s">
        <v>370</v>
      </c>
      <c r="C618" t="s">
        <v>21</v>
      </c>
      <c r="D618" t="s">
        <v>1711</v>
      </c>
      <c r="E618" t="s">
        <v>19</v>
      </c>
      <c r="G618" t="s">
        <v>498</v>
      </c>
      <c r="I618">
        <v>7</v>
      </c>
      <c r="J618" t="s">
        <v>493</v>
      </c>
      <c r="K618" t="s">
        <v>494</v>
      </c>
      <c r="M618">
        <v>1</v>
      </c>
      <c r="N618">
        <v>4</v>
      </c>
      <c r="O618" t="s">
        <v>499</v>
      </c>
      <c r="P618">
        <v>43360</v>
      </c>
      <c r="Q618">
        <v>1818</v>
      </c>
      <c r="R618">
        <v>20</v>
      </c>
      <c r="S618">
        <v>972</v>
      </c>
      <c r="T618">
        <v>0.16</v>
      </c>
      <c r="U618">
        <v>80</v>
      </c>
      <c r="X618" s="24" t="s">
        <v>1826</v>
      </c>
      <c r="Y618" s="24"/>
      <c r="Z618" s="24"/>
      <c r="AA618" s="24"/>
      <c r="AB618" s="24"/>
    </row>
    <row r="619" spans="1:28" ht="14.45" hidden="1" customHeight="1" x14ac:dyDescent="0.25">
      <c r="A619" t="s">
        <v>19</v>
      </c>
      <c r="B619" t="s">
        <v>370</v>
      </c>
      <c r="C619" t="s">
        <v>21</v>
      </c>
      <c r="D619" t="s">
        <v>1711</v>
      </c>
      <c r="E619" t="s">
        <v>19</v>
      </c>
      <c r="G619" t="s">
        <v>869</v>
      </c>
      <c r="I619">
        <v>22</v>
      </c>
      <c r="J619" t="s">
        <v>493</v>
      </c>
      <c r="K619" t="s">
        <v>494</v>
      </c>
      <c r="M619">
        <v>15</v>
      </c>
      <c r="N619">
        <v>8</v>
      </c>
      <c r="O619" t="s">
        <v>501</v>
      </c>
      <c r="P619">
        <v>43360</v>
      </c>
      <c r="Q619">
        <v>1818</v>
      </c>
      <c r="R619">
        <v>155</v>
      </c>
      <c r="S619">
        <v>8056</v>
      </c>
      <c r="T619">
        <v>0.96</v>
      </c>
      <c r="U619">
        <v>1240</v>
      </c>
      <c r="X619" s="24" t="s">
        <v>1826</v>
      </c>
      <c r="Y619" s="24"/>
      <c r="Z619" s="24"/>
      <c r="AA619" s="24"/>
      <c r="AB619" s="24"/>
    </row>
    <row r="620" spans="1:28" ht="14.45" hidden="1" customHeight="1" x14ac:dyDescent="0.25">
      <c r="A620" t="s">
        <v>19</v>
      </c>
      <c r="B620" t="s">
        <v>370</v>
      </c>
      <c r="C620" t="s">
        <v>21</v>
      </c>
      <c r="D620" t="s">
        <v>1711</v>
      </c>
      <c r="E620" t="s">
        <v>19</v>
      </c>
      <c r="G620" t="s">
        <v>496</v>
      </c>
      <c r="I620">
        <v>4</v>
      </c>
      <c r="J620" t="s">
        <v>493</v>
      </c>
      <c r="K620" t="s">
        <v>494</v>
      </c>
      <c r="M620">
        <v>5</v>
      </c>
      <c r="N620">
        <v>1</v>
      </c>
      <c r="O620" t="s">
        <v>497</v>
      </c>
      <c r="P620">
        <v>43360</v>
      </c>
      <c r="Q620">
        <v>1818</v>
      </c>
      <c r="R620">
        <v>195</v>
      </c>
      <c r="S620">
        <v>548</v>
      </c>
      <c r="T620">
        <v>0.09</v>
      </c>
      <c r="U620">
        <v>195</v>
      </c>
      <c r="X620" s="24" t="s">
        <v>1826</v>
      </c>
      <c r="Y620" s="24"/>
      <c r="Z620" s="24"/>
      <c r="AA620" s="24"/>
      <c r="AB620" s="24"/>
    </row>
    <row r="621" spans="1:28" ht="14.45" hidden="1" customHeight="1" x14ac:dyDescent="0.25">
      <c r="A621" t="s">
        <v>19</v>
      </c>
      <c r="B621" t="s">
        <v>370</v>
      </c>
      <c r="C621" t="s">
        <v>21</v>
      </c>
      <c r="D621" t="s">
        <v>1727</v>
      </c>
      <c r="E621" t="s">
        <v>19</v>
      </c>
      <c r="G621" t="s">
        <v>502</v>
      </c>
      <c r="I621">
        <v>28</v>
      </c>
      <c r="J621" t="s">
        <v>493</v>
      </c>
      <c r="K621" t="s">
        <v>494</v>
      </c>
      <c r="M621">
        <v>15</v>
      </c>
      <c r="N621">
        <v>2</v>
      </c>
      <c r="O621" t="s">
        <v>501</v>
      </c>
      <c r="P621">
        <v>43396</v>
      </c>
      <c r="Q621">
        <v>675</v>
      </c>
      <c r="R621">
        <v>210</v>
      </c>
      <c r="S621">
        <v>2014</v>
      </c>
      <c r="T621">
        <v>0.24</v>
      </c>
      <c r="U621">
        <v>420</v>
      </c>
      <c r="X621" s="24" t="s">
        <v>1826</v>
      </c>
      <c r="Y621" s="24"/>
      <c r="Z621" s="24"/>
      <c r="AA621" s="24"/>
      <c r="AB621" s="24"/>
    </row>
    <row r="622" spans="1:28" hidden="1" x14ac:dyDescent="0.25">
      <c r="A622" t="s">
        <v>19</v>
      </c>
      <c r="B622" t="s">
        <v>370</v>
      </c>
      <c r="C622" t="s">
        <v>21</v>
      </c>
      <c r="D622" t="s">
        <v>1727</v>
      </c>
      <c r="E622" t="s">
        <v>19</v>
      </c>
      <c r="G622" t="s">
        <v>498</v>
      </c>
      <c r="I622">
        <v>7</v>
      </c>
      <c r="J622" t="s">
        <v>493</v>
      </c>
      <c r="K622" t="s">
        <v>494</v>
      </c>
      <c r="M622">
        <v>1</v>
      </c>
      <c r="N622">
        <v>3</v>
      </c>
      <c r="O622" t="s">
        <v>499</v>
      </c>
      <c r="P622">
        <v>43396</v>
      </c>
      <c r="Q622">
        <v>675</v>
      </c>
      <c r="R622">
        <v>20</v>
      </c>
      <c r="S622">
        <v>729</v>
      </c>
      <c r="T622">
        <v>0.12</v>
      </c>
      <c r="U622">
        <v>60</v>
      </c>
      <c r="X622" s="24" t="s">
        <v>1826</v>
      </c>
      <c r="Y622" s="24"/>
      <c r="Z622" s="24"/>
      <c r="AA622" s="24"/>
      <c r="AB622" s="24"/>
    </row>
    <row r="623" spans="1:28" hidden="1" x14ac:dyDescent="0.25">
      <c r="A623" t="s">
        <v>19</v>
      </c>
      <c r="B623" t="s">
        <v>370</v>
      </c>
      <c r="C623" t="s">
        <v>21</v>
      </c>
      <c r="D623" t="s">
        <v>1727</v>
      </c>
      <c r="E623" t="s">
        <v>19</v>
      </c>
      <c r="G623" t="s">
        <v>492</v>
      </c>
      <c r="I623">
        <v>3</v>
      </c>
      <c r="J623" t="s">
        <v>493</v>
      </c>
      <c r="K623" t="s">
        <v>494</v>
      </c>
      <c r="M623">
        <v>5</v>
      </c>
      <c r="N623">
        <v>1</v>
      </c>
      <c r="O623" t="s">
        <v>495</v>
      </c>
      <c r="P623">
        <v>43396</v>
      </c>
      <c r="Q623">
        <v>675</v>
      </c>
      <c r="R623">
        <v>195</v>
      </c>
      <c r="S623">
        <v>480</v>
      </c>
      <c r="T623">
        <v>0.08</v>
      </c>
      <c r="U623">
        <v>195</v>
      </c>
      <c r="X623" s="24" t="s">
        <v>1826</v>
      </c>
      <c r="Y623" s="24"/>
      <c r="Z623" s="24"/>
      <c r="AA623" s="24"/>
      <c r="AB623" s="24"/>
    </row>
    <row r="624" spans="1:28" hidden="1" x14ac:dyDescent="0.25">
      <c r="A624" t="s">
        <v>19</v>
      </c>
      <c r="B624" t="s">
        <v>370</v>
      </c>
      <c r="C624" t="s">
        <v>21</v>
      </c>
      <c r="D624" t="s">
        <v>1749</v>
      </c>
      <c r="E624" t="s">
        <v>19</v>
      </c>
      <c r="G624" t="s">
        <v>498</v>
      </c>
      <c r="I624">
        <v>7</v>
      </c>
      <c r="J624" t="s">
        <v>493</v>
      </c>
      <c r="K624" t="s">
        <v>494</v>
      </c>
      <c r="M624">
        <v>1</v>
      </c>
      <c r="N624">
        <v>3</v>
      </c>
      <c r="O624" t="s">
        <v>499</v>
      </c>
      <c r="P624">
        <v>43426</v>
      </c>
      <c r="Q624">
        <v>465</v>
      </c>
      <c r="R624">
        <v>20</v>
      </c>
      <c r="S624">
        <v>729</v>
      </c>
      <c r="T624">
        <v>0.12</v>
      </c>
      <c r="U624">
        <v>60</v>
      </c>
      <c r="X624" s="24" t="s">
        <v>1826</v>
      </c>
      <c r="Y624" s="24"/>
      <c r="Z624" s="24"/>
      <c r="AA624" s="24"/>
      <c r="AB624" s="24"/>
    </row>
    <row r="625" spans="1:28" hidden="1" x14ac:dyDescent="0.25">
      <c r="A625" t="s">
        <v>19</v>
      </c>
      <c r="B625" t="s">
        <v>370</v>
      </c>
      <c r="C625" t="s">
        <v>21</v>
      </c>
      <c r="D625" t="s">
        <v>1749</v>
      </c>
      <c r="E625" t="s">
        <v>19</v>
      </c>
      <c r="G625" t="s">
        <v>500</v>
      </c>
      <c r="I625">
        <v>9</v>
      </c>
      <c r="J625" t="s">
        <v>493</v>
      </c>
      <c r="K625" t="s">
        <v>494</v>
      </c>
      <c r="M625">
        <v>15</v>
      </c>
      <c r="N625">
        <v>3</v>
      </c>
      <c r="O625" t="s">
        <v>501</v>
      </c>
      <c r="P625">
        <v>43426</v>
      </c>
      <c r="Q625">
        <v>465</v>
      </c>
      <c r="R625">
        <v>135</v>
      </c>
      <c r="S625">
        <v>3021</v>
      </c>
      <c r="T625">
        <v>0.36</v>
      </c>
      <c r="U625">
        <v>405</v>
      </c>
      <c r="X625" s="24" t="s">
        <v>1826</v>
      </c>
      <c r="Y625" s="24"/>
      <c r="Z625" s="24"/>
      <c r="AA625" s="24"/>
      <c r="AB625" s="24"/>
    </row>
    <row r="626" spans="1:28" hidden="1" x14ac:dyDescent="0.25">
      <c r="A626" t="s">
        <v>19</v>
      </c>
      <c r="B626" t="s">
        <v>287</v>
      </c>
      <c r="C626" t="s">
        <v>21</v>
      </c>
      <c r="D626" t="s">
        <v>1761</v>
      </c>
      <c r="E626" t="s">
        <v>19</v>
      </c>
      <c r="G626" t="s">
        <v>1472</v>
      </c>
      <c r="H626" t="s">
        <v>1473</v>
      </c>
      <c r="L626" t="s">
        <v>1476</v>
      </c>
      <c r="N626">
        <v>2</v>
      </c>
      <c r="P626">
        <v>43378</v>
      </c>
      <c r="Q626">
        <v>1100</v>
      </c>
      <c r="S626">
        <v>5569.3885719999998</v>
      </c>
      <c r="T626">
        <v>1.0789206840000001</v>
      </c>
      <c r="U626">
        <v>1100</v>
      </c>
      <c r="X626" s="24" t="s">
        <v>1826</v>
      </c>
      <c r="Y626" s="24"/>
      <c r="Z626" s="24"/>
      <c r="AA626" s="24"/>
      <c r="AB626" s="24"/>
    </row>
    <row r="627" spans="1:28" hidden="1" x14ac:dyDescent="0.25">
      <c r="A627" t="s">
        <v>19</v>
      </c>
      <c r="B627" t="s">
        <v>530</v>
      </c>
      <c r="C627" t="s">
        <v>21</v>
      </c>
      <c r="D627" t="s">
        <v>671</v>
      </c>
      <c r="E627" t="s">
        <v>19</v>
      </c>
      <c r="G627" t="s">
        <v>746</v>
      </c>
      <c r="H627" t="s">
        <v>148</v>
      </c>
      <c r="I627" t="s">
        <v>747</v>
      </c>
      <c r="J627" t="s">
        <v>446</v>
      </c>
      <c r="N627">
        <v>1</v>
      </c>
      <c r="O627" t="s">
        <v>748</v>
      </c>
      <c r="P627">
        <v>43248</v>
      </c>
      <c r="Q627">
        <v>2162</v>
      </c>
      <c r="R627">
        <v>0</v>
      </c>
      <c r="S627">
        <v>306.60000000000002</v>
      </c>
      <c r="T627">
        <v>0.04</v>
      </c>
      <c r="U627">
        <v>67.45</v>
      </c>
      <c r="X627" s="24" t="s">
        <v>1826</v>
      </c>
      <c r="Y627" s="24"/>
      <c r="Z627" s="24"/>
      <c r="AA627" s="24"/>
      <c r="AB627" s="24"/>
    </row>
    <row r="628" spans="1:28" hidden="1" x14ac:dyDescent="0.25">
      <c r="A628" t="s">
        <v>19</v>
      </c>
      <c r="B628" t="s">
        <v>530</v>
      </c>
      <c r="C628" t="s">
        <v>21</v>
      </c>
      <c r="D628" t="s">
        <v>671</v>
      </c>
      <c r="E628" t="s">
        <v>19</v>
      </c>
      <c r="G628" t="s">
        <v>746</v>
      </c>
      <c r="H628" t="s">
        <v>148</v>
      </c>
      <c r="I628" t="s">
        <v>747</v>
      </c>
      <c r="J628" t="s">
        <v>446</v>
      </c>
      <c r="N628">
        <v>1</v>
      </c>
      <c r="O628" t="s">
        <v>748</v>
      </c>
      <c r="P628">
        <v>43248</v>
      </c>
      <c r="Q628">
        <v>2162</v>
      </c>
      <c r="R628">
        <v>0</v>
      </c>
      <c r="S628">
        <v>306.60000000000002</v>
      </c>
      <c r="T628">
        <v>0.04</v>
      </c>
      <c r="U628">
        <v>67.45</v>
      </c>
      <c r="X628" s="24" t="s">
        <v>1826</v>
      </c>
      <c r="Y628" s="24"/>
      <c r="Z628" s="24"/>
      <c r="AA628" s="24"/>
      <c r="AB628" s="24"/>
    </row>
    <row r="629" spans="1:28" hidden="1" x14ac:dyDescent="0.25">
      <c r="A629" t="s">
        <v>19</v>
      </c>
      <c r="B629" t="s">
        <v>530</v>
      </c>
      <c r="C629" t="s">
        <v>21</v>
      </c>
      <c r="D629" t="s">
        <v>671</v>
      </c>
      <c r="E629" t="s">
        <v>19</v>
      </c>
      <c r="G629" t="s">
        <v>746</v>
      </c>
      <c r="H629" t="s">
        <v>148</v>
      </c>
      <c r="I629" t="s">
        <v>747</v>
      </c>
      <c r="J629" t="s">
        <v>446</v>
      </c>
      <c r="N629">
        <v>2</v>
      </c>
      <c r="O629" t="s">
        <v>748</v>
      </c>
      <c r="P629">
        <v>43248</v>
      </c>
      <c r="Q629">
        <v>2162</v>
      </c>
      <c r="R629">
        <v>0</v>
      </c>
      <c r="S629">
        <v>613.20000000000005</v>
      </c>
      <c r="T629">
        <v>0.08</v>
      </c>
      <c r="U629">
        <v>134.9</v>
      </c>
      <c r="X629" s="24" t="s">
        <v>1826</v>
      </c>
      <c r="Y629" s="24"/>
      <c r="Z629" s="24"/>
      <c r="AA629" s="24"/>
      <c r="AB629" s="24"/>
    </row>
    <row r="630" spans="1:28" hidden="1" x14ac:dyDescent="0.25">
      <c r="A630" t="s">
        <v>19</v>
      </c>
      <c r="B630" t="s">
        <v>530</v>
      </c>
      <c r="C630" t="s">
        <v>21</v>
      </c>
      <c r="D630" t="s">
        <v>671</v>
      </c>
      <c r="E630" t="s">
        <v>19</v>
      </c>
      <c r="G630" t="s">
        <v>746</v>
      </c>
      <c r="H630" t="s">
        <v>148</v>
      </c>
      <c r="I630" t="s">
        <v>747</v>
      </c>
      <c r="J630" t="s">
        <v>446</v>
      </c>
      <c r="N630">
        <v>9</v>
      </c>
      <c r="O630" t="s">
        <v>748</v>
      </c>
      <c r="P630">
        <v>43248</v>
      </c>
      <c r="Q630">
        <v>2162</v>
      </c>
      <c r="R630">
        <v>0</v>
      </c>
      <c r="S630">
        <v>2759.4</v>
      </c>
      <c r="T630">
        <v>0.36</v>
      </c>
      <c r="U630">
        <v>607.07000000000005</v>
      </c>
      <c r="X630" s="24" t="s">
        <v>1826</v>
      </c>
      <c r="Y630" s="24"/>
      <c r="Z630" s="24"/>
      <c r="AA630" s="24"/>
      <c r="AB630" s="24"/>
    </row>
    <row r="631" spans="1:28" hidden="1" x14ac:dyDescent="0.25">
      <c r="A631" t="s">
        <v>19</v>
      </c>
      <c r="B631" t="s">
        <v>530</v>
      </c>
      <c r="C631" t="s">
        <v>21</v>
      </c>
      <c r="D631" t="s">
        <v>671</v>
      </c>
      <c r="E631" t="s">
        <v>19</v>
      </c>
      <c r="G631" t="s">
        <v>746</v>
      </c>
      <c r="H631" t="s">
        <v>148</v>
      </c>
      <c r="I631" t="s">
        <v>747</v>
      </c>
      <c r="J631" t="s">
        <v>446</v>
      </c>
      <c r="N631">
        <v>10</v>
      </c>
      <c r="O631" t="s">
        <v>748</v>
      </c>
      <c r="P631">
        <v>43248</v>
      </c>
      <c r="Q631">
        <v>2162</v>
      </c>
      <c r="R631">
        <v>0</v>
      </c>
      <c r="S631">
        <v>3066</v>
      </c>
      <c r="T631">
        <v>0.4</v>
      </c>
      <c r="U631">
        <v>674.52</v>
      </c>
      <c r="X631" s="24" t="s">
        <v>1826</v>
      </c>
      <c r="Y631" s="24"/>
      <c r="Z631" s="24"/>
      <c r="AA631" s="24"/>
      <c r="AB631" s="24"/>
    </row>
    <row r="632" spans="1:28" hidden="1" x14ac:dyDescent="0.25">
      <c r="A632" t="s">
        <v>19</v>
      </c>
      <c r="B632" t="s">
        <v>530</v>
      </c>
      <c r="C632" t="s">
        <v>21</v>
      </c>
      <c r="D632" t="s">
        <v>1789</v>
      </c>
      <c r="E632" t="s">
        <v>19</v>
      </c>
      <c r="G632" t="s">
        <v>454</v>
      </c>
      <c r="H632" t="s">
        <v>148</v>
      </c>
      <c r="I632" t="s">
        <v>1633</v>
      </c>
      <c r="J632" t="s">
        <v>123</v>
      </c>
      <c r="N632">
        <v>1</v>
      </c>
      <c r="O632" t="s">
        <v>457</v>
      </c>
      <c r="P632">
        <v>43427</v>
      </c>
      <c r="Q632">
        <v>811.5</v>
      </c>
      <c r="R632">
        <v>0</v>
      </c>
      <c r="S632">
        <v>0</v>
      </c>
      <c r="T632">
        <v>0</v>
      </c>
      <c r="U632">
        <v>30</v>
      </c>
      <c r="X632" s="24" t="s">
        <v>1826</v>
      </c>
      <c r="Y632" s="24"/>
      <c r="Z632" s="24"/>
      <c r="AA632" s="24"/>
      <c r="AB632" s="24"/>
    </row>
    <row r="633" spans="1:28" hidden="1" x14ac:dyDescent="0.25">
      <c r="A633" t="s">
        <v>19</v>
      </c>
      <c r="B633" t="s">
        <v>530</v>
      </c>
      <c r="C633" t="s">
        <v>21</v>
      </c>
      <c r="D633" t="s">
        <v>1789</v>
      </c>
      <c r="E633" t="s">
        <v>19</v>
      </c>
      <c r="G633" t="s">
        <v>1812</v>
      </c>
      <c r="H633" t="s">
        <v>148</v>
      </c>
      <c r="I633" t="s">
        <v>1813</v>
      </c>
      <c r="J633" t="s">
        <v>446</v>
      </c>
      <c r="N633">
        <v>9</v>
      </c>
      <c r="O633" t="s">
        <v>1814</v>
      </c>
      <c r="P633">
        <v>43427</v>
      </c>
      <c r="Q633">
        <v>811.5</v>
      </c>
      <c r="R633">
        <v>0</v>
      </c>
      <c r="S633">
        <v>1766.232</v>
      </c>
      <c r="T633">
        <v>0.45900000000000002</v>
      </c>
      <c r="U633">
        <v>112.5</v>
      </c>
      <c r="X633" s="24" t="s">
        <v>1826</v>
      </c>
      <c r="Y633" s="24"/>
      <c r="Z633" s="24"/>
      <c r="AA633" s="24"/>
      <c r="AB633" s="24"/>
    </row>
    <row r="634" spans="1:28" hidden="1" x14ac:dyDescent="0.25">
      <c r="A634" t="s">
        <v>19</v>
      </c>
      <c r="B634" t="s">
        <v>530</v>
      </c>
      <c r="C634" t="s">
        <v>21</v>
      </c>
      <c r="D634" t="s">
        <v>1789</v>
      </c>
      <c r="E634" t="s">
        <v>19</v>
      </c>
      <c r="G634" t="s">
        <v>1641</v>
      </c>
      <c r="H634" t="s">
        <v>148</v>
      </c>
      <c r="I634" t="s">
        <v>1642</v>
      </c>
      <c r="J634" t="s">
        <v>446</v>
      </c>
      <c r="N634">
        <v>2</v>
      </c>
      <c r="O634" t="s">
        <v>612</v>
      </c>
      <c r="P634">
        <v>43427</v>
      </c>
      <c r="Q634">
        <v>811.5</v>
      </c>
      <c r="R634">
        <v>0</v>
      </c>
      <c r="S634">
        <v>392.49599999999998</v>
      </c>
      <c r="T634">
        <v>0.10199999999999999</v>
      </c>
      <c r="U634">
        <v>19</v>
      </c>
      <c r="X634" s="24" t="s">
        <v>1826</v>
      </c>
      <c r="Y634" s="24"/>
      <c r="Z634" s="24"/>
      <c r="AA634" s="24"/>
      <c r="AB634" s="24"/>
    </row>
    <row r="635" spans="1:28" hidden="1" x14ac:dyDescent="0.25">
      <c r="A635" t="s">
        <v>19</v>
      </c>
      <c r="B635" t="s">
        <v>530</v>
      </c>
      <c r="C635" t="s">
        <v>21</v>
      </c>
      <c r="D635" t="s">
        <v>1789</v>
      </c>
      <c r="E635" t="s">
        <v>19</v>
      </c>
      <c r="G635" t="s">
        <v>1641</v>
      </c>
      <c r="H635" t="s">
        <v>148</v>
      </c>
      <c r="I635" t="s">
        <v>1642</v>
      </c>
      <c r="J635" t="s">
        <v>446</v>
      </c>
      <c r="N635">
        <v>4</v>
      </c>
      <c r="O635" t="s">
        <v>612</v>
      </c>
      <c r="P635">
        <v>43427</v>
      </c>
      <c r="Q635">
        <v>811.5</v>
      </c>
      <c r="R635">
        <v>0</v>
      </c>
      <c r="S635">
        <v>784.99199999999996</v>
      </c>
      <c r="T635">
        <v>0.20399999999999999</v>
      </c>
      <c r="U635">
        <v>38</v>
      </c>
      <c r="X635" s="24" t="s">
        <v>1826</v>
      </c>
      <c r="Y635" s="24"/>
      <c r="Z635" s="24"/>
      <c r="AA635" s="24"/>
      <c r="AB635" s="24"/>
    </row>
    <row r="636" spans="1:28" hidden="1" x14ac:dyDescent="0.25">
      <c r="A636" t="s">
        <v>19</v>
      </c>
      <c r="B636" t="s">
        <v>530</v>
      </c>
      <c r="C636" t="s">
        <v>21</v>
      </c>
      <c r="D636" t="s">
        <v>1789</v>
      </c>
      <c r="E636" t="s">
        <v>19</v>
      </c>
      <c r="G636" t="s">
        <v>1815</v>
      </c>
      <c r="H636" t="s">
        <v>148</v>
      </c>
      <c r="I636" t="s">
        <v>1816</v>
      </c>
      <c r="J636" t="s">
        <v>446</v>
      </c>
      <c r="N636">
        <v>12</v>
      </c>
      <c r="O636" t="s">
        <v>450</v>
      </c>
      <c r="P636">
        <v>43427</v>
      </c>
      <c r="Q636">
        <v>811.5</v>
      </c>
      <c r="R636">
        <v>0</v>
      </c>
      <c r="S636">
        <v>1985.568</v>
      </c>
      <c r="T636">
        <v>0.51600000000000001</v>
      </c>
      <c r="U636">
        <v>156</v>
      </c>
      <c r="X636" s="24" t="s">
        <v>1826</v>
      </c>
      <c r="Y636" s="24"/>
      <c r="Z636" s="24"/>
      <c r="AA636" s="24"/>
      <c r="AB636" s="24"/>
    </row>
    <row r="637" spans="1:28" hidden="1" x14ac:dyDescent="0.25">
      <c r="A637" t="s">
        <v>19</v>
      </c>
      <c r="B637" t="s">
        <v>530</v>
      </c>
      <c r="C637" t="s">
        <v>21</v>
      </c>
      <c r="D637" t="s">
        <v>1789</v>
      </c>
      <c r="E637" t="s">
        <v>19</v>
      </c>
      <c r="G637" t="s">
        <v>1653</v>
      </c>
      <c r="H637" t="s">
        <v>148</v>
      </c>
      <c r="I637" t="s">
        <v>1654</v>
      </c>
      <c r="J637" t="s">
        <v>446</v>
      </c>
      <c r="N637">
        <v>1</v>
      </c>
      <c r="O637" t="s">
        <v>1655</v>
      </c>
      <c r="P637">
        <v>43427</v>
      </c>
      <c r="Q637">
        <v>811.5</v>
      </c>
      <c r="R637">
        <v>0</v>
      </c>
      <c r="S637">
        <v>265.512</v>
      </c>
      <c r="T637">
        <v>6.9000000000000006E-2</v>
      </c>
      <c r="U637">
        <v>51</v>
      </c>
      <c r="X637" s="24" t="s">
        <v>1826</v>
      </c>
      <c r="Y637" s="24"/>
      <c r="Z637" s="24"/>
      <c r="AA637" s="24"/>
      <c r="AB637" s="24"/>
    </row>
    <row r="638" spans="1:28" hidden="1" x14ac:dyDescent="0.25">
      <c r="A638" t="s">
        <v>19</v>
      </c>
      <c r="B638" t="s">
        <v>530</v>
      </c>
      <c r="C638" t="s">
        <v>21</v>
      </c>
      <c r="D638" t="s">
        <v>1789</v>
      </c>
      <c r="E638" t="s">
        <v>19</v>
      </c>
      <c r="G638" t="s">
        <v>1637</v>
      </c>
      <c r="H638" t="s">
        <v>148</v>
      </c>
      <c r="I638" t="s">
        <v>1638</v>
      </c>
      <c r="J638" t="s">
        <v>446</v>
      </c>
      <c r="N638">
        <v>1</v>
      </c>
      <c r="O638" t="s">
        <v>748</v>
      </c>
      <c r="P638">
        <v>43427</v>
      </c>
      <c r="Q638">
        <v>811.5</v>
      </c>
      <c r="R638">
        <v>0</v>
      </c>
      <c r="S638">
        <v>215.488</v>
      </c>
      <c r="T638">
        <v>5.6000000000000001E-2</v>
      </c>
      <c r="U638">
        <v>81</v>
      </c>
      <c r="X638" s="24" t="s">
        <v>1826</v>
      </c>
      <c r="Y638" s="24"/>
      <c r="Z638" s="24"/>
      <c r="AA638" s="24"/>
      <c r="AB638" s="24"/>
    </row>
    <row r="639" spans="1:28" hidden="1" x14ac:dyDescent="0.25">
      <c r="A639" t="s">
        <v>19</v>
      </c>
      <c r="B639" t="s">
        <v>530</v>
      </c>
      <c r="C639" t="s">
        <v>21</v>
      </c>
      <c r="D639" t="s">
        <v>1789</v>
      </c>
      <c r="E639" t="s">
        <v>19</v>
      </c>
      <c r="G639" t="s">
        <v>1637</v>
      </c>
      <c r="H639" t="s">
        <v>148</v>
      </c>
      <c r="I639" t="s">
        <v>1638</v>
      </c>
      <c r="J639" t="s">
        <v>446</v>
      </c>
      <c r="N639">
        <v>1</v>
      </c>
      <c r="O639" t="s">
        <v>1639</v>
      </c>
      <c r="P639">
        <v>43427</v>
      </c>
      <c r="Q639">
        <v>811.5</v>
      </c>
      <c r="R639">
        <v>0</v>
      </c>
      <c r="S639">
        <v>457.91199999999998</v>
      </c>
      <c r="T639">
        <v>0.11899999999999999</v>
      </c>
      <c r="U639">
        <v>81</v>
      </c>
      <c r="X639" s="24" t="s">
        <v>1826</v>
      </c>
      <c r="Y639" s="24"/>
      <c r="Z639" s="24"/>
      <c r="AA639" s="24"/>
      <c r="AB639" s="24"/>
    </row>
    <row r="640" spans="1:28" hidden="1" x14ac:dyDescent="0.25">
      <c r="A640" t="s">
        <v>19</v>
      </c>
      <c r="B640" t="s">
        <v>530</v>
      </c>
      <c r="C640" t="s">
        <v>21</v>
      </c>
      <c r="D640" t="s">
        <v>1789</v>
      </c>
      <c r="E640" t="s">
        <v>19</v>
      </c>
      <c r="G640" t="s">
        <v>1637</v>
      </c>
      <c r="H640" t="s">
        <v>148</v>
      </c>
      <c r="I640" t="s">
        <v>1638</v>
      </c>
      <c r="J640" t="s">
        <v>446</v>
      </c>
      <c r="N640">
        <v>3</v>
      </c>
      <c r="O640" t="s">
        <v>1639</v>
      </c>
      <c r="P640">
        <v>43427</v>
      </c>
      <c r="Q640">
        <v>811.5</v>
      </c>
      <c r="R640">
        <v>0</v>
      </c>
      <c r="S640">
        <v>1373.7360000000001</v>
      </c>
      <c r="T640">
        <v>0.35699999999999998</v>
      </c>
      <c r="U640">
        <v>243</v>
      </c>
      <c r="X640" s="24" t="s">
        <v>1826</v>
      </c>
      <c r="Y640" s="24"/>
      <c r="Z640" s="24"/>
      <c r="AA640" s="24"/>
      <c r="AB640" s="24"/>
    </row>
    <row r="641" spans="1:28" hidden="1" x14ac:dyDescent="0.25">
      <c r="A641" t="s">
        <v>19</v>
      </c>
      <c r="B641" t="s">
        <v>530</v>
      </c>
      <c r="C641" t="s">
        <v>21</v>
      </c>
      <c r="D641" t="s">
        <v>1780</v>
      </c>
      <c r="E641" t="s">
        <v>19</v>
      </c>
      <c r="G641" t="s">
        <v>490</v>
      </c>
      <c r="H641" t="s">
        <v>148</v>
      </c>
      <c r="I641" t="s">
        <v>1640</v>
      </c>
      <c r="J641" t="s">
        <v>123</v>
      </c>
      <c r="N641">
        <v>1</v>
      </c>
      <c r="O641" t="s">
        <v>457</v>
      </c>
      <c r="P641">
        <v>43405</v>
      </c>
      <c r="Q641">
        <v>1884</v>
      </c>
      <c r="R641">
        <v>0</v>
      </c>
      <c r="S641">
        <v>0</v>
      </c>
      <c r="T641">
        <v>0</v>
      </c>
      <c r="U641">
        <v>58</v>
      </c>
      <c r="X641" s="24" t="s">
        <v>1826</v>
      </c>
      <c r="Y641" s="24"/>
      <c r="Z641" s="24"/>
      <c r="AA641" s="24"/>
      <c r="AB641" s="24"/>
    </row>
    <row r="642" spans="1:28" hidden="1" x14ac:dyDescent="0.25">
      <c r="A642" t="s">
        <v>19</v>
      </c>
      <c r="B642" t="s">
        <v>530</v>
      </c>
      <c r="C642" t="s">
        <v>21</v>
      </c>
      <c r="D642" t="s">
        <v>1780</v>
      </c>
      <c r="E642" t="s">
        <v>19</v>
      </c>
      <c r="G642" t="s">
        <v>1634</v>
      </c>
      <c r="H642" t="s">
        <v>148</v>
      </c>
      <c r="I642" t="s">
        <v>1635</v>
      </c>
      <c r="J642" t="s">
        <v>446</v>
      </c>
      <c r="N642">
        <v>1</v>
      </c>
      <c r="O642" t="s">
        <v>1636</v>
      </c>
      <c r="P642">
        <v>43405</v>
      </c>
      <c r="Q642">
        <v>1884</v>
      </c>
      <c r="R642">
        <v>0</v>
      </c>
      <c r="S642">
        <v>206.95500000000001</v>
      </c>
      <c r="T642">
        <v>2.7E-2</v>
      </c>
      <c r="U642">
        <v>22</v>
      </c>
      <c r="X642" s="24" t="s">
        <v>1826</v>
      </c>
      <c r="Y642" s="24"/>
      <c r="Z642" s="24"/>
      <c r="AA642" s="24"/>
      <c r="AB642" s="24"/>
    </row>
    <row r="643" spans="1:28" hidden="1" x14ac:dyDescent="0.25">
      <c r="A643" t="s">
        <v>19</v>
      </c>
      <c r="B643" t="s">
        <v>530</v>
      </c>
      <c r="C643" t="s">
        <v>21</v>
      </c>
      <c r="D643" t="s">
        <v>1780</v>
      </c>
      <c r="E643" t="s">
        <v>19</v>
      </c>
      <c r="G643" t="s">
        <v>1634</v>
      </c>
      <c r="H643" t="s">
        <v>148</v>
      </c>
      <c r="I643" t="s">
        <v>1635</v>
      </c>
      <c r="J643" t="s">
        <v>446</v>
      </c>
      <c r="N643">
        <v>1</v>
      </c>
      <c r="O643" t="s">
        <v>1636</v>
      </c>
      <c r="P643">
        <v>43405</v>
      </c>
      <c r="Q643">
        <v>1884</v>
      </c>
      <c r="R643">
        <v>0</v>
      </c>
      <c r="S643">
        <v>206.95500000000001</v>
      </c>
      <c r="T643">
        <v>2.7E-2</v>
      </c>
      <c r="U643">
        <v>22</v>
      </c>
      <c r="X643" s="24" t="s">
        <v>1826</v>
      </c>
      <c r="Y643" s="24"/>
      <c r="Z643" s="24"/>
      <c r="AA643" s="24"/>
      <c r="AB643" s="24"/>
    </row>
    <row r="644" spans="1:28" hidden="1" x14ac:dyDescent="0.25">
      <c r="A644" t="s">
        <v>19</v>
      </c>
      <c r="B644" t="s">
        <v>530</v>
      </c>
      <c r="C644" t="s">
        <v>21</v>
      </c>
      <c r="D644" t="s">
        <v>1780</v>
      </c>
      <c r="E644" t="s">
        <v>19</v>
      </c>
      <c r="G644" t="s">
        <v>1637</v>
      </c>
      <c r="H644" t="s">
        <v>148</v>
      </c>
      <c r="I644" t="s">
        <v>1638</v>
      </c>
      <c r="J644" t="s">
        <v>446</v>
      </c>
      <c r="N644">
        <v>1</v>
      </c>
      <c r="O644" t="s">
        <v>748</v>
      </c>
      <c r="P644">
        <v>43405</v>
      </c>
      <c r="Q644">
        <v>1884</v>
      </c>
      <c r="R644">
        <v>0</v>
      </c>
      <c r="S644">
        <v>429.24</v>
      </c>
      <c r="T644">
        <v>5.6000000000000001E-2</v>
      </c>
      <c r="U644">
        <v>81</v>
      </c>
      <c r="X644" s="24" t="s">
        <v>1826</v>
      </c>
      <c r="Y644" s="24"/>
      <c r="Z644" s="24"/>
      <c r="AA644" s="24"/>
      <c r="AB644" s="24"/>
    </row>
    <row r="645" spans="1:28" hidden="1" x14ac:dyDescent="0.25">
      <c r="A645" t="s">
        <v>19</v>
      </c>
      <c r="B645" t="s">
        <v>530</v>
      </c>
      <c r="C645" t="s">
        <v>21</v>
      </c>
      <c r="D645" t="s">
        <v>1780</v>
      </c>
      <c r="E645" t="s">
        <v>19</v>
      </c>
      <c r="G645" t="s">
        <v>1637</v>
      </c>
      <c r="H645" t="s">
        <v>148</v>
      </c>
      <c r="I645" t="s">
        <v>1638</v>
      </c>
      <c r="J645" t="s">
        <v>446</v>
      </c>
      <c r="N645">
        <v>1</v>
      </c>
      <c r="O645" t="s">
        <v>748</v>
      </c>
      <c r="P645">
        <v>43405</v>
      </c>
      <c r="Q645">
        <v>1884</v>
      </c>
      <c r="R645">
        <v>0</v>
      </c>
      <c r="S645">
        <v>429.24</v>
      </c>
      <c r="T645">
        <v>5.6000000000000001E-2</v>
      </c>
      <c r="U645">
        <v>81</v>
      </c>
      <c r="X645" s="24" t="s">
        <v>1826</v>
      </c>
      <c r="Y645" s="24"/>
      <c r="Z645" s="24"/>
      <c r="AA645" s="24"/>
      <c r="AB645" s="24"/>
    </row>
    <row r="646" spans="1:28" hidden="1" x14ac:dyDescent="0.25">
      <c r="A646" t="s">
        <v>19</v>
      </c>
      <c r="B646" t="s">
        <v>530</v>
      </c>
      <c r="C646" t="s">
        <v>21</v>
      </c>
      <c r="D646" t="s">
        <v>1780</v>
      </c>
      <c r="E646" t="s">
        <v>19</v>
      </c>
      <c r="G646" t="s">
        <v>1637</v>
      </c>
      <c r="H646" t="s">
        <v>148</v>
      </c>
      <c r="I646" t="s">
        <v>1638</v>
      </c>
      <c r="J646" t="s">
        <v>446</v>
      </c>
      <c r="N646">
        <v>2</v>
      </c>
      <c r="O646" t="s">
        <v>748</v>
      </c>
      <c r="P646">
        <v>43405</v>
      </c>
      <c r="Q646">
        <v>1884</v>
      </c>
      <c r="R646">
        <v>0</v>
      </c>
      <c r="S646">
        <v>858.48</v>
      </c>
      <c r="T646">
        <v>0.112</v>
      </c>
      <c r="U646">
        <v>162</v>
      </c>
      <c r="X646" s="24" t="s">
        <v>1826</v>
      </c>
      <c r="Y646" s="24"/>
      <c r="Z646" s="24"/>
      <c r="AA646" s="24"/>
      <c r="AB646" s="24"/>
    </row>
    <row r="647" spans="1:28" hidden="1" x14ac:dyDescent="0.25">
      <c r="A647" t="s">
        <v>19</v>
      </c>
      <c r="B647" t="s">
        <v>530</v>
      </c>
      <c r="C647" t="s">
        <v>21</v>
      </c>
      <c r="D647" t="s">
        <v>1780</v>
      </c>
      <c r="E647" t="s">
        <v>19</v>
      </c>
      <c r="G647" t="s">
        <v>1637</v>
      </c>
      <c r="H647" t="s">
        <v>148</v>
      </c>
      <c r="I647" t="s">
        <v>1638</v>
      </c>
      <c r="J647" t="s">
        <v>446</v>
      </c>
      <c r="N647">
        <v>8</v>
      </c>
      <c r="O647" t="s">
        <v>748</v>
      </c>
      <c r="P647">
        <v>43405</v>
      </c>
      <c r="Q647">
        <v>1884</v>
      </c>
      <c r="R647">
        <v>0</v>
      </c>
      <c r="S647">
        <v>3433.92</v>
      </c>
      <c r="T647">
        <v>0.44800000000000001</v>
      </c>
      <c r="U647">
        <v>648</v>
      </c>
      <c r="X647" s="24" t="s">
        <v>1826</v>
      </c>
      <c r="Y647" s="24"/>
      <c r="Z647" s="24"/>
      <c r="AA647" s="24"/>
      <c r="AB647" s="24"/>
    </row>
    <row r="648" spans="1:28" hidden="1" x14ac:dyDescent="0.25">
      <c r="A648" t="s">
        <v>19</v>
      </c>
      <c r="B648" t="s">
        <v>530</v>
      </c>
      <c r="C648" t="s">
        <v>21</v>
      </c>
      <c r="D648" t="s">
        <v>1780</v>
      </c>
      <c r="E648" t="s">
        <v>19</v>
      </c>
      <c r="G648" t="s">
        <v>1637</v>
      </c>
      <c r="H648" t="s">
        <v>148</v>
      </c>
      <c r="I648" t="s">
        <v>1638</v>
      </c>
      <c r="J648" t="s">
        <v>446</v>
      </c>
      <c r="N648">
        <v>10</v>
      </c>
      <c r="O648" t="s">
        <v>748</v>
      </c>
      <c r="P648">
        <v>43405</v>
      </c>
      <c r="Q648">
        <v>1884</v>
      </c>
      <c r="R648">
        <v>0</v>
      </c>
      <c r="S648">
        <v>4292.3999999999996</v>
      </c>
      <c r="T648">
        <v>0.56000000000000005</v>
      </c>
      <c r="U648">
        <v>810</v>
      </c>
      <c r="X648" s="24" t="s">
        <v>1826</v>
      </c>
      <c r="Y648" s="24"/>
      <c r="Z648" s="24"/>
      <c r="AA648" s="24"/>
      <c r="AB648" s="24"/>
    </row>
    <row r="649" spans="1:28" hidden="1" x14ac:dyDescent="0.25">
      <c r="A649" s="9" t="s">
        <v>19</v>
      </c>
      <c r="B649" s="9" t="s">
        <v>111</v>
      </c>
      <c r="C649" s="9" t="s">
        <v>21</v>
      </c>
      <c r="D649" s="9" t="s">
        <v>112</v>
      </c>
      <c r="E649" s="9" t="s">
        <v>19</v>
      </c>
      <c r="F649" s="9"/>
      <c r="G649" s="9" t="s">
        <v>201</v>
      </c>
      <c r="H649" s="9" t="s">
        <v>148</v>
      </c>
      <c r="I649" s="9" t="s">
        <v>202</v>
      </c>
      <c r="J649" s="9" t="s">
        <v>174</v>
      </c>
      <c r="K649" s="9" t="s">
        <v>203</v>
      </c>
      <c r="L649" s="9"/>
      <c r="M649" s="20" t="s">
        <v>204</v>
      </c>
      <c r="N649" s="20" t="s">
        <v>205</v>
      </c>
      <c r="O649" s="9"/>
      <c r="P649" s="10">
        <v>43069</v>
      </c>
      <c r="Q649" s="13">
        <v>1284</v>
      </c>
      <c r="R649" s="13">
        <v>38</v>
      </c>
      <c r="S649" s="20">
        <v>151.84</v>
      </c>
      <c r="T649" s="20">
        <v>0.1</v>
      </c>
      <c r="U649" s="11">
        <v>76</v>
      </c>
      <c r="V649" s="9"/>
      <c r="W649" s="22"/>
      <c r="X649" s="24" t="e">
        <f>VLOOKUP(D649,'Program Activity'!D:H,10,0)</f>
        <v>#REF!</v>
      </c>
      <c r="Y649" s="24"/>
      <c r="Z649" s="24"/>
      <c r="AA649" s="24"/>
      <c r="AB649" s="24"/>
    </row>
    <row r="650" spans="1:28" hidden="1" x14ac:dyDescent="0.25">
      <c r="A650" s="9" t="s">
        <v>19</v>
      </c>
      <c r="B650" s="9" t="s">
        <v>111</v>
      </c>
      <c r="C650" s="9" t="s">
        <v>21</v>
      </c>
      <c r="D650" s="9" t="s">
        <v>112</v>
      </c>
      <c r="E650" s="9" t="s">
        <v>19</v>
      </c>
      <c r="F650" s="9"/>
      <c r="G650" s="9" t="s">
        <v>206</v>
      </c>
      <c r="H650" s="9" t="s">
        <v>148</v>
      </c>
      <c r="I650" s="9" t="s">
        <v>207</v>
      </c>
      <c r="J650" s="9" t="s">
        <v>174</v>
      </c>
      <c r="K650" s="9" t="s">
        <v>203</v>
      </c>
      <c r="L650" s="9"/>
      <c r="M650" s="20" t="s">
        <v>204</v>
      </c>
      <c r="N650" s="20" t="s">
        <v>205</v>
      </c>
      <c r="O650" s="9"/>
      <c r="P650" s="10">
        <v>43069</v>
      </c>
      <c r="Q650" s="13">
        <v>1284</v>
      </c>
      <c r="R650" s="13">
        <v>25</v>
      </c>
      <c r="S650" s="20">
        <v>75.92</v>
      </c>
      <c r="T650" s="20">
        <v>0.05</v>
      </c>
      <c r="U650" s="11">
        <v>50</v>
      </c>
      <c r="V650" s="9"/>
      <c r="W650" s="22"/>
      <c r="X650" s="24" t="e">
        <f>VLOOKUP(D650,'Program Activity'!D:H,10,0)</f>
        <v>#REF!</v>
      </c>
      <c r="Y650" s="24"/>
      <c r="Z650" s="24"/>
      <c r="AA650" s="24"/>
      <c r="AB650" s="24"/>
    </row>
    <row r="651" spans="1:28" hidden="1" x14ac:dyDescent="0.25">
      <c r="A651" s="9" t="s">
        <v>19</v>
      </c>
      <c r="B651" s="9" t="s">
        <v>111</v>
      </c>
      <c r="C651" s="9" t="s">
        <v>21</v>
      </c>
      <c r="D651" s="9" t="s">
        <v>112</v>
      </c>
      <c r="E651" s="9" t="s">
        <v>19</v>
      </c>
      <c r="F651" s="9"/>
      <c r="G651" s="9" t="s">
        <v>208</v>
      </c>
      <c r="H651" s="9" t="s">
        <v>148</v>
      </c>
      <c r="I651" s="9" t="s">
        <v>209</v>
      </c>
      <c r="J651" s="9" t="s">
        <v>174</v>
      </c>
      <c r="K651" s="9" t="s">
        <v>203</v>
      </c>
      <c r="L651" s="9"/>
      <c r="M651" s="20" t="s">
        <v>204</v>
      </c>
      <c r="N651" s="20" t="s">
        <v>210</v>
      </c>
      <c r="O651" s="9"/>
      <c r="P651" s="10">
        <v>43069</v>
      </c>
      <c r="Q651" s="13">
        <v>1284</v>
      </c>
      <c r="R651" s="13">
        <v>14</v>
      </c>
      <c r="S651" s="20">
        <v>1588.48</v>
      </c>
      <c r="T651" s="20">
        <v>1.0900000000000001</v>
      </c>
      <c r="U651" s="11">
        <v>238</v>
      </c>
      <c r="V651" s="9"/>
      <c r="W651" s="22"/>
      <c r="X651" s="24" t="e">
        <f>VLOOKUP(D651,'Program Activity'!D:H,10,0)</f>
        <v>#REF!</v>
      </c>
      <c r="Y651" s="24"/>
      <c r="Z651" s="24"/>
      <c r="AA651" s="24"/>
      <c r="AB651" s="24"/>
    </row>
    <row r="652" spans="1:28" hidden="1" x14ac:dyDescent="0.25">
      <c r="A652" s="9" t="s">
        <v>19</v>
      </c>
      <c r="B652" s="9" t="s">
        <v>111</v>
      </c>
      <c r="C652" s="9" t="s">
        <v>21</v>
      </c>
      <c r="D652" s="9" t="s">
        <v>112</v>
      </c>
      <c r="E652" s="9" t="s">
        <v>19</v>
      </c>
      <c r="F652" s="9"/>
      <c r="G652" s="9" t="s">
        <v>211</v>
      </c>
      <c r="H652" s="9" t="s">
        <v>148</v>
      </c>
      <c r="I652" s="9" t="s">
        <v>212</v>
      </c>
      <c r="J652" s="9" t="s">
        <v>213</v>
      </c>
      <c r="K652" s="9" t="s">
        <v>214</v>
      </c>
      <c r="L652" s="9"/>
      <c r="M652" s="20" t="s">
        <v>215</v>
      </c>
      <c r="N652" s="20" t="s">
        <v>216</v>
      </c>
      <c r="O652" s="9"/>
      <c r="P652" s="10">
        <v>43069</v>
      </c>
      <c r="Q652" s="13">
        <v>1284</v>
      </c>
      <c r="R652" s="13">
        <v>650</v>
      </c>
      <c r="S652" s="20">
        <v>633</v>
      </c>
      <c r="T652" s="20">
        <v>0.09</v>
      </c>
      <c r="U652" s="11">
        <v>650</v>
      </c>
      <c r="V652" s="9"/>
      <c r="W652" s="22"/>
      <c r="X652" s="24" t="e">
        <f>VLOOKUP(D652,'Program Activity'!D:H,10,0)</f>
        <v>#REF!</v>
      </c>
      <c r="Y652" s="24"/>
      <c r="Z652" s="24"/>
      <c r="AA652" s="24"/>
      <c r="AB652" s="24"/>
    </row>
    <row r="653" spans="1:28" hidden="1" x14ac:dyDescent="0.25">
      <c r="A653" s="9" t="s">
        <v>19</v>
      </c>
      <c r="B653" s="9" t="s">
        <v>111</v>
      </c>
      <c r="C653" s="9" t="s">
        <v>21</v>
      </c>
      <c r="D653" s="9" t="s">
        <v>112</v>
      </c>
      <c r="E653" s="9" t="s">
        <v>19</v>
      </c>
      <c r="F653" s="9"/>
      <c r="G653" s="9" t="s">
        <v>217</v>
      </c>
      <c r="H653" s="9" t="s">
        <v>148</v>
      </c>
      <c r="I653" s="9" t="s">
        <v>218</v>
      </c>
      <c r="J653" s="9" t="s">
        <v>174</v>
      </c>
      <c r="K653" s="9" t="s">
        <v>203</v>
      </c>
      <c r="L653" s="9"/>
      <c r="M653" s="20" t="s">
        <v>204</v>
      </c>
      <c r="N653" s="20" t="s">
        <v>219</v>
      </c>
      <c r="O653" s="9"/>
      <c r="P653" s="10">
        <v>43069</v>
      </c>
      <c r="Q653" s="13">
        <v>1284</v>
      </c>
      <c r="R653" s="13">
        <v>25</v>
      </c>
      <c r="S653" s="20">
        <v>467.2</v>
      </c>
      <c r="T653" s="20">
        <v>0.32</v>
      </c>
      <c r="U653" s="11">
        <v>100</v>
      </c>
      <c r="V653" s="9"/>
      <c r="W653" s="22"/>
      <c r="X653" s="24" t="e">
        <f>VLOOKUP(D653,'Program Activity'!D:H,10,0)</f>
        <v>#REF!</v>
      </c>
      <c r="Y653" s="24"/>
      <c r="Z653" s="24"/>
      <c r="AA653" s="24"/>
      <c r="AB653" s="24"/>
    </row>
    <row r="654" spans="1:28" hidden="1" x14ac:dyDescent="0.25">
      <c r="A654" s="9" t="s">
        <v>19</v>
      </c>
      <c r="B654" s="9" t="s">
        <v>111</v>
      </c>
      <c r="C654" s="9" t="s">
        <v>21</v>
      </c>
      <c r="D654" s="9" t="s">
        <v>112</v>
      </c>
      <c r="E654" s="9" t="s">
        <v>19</v>
      </c>
      <c r="F654" s="9"/>
      <c r="G654" s="9" t="s">
        <v>220</v>
      </c>
      <c r="H654" s="9" t="s">
        <v>148</v>
      </c>
      <c r="I654" s="9" t="s">
        <v>221</v>
      </c>
      <c r="J654" s="9" t="s">
        <v>222</v>
      </c>
      <c r="K654" s="9" t="s">
        <v>203</v>
      </c>
      <c r="L654" s="9"/>
      <c r="M654" s="20" t="s">
        <v>223</v>
      </c>
      <c r="N654" s="20" t="s">
        <v>216</v>
      </c>
      <c r="O654" s="9"/>
      <c r="P654" s="10">
        <v>43069</v>
      </c>
      <c r="Q654" s="13">
        <v>1284</v>
      </c>
      <c r="R654" s="13">
        <v>45</v>
      </c>
      <c r="S654" s="20">
        <v>53</v>
      </c>
      <c r="T654" s="20">
        <v>0</v>
      </c>
      <c r="U654" s="11">
        <v>45</v>
      </c>
      <c r="V654" s="9"/>
      <c r="W654" s="22"/>
      <c r="X654" s="24" t="e">
        <f>VLOOKUP(D654,'Program Activity'!D:H,10,0)</f>
        <v>#REF!</v>
      </c>
      <c r="Y654" s="24"/>
      <c r="Z654" s="24"/>
      <c r="AA654" s="24"/>
      <c r="AB654" s="24"/>
    </row>
    <row r="655" spans="1:28" hidden="1" x14ac:dyDescent="0.25">
      <c r="A655" s="9" t="s">
        <v>19</v>
      </c>
      <c r="B655" s="9" t="s">
        <v>111</v>
      </c>
      <c r="C655" s="9" t="s">
        <v>21</v>
      </c>
      <c r="D655" s="9" t="s">
        <v>112</v>
      </c>
      <c r="E655" s="9" t="s">
        <v>19</v>
      </c>
      <c r="F655" s="9"/>
      <c r="G655" s="9" t="s">
        <v>224</v>
      </c>
      <c r="H655" s="9" t="s">
        <v>148</v>
      </c>
      <c r="I655" s="9" t="s">
        <v>224</v>
      </c>
      <c r="J655" s="9" t="s">
        <v>224</v>
      </c>
      <c r="K655" s="9"/>
      <c r="L655" s="9"/>
      <c r="M655" s="20"/>
      <c r="N655" s="23"/>
      <c r="O655" s="9"/>
      <c r="P655" s="10">
        <v>43069</v>
      </c>
      <c r="Q655" s="13">
        <v>1284</v>
      </c>
      <c r="R655" s="13"/>
      <c r="S655" s="23"/>
      <c r="T655" s="23"/>
      <c r="U655" s="11">
        <v>125</v>
      </c>
      <c r="V655" s="9"/>
      <c r="W655" s="8">
        <v>1</v>
      </c>
      <c r="X655" s="24" t="e">
        <f>VLOOKUP(D655,'Program Activity'!D:H,10,0)</f>
        <v>#REF!</v>
      </c>
      <c r="Y655" s="24"/>
      <c r="Z655" s="24"/>
      <c r="AA655" s="24"/>
      <c r="AB655" s="24"/>
    </row>
    <row r="656" spans="1:28" hidden="1" x14ac:dyDescent="0.25">
      <c r="A656" s="9" t="s">
        <v>19</v>
      </c>
      <c r="B656" s="9" t="s">
        <v>111</v>
      </c>
      <c r="C656" s="9" t="s">
        <v>21</v>
      </c>
      <c r="D656" s="9" t="s">
        <v>129</v>
      </c>
      <c r="E656" s="9" t="s">
        <v>19</v>
      </c>
      <c r="F656" s="9"/>
      <c r="G656" s="9" t="s">
        <v>217</v>
      </c>
      <c r="H656" s="9" t="s">
        <v>148</v>
      </c>
      <c r="I656" s="9" t="s">
        <v>218</v>
      </c>
      <c r="J656" s="9" t="s">
        <v>174</v>
      </c>
      <c r="K656" s="9" t="s">
        <v>203</v>
      </c>
      <c r="L656" s="9"/>
      <c r="M656" s="20">
        <v>9</v>
      </c>
      <c r="N656" s="20">
        <v>2</v>
      </c>
      <c r="O656" s="9"/>
      <c r="P656" s="10">
        <v>43087</v>
      </c>
      <c r="Q656" s="13">
        <v>362</v>
      </c>
      <c r="R656" s="13">
        <v>25</v>
      </c>
      <c r="S656" s="20">
        <v>233.6</v>
      </c>
      <c r="T656" s="20">
        <v>0.16</v>
      </c>
      <c r="U656" s="11">
        <v>50</v>
      </c>
      <c r="V656" s="9"/>
      <c r="W656" s="22"/>
      <c r="X656" s="24" t="e">
        <f>VLOOKUP(D656,'Program Activity'!D:H,10,0)</f>
        <v>#REF!</v>
      </c>
      <c r="Y656" s="24"/>
      <c r="Z656" s="24"/>
      <c r="AA656" s="24"/>
      <c r="AB656" s="24"/>
    </row>
    <row r="657" spans="1:28" ht="14.45" hidden="1" customHeight="1" x14ac:dyDescent="0.25">
      <c r="A657" s="9" t="s">
        <v>19</v>
      </c>
      <c r="B657" s="9" t="s">
        <v>111</v>
      </c>
      <c r="C657" s="9" t="s">
        <v>21</v>
      </c>
      <c r="D657" s="9" t="s">
        <v>129</v>
      </c>
      <c r="E657" s="9" t="s">
        <v>19</v>
      </c>
      <c r="F657" s="9"/>
      <c r="G657" s="9" t="s">
        <v>225</v>
      </c>
      <c r="H657" s="9" t="s">
        <v>148</v>
      </c>
      <c r="I657" s="9" t="s">
        <v>226</v>
      </c>
      <c r="J657" s="9" t="s">
        <v>227</v>
      </c>
      <c r="K657" s="9" t="s">
        <v>203</v>
      </c>
      <c r="L657" s="9"/>
      <c r="M657" s="20">
        <v>10</v>
      </c>
      <c r="N657" s="20">
        <v>1</v>
      </c>
      <c r="O657" s="9"/>
      <c r="P657" s="10">
        <v>43087</v>
      </c>
      <c r="Q657" s="13">
        <v>362</v>
      </c>
      <c r="R657" s="13">
        <v>30</v>
      </c>
      <c r="S657" s="20">
        <v>217.4</v>
      </c>
      <c r="T657" s="20">
        <v>0</v>
      </c>
      <c r="U657" s="11">
        <v>30</v>
      </c>
      <c r="V657" s="9"/>
      <c r="W657" s="22"/>
      <c r="X657" s="24" t="e">
        <f>VLOOKUP(D657,'Program Activity'!D:H,10,0)</f>
        <v>#REF!</v>
      </c>
      <c r="Y657" s="24"/>
      <c r="Z657" s="24"/>
      <c r="AA657" s="24"/>
      <c r="AB657" s="24"/>
    </row>
    <row r="658" spans="1:28" ht="14.45" hidden="1" customHeight="1" x14ac:dyDescent="0.25">
      <c r="A658" s="9" t="s">
        <v>19</v>
      </c>
      <c r="B658" s="9" t="s">
        <v>111</v>
      </c>
      <c r="C658" s="9" t="s">
        <v>21</v>
      </c>
      <c r="D658" s="9" t="s">
        <v>129</v>
      </c>
      <c r="E658" s="9" t="s">
        <v>19</v>
      </c>
      <c r="F658" s="9"/>
      <c r="G658" s="9" t="s">
        <v>220</v>
      </c>
      <c r="H658" s="9" t="s">
        <v>148</v>
      </c>
      <c r="I658" s="9" t="s">
        <v>221</v>
      </c>
      <c r="J658" s="9" t="s">
        <v>222</v>
      </c>
      <c r="K658" s="9" t="s">
        <v>203</v>
      </c>
      <c r="L658" s="9"/>
      <c r="M658" s="20">
        <v>10</v>
      </c>
      <c r="N658" s="20">
        <v>1</v>
      </c>
      <c r="O658" s="9"/>
      <c r="P658" s="10">
        <v>43087</v>
      </c>
      <c r="Q658" s="13">
        <v>362</v>
      </c>
      <c r="R658" s="13">
        <v>45</v>
      </c>
      <c r="S658" s="20">
        <v>53</v>
      </c>
      <c r="T658" s="20">
        <v>0</v>
      </c>
      <c r="U658" s="11">
        <v>45</v>
      </c>
      <c r="V658" s="9"/>
      <c r="W658" s="22"/>
      <c r="X658" s="24" t="e">
        <f>VLOOKUP(D658,'Program Activity'!D:H,10,0)</f>
        <v>#REF!</v>
      </c>
      <c r="Y658" s="24"/>
      <c r="Z658" s="24"/>
      <c r="AA658" s="24"/>
      <c r="AB658" s="24"/>
    </row>
    <row r="659" spans="1:28" ht="14.45" hidden="1" customHeight="1" x14ac:dyDescent="0.25">
      <c r="A659" s="9" t="s">
        <v>19</v>
      </c>
      <c r="B659" s="9" t="s">
        <v>111</v>
      </c>
      <c r="C659" s="9" t="s">
        <v>21</v>
      </c>
      <c r="D659" s="9" t="s">
        <v>129</v>
      </c>
      <c r="E659" s="9" t="s">
        <v>19</v>
      </c>
      <c r="F659" s="9"/>
      <c r="G659" s="9" t="s">
        <v>208</v>
      </c>
      <c r="H659" s="9" t="s">
        <v>148</v>
      </c>
      <c r="I659" s="9" t="s">
        <v>209</v>
      </c>
      <c r="J659" s="9" t="s">
        <v>174</v>
      </c>
      <c r="K659" s="9" t="s">
        <v>203</v>
      </c>
      <c r="L659" s="9"/>
      <c r="M659" s="20">
        <v>9</v>
      </c>
      <c r="N659" s="20">
        <v>8</v>
      </c>
      <c r="O659" s="9"/>
      <c r="P659" s="10">
        <v>43087</v>
      </c>
      <c r="Q659" s="13">
        <v>362</v>
      </c>
      <c r="R659" s="13">
        <v>14</v>
      </c>
      <c r="S659" s="20">
        <v>747.52</v>
      </c>
      <c r="T659" s="20">
        <v>0.51</v>
      </c>
      <c r="U659" s="11">
        <v>112</v>
      </c>
      <c r="V659" s="9"/>
      <c r="W659" s="22"/>
      <c r="X659" s="24" t="e">
        <f>VLOOKUP(D659,'Program Activity'!D:H,10,0)</f>
        <v>#REF!</v>
      </c>
      <c r="Y659" s="24"/>
      <c r="Z659" s="24"/>
      <c r="AA659" s="24"/>
      <c r="AB659" s="24"/>
    </row>
    <row r="660" spans="1:28" ht="14.45" hidden="1" customHeight="1" x14ac:dyDescent="0.25">
      <c r="A660" s="9" t="s">
        <v>19</v>
      </c>
      <c r="B660" s="9" t="s">
        <v>111</v>
      </c>
      <c r="C660" s="9" t="s">
        <v>21</v>
      </c>
      <c r="D660" s="9" t="s">
        <v>129</v>
      </c>
      <c r="E660" s="9" t="s">
        <v>19</v>
      </c>
      <c r="F660" s="9"/>
      <c r="G660" s="9" t="s">
        <v>224</v>
      </c>
      <c r="H660" s="9" t="s">
        <v>148</v>
      </c>
      <c r="I660" s="9" t="s">
        <v>224</v>
      </c>
      <c r="J660" s="9" t="s">
        <v>224</v>
      </c>
      <c r="K660" s="9"/>
      <c r="L660" s="9"/>
      <c r="M660" s="20"/>
      <c r="N660" s="23"/>
      <c r="O660" s="9"/>
      <c r="P660" s="10">
        <v>43087</v>
      </c>
      <c r="Q660" s="13">
        <v>362</v>
      </c>
      <c r="R660" s="13"/>
      <c r="S660" s="23"/>
      <c r="T660" s="23"/>
      <c r="U660" s="11">
        <v>125</v>
      </c>
      <c r="V660" s="9"/>
      <c r="W660" s="8">
        <v>1</v>
      </c>
      <c r="X660" s="24" t="e">
        <f>VLOOKUP(D660,'Program Activity'!D:H,10,0)</f>
        <v>#REF!</v>
      </c>
      <c r="Y660" s="24"/>
      <c r="Z660" s="24"/>
      <c r="AA660" s="24"/>
      <c r="AB660" s="24"/>
    </row>
    <row r="661" spans="1:28" ht="14.45" hidden="1" customHeight="1" x14ac:dyDescent="0.25">
      <c r="A661" t="s">
        <v>19</v>
      </c>
      <c r="B661" t="s">
        <v>111</v>
      </c>
      <c r="C661" t="s">
        <v>21</v>
      </c>
      <c r="D661" t="s">
        <v>391</v>
      </c>
      <c r="E661" t="s">
        <v>19</v>
      </c>
      <c r="G661" t="s">
        <v>504</v>
      </c>
      <c r="H661" t="s">
        <v>148</v>
      </c>
      <c r="I661" t="s">
        <v>505</v>
      </c>
      <c r="J661" t="s">
        <v>506</v>
      </c>
      <c r="K661" t="s">
        <v>214</v>
      </c>
      <c r="M661">
        <v>14</v>
      </c>
      <c r="N661">
        <v>1</v>
      </c>
      <c r="P661">
        <v>43153</v>
      </c>
      <c r="Q661">
        <v>1271</v>
      </c>
      <c r="R661">
        <v>825</v>
      </c>
      <c r="S661">
        <v>675</v>
      </c>
      <c r="T661">
        <v>0.09</v>
      </c>
      <c r="U661">
        <v>825</v>
      </c>
      <c r="X661" s="24" t="s">
        <v>65</v>
      </c>
      <c r="Y661" s="24"/>
      <c r="Z661" s="24"/>
      <c r="AA661" s="24"/>
      <c r="AB661" s="24"/>
    </row>
    <row r="662" spans="1:28" ht="14.45" hidden="1" customHeight="1" x14ac:dyDescent="0.25">
      <c r="A662" t="s">
        <v>19</v>
      </c>
      <c r="B662" t="s">
        <v>111</v>
      </c>
      <c r="C662" t="s">
        <v>21</v>
      </c>
      <c r="D662" t="s">
        <v>391</v>
      </c>
      <c r="E662" t="s">
        <v>19</v>
      </c>
      <c r="G662" t="s">
        <v>208</v>
      </c>
      <c r="H662" t="s">
        <v>148</v>
      </c>
      <c r="I662" t="s">
        <v>209</v>
      </c>
      <c r="J662" t="s">
        <v>174</v>
      </c>
      <c r="K662" t="s">
        <v>203</v>
      </c>
      <c r="M662">
        <v>9</v>
      </c>
      <c r="N662">
        <v>14</v>
      </c>
      <c r="P662">
        <v>43153</v>
      </c>
      <c r="Q662">
        <v>1271</v>
      </c>
      <c r="R662">
        <v>14</v>
      </c>
      <c r="S662">
        <v>1308.1600000000001</v>
      </c>
      <c r="T662">
        <v>0.9</v>
      </c>
      <c r="U662">
        <v>196</v>
      </c>
      <c r="X662" s="24" t="s">
        <v>65</v>
      </c>
      <c r="Y662" s="24"/>
      <c r="Z662" s="24"/>
      <c r="AA662" s="24"/>
      <c r="AB662" s="24"/>
    </row>
    <row r="663" spans="1:28" ht="14.45" hidden="1" customHeight="1" x14ac:dyDescent="0.25">
      <c r="A663" t="s">
        <v>19</v>
      </c>
      <c r="B663" t="s">
        <v>111</v>
      </c>
      <c r="C663" t="s">
        <v>21</v>
      </c>
      <c r="D663" t="s">
        <v>391</v>
      </c>
      <c r="E663" t="s">
        <v>19</v>
      </c>
      <c r="G663" t="s">
        <v>220</v>
      </c>
      <c r="H663" t="s">
        <v>148</v>
      </c>
      <c r="I663" t="s">
        <v>221</v>
      </c>
      <c r="J663" t="s">
        <v>222</v>
      </c>
      <c r="K663" t="s">
        <v>203</v>
      </c>
      <c r="M663">
        <v>10</v>
      </c>
      <c r="N663">
        <v>1</v>
      </c>
      <c r="P663">
        <v>43153</v>
      </c>
      <c r="Q663">
        <v>1271</v>
      </c>
      <c r="R663">
        <v>45</v>
      </c>
      <c r="S663">
        <v>53</v>
      </c>
      <c r="T663">
        <v>0</v>
      </c>
      <c r="U663">
        <v>45</v>
      </c>
      <c r="X663" s="24" t="s">
        <v>65</v>
      </c>
      <c r="Y663" s="24"/>
      <c r="Z663" s="24"/>
      <c r="AA663" s="24"/>
      <c r="AB663" s="24"/>
    </row>
    <row r="664" spans="1:28" ht="14.45" hidden="1" customHeight="1" x14ac:dyDescent="0.25">
      <c r="A664" t="s">
        <v>19</v>
      </c>
      <c r="B664" t="s">
        <v>111</v>
      </c>
      <c r="C664" t="s">
        <v>21</v>
      </c>
      <c r="D664" t="s">
        <v>391</v>
      </c>
      <c r="E664" t="s">
        <v>19</v>
      </c>
      <c r="G664" t="s">
        <v>217</v>
      </c>
      <c r="H664" t="s">
        <v>148</v>
      </c>
      <c r="I664" t="s">
        <v>218</v>
      </c>
      <c r="J664" t="s">
        <v>174</v>
      </c>
      <c r="K664" t="s">
        <v>203</v>
      </c>
      <c r="M664">
        <v>9</v>
      </c>
      <c r="N664">
        <v>2</v>
      </c>
      <c r="P664">
        <v>43153</v>
      </c>
      <c r="Q664">
        <v>1271</v>
      </c>
      <c r="R664">
        <v>25</v>
      </c>
      <c r="S664">
        <v>233.6</v>
      </c>
      <c r="T664">
        <v>0.16</v>
      </c>
      <c r="U664">
        <v>50</v>
      </c>
      <c r="X664" s="24" t="s">
        <v>65</v>
      </c>
      <c r="Y664" s="24"/>
      <c r="Z664" s="24"/>
      <c r="AA664" s="24"/>
      <c r="AB664" s="24"/>
    </row>
    <row r="665" spans="1:28" ht="14.45" hidden="1" customHeight="1" x14ac:dyDescent="0.25">
      <c r="A665" t="s">
        <v>19</v>
      </c>
      <c r="B665" t="s">
        <v>111</v>
      </c>
      <c r="C665" t="s">
        <v>21</v>
      </c>
      <c r="D665" t="s">
        <v>391</v>
      </c>
      <c r="E665" t="s">
        <v>19</v>
      </c>
      <c r="G665" t="s">
        <v>225</v>
      </c>
      <c r="H665" t="s">
        <v>148</v>
      </c>
      <c r="I665" t="s">
        <v>226</v>
      </c>
      <c r="J665" t="s">
        <v>227</v>
      </c>
      <c r="K665" t="s">
        <v>203</v>
      </c>
      <c r="M665">
        <v>10</v>
      </c>
      <c r="N665">
        <v>1</v>
      </c>
      <c r="P665">
        <v>43153</v>
      </c>
      <c r="Q665">
        <v>1271</v>
      </c>
      <c r="R665">
        <v>30</v>
      </c>
      <c r="S665">
        <v>217.4</v>
      </c>
      <c r="T665">
        <v>0</v>
      </c>
      <c r="U665">
        <v>30</v>
      </c>
      <c r="X665" s="24" t="s">
        <v>65</v>
      </c>
      <c r="Y665" s="24"/>
      <c r="Z665" s="24"/>
      <c r="AA665" s="24"/>
      <c r="AB665" s="24"/>
    </row>
    <row r="666" spans="1:28" ht="14.45" hidden="1" customHeight="1" x14ac:dyDescent="0.25">
      <c r="A666" t="s">
        <v>19</v>
      </c>
      <c r="B666" t="s">
        <v>111</v>
      </c>
      <c r="C666" t="s">
        <v>21</v>
      </c>
      <c r="D666" t="s">
        <v>391</v>
      </c>
      <c r="E666" t="s">
        <v>19</v>
      </c>
      <c r="G666" t="s">
        <v>224</v>
      </c>
      <c r="H666" t="s">
        <v>148</v>
      </c>
      <c r="I666" t="s">
        <v>224</v>
      </c>
      <c r="J666" t="s">
        <v>224</v>
      </c>
      <c r="N666">
        <v>1</v>
      </c>
      <c r="P666">
        <v>43153</v>
      </c>
      <c r="Q666">
        <v>1271</v>
      </c>
      <c r="S666">
        <v>0</v>
      </c>
      <c r="T666">
        <v>0</v>
      </c>
      <c r="U666">
        <v>125</v>
      </c>
      <c r="V666" t="s">
        <v>503</v>
      </c>
      <c r="W666">
        <v>1</v>
      </c>
      <c r="X666" s="24" t="s">
        <v>65</v>
      </c>
      <c r="Y666" s="24"/>
      <c r="Z666" s="24"/>
      <c r="AA666" s="24"/>
      <c r="AB666" s="24"/>
    </row>
    <row r="667" spans="1:28" ht="14.45" hidden="1" customHeight="1" x14ac:dyDescent="0.25">
      <c r="A667" t="s">
        <v>19</v>
      </c>
      <c r="B667" t="s">
        <v>111</v>
      </c>
      <c r="C667" t="s">
        <v>21</v>
      </c>
      <c r="D667" t="s">
        <v>394</v>
      </c>
      <c r="E667" t="s">
        <v>19</v>
      </c>
      <c r="G667" t="s">
        <v>220</v>
      </c>
      <c r="H667" t="s">
        <v>148</v>
      </c>
      <c r="I667" t="s">
        <v>221</v>
      </c>
      <c r="J667" t="s">
        <v>222</v>
      </c>
      <c r="K667" t="s">
        <v>203</v>
      </c>
      <c r="M667">
        <v>10</v>
      </c>
      <c r="N667">
        <v>1</v>
      </c>
      <c r="P667">
        <v>43143</v>
      </c>
      <c r="Q667">
        <v>530</v>
      </c>
      <c r="R667">
        <v>45</v>
      </c>
      <c r="S667">
        <v>53</v>
      </c>
      <c r="T667">
        <v>2.3553358999999999E-3</v>
      </c>
      <c r="U667">
        <v>45</v>
      </c>
      <c r="X667" s="24" t="s">
        <v>65</v>
      </c>
      <c r="Y667" s="24"/>
      <c r="Z667" s="24"/>
      <c r="AA667" s="24"/>
      <c r="AB667" s="24"/>
    </row>
    <row r="668" spans="1:28" ht="14.45" hidden="1" customHeight="1" x14ac:dyDescent="0.25">
      <c r="A668" t="s">
        <v>19</v>
      </c>
      <c r="B668" t="s">
        <v>111</v>
      </c>
      <c r="C668" t="s">
        <v>21</v>
      </c>
      <c r="D668" t="s">
        <v>394</v>
      </c>
      <c r="E668" t="s">
        <v>19</v>
      </c>
      <c r="G668" t="s">
        <v>217</v>
      </c>
      <c r="H668" t="s">
        <v>148</v>
      </c>
      <c r="I668" t="s">
        <v>218</v>
      </c>
      <c r="J668" t="s">
        <v>174</v>
      </c>
      <c r="K668" t="s">
        <v>203</v>
      </c>
      <c r="M668">
        <v>9</v>
      </c>
      <c r="N668">
        <v>2</v>
      </c>
      <c r="P668">
        <v>43143</v>
      </c>
      <c r="Q668">
        <v>530</v>
      </c>
      <c r="R668">
        <v>25</v>
      </c>
      <c r="S668">
        <v>233.6</v>
      </c>
      <c r="T668">
        <v>0.16</v>
      </c>
      <c r="U668">
        <v>50</v>
      </c>
      <c r="X668" s="24" t="s">
        <v>65</v>
      </c>
      <c r="Y668" s="24"/>
      <c r="Z668" s="24"/>
      <c r="AA668" s="24"/>
      <c r="AB668" s="24"/>
    </row>
    <row r="669" spans="1:28" ht="14.45" hidden="1" customHeight="1" x14ac:dyDescent="0.25">
      <c r="A669" t="s">
        <v>19</v>
      </c>
      <c r="B669" t="s">
        <v>111</v>
      </c>
      <c r="C669" t="s">
        <v>21</v>
      </c>
      <c r="D669" t="s">
        <v>394</v>
      </c>
      <c r="E669" t="s">
        <v>19</v>
      </c>
      <c r="G669" t="s">
        <v>225</v>
      </c>
      <c r="H669" t="s">
        <v>148</v>
      </c>
      <c r="I669" t="s">
        <v>226</v>
      </c>
      <c r="J669" t="s">
        <v>227</v>
      </c>
      <c r="K669" t="s">
        <v>203</v>
      </c>
      <c r="M669">
        <v>10</v>
      </c>
      <c r="N669">
        <v>1</v>
      </c>
      <c r="P669">
        <v>43143</v>
      </c>
      <c r="Q669">
        <v>530</v>
      </c>
      <c r="R669">
        <v>30</v>
      </c>
      <c r="S669">
        <v>217.4</v>
      </c>
      <c r="T669">
        <v>0</v>
      </c>
      <c r="U669">
        <v>30</v>
      </c>
      <c r="X669" s="24" t="s">
        <v>65</v>
      </c>
      <c r="Y669" s="24"/>
      <c r="Z669" s="24"/>
      <c r="AA669" s="24"/>
      <c r="AB669" s="24"/>
    </row>
    <row r="670" spans="1:28" ht="14.45" hidden="1" customHeight="1" x14ac:dyDescent="0.25">
      <c r="A670" t="s">
        <v>19</v>
      </c>
      <c r="B670" t="s">
        <v>111</v>
      </c>
      <c r="C670" t="s">
        <v>21</v>
      </c>
      <c r="D670" t="s">
        <v>394</v>
      </c>
      <c r="E670" t="s">
        <v>19</v>
      </c>
      <c r="G670" t="s">
        <v>208</v>
      </c>
      <c r="H670" t="s">
        <v>148</v>
      </c>
      <c r="I670" t="s">
        <v>209</v>
      </c>
      <c r="J670" t="s">
        <v>174</v>
      </c>
      <c r="K670" t="s">
        <v>203</v>
      </c>
      <c r="M670">
        <v>9</v>
      </c>
      <c r="N670">
        <v>20</v>
      </c>
      <c r="P670">
        <v>43143</v>
      </c>
      <c r="Q670">
        <v>530</v>
      </c>
      <c r="R670">
        <v>14</v>
      </c>
      <c r="S670">
        <v>1868.8</v>
      </c>
      <c r="T670">
        <v>1.28</v>
      </c>
      <c r="U670">
        <v>280</v>
      </c>
      <c r="X670" s="24" t="s">
        <v>65</v>
      </c>
      <c r="Y670" s="24"/>
      <c r="Z670" s="24"/>
      <c r="AA670" s="24"/>
      <c r="AB670" s="24"/>
    </row>
    <row r="671" spans="1:28" ht="14.45" hidden="1" customHeight="1" x14ac:dyDescent="0.25">
      <c r="A671" t="s">
        <v>19</v>
      </c>
      <c r="B671" t="s">
        <v>111</v>
      </c>
      <c r="C671" t="s">
        <v>21</v>
      </c>
      <c r="D671" t="s">
        <v>394</v>
      </c>
      <c r="E671" t="s">
        <v>19</v>
      </c>
      <c r="G671" t="s">
        <v>224</v>
      </c>
      <c r="H671" t="s">
        <v>148</v>
      </c>
      <c r="I671" t="s">
        <v>224</v>
      </c>
      <c r="J671" t="s">
        <v>224</v>
      </c>
      <c r="N671">
        <v>1</v>
      </c>
      <c r="P671">
        <v>43143</v>
      </c>
      <c r="Q671">
        <v>530</v>
      </c>
      <c r="S671">
        <v>0</v>
      </c>
      <c r="T671">
        <v>0</v>
      </c>
      <c r="U671">
        <v>125</v>
      </c>
      <c r="V671" t="s">
        <v>503</v>
      </c>
      <c r="W671">
        <v>1</v>
      </c>
      <c r="X671" s="24" t="s">
        <v>65</v>
      </c>
      <c r="Y671" s="24"/>
      <c r="Z671" s="24"/>
      <c r="AA671" s="24"/>
      <c r="AB671" s="24"/>
    </row>
    <row r="672" spans="1:28" ht="14.45" hidden="1" customHeight="1" x14ac:dyDescent="0.25">
      <c r="A672" s="9" t="s">
        <v>19</v>
      </c>
      <c r="B672" s="9" t="s">
        <v>20</v>
      </c>
      <c r="C672" s="9" t="s">
        <v>21</v>
      </c>
      <c r="D672" s="9">
        <v>178956</v>
      </c>
      <c r="E672" s="9" t="s">
        <v>19</v>
      </c>
      <c r="F672" s="9"/>
      <c r="G672" s="9" t="s">
        <v>155</v>
      </c>
      <c r="H672" s="9" t="s">
        <v>148</v>
      </c>
      <c r="I672" s="9" t="s">
        <v>149</v>
      </c>
      <c r="J672" s="9"/>
      <c r="K672" s="9"/>
      <c r="L672" s="9"/>
      <c r="M672" s="20">
        <v>13.083007376942414</v>
      </c>
      <c r="N672" s="20">
        <v>1</v>
      </c>
      <c r="O672" s="9"/>
      <c r="P672" s="10">
        <v>43034</v>
      </c>
      <c r="Q672" s="13">
        <v>80000</v>
      </c>
      <c r="R672" s="13"/>
      <c r="S672" s="20">
        <v>2686</v>
      </c>
      <c r="T672" s="20">
        <v>0.6714</v>
      </c>
      <c r="U672" s="11">
        <v>535</v>
      </c>
      <c r="V672" s="9"/>
      <c r="W672" s="22"/>
      <c r="X672" s="24" t="s">
        <v>1823</v>
      </c>
      <c r="Y672" s="24"/>
      <c r="Z672" s="24"/>
      <c r="AA672" s="24"/>
      <c r="AB672" s="24"/>
    </row>
    <row r="673" spans="1:28" ht="14.45" hidden="1" customHeight="1" x14ac:dyDescent="0.25">
      <c r="A673" s="9" t="s">
        <v>19</v>
      </c>
      <c r="B673" s="9" t="s">
        <v>20</v>
      </c>
      <c r="C673" s="9" t="s">
        <v>21</v>
      </c>
      <c r="D673" s="9">
        <v>178956</v>
      </c>
      <c r="E673" s="9" t="s">
        <v>19</v>
      </c>
      <c r="F673" s="9"/>
      <c r="G673" s="9" t="s">
        <v>156</v>
      </c>
      <c r="H673" s="9" t="s">
        <v>148</v>
      </c>
      <c r="I673" s="9" t="s">
        <v>149</v>
      </c>
      <c r="J673" s="9"/>
      <c r="K673" s="9"/>
      <c r="L673" s="9"/>
      <c r="M673" s="20">
        <v>13.083007376942414</v>
      </c>
      <c r="N673" s="20">
        <v>2</v>
      </c>
      <c r="O673" s="9"/>
      <c r="P673" s="10">
        <v>43034</v>
      </c>
      <c r="Q673" s="13">
        <v>80000</v>
      </c>
      <c r="R673" s="13"/>
      <c r="S673" s="20">
        <v>2686</v>
      </c>
      <c r="T673" s="20">
        <v>0.6714</v>
      </c>
      <c r="U673" s="11">
        <v>530</v>
      </c>
      <c r="V673" s="9"/>
      <c r="W673" s="22"/>
      <c r="X673" s="24" t="s">
        <v>1823</v>
      </c>
      <c r="Y673" s="24"/>
      <c r="Z673" s="24"/>
      <c r="AA673" s="24"/>
      <c r="AB673" s="24"/>
    </row>
    <row r="674" spans="1:28" ht="14.45" hidden="1" customHeight="1" x14ac:dyDescent="0.25">
      <c r="A674" s="9" t="s">
        <v>19</v>
      </c>
      <c r="B674" s="9" t="s">
        <v>20</v>
      </c>
      <c r="C674" s="9" t="s">
        <v>21</v>
      </c>
      <c r="D674" s="9">
        <v>178956</v>
      </c>
      <c r="E674" s="9" t="s">
        <v>19</v>
      </c>
      <c r="F674" s="9"/>
      <c r="G674" s="9" t="s">
        <v>157</v>
      </c>
      <c r="H674" s="9" t="s">
        <v>148</v>
      </c>
      <c r="I674" s="9" t="s">
        <v>149</v>
      </c>
      <c r="J674" s="9"/>
      <c r="K674" s="9"/>
      <c r="L674" s="9"/>
      <c r="M674" s="20">
        <v>13.083007376942414</v>
      </c>
      <c r="N674" s="20">
        <v>1</v>
      </c>
      <c r="O674" s="9"/>
      <c r="P674" s="10">
        <v>43034</v>
      </c>
      <c r="Q674" s="13">
        <v>80000</v>
      </c>
      <c r="R674" s="13"/>
      <c r="S674" s="20">
        <v>5371</v>
      </c>
      <c r="T674" s="20">
        <v>1.3428</v>
      </c>
      <c r="U674" s="11">
        <v>1070</v>
      </c>
      <c r="V674" s="9"/>
      <c r="W674" s="22"/>
      <c r="X674" s="24" t="s">
        <v>1823</v>
      </c>
      <c r="Y674" s="24"/>
      <c r="Z674" s="24"/>
      <c r="AA674" s="24"/>
      <c r="AB674" s="24"/>
    </row>
    <row r="675" spans="1:28" ht="14.45" hidden="1" customHeight="1" x14ac:dyDescent="0.25">
      <c r="A675" s="9" t="s">
        <v>19</v>
      </c>
      <c r="B675" s="9" t="s">
        <v>20</v>
      </c>
      <c r="C675" s="9" t="s">
        <v>21</v>
      </c>
      <c r="D675" s="9">
        <v>178956</v>
      </c>
      <c r="E675" s="9" t="s">
        <v>19</v>
      </c>
      <c r="F675" s="9"/>
      <c r="G675" s="9" t="s">
        <v>158</v>
      </c>
      <c r="H675" s="9" t="s">
        <v>148</v>
      </c>
      <c r="I675" s="9" t="s">
        <v>149</v>
      </c>
      <c r="J675" s="9"/>
      <c r="K675" s="9"/>
      <c r="L675" s="9"/>
      <c r="M675" s="20">
        <v>13.083007376942414</v>
      </c>
      <c r="N675" s="20">
        <v>1</v>
      </c>
      <c r="O675" s="9"/>
      <c r="P675" s="10">
        <v>43034</v>
      </c>
      <c r="Q675" s="13">
        <v>80000</v>
      </c>
      <c r="R675" s="13"/>
      <c r="S675" s="20">
        <v>6714</v>
      </c>
      <c r="T675" s="20">
        <v>1.6785000000000001</v>
      </c>
      <c r="U675" s="11">
        <v>1340</v>
      </c>
      <c r="V675" s="9"/>
      <c r="W675" s="22"/>
      <c r="X675" s="24" t="s">
        <v>1823</v>
      </c>
      <c r="Y675" s="24"/>
      <c r="Z675" s="24"/>
      <c r="AA675" s="24"/>
      <c r="AB675" s="24"/>
    </row>
    <row r="676" spans="1:28" ht="14.45" hidden="1" customHeight="1" x14ac:dyDescent="0.25">
      <c r="A676" s="9" t="s">
        <v>19</v>
      </c>
      <c r="B676" s="9" t="s">
        <v>20</v>
      </c>
      <c r="C676" s="9" t="s">
        <v>21</v>
      </c>
      <c r="D676" s="9">
        <v>178956</v>
      </c>
      <c r="E676" s="9" t="s">
        <v>19</v>
      </c>
      <c r="F676" s="9"/>
      <c r="G676" s="9" t="s">
        <v>159</v>
      </c>
      <c r="H676" s="9" t="s">
        <v>148</v>
      </c>
      <c r="I676" s="9" t="s">
        <v>149</v>
      </c>
      <c r="J676" s="9"/>
      <c r="K676" s="9"/>
      <c r="L676" s="9"/>
      <c r="M676" s="20">
        <v>13.083007376942414</v>
      </c>
      <c r="N676" s="20">
        <v>2</v>
      </c>
      <c r="O676" s="9"/>
      <c r="P676" s="10">
        <v>43034</v>
      </c>
      <c r="Q676" s="13">
        <v>80000</v>
      </c>
      <c r="R676" s="13"/>
      <c r="S676" s="20">
        <v>15720</v>
      </c>
      <c r="T676" s="20">
        <v>2.1459999999999999</v>
      </c>
      <c r="U676" s="11">
        <v>800</v>
      </c>
      <c r="V676" s="9"/>
      <c r="W676" s="22"/>
      <c r="X676" s="24" t="s">
        <v>1823</v>
      </c>
      <c r="Y676" s="24"/>
      <c r="Z676" s="24"/>
      <c r="AA676" s="24"/>
      <c r="AB676" s="24"/>
    </row>
    <row r="677" spans="1:28" ht="14.45" hidden="1" customHeight="1" x14ac:dyDescent="0.25">
      <c r="A677" t="s">
        <v>19</v>
      </c>
      <c r="B677" t="s">
        <v>20</v>
      </c>
      <c r="C677" t="s">
        <v>21</v>
      </c>
      <c r="D677">
        <v>171852</v>
      </c>
      <c r="E677" t="s">
        <v>19</v>
      </c>
      <c r="G677" t="s">
        <v>535</v>
      </c>
      <c r="H677" t="s">
        <v>151</v>
      </c>
      <c r="I677" t="s">
        <v>152</v>
      </c>
      <c r="M677">
        <v>13.05797247010084</v>
      </c>
      <c r="N677">
        <v>1</v>
      </c>
      <c r="P677">
        <v>42783</v>
      </c>
      <c r="Q677">
        <v>127862</v>
      </c>
      <c r="S677">
        <v>73488</v>
      </c>
      <c r="T677">
        <v>0</v>
      </c>
      <c r="U677">
        <v>7348.8</v>
      </c>
      <c r="X677" s="24" t="s">
        <v>1823</v>
      </c>
      <c r="Y677" s="24"/>
      <c r="Z677" s="24"/>
      <c r="AA677" s="24"/>
      <c r="AB677" s="24"/>
    </row>
    <row r="678" spans="1:28" ht="14.45" hidden="1" customHeight="1" x14ac:dyDescent="0.25">
      <c r="A678" t="s">
        <v>19</v>
      </c>
      <c r="B678" t="s">
        <v>20</v>
      </c>
      <c r="C678" t="s">
        <v>21</v>
      </c>
      <c r="D678">
        <v>188078</v>
      </c>
      <c r="E678" t="s">
        <v>19</v>
      </c>
      <c r="G678" t="s">
        <v>949</v>
      </c>
      <c r="H678" t="s">
        <v>151</v>
      </c>
      <c r="I678" t="s">
        <v>152</v>
      </c>
      <c r="M678">
        <v>13.05797247010084</v>
      </c>
      <c r="N678">
        <v>1</v>
      </c>
      <c r="P678">
        <v>43169</v>
      </c>
      <c r="Q678">
        <v>29825</v>
      </c>
      <c r="S678">
        <v>45625</v>
      </c>
      <c r="T678">
        <v>10.1</v>
      </c>
      <c r="U678">
        <v>4040</v>
      </c>
      <c r="X678" s="24" t="s">
        <v>1823</v>
      </c>
      <c r="Y678" s="24"/>
      <c r="Z678" s="24"/>
      <c r="AA678" s="24"/>
      <c r="AB678" s="24"/>
    </row>
    <row r="679" spans="1:28" ht="14.45" hidden="1" customHeight="1" x14ac:dyDescent="0.25">
      <c r="A679" t="s">
        <v>19</v>
      </c>
      <c r="B679" t="s">
        <v>20</v>
      </c>
      <c r="C679" t="s">
        <v>21</v>
      </c>
      <c r="D679">
        <v>181935</v>
      </c>
      <c r="E679" t="s">
        <v>19</v>
      </c>
      <c r="G679" t="s">
        <v>268</v>
      </c>
      <c r="H679" t="s">
        <v>151</v>
      </c>
      <c r="I679" t="s">
        <v>152</v>
      </c>
      <c r="M679">
        <v>13.05797247010084</v>
      </c>
      <c r="N679">
        <v>1</v>
      </c>
      <c r="P679">
        <v>43039</v>
      </c>
      <c r="Q679">
        <v>31920</v>
      </c>
      <c r="S679">
        <v>26877</v>
      </c>
      <c r="T679">
        <v>8.5</v>
      </c>
      <c r="U679">
        <v>3400</v>
      </c>
      <c r="X679" s="24" t="s">
        <v>1826</v>
      </c>
      <c r="Y679" s="24"/>
      <c r="Z679" s="24"/>
      <c r="AA679" s="24"/>
      <c r="AB679" s="24"/>
    </row>
    <row r="680" spans="1:28" ht="14.45" hidden="1" customHeight="1" x14ac:dyDescent="0.25">
      <c r="A680" s="9" t="s">
        <v>19</v>
      </c>
      <c r="B680" s="9" t="s">
        <v>20</v>
      </c>
      <c r="C680" s="9" t="s">
        <v>21</v>
      </c>
      <c r="D680" s="9">
        <v>160772</v>
      </c>
      <c r="E680" s="9" t="s">
        <v>19</v>
      </c>
      <c r="F680" s="9"/>
      <c r="G680" s="9" t="s">
        <v>191</v>
      </c>
      <c r="H680" s="9" t="s">
        <v>148</v>
      </c>
      <c r="I680" s="9" t="s">
        <v>149</v>
      </c>
      <c r="J680" s="9"/>
      <c r="K680" s="9"/>
      <c r="L680" s="9"/>
      <c r="M680" s="20">
        <v>13.083007376942414</v>
      </c>
      <c r="N680" s="20">
        <v>2</v>
      </c>
      <c r="O680" s="9"/>
      <c r="P680" s="10">
        <v>42612</v>
      </c>
      <c r="Q680" s="13">
        <v>30000</v>
      </c>
      <c r="R680" s="13"/>
      <c r="S680" s="20">
        <v>3333</v>
      </c>
      <c r="T680" s="20">
        <v>3.33</v>
      </c>
      <c r="U680" s="11">
        <v>5690.7</v>
      </c>
      <c r="V680" s="9"/>
      <c r="W680" s="22"/>
      <c r="X680" s="24" t="s">
        <v>1823</v>
      </c>
      <c r="Y680" s="24"/>
      <c r="Z680" s="24"/>
      <c r="AA680" s="24"/>
      <c r="AB680" s="24"/>
    </row>
    <row r="681" spans="1:28" ht="14.45" hidden="1" customHeight="1" x14ac:dyDescent="0.25">
      <c r="A681" t="s">
        <v>19</v>
      </c>
      <c r="B681" t="s">
        <v>20</v>
      </c>
      <c r="C681" t="s">
        <v>21</v>
      </c>
      <c r="D681">
        <v>178240</v>
      </c>
      <c r="E681" t="s">
        <v>19</v>
      </c>
      <c r="G681" t="s">
        <v>167</v>
      </c>
      <c r="H681" t="s">
        <v>148</v>
      </c>
      <c r="I681" t="s">
        <v>149</v>
      </c>
      <c r="M681">
        <v>13.083007376942414</v>
      </c>
      <c r="N681">
        <v>4</v>
      </c>
      <c r="P681">
        <v>43007</v>
      </c>
      <c r="Q681">
        <v>2000</v>
      </c>
      <c r="S681">
        <v>429.9984</v>
      </c>
      <c r="T681">
        <v>9.3600000000000003E-2</v>
      </c>
      <c r="U681">
        <v>160</v>
      </c>
      <c r="X681" s="24" t="s">
        <v>1823</v>
      </c>
      <c r="Y681" s="24"/>
      <c r="Z681" s="24"/>
      <c r="AA681" s="24"/>
      <c r="AB681" s="24"/>
    </row>
    <row r="682" spans="1:28" ht="14.45" hidden="1" customHeight="1" x14ac:dyDescent="0.25">
      <c r="A682" t="s">
        <v>19</v>
      </c>
      <c r="B682" t="s">
        <v>20</v>
      </c>
      <c r="C682" t="s">
        <v>21</v>
      </c>
      <c r="D682">
        <v>178240</v>
      </c>
      <c r="E682" t="s">
        <v>19</v>
      </c>
      <c r="G682" t="s">
        <v>174</v>
      </c>
      <c r="H682" t="s">
        <v>151</v>
      </c>
      <c r="I682" t="s">
        <v>152</v>
      </c>
      <c r="M682">
        <v>13.05797247010084</v>
      </c>
      <c r="N682">
        <v>1</v>
      </c>
      <c r="P682">
        <v>43007</v>
      </c>
      <c r="Q682">
        <v>34701.79</v>
      </c>
      <c r="S682">
        <v>28475</v>
      </c>
      <c r="T682">
        <v>4.7249999999999996</v>
      </c>
      <c r="U682">
        <v>1890</v>
      </c>
      <c r="X682" s="24" t="s">
        <v>1823</v>
      </c>
      <c r="Y682" s="24"/>
      <c r="Z682" s="24"/>
      <c r="AA682" s="24"/>
      <c r="AB682" s="24"/>
    </row>
    <row r="683" spans="1:28" ht="14.45" hidden="1" customHeight="1" x14ac:dyDescent="0.25">
      <c r="A683" t="s">
        <v>19</v>
      </c>
      <c r="B683" t="s">
        <v>20</v>
      </c>
      <c r="C683" t="s">
        <v>21</v>
      </c>
      <c r="D683">
        <v>178603</v>
      </c>
      <c r="E683" t="s">
        <v>19</v>
      </c>
      <c r="G683" t="s">
        <v>277</v>
      </c>
      <c r="H683" t="s">
        <v>151</v>
      </c>
      <c r="I683" t="s">
        <v>152</v>
      </c>
      <c r="M683">
        <v>13.05797247010084</v>
      </c>
      <c r="N683">
        <v>1</v>
      </c>
      <c r="P683">
        <v>42978</v>
      </c>
      <c r="Q683">
        <v>46500</v>
      </c>
      <c r="S683">
        <v>5200</v>
      </c>
      <c r="T683">
        <v>0.2</v>
      </c>
      <c r="U683">
        <v>260</v>
      </c>
      <c r="X683" s="24" t="s">
        <v>1823</v>
      </c>
      <c r="Y683" s="24"/>
      <c r="Z683" s="24"/>
      <c r="AA683" s="24"/>
      <c r="AB683" s="24"/>
    </row>
    <row r="684" spans="1:28" ht="14.45" hidden="1" customHeight="1" x14ac:dyDescent="0.25">
      <c r="A684" t="s">
        <v>19</v>
      </c>
      <c r="B684" t="s">
        <v>20</v>
      </c>
      <c r="C684" t="s">
        <v>21</v>
      </c>
      <c r="D684">
        <v>180857</v>
      </c>
      <c r="E684" t="s">
        <v>19</v>
      </c>
      <c r="G684" t="s">
        <v>432</v>
      </c>
      <c r="H684" t="s">
        <v>151</v>
      </c>
      <c r="I684" t="s">
        <v>152</v>
      </c>
      <c r="M684">
        <v>13.05797247010084</v>
      </c>
      <c r="N684">
        <v>1</v>
      </c>
      <c r="P684">
        <v>43069</v>
      </c>
      <c r="Q684">
        <v>45000</v>
      </c>
      <c r="S684">
        <v>310430</v>
      </c>
      <c r="T684">
        <v>42.39</v>
      </c>
      <c r="U684">
        <v>16956</v>
      </c>
      <c r="X684" s="24" t="s">
        <v>1823</v>
      </c>
      <c r="Y684" s="24"/>
      <c r="Z684" s="24"/>
      <c r="AA684" s="24"/>
      <c r="AB684" s="24"/>
    </row>
    <row r="685" spans="1:28" ht="14.45" hidden="1" customHeight="1" x14ac:dyDescent="0.25">
      <c r="A685" t="s">
        <v>19</v>
      </c>
      <c r="B685" t="s">
        <v>20</v>
      </c>
      <c r="C685" t="s">
        <v>21</v>
      </c>
      <c r="D685">
        <v>157559</v>
      </c>
      <c r="E685" t="s">
        <v>19</v>
      </c>
      <c r="G685" t="s">
        <v>438</v>
      </c>
      <c r="H685" t="s">
        <v>148</v>
      </c>
      <c r="I685" t="s">
        <v>149</v>
      </c>
      <c r="M685">
        <v>13.083007376942414</v>
      </c>
      <c r="N685">
        <v>30</v>
      </c>
      <c r="P685">
        <v>43146</v>
      </c>
      <c r="Q685">
        <v>659595</v>
      </c>
      <c r="S685">
        <v>8190</v>
      </c>
      <c r="T685">
        <v>0</v>
      </c>
      <c r="U685">
        <v>1230</v>
      </c>
      <c r="X685" s="24" t="s">
        <v>1823</v>
      </c>
      <c r="Y685" s="24"/>
      <c r="Z685" s="24"/>
      <c r="AA685" s="24"/>
      <c r="AB685" s="24"/>
    </row>
    <row r="686" spans="1:28" ht="14.45" hidden="1" customHeight="1" x14ac:dyDescent="0.25">
      <c r="A686" t="s">
        <v>19</v>
      </c>
      <c r="B686" t="s">
        <v>20</v>
      </c>
      <c r="C686" t="s">
        <v>21</v>
      </c>
      <c r="D686">
        <v>157559</v>
      </c>
      <c r="E686" t="s">
        <v>19</v>
      </c>
      <c r="G686" t="s">
        <v>433</v>
      </c>
      <c r="H686" t="s">
        <v>148</v>
      </c>
      <c r="I686" t="s">
        <v>149</v>
      </c>
      <c r="M686">
        <v>13.083007376942414</v>
      </c>
      <c r="N686">
        <v>39</v>
      </c>
      <c r="P686">
        <v>43146</v>
      </c>
      <c r="Q686">
        <v>659595</v>
      </c>
      <c r="S686">
        <v>47502</v>
      </c>
      <c r="T686">
        <v>0</v>
      </c>
      <c r="U686">
        <v>7137</v>
      </c>
      <c r="X686" s="24" t="s">
        <v>1823</v>
      </c>
      <c r="Y686" s="24"/>
      <c r="Z686" s="24"/>
      <c r="AA686" s="24"/>
      <c r="AB686" s="24"/>
    </row>
    <row r="687" spans="1:28" ht="14.45" hidden="1" customHeight="1" x14ac:dyDescent="0.25">
      <c r="A687" t="s">
        <v>19</v>
      </c>
      <c r="B687" t="s">
        <v>20</v>
      </c>
      <c r="C687" t="s">
        <v>21</v>
      </c>
      <c r="D687">
        <v>157559</v>
      </c>
      <c r="E687" t="s">
        <v>19</v>
      </c>
      <c r="G687" t="s">
        <v>437</v>
      </c>
      <c r="H687" t="s">
        <v>148</v>
      </c>
      <c r="I687" t="s">
        <v>149</v>
      </c>
      <c r="M687">
        <v>13.083007376942414</v>
      </c>
      <c r="N687">
        <v>766</v>
      </c>
      <c r="P687">
        <v>43146</v>
      </c>
      <c r="Q687">
        <v>659595</v>
      </c>
      <c r="S687">
        <v>447344</v>
      </c>
      <c r="T687">
        <v>0</v>
      </c>
      <c r="U687">
        <v>67408</v>
      </c>
      <c r="X687" s="24" t="s">
        <v>1823</v>
      </c>
      <c r="Y687" s="24"/>
      <c r="Z687" s="24"/>
      <c r="AA687" s="24"/>
      <c r="AB687" s="24"/>
    </row>
    <row r="688" spans="1:28" ht="14.45" hidden="1" customHeight="1" x14ac:dyDescent="0.25">
      <c r="A688" t="s">
        <v>19</v>
      </c>
      <c r="B688" t="s">
        <v>20</v>
      </c>
      <c r="C688" t="s">
        <v>21</v>
      </c>
      <c r="D688">
        <v>157559</v>
      </c>
      <c r="E688" t="s">
        <v>19</v>
      </c>
      <c r="G688" t="s">
        <v>420</v>
      </c>
      <c r="H688" t="s">
        <v>148</v>
      </c>
      <c r="I688" t="s">
        <v>149</v>
      </c>
      <c r="M688">
        <v>13.083007376942414</v>
      </c>
      <c r="N688">
        <v>814</v>
      </c>
      <c r="P688">
        <v>43146</v>
      </c>
      <c r="Q688">
        <v>659595</v>
      </c>
      <c r="S688">
        <v>683760</v>
      </c>
      <c r="T688">
        <v>0</v>
      </c>
      <c r="U688">
        <v>102564</v>
      </c>
      <c r="X688" s="24" t="s">
        <v>1823</v>
      </c>
      <c r="Y688" s="24"/>
      <c r="Z688" s="24"/>
      <c r="AA688" s="24"/>
      <c r="AB688" s="24"/>
    </row>
    <row r="689" spans="1:28" ht="14.45" hidden="1" customHeight="1" x14ac:dyDescent="0.25">
      <c r="A689" t="s">
        <v>19</v>
      </c>
      <c r="B689" t="s">
        <v>20</v>
      </c>
      <c r="C689" t="s">
        <v>21</v>
      </c>
      <c r="D689">
        <v>151591</v>
      </c>
      <c r="E689" t="s">
        <v>19</v>
      </c>
      <c r="G689" t="s">
        <v>174</v>
      </c>
      <c r="H689" t="s">
        <v>151</v>
      </c>
      <c r="I689" t="s">
        <v>152</v>
      </c>
      <c r="M689">
        <v>13.05797247010084</v>
      </c>
      <c r="N689">
        <v>1</v>
      </c>
      <c r="P689">
        <v>43168</v>
      </c>
      <c r="Q689">
        <v>1787520</v>
      </c>
      <c r="S689">
        <v>477268</v>
      </c>
      <c r="T689">
        <v>0</v>
      </c>
      <c r="U689">
        <v>23863.4</v>
      </c>
      <c r="X689" s="24" t="s">
        <v>1827</v>
      </c>
      <c r="Y689" s="24"/>
      <c r="Z689" s="24"/>
      <c r="AA689" s="24"/>
      <c r="AB689" s="24"/>
    </row>
    <row r="690" spans="1:28" ht="14.45" hidden="1" customHeight="1" x14ac:dyDescent="0.25">
      <c r="A690" t="s">
        <v>19</v>
      </c>
      <c r="B690" t="s">
        <v>20</v>
      </c>
      <c r="C690" t="s">
        <v>21</v>
      </c>
      <c r="D690">
        <v>151591</v>
      </c>
      <c r="E690" t="s">
        <v>19</v>
      </c>
      <c r="G690" t="s">
        <v>863</v>
      </c>
      <c r="H690" t="s">
        <v>148</v>
      </c>
      <c r="I690" t="s">
        <v>149</v>
      </c>
      <c r="M690">
        <v>13.083007376942414</v>
      </c>
      <c r="N690">
        <v>17</v>
      </c>
      <c r="P690">
        <v>43168</v>
      </c>
      <c r="Q690">
        <v>1352776.5</v>
      </c>
      <c r="S690">
        <v>14280</v>
      </c>
      <c r="T690">
        <v>0</v>
      </c>
      <c r="U690">
        <v>2142</v>
      </c>
      <c r="X690" s="24" t="s">
        <v>1827</v>
      </c>
      <c r="Y690" s="24"/>
      <c r="Z690" s="24"/>
      <c r="AA690" s="24"/>
      <c r="AB690" s="24"/>
    </row>
    <row r="691" spans="1:28" ht="14.45" hidden="1" customHeight="1" x14ac:dyDescent="0.25">
      <c r="A691" t="s">
        <v>19</v>
      </c>
      <c r="B691" t="s">
        <v>20</v>
      </c>
      <c r="C691" t="s">
        <v>21</v>
      </c>
      <c r="D691">
        <v>151591</v>
      </c>
      <c r="E691" t="s">
        <v>19</v>
      </c>
      <c r="G691" t="s">
        <v>864</v>
      </c>
      <c r="H691" t="s">
        <v>148</v>
      </c>
      <c r="I691" t="s">
        <v>149</v>
      </c>
      <c r="M691">
        <v>13.083007376942414</v>
      </c>
      <c r="N691">
        <v>104</v>
      </c>
      <c r="P691">
        <v>43168</v>
      </c>
      <c r="Q691">
        <v>1352776.5</v>
      </c>
      <c r="S691">
        <v>28392</v>
      </c>
      <c r="T691">
        <v>0</v>
      </c>
      <c r="U691">
        <v>4264</v>
      </c>
      <c r="X691" s="24" t="s">
        <v>1827</v>
      </c>
      <c r="Y691" s="24"/>
      <c r="Z691" s="24"/>
      <c r="AA691" s="24"/>
      <c r="AB691" s="24"/>
    </row>
    <row r="692" spans="1:28" ht="14.45" hidden="1" customHeight="1" x14ac:dyDescent="0.25">
      <c r="A692" t="s">
        <v>19</v>
      </c>
      <c r="B692" t="s">
        <v>20</v>
      </c>
      <c r="C692" t="s">
        <v>21</v>
      </c>
      <c r="D692">
        <v>151591</v>
      </c>
      <c r="E692" t="s">
        <v>19</v>
      </c>
      <c r="G692" t="s">
        <v>865</v>
      </c>
      <c r="H692" t="s">
        <v>148</v>
      </c>
      <c r="I692" t="s">
        <v>149</v>
      </c>
      <c r="M692">
        <v>13.083007376942414</v>
      </c>
      <c r="N692">
        <v>2783</v>
      </c>
      <c r="P692">
        <v>43168</v>
      </c>
      <c r="Q692">
        <v>1352776.5</v>
      </c>
      <c r="S692">
        <v>1625272</v>
      </c>
      <c r="T692">
        <v>0</v>
      </c>
      <c r="U692">
        <v>244904</v>
      </c>
      <c r="X692" s="24" t="s">
        <v>1827</v>
      </c>
      <c r="Y692" s="24"/>
      <c r="Z692" s="24"/>
      <c r="AA692" s="24"/>
      <c r="AB692" s="24"/>
    </row>
    <row r="693" spans="1:28" ht="14.45" hidden="1" customHeight="1" x14ac:dyDescent="0.25">
      <c r="A693" t="s">
        <v>19</v>
      </c>
      <c r="B693" t="s">
        <v>20</v>
      </c>
      <c r="C693" t="s">
        <v>21</v>
      </c>
      <c r="D693">
        <v>189482</v>
      </c>
      <c r="E693" t="s">
        <v>19</v>
      </c>
      <c r="G693" t="s">
        <v>280</v>
      </c>
      <c r="H693" t="s">
        <v>151</v>
      </c>
      <c r="I693" t="s">
        <v>152</v>
      </c>
      <c r="M693">
        <v>13.05797247010084</v>
      </c>
      <c r="N693">
        <v>1</v>
      </c>
      <c r="P693">
        <v>43343</v>
      </c>
      <c r="Q693">
        <v>97729.21</v>
      </c>
      <c r="S693">
        <v>441</v>
      </c>
      <c r="T693">
        <v>0</v>
      </c>
      <c r="U693">
        <v>22.05</v>
      </c>
      <c r="X693" s="24" t="s">
        <v>1823</v>
      </c>
      <c r="Y693" s="24"/>
      <c r="Z693" s="24"/>
      <c r="AA693" s="24"/>
      <c r="AB693" s="24"/>
    </row>
    <row r="694" spans="1:28" ht="14.45" hidden="1" customHeight="1" x14ac:dyDescent="0.25">
      <c r="A694" t="s">
        <v>19</v>
      </c>
      <c r="B694" t="s">
        <v>20</v>
      </c>
      <c r="C694" t="s">
        <v>21</v>
      </c>
      <c r="D694">
        <v>189482</v>
      </c>
      <c r="E694" t="s">
        <v>19</v>
      </c>
      <c r="G694" t="s">
        <v>280</v>
      </c>
      <c r="H694" t="s">
        <v>151</v>
      </c>
      <c r="I694" t="s">
        <v>152</v>
      </c>
      <c r="M694">
        <v>13.05797247010084</v>
      </c>
      <c r="N694">
        <v>1</v>
      </c>
      <c r="P694">
        <v>43343</v>
      </c>
      <c r="Q694">
        <v>97729.21</v>
      </c>
      <c r="S694">
        <v>1311</v>
      </c>
      <c r="T694">
        <v>0</v>
      </c>
      <c r="U694">
        <v>65.55</v>
      </c>
      <c r="X694" s="24" t="s">
        <v>1823</v>
      </c>
      <c r="Y694" s="24"/>
      <c r="Z694" s="24"/>
      <c r="AA694" s="24"/>
      <c r="AB694" s="24"/>
    </row>
    <row r="695" spans="1:28" ht="14.45" hidden="1" customHeight="1" x14ac:dyDescent="0.25">
      <c r="A695" t="s">
        <v>19</v>
      </c>
      <c r="B695" t="s">
        <v>20</v>
      </c>
      <c r="C695" t="s">
        <v>21</v>
      </c>
      <c r="D695">
        <v>189482</v>
      </c>
      <c r="E695" t="s">
        <v>19</v>
      </c>
      <c r="G695" t="s">
        <v>280</v>
      </c>
      <c r="H695" t="s">
        <v>151</v>
      </c>
      <c r="I695" t="s">
        <v>152</v>
      </c>
      <c r="M695">
        <v>13.05797247010084</v>
      </c>
      <c r="N695">
        <v>1</v>
      </c>
      <c r="P695">
        <v>43343</v>
      </c>
      <c r="Q695">
        <v>97729.21</v>
      </c>
      <c r="S695">
        <v>1136</v>
      </c>
      <c r="T695">
        <v>0.4</v>
      </c>
      <c r="U695">
        <v>160</v>
      </c>
      <c r="X695" s="24" t="s">
        <v>1823</v>
      </c>
      <c r="Y695" s="24"/>
      <c r="Z695" s="24"/>
      <c r="AA695" s="24"/>
      <c r="AB695" s="24"/>
    </row>
    <row r="696" spans="1:28" ht="14.45" hidden="1" customHeight="1" x14ac:dyDescent="0.25">
      <c r="A696" t="s">
        <v>19</v>
      </c>
      <c r="B696" t="s">
        <v>20</v>
      </c>
      <c r="C696" t="s">
        <v>21</v>
      </c>
      <c r="D696">
        <v>189482</v>
      </c>
      <c r="E696" t="s">
        <v>19</v>
      </c>
      <c r="G696" t="s">
        <v>280</v>
      </c>
      <c r="H696" t="s">
        <v>151</v>
      </c>
      <c r="I696" t="s">
        <v>152</v>
      </c>
      <c r="M696">
        <v>13.05797247010084</v>
      </c>
      <c r="N696">
        <v>1</v>
      </c>
      <c r="P696">
        <v>43343</v>
      </c>
      <c r="Q696">
        <v>97729.21</v>
      </c>
      <c r="S696">
        <v>9721</v>
      </c>
      <c r="T696">
        <v>3.2</v>
      </c>
      <c r="U696">
        <v>1280</v>
      </c>
      <c r="X696" s="24" t="s">
        <v>1823</v>
      </c>
      <c r="Y696" s="24"/>
      <c r="Z696" s="24"/>
      <c r="AA696" s="24"/>
      <c r="AB696" s="24"/>
    </row>
    <row r="697" spans="1:28" ht="14.45" hidden="1" customHeight="1" x14ac:dyDescent="0.25">
      <c r="A697" t="s">
        <v>19</v>
      </c>
      <c r="B697" t="s">
        <v>20</v>
      </c>
      <c r="C697" t="s">
        <v>21</v>
      </c>
      <c r="D697">
        <v>189482</v>
      </c>
      <c r="E697" t="s">
        <v>19</v>
      </c>
      <c r="G697" t="s">
        <v>280</v>
      </c>
      <c r="H697" t="s">
        <v>151</v>
      </c>
      <c r="I697" t="s">
        <v>152</v>
      </c>
      <c r="M697">
        <v>13.05797247010084</v>
      </c>
      <c r="N697">
        <v>1</v>
      </c>
      <c r="P697">
        <v>43343</v>
      </c>
      <c r="Q697">
        <v>97729.21</v>
      </c>
      <c r="S697">
        <v>45352</v>
      </c>
      <c r="T697">
        <v>7.8860000000000001</v>
      </c>
      <c r="U697">
        <v>3154.4</v>
      </c>
      <c r="X697" s="24" t="s">
        <v>1823</v>
      </c>
      <c r="Y697" s="24"/>
      <c r="Z697" s="24"/>
      <c r="AA697" s="24"/>
      <c r="AB697" s="24"/>
    </row>
    <row r="698" spans="1:28" ht="14.45" hidden="1" customHeight="1" x14ac:dyDescent="0.25">
      <c r="A698" t="s">
        <v>19</v>
      </c>
      <c r="B698" t="s">
        <v>20</v>
      </c>
      <c r="C698" t="s">
        <v>21</v>
      </c>
      <c r="D698">
        <v>189482</v>
      </c>
      <c r="E698" t="s">
        <v>19</v>
      </c>
      <c r="G698" t="s">
        <v>280</v>
      </c>
      <c r="H698" t="s">
        <v>151</v>
      </c>
      <c r="I698" t="s">
        <v>152</v>
      </c>
      <c r="M698">
        <v>13.05797247010084</v>
      </c>
      <c r="N698">
        <v>1</v>
      </c>
      <c r="P698">
        <v>43343</v>
      </c>
      <c r="Q698">
        <v>97729.21</v>
      </c>
      <c r="S698">
        <v>164007</v>
      </c>
      <c r="T698">
        <v>46.6</v>
      </c>
      <c r="U698">
        <v>18640</v>
      </c>
      <c r="X698" s="24" t="s">
        <v>1823</v>
      </c>
      <c r="Y698" s="24"/>
      <c r="Z698" s="24"/>
      <c r="AA698" s="24"/>
      <c r="AB698" s="24"/>
    </row>
    <row r="699" spans="1:28" ht="14.45" hidden="1" customHeight="1" x14ac:dyDescent="0.25">
      <c r="A699" t="s">
        <v>19</v>
      </c>
      <c r="B699" t="s">
        <v>530</v>
      </c>
      <c r="C699" t="s">
        <v>21</v>
      </c>
      <c r="D699" t="s">
        <v>1569</v>
      </c>
      <c r="E699" t="s">
        <v>19</v>
      </c>
      <c r="G699" t="s">
        <v>1641</v>
      </c>
      <c r="H699" t="s">
        <v>148</v>
      </c>
      <c r="I699" t="s">
        <v>1642</v>
      </c>
      <c r="J699" t="s">
        <v>446</v>
      </c>
      <c r="N699">
        <v>2</v>
      </c>
      <c r="O699" t="s">
        <v>612</v>
      </c>
      <c r="P699">
        <v>43370</v>
      </c>
      <c r="Q699">
        <v>478.2</v>
      </c>
      <c r="R699">
        <v>0</v>
      </c>
      <c r="S699">
        <v>429.62400000000002</v>
      </c>
      <c r="T699">
        <v>0.10199999999999999</v>
      </c>
      <c r="U699">
        <v>19</v>
      </c>
      <c r="X699" s="24" t="s">
        <v>1826</v>
      </c>
      <c r="Y699" s="24"/>
      <c r="Z699" s="24"/>
      <c r="AA699" s="24"/>
      <c r="AB699" s="24"/>
    </row>
    <row r="700" spans="1:28" ht="14.45" hidden="1" customHeight="1" x14ac:dyDescent="0.25">
      <c r="A700" t="s">
        <v>19</v>
      </c>
      <c r="B700" t="s">
        <v>530</v>
      </c>
      <c r="C700" t="s">
        <v>21</v>
      </c>
      <c r="D700" t="s">
        <v>1569</v>
      </c>
      <c r="E700" t="s">
        <v>19</v>
      </c>
      <c r="G700" t="s">
        <v>1651</v>
      </c>
      <c r="H700" t="s">
        <v>148</v>
      </c>
      <c r="I700" t="s">
        <v>1652</v>
      </c>
      <c r="J700" t="s">
        <v>446</v>
      </c>
      <c r="N700">
        <v>2</v>
      </c>
      <c r="O700" t="s">
        <v>475</v>
      </c>
      <c r="P700">
        <v>43370</v>
      </c>
      <c r="Q700">
        <v>478.2</v>
      </c>
      <c r="R700">
        <v>0</v>
      </c>
      <c r="S700">
        <v>244.29599999999999</v>
      </c>
      <c r="T700">
        <v>5.8000000000000003E-2</v>
      </c>
      <c r="U700">
        <v>57.4</v>
      </c>
      <c r="X700" s="24" t="s">
        <v>1826</v>
      </c>
      <c r="Y700" s="24"/>
      <c r="Z700" s="24"/>
      <c r="AA700" s="24"/>
      <c r="AB700" s="24"/>
    </row>
    <row r="701" spans="1:28" ht="14.45" hidden="1" customHeight="1" x14ac:dyDescent="0.25">
      <c r="A701" t="s">
        <v>19</v>
      </c>
      <c r="B701" t="s">
        <v>530</v>
      </c>
      <c r="C701" t="s">
        <v>21</v>
      </c>
      <c r="D701" t="s">
        <v>1569</v>
      </c>
      <c r="E701" t="s">
        <v>19</v>
      </c>
      <c r="G701" t="s">
        <v>1651</v>
      </c>
      <c r="H701" t="s">
        <v>148</v>
      </c>
      <c r="I701" t="s">
        <v>1652</v>
      </c>
      <c r="J701" t="s">
        <v>446</v>
      </c>
      <c r="N701">
        <v>5</v>
      </c>
      <c r="O701" t="s">
        <v>475</v>
      </c>
      <c r="P701">
        <v>43370</v>
      </c>
      <c r="Q701">
        <v>478.2</v>
      </c>
      <c r="R701">
        <v>0</v>
      </c>
      <c r="S701">
        <v>610.74</v>
      </c>
      <c r="T701">
        <v>0.14499999999999999</v>
      </c>
      <c r="U701">
        <v>143.5</v>
      </c>
      <c r="X701" s="24" t="s">
        <v>1826</v>
      </c>
      <c r="Y701" s="24"/>
      <c r="Z701" s="24"/>
      <c r="AA701" s="24"/>
      <c r="AB701" s="24"/>
    </row>
    <row r="702" spans="1:28" ht="14.45" hidden="1" customHeight="1" x14ac:dyDescent="0.25">
      <c r="A702" t="s">
        <v>19</v>
      </c>
      <c r="B702" t="s">
        <v>530</v>
      </c>
      <c r="C702" t="s">
        <v>21</v>
      </c>
      <c r="D702" t="s">
        <v>1569</v>
      </c>
      <c r="E702" t="s">
        <v>19</v>
      </c>
      <c r="G702" t="s">
        <v>1651</v>
      </c>
      <c r="H702" t="s">
        <v>148</v>
      </c>
      <c r="I702" t="s">
        <v>1652</v>
      </c>
      <c r="J702" t="s">
        <v>446</v>
      </c>
      <c r="N702">
        <v>9</v>
      </c>
      <c r="O702" t="s">
        <v>475</v>
      </c>
      <c r="P702">
        <v>43370</v>
      </c>
      <c r="Q702">
        <v>478.2</v>
      </c>
      <c r="R702">
        <v>0</v>
      </c>
      <c r="S702">
        <v>1099.3320000000001</v>
      </c>
      <c r="T702">
        <v>0.26100000000000001</v>
      </c>
      <c r="U702">
        <v>258.3</v>
      </c>
      <c r="X702" s="24" t="s">
        <v>1826</v>
      </c>
      <c r="Y702" s="24"/>
      <c r="Z702" s="24"/>
      <c r="AA702" s="24"/>
      <c r="AB702" s="24"/>
    </row>
    <row r="703" spans="1:28" ht="14.45" hidden="1" customHeight="1" x14ac:dyDescent="0.25">
      <c r="A703" s="9" t="s">
        <v>19</v>
      </c>
      <c r="B703" s="9" t="s">
        <v>59</v>
      </c>
      <c r="C703" s="9" t="s">
        <v>21</v>
      </c>
      <c r="D703" s="9" t="s">
        <v>60</v>
      </c>
      <c r="E703" s="9" t="s">
        <v>19</v>
      </c>
      <c r="F703" s="9"/>
      <c r="G703" s="9"/>
      <c r="H703" s="9"/>
      <c r="I703" s="9"/>
      <c r="J703" s="9"/>
      <c r="K703" s="9"/>
      <c r="L703" s="9"/>
      <c r="M703" s="20"/>
      <c r="N703" s="20">
        <v>1</v>
      </c>
      <c r="O703" s="9"/>
      <c r="P703" s="10">
        <v>43251</v>
      </c>
      <c r="Q703" s="13">
        <v>40000</v>
      </c>
      <c r="R703" s="13"/>
      <c r="S703" s="20">
        <v>0</v>
      </c>
      <c r="T703" s="20"/>
      <c r="U703" s="11">
        <v>40000</v>
      </c>
      <c r="V703" s="9" t="s">
        <v>192</v>
      </c>
      <c r="W703" s="8"/>
      <c r="X703" s="24" t="s">
        <v>1824</v>
      </c>
      <c r="Y703" s="24"/>
      <c r="Z703" s="24"/>
      <c r="AA703" s="24"/>
      <c r="AB703" s="24"/>
    </row>
    <row r="704" spans="1:28" ht="14.45" hidden="1" customHeight="1" x14ac:dyDescent="0.25">
      <c r="A704" t="s">
        <v>19</v>
      </c>
      <c r="B704" t="s">
        <v>20</v>
      </c>
      <c r="C704" t="s">
        <v>21</v>
      </c>
      <c r="D704">
        <v>159868</v>
      </c>
      <c r="E704" t="s">
        <v>19</v>
      </c>
      <c r="G704" t="s">
        <v>434</v>
      </c>
      <c r="H704" t="s">
        <v>435</v>
      </c>
      <c r="I704" t="s">
        <v>436</v>
      </c>
      <c r="M704">
        <v>12.832011267371689</v>
      </c>
      <c r="N704">
        <v>1</v>
      </c>
      <c r="P704">
        <v>42660</v>
      </c>
      <c r="Q704">
        <v>16452.490000000002</v>
      </c>
      <c r="S704">
        <v>49290</v>
      </c>
      <c r="T704">
        <v>11.3</v>
      </c>
      <c r="U704">
        <v>4520</v>
      </c>
      <c r="X704" s="24" t="s">
        <v>1823</v>
      </c>
      <c r="Y704" s="24"/>
      <c r="Z704" s="24"/>
      <c r="AA704" s="24"/>
      <c r="AB704" s="24"/>
    </row>
    <row r="705" spans="1:28" ht="14.45" hidden="1" customHeight="1" x14ac:dyDescent="0.25">
      <c r="A705" t="s">
        <v>19</v>
      </c>
      <c r="B705" t="s">
        <v>20</v>
      </c>
      <c r="C705" t="s">
        <v>21</v>
      </c>
      <c r="D705">
        <v>159868</v>
      </c>
      <c r="E705" t="s">
        <v>19</v>
      </c>
      <c r="G705" t="s">
        <v>433</v>
      </c>
      <c r="H705" t="s">
        <v>148</v>
      </c>
      <c r="I705" t="s">
        <v>149</v>
      </c>
      <c r="M705">
        <v>13.083007376942414</v>
      </c>
      <c r="N705">
        <v>13</v>
      </c>
      <c r="P705">
        <v>42660</v>
      </c>
      <c r="Q705">
        <v>20839.2</v>
      </c>
      <c r="S705">
        <v>15834</v>
      </c>
      <c r="T705">
        <v>0</v>
      </c>
      <c r="U705">
        <v>2379</v>
      </c>
      <c r="X705" s="24" t="s">
        <v>1823</v>
      </c>
      <c r="Y705" s="24"/>
      <c r="Z705" s="24"/>
      <c r="AA705" s="24"/>
      <c r="AB705" s="24"/>
    </row>
    <row r="706" spans="1:28" ht="14.45" hidden="1" customHeight="1" x14ac:dyDescent="0.25">
      <c r="A706" t="s">
        <v>19</v>
      </c>
      <c r="B706" t="s">
        <v>20</v>
      </c>
      <c r="C706" t="s">
        <v>21</v>
      </c>
      <c r="D706">
        <v>159868</v>
      </c>
      <c r="E706" t="s">
        <v>19</v>
      </c>
      <c r="G706" t="s">
        <v>437</v>
      </c>
      <c r="H706" t="s">
        <v>148</v>
      </c>
      <c r="I706" t="s">
        <v>149</v>
      </c>
      <c r="M706">
        <v>13.083007376942414</v>
      </c>
      <c r="N706">
        <v>29</v>
      </c>
      <c r="P706">
        <v>42660</v>
      </c>
      <c r="Q706">
        <v>20839.2</v>
      </c>
      <c r="S706">
        <v>16936</v>
      </c>
      <c r="T706">
        <v>0</v>
      </c>
      <c r="U706">
        <v>2552</v>
      </c>
      <c r="X706" s="24" t="s">
        <v>1823</v>
      </c>
      <c r="Y706" s="24"/>
      <c r="Z706" s="24"/>
      <c r="AA706" s="24"/>
      <c r="AB706" s="24"/>
    </row>
    <row r="707" spans="1:28" ht="14.45" hidden="1" customHeight="1" x14ac:dyDescent="0.25">
      <c r="A707" t="s">
        <v>19</v>
      </c>
      <c r="B707" t="s">
        <v>20</v>
      </c>
      <c r="C707" t="s">
        <v>21</v>
      </c>
      <c r="D707">
        <v>182639</v>
      </c>
      <c r="E707" t="s">
        <v>19</v>
      </c>
      <c r="G707" t="s">
        <v>537</v>
      </c>
      <c r="H707" t="s">
        <v>151</v>
      </c>
      <c r="I707" t="s">
        <v>152</v>
      </c>
      <c r="M707">
        <v>13.05797247010084</v>
      </c>
      <c r="N707">
        <v>1</v>
      </c>
      <c r="P707">
        <v>43144</v>
      </c>
      <c r="Q707">
        <v>3963.91</v>
      </c>
      <c r="S707">
        <v>36367</v>
      </c>
      <c r="T707">
        <v>4.2</v>
      </c>
      <c r="U707">
        <v>1818.35</v>
      </c>
      <c r="X707" s="24" t="s">
        <v>1823</v>
      </c>
      <c r="Y707" s="24"/>
      <c r="Z707" s="24"/>
      <c r="AA707" s="24"/>
      <c r="AB707" s="24"/>
    </row>
    <row r="708" spans="1:28" ht="14.45" hidden="1" customHeight="1" x14ac:dyDescent="0.25">
      <c r="A708" t="s">
        <v>19</v>
      </c>
      <c r="B708" t="s">
        <v>20</v>
      </c>
      <c r="C708" t="s">
        <v>21</v>
      </c>
      <c r="D708">
        <v>151559</v>
      </c>
      <c r="E708" t="s">
        <v>19</v>
      </c>
      <c r="G708" t="s">
        <v>437</v>
      </c>
      <c r="H708" t="s">
        <v>148</v>
      </c>
      <c r="I708" t="s">
        <v>149</v>
      </c>
      <c r="M708">
        <v>13.083007376942414</v>
      </c>
      <c r="N708">
        <v>19</v>
      </c>
      <c r="P708">
        <v>42349</v>
      </c>
      <c r="Q708">
        <v>9778.85</v>
      </c>
      <c r="S708">
        <v>11096</v>
      </c>
      <c r="T708">
        <v>0</v>
      </c>
      <c r="U708">
        <v>1672</v>
      </c>
      <c r="X708" s="24" t="s">
        <v>1826</v>
      </c>
      <c r="Y708" s="24"/>
      <c r="Z708" s="24"/>
      <c r="AA708" s="24"/>
      <c r="AB708" s="24"/>
    </row>
    <row r="709" spans="1:28" ht="14.45" hidden="1" customHeight="1" x14ac:dyDescent="0.25">
      <c r="A709" t="s">
        <v>19</v>
      </c>
      <c r="B709" t="s">
        <v>20</v>
      </c>
      <c r="C709" t="s">
        <v>21</v>
      </c>
      <c r="D709">
        <v>151559</v>
      </c>
      <c r="E709" t="s">
        <v>19</v>
      </c>
      <c r="G709" t="s">
        <v>420</v>
      </c>
      <c r="H709" t="s">
        <v>148</v>
      </c>
      <c r="I709" t="s">
        <v>149</v>
      </c>
      <c r="M709">
        <v>13.083007376942414</v>
      </c>
      <c r="N709">
        <v>15</v>
      </c>
      <c r="P709">
        <v>42349</v>
      </c>
      <c r="Q709">
        <v>9778.85</v>
      </c>
      <c r="S709">
        <v>12600</v>
      </c>
      <c r="T709">
        <v>0</v>
      </c>
      <c r="U709">
        <v>1890</v>
      </c>
      <c r="X709" s="24" t="s">
        <v>1826</v>
      </c>
      <c r="Y709" s="24"/>
      <c r="Z709" s="24"/>
      <c r="AA709" s="24"/>
      <c r="AB709" s="24"/>
    </row>
    <row r="710" spans="1:28" ht="14.45" hidden="1" customHeight="1" x14ac:dyDescent="0.25">
      <c r="A710" t="s">
        <v>19</v>
      </c>
      <c r="B710" t="s">
        <v>20</v>
      </c>
      <c r="C710" t="s">
        <v>21</v>
      </c>
      <c r="D710">
        <v>163382</v>
      </c>
      <c r="E710" t="s">
        <v>19</v>
      </c>
      <c r="G710" t="s">
        <v>538</v>
      </c>
      <c r="H710" t="s">
        <v>148</v>
      </c>
      <c r="I710" t="s">
        <v>149</v>
      </c>
      <c r="M710">
        <v>13.083007376942414</v>
      </c>
      <c r="N710">
        <v>245</v>
      </c>
      <c r="P710">
        <v>42573</v>
      </c>
      <c r="Q710">
        <v>8820</v>
      </c>
      <c r="S710">
        <v>45758.16</v>
      </c>
      <c r="T710">
        <v>17.64</v>
      </c>
      <c r="U710">
        <v>7105</v>
      </c>
      <c r="X710" s="24" t="s">
        <v>1826</v>
      </c>
      <c r="Y710" s="24"/>
      <c r="Z710" s="24"/>
      <c r="AA710" s="24"/>
      <c r="AB710" s="24"/>
    </row>
    <row r="711" spans="1:28" ht="14.45" hidden="1" customHeight="1" x14ac:dyDescent="0.25">
      <c r="A711" t="s">
        <v>19</v>
      </c>
      <c r="B711" t="s">
        <v>20</v>
      </c>
      <c r="C711" t="s">
        <v>21</v>
      </c>
      <c r="D711">
        <v>183035</v>
      </c>
      <c r="E711" t="s">
        <v>19</v>
      </c>
      <c r="G711" t="s">
        <v>164</v>
      </c>
      <c r="H711" t="s">
        <v>148</v>
      </c>
      <c r="I711" t="s">
        <v>149</v>
      </c>
      <c r="M711">
        <v>13.083007376942414</v>
      </c>
      <c r="N711">
        <v>3</v>
      </c>
      <c r="P711">
        <v>43252</v>
      </c>
      <c r="Q711">
        <v>8849</v>
      </c>
      <c r="S711">
        <v>1751.4</v>
      </c>
      <c r="T711">
        <v>0</v>
      </c>
      <c r="U711">
        <v>150</v>
      </c>
      <c r="X711" s="24" t="s">
        <v>1823</v>
      </c>
      <c r="Y711" s="24"/>
      <c r="Z711" s="24"/>
      <c r="AA711" s="24"/>
      <c r="AB711" s="24"/>
    </row>
    <row r="712" spans="1:28" ht="14.45" hidden="1" customHeight="1" x14ac:dyDescent="0.25">
      <c r="A712" t="s">
        <v>19</v>
      </c>
      <c r="B712" t="s">
        <v>20</v>
      </c>
      <c r="C712" t="s">
        <v>21</v>
      </c>
      <c r="D712">
        <v>183035</v>
      </c>
      <c r="E712" t="s">
        <v>19</v>
      </c>
      <c r="G712" t="s">
        <v>147</v>
      </c>
      <c r="H712" t="s">
        <v>148</v>
      </c>
      <c r="I712" t="s">
        <v>149</v>
      </c>
      <c r="M712">
        <v>13.083007376942414</v>
      </c>
      <c r="N712">
        <v>12</v>
      </c>
      <c r="P712">
        <v>43252</v>
      </c>
      <c r="Q712">
        <v>8849</v>
      </c>
      <c r="S712">
        <v>3276</v>
      </c>
      <c r="T712">
        <v>0</v>
      </c>
      <c r="U712">
        <v>300</v>
      </c>
      <c r="X712" s="24" t="s">
        <v>1823</v>
      </c>
      <c r="Y712" s="24"/>
      <c r="Z712" s="24"/>
      <c r="AA712" s="24"/>
      <c r="AB712" s="24"/>
    </row>
    <row r="713" spans="1:28" ht="14.45" hidden="1" customHeight="1" x14ac:dyDescent="0.25">
      <c r="A713" t="s">
        <v>19</v>
      </c>
      <c r="B713" t="s">
        <v>20</v>
      </c>
      <c r="C713" t="s">
        <v>21</v>
      </c>
      <c r="D713">
        <v>183035</v>
      </c>
      <c r="E713" t="s">
        <v>19</v>
      </c>
      <c r="G713" t="s">
        <v>187</v>
      </c>
      <c r="H713" t="s">
        <v>148</v>
      </c>
      <c r="I713" t="s">
        <v>149</v>
      </c>
      <c r="M713">
        <v>13.083007376942414</v>
      </c>
      <c r="N713">
        <v>10</v>
      </c>
      <c r="P713">
        <v>43252</v>
      </c>
      <c r="Q713">
        <v>8849</v>
      </c>
      <c r="S713">
        <v>12180</v>
      </c>
      <c r="T713">
        <v>0</v>
      </c>
      <c r="U713">
        <v>1100</v>
      </c>
      <c r="X713" s="24" t="s">
        <v>1823</v>
      </c>
      <c r="Y713" s="24"/>
      <c r="Z713" s="24"/>
      <c r="AA713" s="24"/>
      <c r="AB713" s="24"/>
    </row>
    <row r="714" spans="1:28" ht="14.45" hidden="1" customHeight="1" x14ac:dyDescent="0.25">
      <c r="A714" t="s">
        <v>19</v>
      </c>
      <c r="B714" t="s">
        <v>20</v>
      </c>
      <c r="C714" t="s">
        <v>21</v>
      </c>
      <c r="D714">
        <v>174626</v>
      </c>
      <c r="E714" t="s">
        <v>19</v>
      </c>
      <c r="G714" t="s">
        <v>586</v>
      </c>
      <c r="H714" t="s">
        <v>151</v>
      </c>
      <c r="I714" t="s">
        <v>152</v>
      </c>
      <c r="M714">
        <v>13.05797247010084</v>
      </c>
      <c r="N714">
        <v>1</v>
      </c>
      <c r="P714">
        <v>42893</v>
      </c>
      <c r="Q714">
        <v>310000</v>
      </c>
      <c r="S714">
        <v>92260</v>
      </c>
      <c r="T714">
        <v>6.4</v>
      </c>
      <c r="U714">
        <v>9226</v>
      </c>
      <c r="X714" s="24" t="s">
        <v>1826</v>
      </c>
      <c r="Y714" s="24"/>
      <c r="Z714" s="24"/>
      <c r="AA714" s="24"/>
      <c r="AB714" s="24"/>
    </row>
    <row r="715" spans="1:28" ht="14.45" hidden="1" customHeight="1" x14ac:dyDescent="0.25">
      <c r="A715" t="s">
        <v>19</v>
      </c>
      <c r="B715" t="s">
        <v>20</v>
      </c>
      <c r="C715" t="s">
        <v>21</v>
      </c>
      <c r="D715">
        <v>174626</v>
      </c>
      <c r="E715" t="s">
        <v>19</v>
      </c>
      <c r="G715" t="s">
        <v>587</v>
      </c>
      <c r="H715" t="s">
        <v>151</v>
      </c>
      <c r="I715" t="s">
        <v>152</v>
      </c>
      <c r="M715">
        <v>13.05797247010084</v>
      </c>
      <c r="N715">
        <v>1</v>
      </c>
      <c r="P715">
        <v>42893</v>
      </c>
      <c r="Q715">
        <v>310000</v>
      </c>
      <c r="S715">
        <v>24674</v>
      </c>
      <c r="T715">
        <v>10.74</v>
      </c>
      <c r="U715">
        <v>8592</v>
      </c>
      <c r="X715" s="24" t="s">
        <v>1826</v>
      </c>
      <c r="Y715" s="24"/>
      <c r="Z715" s="24"/>
      <c r="AA715" s="24"/>
      <c r="AB715" s="24"/>
    </row>
    <row r="716" spans="1:28" ht="14.45" hidden="1" customHeight="1" x14ac:dyDescent="0.25">
      <c r="A716" t="s">
        <v>19</v>
      </c>
      <c r="B716" t="s">
        <v>330</v>
      </c>
      <c r="C716" t="s">
        <v>21</v>
      </c>
      <c r="D716" t="s">
        <v>356</v>
      </c>
      <c r="E716" t="s">
        <v>19</v>
      </c>
      <c r="G716" t="s">
        <v>454</v>
      </c>
      <c r="H716" t="s">
        <v>148</v>
      </c>
      <c r="I716" t="s">
        <v>455</v>
      </c>
      <c r="J716" t="s">
        <v>456</v>
      </c>
      <c r="L716" t="s">
        <v>332</v>
      </c>
      <c r="N716">
        <v>1</v>
      </c>
      <c r="O716" t="s">
        <v>457</v>
      </c>
      <c r="P716">
        <v>43123</v>
      </c>
      <c r="Q716">
        <v>3705</v>
      </c>
      <c r="R716">
        <v>0</v>
      </c>
      <c r="S716">
        <v>0</v>
      </c>
      <c r="T716">
        <v>0</v>
      </c>
      <c r="U716">
        <v>30</v>
      </c>
      <c r="X716" s="24" t="s">
        <v>1826</v>
      </c>
      <c r="Y716" s="24"/>
      <c r="Z716" s="24"/>
      <c r="AA716" s="24"/>
      <c r="AB716" s="24"/>
    </row>
    <row r="717" spans="1:28" ht="14.45" hidden="1" customHeight="1" x14ac:dyDescent="0.25">
      <c r="A717" t="s">
        <v>19</v>
      </c>
      <c r="B717" t="s">
        <v>330</v>
      </c>
      <c r="C717" t="s">
        <v>21</v>
      </c>
      <c r="D717" t="s">
        <v>356</v>
      </c>
      <c r="E717" t="s">
        <v>19</v>
      </c>
      <c r="G717" t="s">
        <v>458</v>
      </c>
      <c r="H717" t="s">
        <v>148</v>
      </c>
      <c r="I717" t="s">
        <v>459</v>
      </c>
      <c r="J717" t="s">
        <v>460</v>
      </c>
      <c r="L717" t="s">
        <v>332</v>
      </c>
      <c r="N717">
        <v>10</v>
      </c>
      <c r="O717" t="s">
        <v>461</v>
      </c>
      <c r="P717">
        <v>43123</v>
      </c>
      <c r="Q717">
        <v>3705</v>
      </c>
      <c r="R717">
        <v>0</v>
      </c>
      <c r="S717">
        <v>7381.92</v>
      </c>
      <c r="T717">
        <v>1.69</v>
      </c>
      <c r="U717">
        <v>1624.02</v>
      </c>
      <c r="X717" s="24" t="s">
        <v>1826</v>
      </c>
      <c r="Y717" s="24"/>
      <c r="Z717" s="24"/>
      <c r="AA717" s="24"/>
      <c r="AB717" s="24"/>
    </row>
    <row r="718" spans="1:28" ht="14.45" hidden="1" customHeight="1" x14ac:dyDescent="0.25">
      <c r="A718" t="s">
        <v>19</v>
      </c>
      <c r="B718" t="s">
        <v>330</v>
      </c>
      <c r="C718" t="s">
        <v>21</v>
      </c>
      <c r="D718" t="s">
        <v>356</v>
      </c>
      <c r="E718" t="s">
        <v>19</v>
      </c>
      <c r="G718" t="s">
        <v>458</v>
      </c>
      <c r="H718" t="s">
        <v>452</v>
      </c>
      <c r="I718" t="s">
        <v>459</v>
      </c>
      <c r="J718" t="s">
        <v>460</v>
      </c>
      <c r="L718" t="s">
        <v>332</v>
      </c>
      <c r="N718">
        <v>1</v>
      </c>
      <c r="O718" t="s">
        <v>461</v>
      </c>
      <c r="P718">
        <v>43123</v>
      </c>
      <c r="Q718">
        <v>3705</v>
      </c>
      <c r="R718">
        <v>0</v>
      </c>
      <c r="S718">
        <v>738.19200000000001</v>
      </c>
      <c r="T718">
        <v>0.16900000000000001</v>
      </c>
      <c r="U718">
        <v>50</v>
      </c>
      <c r="X718" s="24" t="s">
        <v>1826</v>
      </c>
      <c r="Y718" s="24"/>
      <c r="Z718" s="24"/>
      <c r="AA718" s="24"/>
      <c r="AB718" s="24"/>
    </row>
    <row r="719" spans="1:28" ht="14.45" hidden="1" customHeight="1" x14ac:dyDescent="0.25">
      <c r="A719" t="s">
        <v>19</v>
      </c>
      <c r="B719" t="s">
        <v>330</v>
      </c>
      <c r="C719" t="s">
        <v>21</v>
      </c>
      <c r="D719" t="s">
        <v>356</v>
      </c>
      <c r="E719" t="s">
        <v>19</v>
      </c>
      <c r="G719" t="s">
        <v>462</v>
      </c>
      <c r="H719" t="s">
        <v>148</v>
      </c>
      <c r="I719" t="s">
        <v>463</v>
      </c>
      <c r="J719" t="s">
        <v>460</v>
      </c>
      <c r="L719" t="s">
        <v>332</v>
      </c>
      <c r="N719">
        <v>1</v>
      </c>
      <c r="O719" t="s">
        <v>464</v>
      </c>
      <c r="P719">
        <v>43123</v>
      </c>
      <c r="Q719">
        <v>3705</v>
      </c>
      <c r="R719">
        <v>0</v>
      </c>
      <c r="S719">
        <v>895.44</v>
      </c>
      <c r="T719">
        <v>0.20499999999999999</v>
      </c>
      <c r="U719">
        <v>197</v>
      </c>
      <c r="X719" s="24" t="s">
        <v>1826</v>
      </c>
      <c r="Y719" s="24"/>
      <c r="Z719" s="24"/>
      <c r="AA719" s="24"/>
      <c r="AB719" s="24"/>
    </row>
    <row r="720" spans="1:28" ht="14.45" hidden="1" customHeight="1" x14ac:dyDescent="0.25">
      <c r="A720" t="s">
        <v>19</v>
      </c>
      <c r="B720" t="s">
        <v>530</v>
      </c>
      <c r="C720" t="s">
        <v>21</v>
      </c>
      <c r="D720" t="s">
        <v>667</v>
      </c>
      <c r="E720" t="s">
        <v>19</v>
      </c>
      <c r="G720" t="s">
        <v>476</v>
      </c>
      <c r="H720" t="s">
        <v>148</v>
      </c>
      <c r="I720" t="s">
        <v>477</v>
      </c>
      <c r="J720" t="s">
        <v>478</v>
      </c>
      <c r="N720">
        <v>10</v>
      </c>
      <c r="O720" t="s">
        <v>479</v>
      </c>
      <c r="P720">
        <v>43231</v>
      </c>
      <c r="Q720">
        <v>1984.2</v>
      </c>
      <c r="R720">
        <v>0</v>
      </c>
      <c r="S720">
        <v>7350.48</v>
      </c>
      <c r="T720">
        <v>2.46</v>
      </c>
      <c r="U720">
        <v>1617.11</v>
      </c>
      <c r="X720" s="24" t="s">
        <v>1826</v>
      </c>
      <c r="Y720" s="24"/>
      <c r="Z720" s="24"/>
      <c r="AA720" s="24"/>
      <c r="AB720" s="24"/>
    </row>
    <row r="721" spans="1:28" ht="14.45" hidden="1" customHeight="1" x14ac:dyDescent="0.25">
      <c r="A721" t="s">
        <v>19</v>
      </c>
      <c r="B721" t="s">
        <v>530</v>
      </c>
      <c r="C721" t="s">
        <v>21</v>
      </c>
      <c r="D721" t="s">
        <v>667</v>
      </c>
      <c r="E721" t="s">
        <v>19</v>
      </c>
      <c r="G721" t="s">
        <v>454</v>
      </c>
      <c r="H721" t="s">
        <v>148</v>
      </c>
      <c r="I721" t="s">
        <v>455</v>
      </c>
      <c r="J721" t="s">
        <v>456</v>
      </c>
      <c r="N721">
        <v>1</v>
      </c>
      <c r="O721" t="s">
        <v>457</v>
      </c>
      <c r="P721">
        <v>43231</v>
      </c>
      <c r="Q721">
        <v>1984.2</v>
      </c>
      <c r="R721">
        <v>0</v>
      </c>
      <c r="S721">
        <v>0</v>
      </c>
      <c r="T721">
        <v>0</v>
      </c>
      <c r="U721">
        <v>30</v>
      </c>
      <c r="X721" s="24" t="s">
        <v>1826</v>
      </c>
      <c r="Y721" s="24"/>
      <c r="Z721" s="24"/>
      <c r="AA721" s="24"/>
      <c r="AB721" s="24"/>
    </row>
    <row r="722" spans="1:28" ht="14.45" hidden="1" customHeight="1" x14ac:dyDescent="0.25">
      <c r="A722" t="s">
        <v>19</v>
      </c>
      <c r="B722" t="s">
        <v>530</v>
      </c>
      <c r="C722" t="s">
        <v>21</v>
      </c>
      <c r="D722" t="s">
        <v>793</v>
      </c>
      <c r="E722" t="s">
        <v>19</v>
      </c>
      <c r="G722" t="s">
        <v>611</v>
      </c>
      <c r="H722" t="s">
        <v>148</v>
      </c>
      <c r="I722" t="s">
        <v>474</v>
      </c>
      <c r="J722" t="s">
        <v>446</v>
      </c>
      <c r="K722" t="e">
        <v>#N/A</v>
      </c>
      <c r="L722" t="s">
        <v>332</v>
      </c>
      <c r="M722">
        <v>15</v>
      </c>
      <c r="N722">
        <v>1</v>
      </c>
      <c r="O722" t="s">
        <v>870</v>
      </c>
      <c r="P722">
        <v>43278</v>
      </c>
      <c r="Q722">
        <v>3760</v>
      </c>
      <c r="R722">
        <v>0</v>
      </c>
      <c r="S722">
        <v>123.006</v>
      </c>
      <c r="T722">
        <v>3.7999999999999999E-2</v>
      </c>
      <c r="U722">
        <v>27.06</v>
      </c>
      <c r="X722" s="24" t="s">
        <v>1826</v>
      </c>
      <c r="Y722" s="24"/>
      <c r="Z722" s="24"/>
      <c r="AA722" s="24"/>
      <c r="AB722" s="24"/>
    </row>
    <row r="723" spans="1:28" ht="14.45" hidden="1" customHeight="1" x14ac:dyDescent="0.25">
      <c r="A723" t="s">
        <v>19</v>
      </c>
      <c r="B723" t="s">
        <v>530</v>
      </c>
      <c r="C723" t="s">
        <v>21</v>
      </c>
      <c r="D723" t="s">
        <v>793</v>
      </c>
      <c r="E723" t="s">
        <v>19</v>
      </c>
      <c r="G723" t="s">
        <v>611</v>
      </c>
      <c r="H723" t="s">
        <v>148</v>
      </c>
      <c r="I723" t="s">
        <v>474</v>
      </c>
      <c r="J723" t="s">
        <v>446</v>
      </c>
      <c r="K723" t="e">
        <v>#N/A</v>
      </c>
      <c r="L723" t="s">
        <v>332</v>
      </c>
      <c r="M723">
        <v>15</v>
      </c>
      <c r="N723">
        <v>22</v>
      </c>
      <c r="O723" t="s">
        <v>870</v>
      </c>
      <c r="P723">
        <v>43278</v>
      </c>
      <c r="Q723">
        <v>3760</v>
      </c>
      <c r="R723">
        <v>0</v>
      </c>
      <c r="S723">
        <v>2706.1320000000001</v>
      </c>
      <c r="T723">
        <v>0.83599999999999997</v>
      </c>
      <c r="U723">
        <v>595.35</v>
      </c>
      <c r="X723" s="24" t="s">
        <v>1826</v>
      </c>
      <c r="Y723" s="24"/>
      <c r="Z723" s="24"/>
      <c r="AA723" s="24"/>
      <c r="AB723" s="24"/>
    </row>
    <row r="724" spans="1:28" ht="14.45" hidden="1" customHeight="1" x14ac:dyDescent="0.25">
      <c r="A724" t="s">
        <v>19</v>
      </c>
      <c r="B724" t="s">
        <v>530</v>
      </c>
      <c r="C724" t="s">
        <v>21</v>
      </c>
      <c r="D724" t="s">
        <v>793</v>
      </c>
      <c r="E724" t="s">
        <v>19</v>
      </c>
      <c r="G724" t="s">
        <v>749</v>
      </c>
      <c r="H724" t="s">
        <v>148</v>
      </c>
      <c r="I724" t="s">
        <v>750</v>
      </c>
      <c r="J724" t="s">
        <v>446</v>
      </c>
      <c r="K724" t="e">
        <v>#N/A</v>
      </c>
      <c r="L724" t="s">
        <v>332</v>
      </c>
      <c r="M724">
        <v>15</v>
      </c>
      <c r="N724">
        <v>38</v>
      </c>
      <c r="O724" t="s">
        <v>751</v>
      </c>
      <c r="P724">
        <v>43278</v>
      </c>
      <c r="Q724">
        <v>3760</v>
      </c>
      <c r="R724">
        <v>0</v>
      </c>
      <c r="S724">
        <v>3936.192</v>
      </c>
      <c r="T724">
        <v>1.216</v>
      </c>
      <c r="U724">
        <v>865.96</v>
      </c>
      <c r="X724" s="24" t="s">
        <v>1826</v>
      </c>
      <c r="Y724" s="24"/>
      <c r="Z724" s="24"/>
      <c r="AA724" s="24"/>
      <c r="AB724" s="24"/>
    </row>
    <row r="725" spans="1:28" ht="14.45" hidden="1" customHeight="1" x14ac:dyDescent="0.25">
      <c r="A725" s="9" t="s">
        <v>19</v>
      </c>
      <c r="B725" s="9" t="s">
        <v>20</v>
      </c>
      <c r="C725" s="9" t="s">
        <v>21</v>
      </c>
      <c r="D725" s="9">
        <v>183431</v>
      </c>
      <c r="E725" s="9" t="s">
        <v>19</v>
      </c>
      <c r="F725" s="9"/>
      <c r="G725" s="9" t="s">
        <v>175</v>
      </c>
      <c r="H725" s="9" t="s">
        <v>148</v>
      </c>
      <c r="I725" s="9" t="s">
        <v>149</v>
      </c>
      <c r="J725" s="9"/>
      <c r="K725" s="9"/>
      <c r="L725" s="9"/>
      <c r="M725" s="20">
        <v>13.083007376942414</v>
      </c>
      <c r="N725" s="20">
        <v>22</v>
      </c>
      <c r="O725" s="9"/>
      <c r="P725" s="10">
        <v>43035</v>
      </c>
      <c r="Q725" s="13">
        <v>4490</v>
      </c>
      <c r="R725" s="13"/>
      <c r="S725" s="20">
        <v>3153.3216000000002</v>
      </c>
      <c r="T725" s="20">
        <v>0.68640000000000001</v>
      </c>
      <c r="U725" s="11">
        <v>1100</v>
      </c>
      <c r="V725" s="9"/>
      <c r="W725" s="22"/>
      <c r="X725" s="24" t="s">
        <v>1826</v>
      </c>
      <c r="Y725" s="24"/>
      <c r="Z725" s="24"/>
      <c r="AA725" s="24"/>
      <c r="AB725" s="24"/>
    </row>
    <row r="726" spans="1:28" ht="14.45" hidden="1" customHeight="1" x14ac:dyDescent="0.25">
      <c r="A726" s="9" t="s">
        <v>19</v>
      </c>
      <c r="B726" s="9" t="s">
        <v>20</v>
      </c>
      <c r="C726" s="9" t="s">
        <v>21</v>
      </c>
      <c r="D726" s="9">
        <v>183431</v>
      </c>
      <c r="E726" s="9" t="s">
        <v>19</v>
      </c>
      <c r="F726" s="9"/>
      <c r="G726" s="9" t="s">
        <v>168</v>
      </c>
      <c r="H726" s="9" t="s">
        <v>148</v>
      </c>
      <c r="I726" s="9" t="s">
        <v>149</v>
      </c>
      <c r="J726" s="9"/>
      <c r="K726" s="9"/>
      <c r="L726" s="9"/>
      <c r="M726" s="20">
        <v>13.083007376942414</v>
      </c>
      <c r="N726" s="20">
        <v>31</v>
      </c>
      <c r="O726" s="9"/>
      <c r="P726" s="10">
        <v>43035</v>
      </c>
      <c r="Q726" s="13">
        <v>4490</v>
      </c>
      <c r="R726" s="13"/>
      <c r="S726" s="20">
        <v>3702.7640000000001</v>
      </c>
      <c r="T726" s="20">
        <v>0.80600000000000005</v>
      </c>
      <c r="U726" s="11">
        <v>1085</v>
      </c>
      <c r="V726" s="9"/>
      <c r="W726" s="22"/>
      <c r="X726" s="24" t="s">
        <v>1826</v>
      </c>
      <c r="Y726" s="24"/>
      <c r="Z726" s="24"/>
      <c r="AA726" s="24"/>
      <c r="AB726" s="24"/>
    </row>
    <row r="727" spans="1:28" ht="14.45" hidden="1" customHeight="1" x14ac:dyDescent="0.25">
      <c r="A727" s="9" t="s">
        <v>19</v>
      </c>
      <c r="B727" s="9" t="s">
        <v>20</v>
      </c>
      <c r="C727" s="9" t="s">
        <v>21</v>
      </c>
      <c r="D727" s="9">
        <v>183431</v>
      </c>
      <c r="E727" s="9" t="s">
        <v>19</v>
      </c>
      <c r="F727" s="9"/>
      <c r="G727" s="9" t="s">
        <v>176</v>
      </c>
      <c r="H727" s="9" t="s">
        <v>148</v>
      </c>
      <c r="I727" s="9" t="s">
        <v>149</v>
      </c>
      <c r="J727" s="9"/>
      <c r="K727" s="9"/>
      <c r="L727" s="9"/>
      <c r="M727" s="20">
        <v>13.083007376942414</v>
      </c>
      <c r="N727" s="20">
        <v>28</v>
      </c>
      <c r="O727" s="9"/>
      <c r="P727" s="10">
        <v>43035</v>
      </c>
      <c r="Q727" s="13">
        <v>4490</v>
      </c>
      <c r="R727" s="13"/>
      <c r="S727" s="20">
        <v>3175.732</v>
      </c>
      <c r="T727" s="20">
        <v>0.81200000000000006</v>
      </c>
      <c r="U727" s="11">
        <v>168</v>
      </c>
      <c r="V727" s="9"/>
      <c r="W727" s="22"/>
      <c r="X727" s="24" t="s">
        <v>1826</v>
      </c>
      <c r="Y727" s="24"/>
      <c r="Z727" s="24"/>
      <c r="AA727" s="24"/>
      <c r="AB727" s="24"/>
    </row>
    <row r="728" spans="1:28" ht="14.45" hidden="1" customHeight="1" x14ac:dyDescent="0.25">
      <c r="A728" t="s">
        <v>19</v>
      </c>
      <c r="B728" t="s">
        <v>20</v>
      </c>
      <c r="C728" t="s">
        <v>21</v>
      </c>
      <c r="D728">
        <v>158038</v>
      </c>
      <c r="E728" t="s">
        <v>19</v>
      </c>
      <c r="G728" t="s">
        <v>438</v>
      </c>
      <c r="H728" t="s">
        <v>148</v>
      </c>
      <c r="I728" t="s">
        <v>149</v>
      </c>
      <c r="M728">
        <v>13.083007376942414</v>
      </c>
      <c r="N728">
        <v>1</v>
      </c>
      <c r="P728">
        <v>42531</v>
      </c>
      <c r="Q728">
        <v>11928</v>
      </c>
      <c r="S728">
        <v>273</v>
      </c>
      <c r="T728">
        <v>0</v>
      </c>
      <c r="U728">
        <v>41</v>
      </c>
      <c r="X728" s="24" t="s">
        <v>1826</v>
      </c>
      <c r="Y728" s="24"/>
      <c r="Z728" s="24"/>
      <c r="AA728" s="24"/>
      <c r="AB728" s="24"/>
    </row>
    <row r="729" spans="1:28" ht="14.45" hidden="1" customHeight="1" x14ac:dyDescent="0.25">
      <c r="A729" t="s">
        <v>19</v>
      </c>
      <c r="B729" t="s">
        <v>20</v>
      </c>
      <c r="C729" t="s">
        <v>21</v>
      </c>
      <c r="D729">
        <v>158038</v>
      </c>
      <c r="E729" t="s">
        <v>19</v>
      </c>
      <c r="G729" t="s">
        <v>420</v>
      </c>
      <c r="H729" t="s">
        <v>148</v>
      </c>
      <c r="I729" t="s">
        <v>149</v>
      </c>
      <c r="M729">
        <v>13.083007376942414</v>
      </c>
      <c r="N729">
        <v>33</v>
      </c>
      <c r="P729">
        <v>42531</v>
      </c>
      <c r="Q729">
        <v>11928</v>
      </c>
      <c r="S729">
        <v>27720</v>
      </c>
      <c r="T729">
        <v>0</v>
      </c>
      <c r="U729">
        <v>4158</v>
      </c>
      <c r="X729" s="24" t="s">
        <v>1826</v>
      </c>
      <c r="Y729" s="24"/>
      <c r="Z729" s="24"/>
      <c r="AA729" s="24"/>
      <c r="AB729" s="24"/>
    </row>
    <row r="730" spans="1:28" ht="14.45" hidden="1" customHeight="1" x14ac:dyDescent="0.25">
      <c r="A730" t="s">
        <v>19</v>
      </c>
      <c r="B730" t="s">
        <v>20</v>
      </c>
      <c r="C730" t="s">
        <v>21</v>
      </c>
      <c r="D730">
        <v>185610</v>
      </c>
      <c r="E730" t="s">
        <v>19</v>
      </c>
      <c r="G730" t="s">
        <v>171</v>
      </c>
      <c r="H730" t="s">
        <v>148</v>
      </c>
      <c r="I730" t="s">
        <v>149</v>
      </c>
      <c r="M730">
        <v>13.083007376942414</v>
      </c>
      <c r="N730">
        <v>30</v>
      </c>
      <c r="P730">
        <v>43070</v>
      </c>
      <c r="Q730">
        <v>5465</v>
      </c>
      <c r="S730">
        <v>1378.2</v>
      </c>
      <c r="T730">
        <v>0.3</v>
      </c>
      <c r="U730">
        <v>150</v>
      </c>
      <c r="X730" s="24" t="s">
        <v>1826</v>
      </c>
      <c r="Y730" s="24"/>
      <c r="Z730" s="24"/>
      <c r="AA730" s="24"/>
      <c r="AB730" s="24"/>
    </row>
    <row r="731" spans="1:28" ht="14.45" hidden="1" customHeight="1" x14ac:dyDescent="0.25">
      <c r="A731" t="s">
        <v>19</v>
      </c>
      <c r="B731" t="s">
        <v>20</v>
      </c>
      <c r="C731" t="s">
        <v>21</v>
      </c>
      <c r="D731">
        <v>185610</v>
      </c>
      <c r="E731" t="s">
        <v>19</v>
      </c>
      <c r="G731" t="s">
        <v>162</v>
      </c>
      <c r="H731" t="s">
        <v>148</v>
      </c>
      <c r="I731" t="s">
        <v>149</v>
      </c>
      <c r="M731">
        <v>13.083007376942414</v>
      </c>
      <c r="N731">
        <v>11</v>
      </c>
      <c r="P731">
        <v>43070</v>
      </c>
      <c r="Q731">
        <v>5465</v>
      </c>
      <c r="S731">
        <v>11726.671</v>
      </c>
      <c r="T731">
        <v>3.113</v>
      </c>
      <c r="U731">
        <v>1210</v>
      </c>
      <c r="X731" s="24" t="s">
        <v>1826</v>
      </c>
      <c r="Y731" s="24"/>
      <c r="Z731" s="24"/>
      <c r="AA731" s="24"/>
      <c r="AB731" s="24"/>
    </row>
    <row r="732" spans="1:28" ht="14.45" hidden="1" customHeight="1" x14ac:dyDescent="0.25">
      <c r="A732" t="s">
        <v>19</v>
      </c>
      <c r="B732" t="s">
        <v>20</v>
      </c>
      <c r="C732" t="s">
        <v>21</v>
      </c>
      <c r="D732">
        <v>190151</v>
      </c>
      <c r="E732" t="s">
        <v>19</v>
      </c>
      <c r="G732" t="s">
        <v>280</v>
      </c>
      <c r="H732" t="s">
        <v>151</v>
      </c>
      <c r="I732" t="s">
        <v>152</v>
      </c>
      <c r="M732">
        <v>13.05797247010084</v>
      </c>
      <c r="N732">
        <v>1</v>
      </c>
      <c r="P732">
        <v>43189</v>
      </c>
      <c r="Q732">
        <v>5840</v>
      </c>
      <c r="S732">
        <v>5651</v>
      </c>
      <c r="T732">
        <v>1.5</v>
      </c>
      <c r="U732">
        <v>600</v>
      </c>
      <c r="X732" s="24" t="s">
        <v>1826</v>
      </c>
      <c r="Y732" s="24"/>
      <c r="Z732" s="24"/>
      <c r="AA732" s="24"/>
      <c r="AB732" s="24"/>
    </row>
    <row r="733" spans="1:28" ht="14.45" hidden="1" customHeight="1" x14ac:dyDescent="0.25">
      <c r="A733" t="s">
        <v>19</v>
      </c>
      <c r="B733" t="s">
        <v>20</v>
      </c>
      <c r="C733" t="s">
        <v>21</v>
      </c>
      <c r="D733">
        <v>182455</v>
      </c>
      <c r="E733" t="s">
        <v>19</v>
      </c>
      <c r="G733" t="s">
        <v>1688</v>
      </c>
      <c r="H733" t="s">
        <v>148</v>
      </c>
      <c r="I733" t="s">
        <v>149</v>
      </c>
      <c r="M733">
        <v>13.083007376942414</v>
      </c>
      <c r="N733">
        <v>10</v>
      </c>
      <c r="P733">
        <v>43052</v>
      </c>
      <c r="Q733">
        <v>3524</v>
      </c>
      <c r="S733">
        <v>5876.52</v>
      </c>
      <c r="T733">
        <v>1.56</v>
      </c>
      <c r="U733">
        <v>600</v>
      </c>
      <c r="X733" s="24" t="s">
        <v>1826</v>
      </c>
      <c r="Y733" s="24"/>
      <c r="Z733" s="24"/>
      <c r="AA733" s="24"/>
      <c r="AB733" s="24"/>
    </row>
    <row r="734" spans="1:28" ht="14.45" hidden="1" customHeight="1" x14ac:dyDescent="0.25">
      <c r="A734" t="s">
        <v>19</v>
      </c>
      <c r="B734" t="s">
        <v>20</v>
      </c>
      <c r="C734" t="s">
        <v>21</v>
      </c>
      <c r="D734">
        <v>174613</v>
      </c>
      <c r="E734" t="s">
        <v>19</v>
      </c>
      <c r="G734" t="s">
        <v>599</v>
      </c>
      <c r="H734" t="s">
        <v>151</v>
      </c>
      <c r="I734" t="s">
        <v>152</v>
      </c>
      <c r="M734">
        <v>13.05797247010084</v>
      </c>
      <c r="N734">
        <v>1</v>
      </c>
      <c r="P734">
        <v>43007</v>
      </c>
      <c r="Q734">
        <v>39509.440000000002</v>
      </c>
      <c r="S734">
        <v>53593</v>
      </c>
      <c r="T734">
        <v>13.2</v>
      </c>
      <c r="U734">
        <v>5280</v>
      </c>
      <c r="X734" s="24" t="s">
        <v>1823</v>
      </c>
      <c r="Y734" s="24"/>
      <c r="Z734" s="24"/>
      <c r="AA734" s="24"/>
      <c r="AB734" s="24"/>
    </row>
    <row r="735" spans="1:28" ht="14.45" hidden="1" customHeight="1" x14ac:dyDescent="0.25">
      <c r="A735" t="s">
        <v>19</v>
      </c>
      <c r="B735" t="s">
        <v>20</v>
      </c>
      <c r="C735" t="s">
        <v>21</v>
      </c>
      <c r="D735">
        <v>188710</v>
      </c>
      <c r="E735" t="s">
        <v>19</v>
      </c>
      <c r="G735" t="s">
        <v>168</v>
      </c>
      <c r="H735" t="s">
        <v>148</v>
      </c>
      <c r="I735" t="s">
        <v>149</v>
      </c>
      <c r="M735">
        <v>13.083007376942414</v>
      </c>
      <c r="N735">
        <v>6</v>
      </c>
      <c r="P735">
        <v>43201</v>
      </c>
      <c r="Q735">
        <v>2130</v>
      </c>
      <c r="S735">
        <v>716.66399999999999</v>
      </c>
      <c r="T735">
        <v>0.156</v>
      </c>
      <c r="U735">
        <v>210</v>
      </c>
      <c r="X735" s="24" t="s">
        <v>1823</v>
      </c>
      <c r="Y735" s="24"/>
      <c r="Z735" s="24"/>
      <c r="AA735" s="24"/>
      <c r="AB735" s="24"/>
    </row>
    <row r="736" spans="1:28" ht="14.45" hidden="1" customHeight="1" x14ac:dyDescent="0.25">
      <c r="A736" t="s">
        <v>19</v>
      </c>
      <c r="B736" t="s">
        <v>20</v>
      </c>
      <c r="C736" t="s">
        <v>21</v>
      </c>
      <c r="D736">
        <v>188710</v>
      </c>
      <c r="E736" t="s">
        <v>19</v>
      </c>
      <c r="G736" t="s">
        <v>175</v>
      </c>
      <c r="H736" t="s">
        <v>148</v>
      </c>
      <c r="I736" t="s">
        <v>149</v>
      </c>
      <c r="M736">
        <v>13.083007376942414</v>
      </c>
      <c r="N736">
        <v>14</v>
      </c>
      <c r="P736">
        <v>43201</v>
      </c>
      <c r="Q736">
        <v>2130</v>
      </c>
      <c r="S736">
        <v>2006.6592000000001</v>
      </c>
      <c r="T736">
        <v>0.43680000000000002</v>
      </c>
      <c r="U736">
        <v>700</v>
      </c>
      <c r="X736" s="24" t="s">
        <v>1823</v>
      </c>
      <c r="Y736" s="24"/>
      <c r="Z736" s="24"/>
      <c r="AA736" s="24"/>
      <c r="AB736" s="24"/>
    </row>
    <row r="737" spans="1:28" ht="14.45" hidden="1" customHeight="1" x14ac:dyDescent="0.25">
      <c r="A737" t="s">
        <v>19</v>
      </c>
      <c r="B737" t="s">
        <v>20</v>
      </c>
      <c r="C737" t="s">
        <v>21</v>
      </c>
      <c r="D737">
        <v>188710</v>
      </c>
      <c r="E737" t="s">
        <v>19</v>
      </c>
      <c r="G737" t="s">
        <v>866</v>
      </c>
      <c r="H737" t="s">
        <v>151</v>
      </c>
      <c r="I737" t="s">
        <v>152</v>
      </c>
      <c r="M737">
        <v>13.05797247010084</v>
      </c>
      <c r="N737">
        <v>1</v>
      </c>
      <c r="P737">
        <v>43201</v>
      </c>
      <c r="Q737">
        <v>21566</v>
      </c>
      <c r="S737">
        <v>33261</v>
      </c>
      <c r="T737">
        <v>7.6</v>
      </c>
      <c r="U737">
        <v>3040</v>
      </c>
      <c r="X737" s="24" t="s">
        <v>1823</v>
      </c>
      <c r="Y737" s="24"/>
      <c r="Z737" s="24"/>
      <c r="AA737" s="24"/>
      <c r="AB737" s="24"/>
    </row>
    <row r="738" spans="1:28" ht="14.45" hidden="1" customHeight="1" x14ac:dyDescent="0.25">
      <c r="A738" s="9" t="s">
        <v>19</v>
      </c>
      <c r="B738" s="9" t="s">
        <v>20</v>
      </c>
      <c r="C738" s="9" t="s">
        <v>21</v>
      </c>
      <c r="D738" s="9">
        <v>176120</v>
      </c>
      <c r="E738" s="9" t="s">
        <v>19</v>
      </c>
      <c r="F738" s="9"/>
      <c r="G738" s="9" t="s">
        <v>184</v>
      </c>
      <c r="H738" s="9" t="s">
        <v>151</v>
      </c>
      <c r="I738" s="9" t="s">
        <v>152</v>
      </c>
      <c r="J738" s="9"/>
      <c r="K738" s="9"/>
      <c r="L738" s="9"/>
      <c r="M738" s="20">
        <v>13.05797247010084</v>
      </c>
      <c r="N738" s="20">
        <v>1</v>
      </c>
      <c r="O738" s="9"/>
      <c r="P738" s="10">
        <v>42895</v>
      </c>
      <c r="Q738" s="13">
        <v>26921.58</v>
      </c>
      <c r="R738" s="13"/>
      <c r="S738" s="20">
        <v>12831</v>
      </c>
      <c r="T738" s="20">
        <v>2.8</v>
      </c>
      <c r="U738" s="11">
        <v>1120</v>
      </c>
      <c r="V738" s="9"/>
      <c r="W738" s="22"/>
      <c r="X738" s="24" t="s">
        <v>1826</v>
      </c>
      <c r="Y738" s="24"/>
      <c r="Z738" s="24"/>
      <c r="AA738" s="24"/>
      <c r="AB738" s="24"/>
    </row>
    <row r="739" spans="1:28" ht="14.45" hidden="1" customHeight="1" x14ac:dyDescent="0.25">
      <c r="A739" s="9" t="s">
        <v>19</v>
      </c>
      <c r="B739" s="9" t="s">
        <v>20</v>
      </c>
      <c r="C739" s="9" t="s">
        <v>21</v>
      </c>
      <c r="D739" s="9">
        <v>176120</v>
      </c>
      <c r="E739" s="9" t="s">
        <v>19</v>
      </c>
      <c r="F739" s="9"/>
      <c r="G739" s="9" t="s">
        <v>184</v>
      </c>
      <c r="H739" s="9" t="s">
        <v>151</v>
      </c>
      <c r="I739" s="9" t="s">
        <v>152</v>
      </c>
      <c r="J739" s="9"/>
      <c r="K739" s="9"/>
      <c r="L739" s="9"/>
      <c r="M739" s="20">
        <v>13.05797247010084</v>
      </c>
      <c r="N739" s="20">
        <v>1</v>
      </c>
      <c r="O739" s="9"/>
      <c r="P739" s="10">
        <v>42895</v>
      </c>
      <c r="Q739" s="13">
        <v>26921.58</v>
      </c>
      <c r="R739" s="13"/>
      <c r="S739" s="20">
        <v>107169</v>
      </c>
      <c r="T739" s="20">
        <v>17.7</v>
      </c>
      <c r="U739" s="11">
        <v>7080</v>
      </c>
      <c r="V739" s="9"/>
      <c r="W739" s="22"/>
      <c r="X739" s="24" t="s">
        <v>1826</v>
      </c>
      <c r="Y739" s="24"/>
      <c r="Z739" s="24"/>
      <c r="AA739" s="24"/>
      <c r="AB739" s="24"/>
    </row>
    <row r="740" spans="1:28" ht="14.45" hidden="1" customHeight="1" x14ac:dyDescent="0.25">
      <c r="A740" s="9" t="s">
        <v>19</v>
      </c>
      <c r="B740" s="9" t="s">
        <v>20</v>
      </c>
      <c r="C740" s="9" t="s">
        <v>21</v>
      </c>
      <c r="D740" s="9">
        <v>173965</v>
      </c>
      <c r="E740" s="9" t="s">
        <v>19</v>
      </c>
      <c r="F740" s="9"/>
      <c r="G740" s="9" t="s">
        <v>188</v>
      </c>
      <c r="H740" s="9" t="s">
        <v>151</v>
      </c>
      <c r="I740" s="9" t="s">
        <v>152</v>
      </c>
      <c r="J740" s="9"/>
      <c r="K740" s="9"/>
      <c r="L740" s="9"/>
      <c r="M740" s="20">
        <v>13.05797247010084</v>
      </c>
      <c r="N740" s="20">
        <v>1</v>
      </c>
      <c r="O740" s="9"/>
      <c r="P740" s="10">
        <v>42870</v>
      </c>
      <c r="Q740" s="13">
        <v>5688.6</v>
      </c>
      <c r="R740" s="13"/>
      <c r="S740" s="20">
        <v>36423</v>
      </c>
      <c r="T740" s="20">
        <v>10.3</v>
      </c>
      <c r="U740" s="11">
        <v>4120</v>
      </c>
      <c r="V740" s="9"/>
      <c r="W740" s="22"/>
      <c r="X740" s="24" t="s">
        <v>1826</v>
      </c>
      <c r="Y740" s="24"/>
      <c r="Z740" s="24"/>
      <c r="AA740" s="24"/>
      <c r="AB740" s="24"/>
    </row>
    <row r="741" spans="1:28" ht="14.45" hidden="1" customHeight="1" x14ac:dyDescent="0.25">
      <c r="A741" t="s">
        <v>19</v>
      </c>
      <c r="B741" t="s">
        <v>20</v>
      </c>
      <c r="C741" t="s">
        <v>21</v>
      </c>
      <c r="D741">
        <v>177511</v>
      </c>
      <c r="E741" t="s">
        <v>19</v>
      </c>
      <c r="G741" t="s">
        <v>169</v>
      </c>
      <c r="H741" t="s">
        <v>148</v>
      </c>
      <c r="I741" t="s">
        <v>149</v>
      </c>
      <c r="M741">
        <v>13.083007376942414</v>
      </c>
      <c r="N741">
        <v>188</v>
      </c>
      <c r="P741">
        <v>42919</v>
      </c>
      <c r="Q741">
        <v>2632</v>
      </c>
      <c r="S741">
        <v>8636.7199999999993</v>
      </c>
      <c r="T741">
        <v>1.88</v>
      </c>
      <c r="U741">
        <v>1316</v>
      </c>
      <c r="X741" s="24" t="s">
        <v>1826</v>
      </c>
      <c r="Y741" s="24"/>
      <c r="Z741" s="24"/>
      <c r="AA741" s="24"/>
      <c r="AB741" s="24"/>
    </row>
    <row r="742" spans="1:28" ht="14.45" hidden="1" customHeight="1" x14ac:dyDescent="0.25">
      <c r="A742" t="s">
        <v>19</v>
      </c>
      <c r="B742" t="s">
        <v>20</v>
      </c>
      <c r="C742" t="s">
        <v>21</v>
      </c>
      <c r="D742">
        <v>189848</v>
      </c>
      <c r="E742" t="s">
        <v>19</v>
      </c>
      <c r="G742" t="s">
        <v>174</v>
      </c>
      <c r="H742" t="s">
        <v>151</v>
      </c>
      <c r="I742" t="s">
        <v>152</v>
      </c>
      <c r="M742">
        <v>13.05797247010084</v>
      </c>
      <c r="N742">
        <v>1</v>
      </c>
      <c r="P742">
        <v>43168</v>
      </c>
      <c r="Q742">
        <v>1693.54</v>
      </c>
      <c r="S742">
        <v>6360</v>
      </c>
      <c r="T742">
        <v>2.1</v>
      </c>
      <c r="U742">
        <v>840</v>
      </c>
      <c r="X742" s="24" t="s">
        <v>1826</v>
      </c>
      <c r="Y742" s="24"/>
      <c r="Z742" s="24"/>
      <c r="AA742" s="24"/>
      <c r="AB742" s="24"/>
    </row>
    <row r="743" spans="1:28" ht="14.45" hidden="1" customHeight="1" x14ac:dyDescent="0.25">
      <c r="A743" t="s">
        <v>19</v>
      </c>
      <c r="B743" t="s">
        <v>20</v>
      </c>
      <c r="C743" t="s">
        <v>21</v>
      </c>
      <c r="D743">
        <v>189848</v>
      </c>
      <c r="E743" t="s">
        <v>19</v>
      </c>
      <c r="G743" t="s">
        <v>163</v>
      </c>
      <c r="H743" t="s">
        <v>148</v>
      </c>
      <c r="I743" t="s">
        <v>149</v>
      </c>
      <c r="M743">
        <v>13.083007376942414</v>
      </c>
      <c r="N743">
        <v>5</v>
      </c>
      <c r="P743">
        <v>43168</v>
      </c>
      <c r="Q743">
        <v>2780.9</v>
      </c>
      <c r="S743">
        <v>4200</v>
      </c>
      <c r="T743">
        <v>0</v>
      </c>
      <c r="U743">
        <v>375</v>
      </c>
      <c r="X743" s="24" t="s">
        <v>1826</v>
      </c>
      <c r="Y743" s="24"/>
      <c r="Z743" s="24"/>
      <c r="AA743" s="24"/>
      <c r="AB743" s="24"/>
    </row>
    <row r="744" spans="1:28" ht="14.45" hidden="1" customHeight="1" x14ac:dyDescent="0.25">
      <c r="A744" t="s">
        <v>19</v>
      </c>
      <c r="B744" t="s">
        <v>20</v>
      </c>
      <c r="C744" t="s">
        <v>21</v>
      </c>
      <c r="D744">
        <v>189848</v>
      </c>
      <c r="E744" t="s">
        <v>19</v>
      </c>
      <c r="G744" t="s">
        <v>175</v>
      </c>
      <c r="H744" t="s">
        <v>148</v>
      </c>
      <c r="I744" t="s">
        <v>149</v>
      </c>
      <c r="M744">
        <v>13.083007376942414</v>
      </c>
      <c r="N744">
        <v>2</v>
      </c>
      <c r="P744">
        <v>43168</v>
      </c>
      <c r="Q744">
        <v>2780.9</v>
      </c>
      <c r="S744">
        <v>286.66559999999998</v>
      </c>
      <c r="T744">
        <v>6.2399999999999997E-2</v>
      </c>
      <c r="U744">
        <v>100</v>
      </c>
      <c r="X744" s="24" t="s">
        <v>1826</v>
      </c>
      <c r="Y744" s="24"/>
      <c r="Z744" s="24"/>
      <c r="AA744" s="24"/>
      <c r="AB744" s="24"/>
    </row>
    <row r="745" spans="1:28" ht="14.45" hidden="1" customHeight="1" x14ac:dyDescent="0.25">
      <c r="A745" t="s">
        <v>19</v>
      </c>
      <c r="B745" t="s">
        <v>20</v>
      </c>
      <c r="C745" t="s">
        <v>21</v>
      </c>
      <c r="D745">
        <v>189848</v>
      </c>
      <c r="E745" t="s">
        <v>19</v>
      </c>
      <c r="G745" t="s">
        <v>169</v>
      </c>
      <c r="H745" t="s">
        <v>148</v>
      </c>
      <c r="I745" t="s">
        <v>149</v>
      </c>
      <c r="M745">
        <v>13.083007376942414</v>
      </c>
      <c r="N745">
        <v>28</v>
      </c>
      <c r="P745">
        <v>43168</v>
      </c>
      <c r="Q745">
        <v>2780.9</v>
      </c>
      <c r="S745">
        <v>1286.32</v>
      </c>
      <c r="T745">
        <v>0.28000000000000003</v>
      </c>
      <c r="U745">
        <v>196</v>
      </c>
      <c r="X745" s="24" t="s">
        <v>1826</v>
      </c>
      <c r="Y745" s="24"/>
      <c r="Z745" s="24"/>
      <c r="AA745" s="24"/>
      <c r="AB745" s="24"/>
    </row>
    <row r="746" spans="1:28" ht="14.45" hidden="1" customHeight="1" x14ac:dyDescent="0.25">
      <c r="A746" t="s">
        <v>19</v>
      </c>
      <c r="B746" t="s">
        <v>20</v>
      </c>
      <c r="C746" t="s">
        <v>21</v>
      </c>
      <c r="D746">
        <v>189848</v>
      </c>
      <c r="E746" t="s">
        <v>19</v>
      </c>
      <c r="G746" t="s">
        <v>597</v>
      </c>
      <c r="H746" t="s">
        <v>148</v>
      </c>
      <c r="I746" t="s">
        <v>149</v>
      </c>
      <c r="M746">
        <v>13.083007376942414</v>
      </c>
      <c r="N746">
        <v>6</v>
      </c>
      <c r="P746">
        <v>43168</v>
      </c>
      <c r="Q746">
        <v>2780.9</v>
      </c>
      <c r="S746">
        <v>5288.8680000000004</v>
      </c>
      <c r="T746">
        <v>1.4039999999999999</v>
      </c>
      <c r="U746">
        <v>300</v>
      </c>
      <c r="X746" s="24" t="s">
        <v>1826</v>
      </c>
      <c r="Y746" s="24"/>
      <c r="Z746" s="24"/>
      <c r="AA746" s="24"/>
      <c r="AB746" s="24"/>
    </row>
    <row r="747" spans="1:28" ht="14.45" hidden="1" customHeight="1" x14ac:dyDescent="0.25">
      <c r="A747" t="s">
        <v>19</v>
      </c>
      <c r="B747" t="s">
        <v>20</v>
      </c>
      <c r="C747" t="s">
        <v>21</v>
      </c>
      <c r="D747">
        <v>189866</v>
      </c>
      <c r="E747" t="s">
        <v>19</v>
      </c>
      <c r="G747" t="s">
        <v>951</v>
      </c>
      <c r="H747" t="s">
        <v>151</v>
      </c>
      <c r="I747" t="s">
        <v>152</v>
      </c>
      <c r="M747">
        <v>13.05797247010084</v>
      </c>
      <c r="N747">
        <v>1</v>
      </c>
      <c r="P747">
        <v>43189</v>
      </c>
      <c r="Q747">
        <v>5981.06</v>
      </c>
      <c r="S747">
        <v>17244</v>
      </c>
      <c r="T747">
        <v>4.2</v>
      </c>
      <c r="U747">
        <v>1680</v>
      </c>
      <c r="X747" s="24" t="s">
        <v>1826</v>
      </c>
      <c r="Y747" s="24"/>
      <c r="Z747" s="24"/>
      <c r="AA747" s="24"/>
      <c r="AB747" s="24"/>
    </row>
    <row r="748" spans="1:28" ht="14.45" hidden="1" customHeight="1" x14ac:dyDescent="0.25">
      <c r="A748" t="s">
        <v>19</v>
      </c>
      <c r="B748" t="s">
        <v>20</v>
      </c>
      <c r="C748" t="s">
        <v>21</v>
      </c>
      <c r="D748">
        <v>194957</v>
      </c>
      <c r="E748" t="s">
        <v>19</v>
      </c>
      <c r="G748" t="s">
        <v>169</v>
      </c>
      <c r="H748" t="s">
        <v>148</v>
      </c>
      <c r="I748" t="s">
        <v>149</v>
      </c>
      <c r="M748">
        <v>13.083007376942414</v>
      </c>
      <c r="N748">
        <v>160</v>
      </c>
      <c r="P748">
        <v>43279</v>
      </c>
      <c r="Q748">
        <v>5695</v>
      </c>
      <c r="S748">
        <v>7350.4</v>
      </c>
      <c r="T748">
        <v>1.6</v>
      </c>
      <c r="U748">
        <v>1120</v>
      </c>
      <c r="X748" s="24" t="s">
        <v>1826</v>
      </c>
      <c r="Y748" s="24"/>
      <c r="Z748" s="24"/>
      <c r="AA748" s="24"/>
      <c r="AB748" s="24"/>
    </row>
    <row r="749" spans="1:28" ht="14.45" hidden="1" customHeight="1" x14ac:dyDescent="0.25">
      <c r="A749" t="s">
        <v>19</v>
      </c>
      <c r="B749" t="s">
        <v>20</v>
      </c>
      <c r="C749" t="s">
        <v>21</v>
      </c>
      <c r="D749">
        <v>194957</v>
      </c>
      <c r="E749" t="s">
        <v>19</v>
      </c>
      <c r="G749" t="s">
        <v>592</v>
      </c>
      <c r="H749" t="s">
        <v>148</v>
      </c>
      <c r="I749" t="s">
        <v>149</v>
      </c>
      <c r="M749">
        <v>13.083007376942414</v>
      </c>
      <c r="N749">
        <v>157</v>
      </c>
      <c r="P749">
        <v>43279</v>
      </c>
      <c r="Q749">
        <v>5695</v>
      </c>
      <c r="S749">
        <v>6507.65</v>
      </c>
      <c r="T749">
        <v>1.6641999999999999</v>
      </c>
      <c r="U749">
        <v>1256</v>
      </c>
      <c r="X749" s="24" t="s">
        <v>1826</v>
      </c>
      <c r="Y749" s="24"/>
      <c r="Z749" s="24"/>
      <c r="AA749" s="24"/>
      <c r="AB749" s="24"/>
    </row>
    <row r="750" spans="1:28" ht="14.45" hidden="1" customHeight="1" x14ac:dyDescent="0.25">
      <c r="A750" t="s">
        <v>19</v>
      </c>
      <c r="B750" t="s">
        <v>20</v>
      </c>
      <c r="C750" t="s">
        <v>21</v>
      </c>
      <c r="D750">
        <v>194957</v>
      </c>
      <c r="E750" t="s">
        <v>19</v>
      </c>
      <c r="G750" t="s">
        <v>602</v>
      </c>
      <c r="H750" t="s">
        <v>148</v>
      </c>
      <c r="I750" t="s">
        <v>149</v>
      </c>
      <c r="M750">
        <v>13.083007376942414</v>
      </c>
      <c r="N750">
        <v>140</v>
      </c>
      <c r="P750">
        <v>43279</v>
      </c>
      <c r="Q750">
        <v>5695</v>
      </c>
      <c r="S750">
        <v>21354.06</v>
      </c>
      <c r="T750">
        <v>5.46</v>
      </c>
      <c r="U750">
        <v>1960</v>
      </c>
      <c r="X750" s="24" t="s">
        <v>1826</v>
      </c>
      <c r="Y750" s="24"/>
      <c r="Z750" s="24"/>
      <c r="AA750" s="24"/>
      <c r="AB750" s="24"/>
    </row>
    <row r="751" spans="1:28" ht="14.45" hidden="1" customHeight="1" x14ac:dyDescent="0.25">
      <c r="A751" t="s">
        <v>19</v>
      </c>
      <c r="B751" t="s">
        <v>20</v>
      </c>
      <c r="C751" t="s">
        <v>21</v>
      </c>
      <c r="D751">
        <v>188539</v>
      </c>
      <c r="E751" t="s">
        <v>19</v>
      </c>
      <c r="G751" t="s">
        <v>957</v>
      </c>
      <c r="H751" t="s">
        <v>151</v>
      </c>
      <c r="I751" t="s">
        <v>152</v>
      </c>
      <c r="M751">
        <v>13.05797247010084</v>
      </c>
      <c r="N751">
        <v>1</v>
      </c>
      <c r="P751">
        <v>43300</v>
      </c>
      <c r="Q751">
        <v>103774.3</v>
      </c>
      <c r="S751">
        <v>99004</v>
      </c>
      <c r="T751">
        <v>17.8</v>
      </c>
      <c r="U751">
        <v>7120</v>
      </c>
      <c r="X751" s="24" t="s">
        <v>1826</v>
      </c>
      <c r="Y751" s="24"/>
      <c r="Z751" s="24"/>
      <c r="AA751" s="24"/>
      <c r="AB751" s="24"/>
    </row>
    <row r="752" spans="1:28" ht="14.45" hidden="1" customHeight="1" x14ac:dyDescent="0.25">
      <c r="A752" t="s">
        <v>19</v>
      </c>
      <c r="B752" t="s">
        <v>20</v>
      </c>
      <c r="C752" t="s">
        <v>21</v>
      </c>
      <c r="D752">
        <v>182036</v>
      </c>
      <c r="E752" t="s">
        <v>19</v>
      </c>
      <c r="G752" t="s">
        <v>1398</v>
      </c>
      <c r="H752" t="s">
        <v>148</v>
      </c>
      <c r="I752" t="s">
        <v>149</v>
      </c>
      <c r="M752">
        <v>13.083007376942414</v>
      </c>
      <c r="N752">
        <v>3554</v>
      </c>
      <c r="P752">
        <v>43137</v>
      </c>
      <c r="Q752">
        <v>36361.65</v>
      </c>
      <c r="S752">
        <v>163270.76</v>
      </c>
      <c r="T752">
        <v>35.54</v>
      </c>
      <c r="U752">
        <v>24878</v>
      </c>
      <c r="X752" s="24" t="s">
        <v>1826</v>
      </c>
      <c r="Y752" s="24"/>
      <c r="Z752" s="24"/>
      <c r="AA752" s="24"/>
      <c r="AB752" s="24"/>
    </row>
    <row r="753" spans="1:28" ht="14.45" hidden="1" customHeight="1" x14ac:dyDescent="0.25">
      <c r="A753" t="s">
        <v>19</v>
      </c>
      <c r="B753" t="s">
        <v>20</v>
      </c>
      <c r="C753" t="s">
        <v>21</v>
      </c>
      <c r="D753">
        <v>176628</v>
      </c>
      <c r="E753" t="s">
        <v>19</v>
      </c>
      <c r="G753" t="s">
        <v>280</v>
      </c>
      <c r="H753" t="s">
        <v>151</v>
      </c>
      <c r="I753" t="s">
        <v>152</v>
      </c>
      <c r="M753">
        <v>13.05797247010084</v>
      </c>
      <c r="N753">
        <v>1</v>
      </c>
      <c r="P753">
        <v>42881</v>
      </c>
      <c r="Q753">
        <v>4899</v>
      </c>
      <c r="S753">
        <v>25213</v>
      </c>
      <c r="T753">
        <v>2.9</v>
      </c>
      <c r="U753">
        <v>1260.6500000000001</v>
      </c>
      <c r="X753" s="24" t="s">
        <v>1826</v>
      </c>
      <c r="Y753" s="24"/>
      <c r="Z753" s="24"/>
      <c r="AA753" s="24"/>
      <c r="AB753" s="24"/>
    </row>
    <row r="754" spans="1:28" ht="14.45" hidden="1" customHeight="1" x14ac:dyDescent="0.25">
      <c r="A754" t="s">
        <v>19</v>
      </c>
      <c r="B754" t="s">
        <v>20</v>
      </c>
      <c r="C754" t="s">
        <v>21</v>
      </c>
      <c r="D754">
        <v>177168</v>
      </c>
      <c r="E754" t="s">
        <v>19</v>
      </c>
      <c r="G754" t="s">
        <v>191</v>
      </c>
      <c r="H754" t="s">
        <v>148</v>
      </c>
      <c r="I754" t="s">
        <v>149</v>
      </c>
      <c r="M754">
        <v>13.083007376942414</v>
      </c>
      <c r="N754">
        <v>1</v>
      </c>
      <c r="P754">
        <v>42924</v>
      </c>
      <c r="Q754">
        <v>161370.97</v>
      </c>
      <c r="S754">
        <v>1000.5</v>
      </c>
      <c r="T754">
        <v>1.665</v>
      </c>
      <c r="U754">
        <v>2845.35</v>
      </c>
      <c r="X754" s="24" t="s">
        <v>1826</v>
      </c>
      <c r="Y754" s="24"/>
      <c r="Z754" s="24"/>
      <c r="AA754" s="24"/>
      <c r="AB754" s="24"/>
    </row>
    <row r="755" spans="1:28" ht="14.45" hidden="1" customHeight="1" x14ac:dyDescent="0.25">
      <c r="A755" t="s">
        <v>19</v>
      </c>
      <c r="B755" t="s">
        <v>20</v>
      </c>
      <c r="C755" t="s">
        <v>21</v>
      </c>
      <c r="D755">
        <v>177168</v>
      </c>
      <c r="E755" t="s">
        <v>19</v>
      </c>
      <c r="G755" t="s">
        <v>596</v>
      </c>
      <c r="H755" t="s">
        <v>148</v>
      </c>
      <c r="I755" t="s">
        <v>149</v>
      </c>
      <c r="M755">
        <v>13.083007376942414</v>
      </c>
      <c r="N755">
        <v>2</v>
      </c>
      <c r="P755">
        <v>42924</v>
      </c>
      <c r="Q755">
        <v>161370.97</v>
      </c>
      <c r="S755">
        <v>1090</v>
      </c>
      <c r="T755">
        <v>1.82</v>
      </c>
      <c r="U755">
        <v>2640.6</v>
      </c>
      <c r="X755" s="24" t="s">
        <v>1826</v>
      </c>
      <c r="Y755" s="24"/>
      <c r="Z755" s="24"/>
      <c r="AA755" s="24"/>
      <c r="AB755" s="24"/>
    </row>
    <row r="756" spans="1:28" ht="14.45" hidden="1" customHeight="1" x14ac:dyDescent="0.25">
      <c r="A756" t="s">
        <v>19</v>
      </c>
      <c r="B756" t="s">
        <v>20</v>
      </c>
      <c r="C756" t="s">
        <v>21</v>
      </c>
      <c r="D756">
        <v>177168</v>
      </c>
      <c r="E756" t="s">
        <v>19</v>
      </c>
      <c r="G756" t="s">
        <v>191</v>
      </c>
      <c r="H756" t="s">
        <v>148</v>
      </c>
      <c r="I756" t="s">
        <v>149</v>
      </c>
      <c r="M756">
        <v>13.083007376942414</v>
      </c>
      <c r="N756">
        <v>3</v>
      </c>
      <c r="P756">
        <v>42924</v>
      </c>
      <c r="Q756">
        <v>161370.97</v>
      </c>
      <c r="S756">
        <v>2501.25</v>
      </c>
      <c r="T756">
        <v>4.1624999999999996</v>
      </c>
      <c r="U756">
        <v>7113.38</v>
      </c>
      <c r="X756" s="24" t="s">
        <v>1826</v>
      </c>
      <c r="Y756" s="24"/>
      <c r="Z756" s="24"/>
      <c r="AA756" s="24"/>
      <c r="AB756" s="24"/>
    </row>
    <row r="757" spans="1:28" ht="14.45" hidden="1" customHeight="1" x14ac:dyDescent="0.25">
      <c r="A757" t="s">
        <v>19</v>
      </c>
      <c r="B757" t="s">
        <v>20</v>
      </c>
      <c r="C757" t="s">
        <v>21</v>
      </c>
      <c r="D757">
        <v>173382</v>
      </c>
      <c r="E757" t="s">
        <v>19</v>
      </c>
      <c r="G757" t="s">
        <v>418</v>
      </c>
      <c r="H757" t="s">
        <v>151</v>
      </c>
      <c r="I757" t="s">
        <v>152</v>
      </c>
      <c r="M757">
        <v>13.05797247010084</v>
      </c>
      <c r="N757">
        <v>1</v>
      </c>
      <c r="P757">
        <v>43147</v>
      </c>
      <c r="Q757">
        <v>20305.39</v>
      </c>
      <c r="S757">
        <v>10596</v>
      </c>
      <c r="T757">
        <v>2.2999999999999998</v>
      </c>
      <c r="U757">
        <v>920</v>
      </c>
      <c r="X757" s="24" t="s">
        <v>1826</v>
      </c>
      <c r="Y757" s="24"/>
      <c r="Z757" s="24"/>
      <c r="AA757" s="24"/>
      <c r="AB757" s="24"/>
    </row>
    <row r="758" spans="1:28" ht="14.45" hidden="1" customHeight="1" x14ac:dyDescent="0.25">
      <c r="A758" t="s">
        <v>19</v>
      </c>
      <c r="B758" t="s">
        <v>20</v>
      </c>
      <c r="C758" t="s">
        <v>21</v>
      </c>
      <c r="D758">
        <v>182087</v>
      </c>
      <c r="E758" t="s">
        <v>19</v>
      </c>
      <c r="G758" t="s">
        <v>275</v>
      </c>
      <c r="H758" t="s">
        <v>148</v>
      </c>
      <c r="I758" t="s">
        <v>149</v>
      </c>
      <c r="M758">
        <v>13.083007376942414</v>
      </c>
      <c r="N758">
        <v>27</v>
      </c>
      <c r="P758">
        <v>43069</v>
      </c>
      <c r="Q758">
        <v>132647.87</v>
      </c>
      <c r="S758">
        <v>82782</v>
      </c>
      <c r="T758">
        <v>0</v>
      </c>
      <c r="U758">
        <v>7425</v>
      </c>
      <c r="X758" s="24" t="s">
        <v>1826</v>
      </c>
      <c r="Y758" s="24"/>
      <c r="Z758" s="24"/>
      <c r="AA758" s="24"/>
      <c r="AB758" s="24"/>
    </row>
    <row r="759" spans="1:28" ht="14.45" hidden="1" customHeight="1" x14ac:dyDescent="0.25">
      <c r="A759" t="s">
        <v>19</v>
      </c>
      <c r="B759" t="s">
        <v>20</v>
      </c>
      <c r="C759" t="s">
        <v>21</v>
      </c>
      <c r="D759">
        <v>175681</v>
      </c>
      <c r="E759" t="s">
        <v>19</v>
      </c>
      <c r="G759" t="s">
        <v>1398</v>
      </c>
      <c r="H759" t="s">
        <v>148</v>
      </c>
      <c r="I759" t="s">
        <v>149</v>
      </c>
      <c r="M759">
        <v>13.083007376942414</v>
      </c>
      <c r="N759">
        <v>1620</v>
      </c>
      <c r="P759">
        <v>42874</v>
      </c>
      <c r="Q759">
        <v>19747.8</v>
      </c>
      <c r="S759">
        <v>74422.8</v>
      </c>
      <c r="T759">
        <v>16.2</v>
      </c>
      <c r="U759">
        <v>11340</v>
      </c>
      <c r="X759" s="24" t="s">
        <v>1826</v>
      </c>
      <c r="Y759" s="24"/>
      <c r="Z759" s="24"/>
      <c r="AA759" s="24"/>
      <c r="AB759" s="24"/>
    </row>
    <row r="760" spans="1:28" ht="14.45" hidden="1" customHeight="1" x14ac:dyDescent="0.25">
      <c r="A760" t="s">
        <v>19</v>
      </c>
      <c r="B760" t="s">
        <v>20</v>
      </c>
      <c r="C760" t="s">
        <v>21</v>
      </c>
      <c r="D760">
        <v>188836</v>
      </c>
      <c r="E760" t="s">
        <v>19</v>
      </c>
      <c r="G760" t="s">
        <v>1685</v>
      </c>
      <c r="H760" t="s">
        <v>151</v>
      </c>
      <c r="I760" t="s">
        <v>152</v>
      </c>
      <c r="M760">
        <v>13.05797247010084</v>
      </c>
      <c r="N760">
        <v>1</v>
      </c>
      <c r="P760">
        <v>43098</v>
      </c>
      <c r="Q760">
        <v>32522</v>
      </c>
      <c r="S760">
        <v>1970</v>
      </c>
      <c r="T760">
        <v>3.8</v>
      </c>
      <c r="U760">
        <v>3040</v>
      </c>
      <c r="X760" s="24" t="s">
        <v>1826</v>
      </c>
      <c r="Y760" s="24"/>
      <c r="Z760" s="24"/>
      <c r="AA760" s="24"/>
      <c r="AB760" s="24"/>
    </row>
    <row r="761" spans="1:28" ht="14.45" hidden="1" customHeight="1" x14ac:dyDescent="0.25">
      <c r="A761" t="s">
        <v>19</v>
      </c>
      <c r="B761" t="s">
        <v>20</v>
      </c>
      <c r="C761" t="s">
        <v>21</v>
      </c>
      <c r="D761">
        <v>182818</v>
      </c>
      <c r="E761" t="s">
        <v>19</v>
      </c>
      <c r="G761" t="s">
        <v>1689</v>
      </c>
      <c r="H761" t="s">
        <v>151</v>
      </c>
      <c r="I761" t="s">
        <v>152</v>
      </c>
      <c r="M761">
        <v>13.05797247010084</v>
      </c>
      <c r="N761">
        <v>1</v>
      </c>
      <c r="P761">
        <v>43280</v>
      </c>
      <c r="Q761">
        <v>32047.5</v>
      </c>
      <c r="S761">
        <v>113180</v>
      </c>
      <c r="T761">
        <v>0</v>
      </c>
      <c r="U761">
        <v>5659</v>
      </c>
      <c r="X761" s="24" t="s">
        <v>1826</v>
      </c>
      <c r="Y761" s="24"/>
      <c r="Z761" s="24"/>
      <c r="AA761" s="24"/>
      <c r="AB761" s="24"/>
    </row>
    <row r="762" spans="1:28" ht="14.45" hidden="1" customHeight="1" x14ac:dyDescent="0.25">
      <c r="A762" t="s">
        <v>19</v>
      </c>
      <c r="B762" t="s">
        <v>20</v>
      </c>
      <c r="C762" t="s">
        <v>21</v>
      </c>
      <c r="D762">
        <v>190528</v>
      </c>
      <c r="E762" t="s">
        <v>19</v>
      </c>
      <c r="G762" t="s">
        <v>1802</v>
      </c>
      <c r="H762" t="s">
        <v>148</v>
      </c>
      <c r="I762" t="s">
        <v>149</v>
      </c>
      <c r="M762">
        <v>13.083007376942414</v>
      </c>
      <c r="N762">
        <v>120</v>
      </c>
      <c r="P762">
        <v>43251</v>
      </c>
      <c r="Q762">
        <v>14122.4</v>
      </c>
      <c r="S762">
        <v>13834.14</v>
      </c>
      <c r="T762">
        <v>2.2799999999999998</v>
      </c>
      <c r="U762">
        <v>4200</v>
      </c>
      <c r="X762" s="24" t="s">
        <v>1826</v>
      </c>
      <c r="Y762" s="24"/>
      <c r="Z762" s="24"/>
      <c r="AA762" s="24"/>
      <c r="AB762" s="24"/>
    </row>
    <row r="763" spans="1:28" ht="14.45" hidden="1" customHeight="1" x14ac:dyDescent="0.25">
      <c r="A763" t="s">
        <v>19</v>
      </c>
      <c r="B763" t="s">
        <v>20</v>
      </c>
      <c r="C763" t="s">
        <v>21</v>
      </c>
      <c r="D763">
        <v>190528</v>
      </c>
      <c r="E763" t="s">
        <v>19</v>
      </c>
      <c r="G763" t="s">
        <v>868</v>
      </c>
      <c r="H763" t="s">
        <v>148</v>
      </c>
      <c r="I763" t="s">
        <v>149</v>
      </c>
      <c r="M763">
        <v>13.083007376942414</v>
      </c>
      <c r="N763">
        <v>79</v>
      </c>
      <c r="P763">
        <v>43251</v>
      </c>
      <c r="Q763">
        <v>14122.4</v>
      </c>
      <c r="S763">
        <v>15724.555</v>
      </c>
      <c r="T763">
        <v>2.5912000000000002</v>
      </c>
      <c r="U763">
        <v>3160</v>
      </c>
      <c r="X763" s="24" t="s">
        <v>1826</v>
      </c>
      <c r="Y763" s="24"/>
      <c r="Z763" s="24"/>
      <c r="AA763" s="24"/>
      <c r="AB763" s="24"/>
    </row>
    <row r="764" spans="1:28" ht="14.45" hidden="1" customHeight="1" x14ac:dyDescent="0.25">
      <c r="A764" t="s">
        <v>19</v>
      </c>
      <c r="B764" t="s">
        <v>20</v>
      </c>
      <c r="C764" t="s">
        <v>21</v>
      </c>
      <c r="D764">
        <v>188033</v>
      </c>
      <c r="E764" t="s">
        <v>19</v>
      </c>
      <c r="G764" t="s">
        <v>1806</v>
      </c>
      <c r="H764" t="s">
        <v>151</v>
      </c>
      <c r="I764" t="s">
        <v>152</v>
      </c>
      <c r="M764">
        <v>13.05797247010084</v>
      </c>
      <c r="N764">
        <v>1</v>
      </c>
      <c r="P764">
        <v>43301</v>
      </c>
      <c r="Q764">
        <v>232630.88</v>
      </c>
      <c r="S764">
        <v>97872.2</v>
      </c>
      <c r="T764">
        <v>26.83</v>
      </c>
      <c r="U764">
        <v>21464</v>
      </c>
      <c r="X764" s="24" t="s">
        <v>1826</v>
      </c>
      <c r="Y764" s="24"/>
      <c r="Z764" s="24"/>
      <c r="AA764" s="24"/>
      <c r="AB764" s="24"/>
    </row>
    <row r="765" spans="1:28" ht="14.45" hidden="1" customHeight="1" x14ac:dyDescent="0.25">
      <c r="A765" t="s">
        <v>19</v>
      </c>
      <c r="B765" t="s">
        <v>20</v>
      </c>
      <c r="C765" t="s">
        <v>21</v>
      </c>
      <c r="D765">
        <v>170583</v>
      </c>
      <c r="E765" t="s">
        <v>19</v>
      </c>
      <c r="G765" t="s">
        <v>270</v>
      </c>
      <c r="H765" t="s">
        <v>151</v>
      </c>
      <c r="I765" t="s">
        <v>152</v>
      </c>
      <c r="M765">
        <v>13.05797247010084</v>
      </c>
      <c r="N765">
        <v>1</v>
      </c>
      <c r="P765">
        <v>42839</v>
      </c>
      <c r="Q765">
        <v>11395.2</v>
      </c>
      <c r="S765">
        <v>4845</v>
      </c>
      <c r="T765">
        <v>0</v>
      </c>
      <c r="U765">
        <v>242.25</v>
      </c>
      <c r="X765" s="24" t="s">
        <v>1823</v>
      </c>
      <c r="Y765" s="24"/>
      <c r="Z765" s="24"/>
      <c r="AA765" s="24"/>
      <c r="AB765" s="24"/>
    </row>
    <row r="766" spans="1:28" ht="14.45" hidden="1" customHeight="1" x14ac:dyDescent="0.25">
      <c r="A766" t="s">
        <v>19</v>
      </c>
      <c r="B766" t="s">
        <v>20</v>
      </c>
      <c r="C766" t="s">
        <v>21</v>
      </c>
      <c r="D766">
        <v>170583</v>
      </c>
      <c r="E766" t="s">
        <v>19</v>
      </c>
      <c r="G766" t="s">
        <v>271</v>
      </c>
      <c r="H766" t="s">
        <v>151</v>
      </c>
      <c r="I766" t="s">
        <v>152</v>
      </c>
      <c r="M766">
        <v>13.05797247010084</v>
      </c>
      <c r="N766">
        <v>1</v>
      </c>
      <c r="P766">
        <v>42839</v>
      </c>
      <c r="Q766">
        <v>11395.2</v>
      </c>
      <c r="S766">
        <v>11633</v>
      </c>
      <c r="T766">
        <v>1.3</v>
      </c>
      <c r="U766">
        <v>581.65</v>
      </c>
      <c r="X766" s="24" t="s">
        <v>1823</v>
      </c>
      <c r="Y766" s="24"/>
      <c r="Z766" s="24"/>
      <c r="AA766" s="24"/>
      <c r="AB766" s="24"/>
    </row>
    <row r="767" spans="1:28" ht="14.45" hidden="1" customHeight="1" x14ac:dyDescent="0.25">
      <c r="A767" t="s">
        <v>19</v>
      </c>
      <c r="B767" t="s">
        <v>20</v>
      </c>
      <c r="C767" t="s">
        <v>21</v>
      </c>
      <c r="D767">
        <v>170583</v>
      </c>
      <c r="E767" t="s">
        <v>19</v>
      </c>
      <c r="G767" t="s">
        <v>272</v>
      </c>
      <c r="H767" t="s">
        <v>151</v>
      </c>
      <c r="I767" t="s">
        <v>152</v>
      </c>
      <c r="M767">
        <v>13.05797247010084</v>
      </c>
      <c r="N767">
        <v>1</v>
      </c>
      <c r="P767">
        <v>42839</v>
      </c>
      <c r="Q767">
        <v>11395.2</v>
      </c>
      <c r="S767">
        <v>9740</v>
      </c>
      <c r="T767">
        <v>1.8</v>
      </c>
      <c r="U767">
        <v>720</v>
      </c>
      <c r="X767" s="24" t="s">
        <v>1823</v>
      </c>
      <c r="Y767" s="24"/>
      <c r="Z767" s="24"/>
      <c r="AA767" s="24"/>
      <c r="AB767" s="24"/>
    </row>
    <row r="768" spans="1:28" ht="14.45" hidden="1" customHeight="1" x14ac:dyDescent="0.25">
      <c r="A768" t="s">
        <v>19</v>
      </c>
      <c r="B768" t="s">
        <v>20</v>
      </c>
      <c r="C768" t="s">
        <v>21</v>
      </c>
      <c r="D768">
        <v>170583</v>
      </c>
      <c r="E768" t="s">
        <v>19</v>
      </c>
      <c r="G768" t="s">
        <v>273</v>
      </c>
      <c r="H768" t="s">
        <v>151</v>
      </c>
      <c r="I768" t="s">
        <v>152</v>
      </c>
      <c r="M768">
        <v>13.05797247010084</v>
      </c>
      <c r="N768">
        <v>1</v>
      </c>
      <c r="P768">
        <v>42839</v>
      </c>
      <c r="Q768">
        <v>11395.2</v>
      </c>
      <c r="S768">
        <v>14326</v>
      </c>
      <c r="T768">
        <v>2.8</v>
      </c>
      <c r="U768">
        <v>1120</v>
      </c>
      <c r="X768" s="24" t="s">
        <v>1823</v>
      </c>
      <c r="Y768" s="24"/>
      <c r="Z768" s="24"/>
      <c r="AA768" s="24"/>
      <c r="AB768" s="24"/>
    </row>
    <row r="769" spans="1:28" ht="14.45" hidden="1" customHeight="1" x14ac:dyDescent="0.25">
      <c r="A769" t="s">
        <v>19</v>
      </c>
      <c r="B769" t="s">
        <v>20</v>
      </c>
      <c r="C769" t="s">
        <v>21</v>
      </c>
      <c r="D769">
        <v>160477</v>
      </c>
      <c r="E769" t="s">
        <v>19</v>
      </c>
      <c r="G769" t="s">
        <v>420</v>
      </c>
      <c r="H769" t="s">
        <v>148</v>
      </c>
      <c r="I769" t="s">
        <v>149</v>
      </c>
      <c r="M769">
        <v>13.083007376942414</v>
      </c>
      <c r="N769">
        <v>4</v>
      </c>
      <c r="P769">
        <v>42628</v>
      </c>
      <c r="Q769">
        <v>1120</v>
      </c>
      <c r="S769">
        <v>3360</v>
      </c>
      <c r="T769">
        <v>0</v>
      </c>
      <c r="U769">
        <v>504</v>
      </c>
      <c r="X769" s="24" t="s">
        <v>1823</v>
      </c>
      <c r="Y769" s="24"/>
      <c r="Z769" s="24"/>
      <c r="AA769" s="24"/>
      <c r="AB769" s="24"/>
    </row>
    <row r="770" spans="1:28" ht="14.45" hidden="1" customHeight="1" x14ac:dyDescent="0.25">
      <c r="A770" t="s">
        <v>19</v>
      </c>
      <c r="B770" t="s">
        <v>20</v>
      </c>
      <c r="C770" t="s">
        <v>21</v>
      </c>
      <c r="D770">
        <v>161899</v>
      </c>
      <c r="E770" t="s">
        <v>19</v>
      </c>
      <c r="G770" t="s">
        <v>175</v>
      </c>
      <c r="H770" t="s">
        <v>148</v>
      </c>
      <c r="I770" t="s">
        <v>149</v>
      </c>
      <c r="M770">
        <v>13.083007376942414</v>
      </c>
      <c r="N770">
        <v>9</v>
      </c>
      <c r="P770">
        <v>42582</v>
      </c>
      <c r="Q770">
        <v>6496</v>
      </c>
      <c r="S770">
        <v>1289.9952000000001</v>
      </c>
      <c r="T770">
        <v>0.28079999999999999</v>
      </c>
      <c r="U770">
        <v>450</v>
      </c>
      <c r="X770" s="24" t="s">
        <v>1823</v>
      </c>
      <c r="Y770" s="24"/>
      <c r="Z770" s="24"/>
      <c r="AA770" s="24"/>
      <c r="AB770" s="24"/>
    </row>
    <row r="771" spans="1:28" ht="14.45" hidden="1" customHeight="1" x14ac:dyDescent="0.25">
      <c r="A771" t="s">
        <v>19</v>
      </c>
      <c r="B771" t="s">
        <v>20</v>
      </c>
      <c r="C771" t="s">
        <v>21</v>
      </c>
      <c r="D771">
        <v>161899</v>
      </c>
      <c r="E771" t="s">
        <v>19</v>
      </c>
      <c r="G771" t="s">
        <v>168</v>
      </c>
      <c r="H771" t="s">
        <v>148</v>
      </c>
      <c r="I771" t="s">
        <v>149</v>
      </c>
      <c r="M771">
        <v>13.083007376942414</v>
      </c>
      <c r="N771">
        <v>95</v>
      </c>
      <c r="P771">
        <v>42582</v>
      </c>
      <c r="Q771">
        <v>6496</v>
      </c>
      <c r="S771">
        <v>11347.18</v>
      </c>
      <c r="T771">
        <v>2.4700000000000002</v>
      </c>
      <c r="U771">
        <v>3325</v>
      </c>
      <c r="X771" s="24" t="s">
        <v>1823</v>
      </c>
      <c r="Y771" s="24"/>
      <c r="Z771" s="24"/>
      <c r="AA771" s="24"/>
      <c r="AB771" s="24"/>
    </row>
    <row r="772" spans="1:28" ht="14.45" hidden="1" customHeight="1" x14ac:dyDescent="0.25">
      <c r="A772" t="s">
        <v>19</v>
      </c>
      <c r="B772" t="s">
        <v>20</v>
      </c>
      <c r="C772" t="s">
        <v>21</v>
      </c>
      <c r="D772">
        <v>177842</v>
      </c>
      <c r="E772" t="s">
        <v>19</v>
      </c>
      <c r="G772" t="s">
        <v>441</v>
      </c>
      <c r="H772" t="s">
        <v>151</v>
      </c>
      <c r="I772" t="s">
        <v>152</v>
      </c>
      <c r="M772">
        <v>13.05797247010084</v>
      </c>
      <c r="N772">
        <v>1</v>
      </c>
      <c r="P772">
        <v>42892</v>
      </c>
      <c r="Q772">
        <v>78840</v>
      </c>
      <c r="S772">
        <v>22391.54</v>
      </c>
      <c r="T772">
        <v>11.2</v>
      </c>
      <c r="U772">
        <v>8960</v>
      </c>
      <c r="X772" s="24" t="s">
        <v>1823</v>
      </c>
      <c r="Y772" s="24"/>
      <c r="Z772" s="24"/>
      <c r="AA772" s="24"/>
      <c r="AB772" s="24"/>
    </row>
    <row r="773" spans="1:28" ht="14.45" hidden="1" customHeight="1" x14ac:dyDescent="0.25">
      <c r="A773" t="s">
        <v>19</v>
      </c>
      <c r="B773" t="s">
        <v>20</v>
      </c>
      <c r="C773" t="s">
        <v>21</v>
      </c>
      <c r="D773">
        <v>157748</v>
      </c>
      <c r="E773" t="s">
        <v>19</v>
      </c>
      <c r="G773" t="s">
        <v>442</v>
      </c>
      <c r="H773" t="s">
        <v>148</v>
      </c>
      <c r="I773" t="s">
        <v>149</v>
      </c>
      <c r="M773">
        <v>13.083007376942414</v>
      </c>
      <c r="N773">
        <v>56</v>
      </c>
      <c r="P773">
        <v>42663</v>
      </c>
      <c r="Q773">
        <v>47100</v>
      </c>
      <c r="S773">
        <v>171696</v>
      </c>
      <c r="T773">
        <v>0</v>
      </c>
      <c r="U773">
        <v>25760</v>
      </c>
      <c r="X773" s="24" t="s">
        <v>1823</v>
      </c>
      <c r="Y773" s="24"/>
      <c r="Z773" s="24"/>
      <c r="AA773" s="24"/>
      <c r="AB773" s="24"/>
    </row>
    <row r="774" spans="1:28" ht="14.45" hidden="1" customHeight="1" x14ac:dyDescent="0.25">
      <c r="A774" t="s">
        <v>19</v>
      </c>
      <c r="B774" t="s">
        <v>20</v>
      </c>
      <c r="C774" t="s">
        <v>21</v>
      </c>
      <c r="D774">
        <v>190622</v>
      </c>
      <c r="E774" t="s">
        <v>19</v>
      </c>
      <c r="G774" t="s">
        <v>175</v>
      </c>
      <c r="H774" t="s">
        <v>148</v>
      </c>
      <c r="I774" t="s">
        <v>149</v>
      </c>
      <c r="M774">
        <v>13.083007376942414</v>
      </c>
      <c r="N774">
        <v>75</v>
      </c>
      <c r="P774">
        <v>43163</v>
      </c>
      <c r="Q774">
        <v>16875</v>
      </c>
      <c r="S774">
        <v>10749.96</v>
      </c>
      <c r="T774">
        <v>2.34</v>
      </c>
      <c r="U774">
        <v>3750</v>
      </c>
      <c r="X774" s="24" t="s">
        <v>1823</v>
      </c>
      <c r="Y774" s="24"/>
      <c r="Z774" s="24"/>
      <c r="AA774" s="24"/>
      <c r="AB774" s="24"/>
    </row>
    <row r="775" spans="1:28" ht="14.45" hidden="1" customHeight="1" x14ac:dyDescent="0.25">
      <c r="A775" t="s">
        <v>19</v>
      </c>
      <c r="B775" t="s">
        <v>20</v>
      </c>
      <c r="C775" t="s">
        <v>21</v>
      </c>
      <c r="D775">
        <v>187815</v>
      </c>
      <c r="E775" t="s">
        <v>19</v>
      </c>
      <c r="G775" t="s">
        <v>950</v>
      </c>
      <c r="H775" t="s">
        <v>151</v>
      </c>
      <c r="I775" t="s">
        <v>152</v>
      </c>
      <c r="M775">
        <v>13.05797247010084</v>
      </c>
      <c r="N775">
        <v>1</v>
      </c>
      <c r="P775">
        <v>43152</v>
      </c>
      <c r="Q775">
        <v>23472</v>
      </c>
      <c r="S775">
        <v>197048</v>
      </c>
      <c r="T775">
        <v>22.5</v>
      </c>
      <c r="U775">
        <v>9852.4</v>
      </c>
      <c r="X775" s="24" t="s">
        <v>1823</v>
      </c>
      <c r="Y775" s="24"/>
      <c r="Z775" s="24"/>
      <c r="AA775" s="24"/>
      <c r="AB775" s="24"/>
    </row>
    <row r="776" spans="1:28" ht="14.45" hidden="1" customHeight="1" x14ac:dyDescent="0.25">
      <c r="A776" t="s">
        <v>19</v>
      </c>
      <c r="B776" t="s">
        <v>20</v>
      </c>
      <c r="C776" t="s">
        <v>21</v>
      </c>
      <c r="D776">
        <v>191703</v>
      </c>
      <c r="E776" t="s">
        <v>19</v>
      </c>
      <c r="G776" t="s">
        <v>424</v>
      </c>
      <c r="H776" t="s">
        <v>148</v>
      </c>
      <c r="I776" t="s">
        <v>149</v>
      </c>
      <c r="M776">
        <v>13.083007376942414</v>
      </c>
      <c r="N776">
        <v>6</v>
      </c>
      <c r="P776">
        <v>43214</v>
      </c>
      <c r="Q776">
        <v>845</v>
      </c>
      <c r="S776">
        <v>126.72</v>
      </c>
      <c r="T776">
        <v>3.2399999999999998E-2</v>
      </c>
      <c r="U776">
        <v>21</v>
      </c>
      <c r="X776" s="24" t="s">
        <v>1823</v>
      </c>
      <c r="Y776" s="24"/>
      <c r="Z776" s="24"/>
      <c r="AA776" s="24"/>
      <c r="AB776" s="24"/>
    </row>
    <row r="777" spans="1:28" ht="14.45" hidden="1" customHeight="1" x14ac:dyDescent="0.25">
      <c r="A777" t="s">
        <v>19</v>
      </c>
      <c r="B777" t="s">
        <v>20</v>
      </c>
      <c r="C777" t="s">
        <v>21</v>
      </c>
      <c r="D777">
        <v>191703</v>
      </c>
      <c r="E777" t="s">
        <v>19</v>
      </c>
      <c r="G777" t="s">
        <v>169</v>
      </c>
      <c r="H777" t="s">
        <v>148</v>
      </c>
      <c r="I777" t="s">
        <v>149</v>
      </c>
      <c r="M777">
        <v>13.083007376942414</v>
      </c>
      <c r="N777">
        <v>90</v>
      </c>
      <c r="P777">
        <v>43214</v>
      </c>
      <c r="Q777">
        <v>845</v>
      </c>
      <c r="S777">
        <v>4134.6000000000004</v>
      </c>
      <c r="T777">
        <v>0.9</v>
      </c>
      <c r="U777">
        <v>630</v>
      </c>
      <c r="X777" s="24" t="s">
        <v>1823</v>
      </c>
      <c r="Y777" s="24"/>
      <c r="Z777" s="24"/>
      <c r="AA777" s="24"/>
      <c r="AB777" s="24"/>
    </row>
    <row r="778" spans="1:28" ht="14.45" hidden="1" customHeight="1" x14ac:dyDescent="0.25">
      <c r="A778" t="s">
        <v>19</v>
      </c>
      <c r="B778" t="s">
        <v>20</v>
      </c>
      <c r="C778" t="s">
        <v>21</v>
      </c>
      <c r="D778">
        <v>185848</v>
      </c>
      <c r="E778" t="s">
        <v>19</v>
      </c>
      <c r="G778" t="s">
        <v>1406</v>
      </c>
      <c r="H778" t="s">
        <v>151</v>
      </c>
      <c r="I778" t="s">
        <v>152</v>
      </c>
      <c r="M778">
        <v>13.05797247010084</v>
      </c>
      <c r="N778">
        <v>1</v>
      </c>
      <c r="P778">
        <v>43244</v>
      </c>
      <c r="Q778">
        <v>18200</v>
      </c>
      <c r="S778">
        <v>69377</v>
      </c>
      <c r="T778">
        <v>8.1</v>
      </c>
      <c r="U778">
        <v>3468.85</v>
      </c>
      <c r="X778" s="24" t="s">
        <v>1823</v>
      </c>
      <c r="Y778" s="24"/>
      <c r="Z778" s="24"/>
      <c r="AA778" s="24"/>
      <c r="AB778" s="24"/>
    </row>
    <row r="779" spans="1:28" ht="14.45" hidden="1" customHeight="1" x14ac:dyDescent="0.25">
      <c r="A779" t="s">
        <v>19</v>
      </c>
      <c r="B779" t="s">
        <v>20</v>
      </c>
      <c r="C779" t="s">
        <v>21</v>
      </c>
      <c r="D779">
        <v>198154</v>
      </c>
      <c r="E779" t="s">
        <v>19</v>
      </c>
      <c r="G779" t="s">
        <v>174</v>
      </c>
      <c r="H779" t="s">
        <v>151</v>
      </c>
      <c r="I779" t="s">
        <v>152</v>
      </c>
      <c r="M779">
        <v>13.05797247010084</v>
      </c>
      <c r="N779">
        <v>1</v>
      </c>
      <c r="P779">
        <v>43360</v>
      </c>
      <c r="Q779">
        <v>10884.6</v>
      </c>
      <c r="S779">
        <v>31613</v>
      </c>
      <c r="T779">
        <v>0</v>
      </c>
      <c r="U779">
        <v>1580.65</v>
      </c>
      <c r="X779" s="24" t="s">
        <v>1823</v>
      </c>
      <c r="Y779" s="24"/>
      <c r="Z779" s="24"/>
      <c r="AA779" s="24"/>
      <c r="AB779" s="24"/>
    </row>
    <row r="780" spans="1:28" ht="14.45" hidden="1" customHeight="1" x14ac:dyDescent="0.25">
      <c r="A780" t="s">
        <v>19</v>
      </c>
      <c r="B780" t="s">
        <v>20</v>
      </c>
      <c r="C780" t="s">
        <v>21</v>
      </c>
      <c r="D780">
        <v>189078</v>
      </c>
      <c r="E780" t="s">
        <v>19</v>
      </c>
      <c r="G780" t="s">
        <v>189</v>
      </c>
      <c r="H780" t="s">
        <v>151</v>
      </c>
      <c r="I780" t="s">
        <v>152</v>
      </c>
      <c r="M780">
        <v>13.05797247010084</v>
      </c>
      <c r="N780">
        <v>1</v>
      </c>
      <c r="P780">
        <v>43137</v>
      </c>
      <c r="Q780">
        <v>19847</v>
      </c>
      <c r="S780">
        <v>82450</v>
      </c>
      <c r="T780">
        <v>0</v>
      </c>
      <c r="U780">
        <v>4122.5</v>
      </c>
      <c r="X780" s="24" t="s">
        <v>1823</v>
      </c>
      <c r="Y780" s="24"/>
      <c r="Z780" s="24"/>
      <c r="AA780" s="24"/>
      <c r="AB780" s="24"/>
    </row>
    <row r="781" spans="1:28" ht="14.45" hidden="1" customHeight="1" x14ac:dyDescent="0.25">
      <c r="A781" t="s">
        <v>19</v>
      </c>
      <c r="B781" t="s">
        <v>20</v>
      </c>
      <c r="C781" t="s">
        <v>21</v>
      </c>
      <c r="D781">
        <v>166869</v>
      </c>
      <c r="E781" t="s">
        <v>19</v>
      </c>
      <c r="G781" t="s">
        <v>164</v>
      </c>
      <c r="H781" t="s">
        <v>148</v>
      </c>
      <c r="I781" t="s">
        <v>149</v>
      </c>
      <c r="M781">
        <v>13.083007376942414</v>
      </c>
      <c r="N781">
        <v>9</v>
      </c>
      <c r="P781">
        <v>42661</v>
      </c>
      <c r="Q781">
        <v>5131.6000000000004</v>
      </c>
      <c r="S781">
        <v>5254.2</v>
      </c>
      <c r="T781">
        <v>0</v>
      </c>
      <c r="U781">
        <v>450</v>
      </c>
      <c r="X781" s="24" t="s">
        <v>1823</v>
      </c>
      <c r="Y781" s="24"/>
      <c r="Z781" s="24"/>
      <c r="AA781" s="24"/>
      <c r="AB781" s="24"/>
    </row>
    <row r="782" spans="1:28" ht="14.45" hidden="1" customHeight="1" x14ac:dyDescent="0.25">
      <c r="A782" t="s">
        <v>19</v>
      </c>
      <c r="B782" t="s">
        <v>20</v>
      </c>
      <c r="C782" t="s">
        <v>21</v>
      </c>
      <c r="D782">
        <v>180401</v>
      </c>
      <c r="E782" t="s">
        <v>19</v>
      </c>
      <c r="G782" t="s">
        <v>280</v>
      </c>
      <c r="H782" t="s">
        <v>151</v>
      </c>
      <c r="I782" t="s">
        <v>152</v>
      </c>
      <c r="M782">
        <v>13.05797247010084</v>
      </c>
      <c r="N782">
        <v>1</v>
      </c>
      <c r="P782">
        <v>42996</v>
      </c>
      <c r="Q782">
        <v>33877.46</v>
      </c>
      <c r="S782">
        <v>104275</v>
      </c>
      <c r="T782">
        <v>16.8</v>
      </c>
      <c r="U782">
        <v>6720</v>
      </c>
      <c r="X782" s="24" t="s">
        <v>1823</v>
      </c>
      <c r="Y782" s="24"/>
      <c r="Z782" s="24"/>
      <c r="AA782" s="24"/>
      <c r="AB782" s="24"/>
    </row>
    <row r="783" spans="1:28" ht="14.45" hidden="1" customHeight="1" x14ac:dyDescent="0.25">
      <c r="A783" t="s">
        <v>19</v>
      </c>
      <c r="B783" t="s">
        <v>20</v>
      </c>
      <c r="C783" t="s">
        <v>21</v>
      </c>
      <c r="D783">
        <v>181903</v>
      </c>
      <c r="E783" t="s">
        <v>19</v>
      </c>
      <c r="G783" t="s">
        <v>163</v>
      </c>
      <c r="H783" t="s">
        <v>148</v>
      </c>
      <c r="I783" t="s">
        <v>149</v>
      </c>
      <c r="M783">
        <v>13.083007376942414</v>
      </c>
      <c r="N783">
        <v>3</v>
      </c>
      <c r="P783">
        <v>42972</v>
      </c>
      <c r="Q783">
        <v>5843</v>
      </c>
      <c r="S783">
        <v>2520</v>
      </c>
      <c r="T783">
        <v>0</v>
      </c>
      <c r="U783">
        <v>225</v>
      </c>
      <c r="X783" s="24" t="s">
        <v>1823</v>
      </c>
      <c r="Y783" s="24"/>
      <c r="Z783" s="24"/>
      <c r="AA783" s="24"/>
      <c r="AB783" s="24"/>
    </row>
    <row r="784" spans="1:28" ht="14.45" hidden="1" customHeight="1" x14ac:dyDescent="0.25">
      <c r="A784" t="s">
        <v>19</v>
      </c>
      <c r="B784" t="s">
        <v>20</v>
      </c>
      <c r="C784" t="s">
        <v>21</v>
      </c>
      <c r="D784">
        <v>181903</v>
      </c>
      <c r="E784" t="s">
        <v>19</v>
      </c>
      <c r="G784" t="s">
        <v>164</v>
      </c>
      <c r="H784" t="s">
        <v>148</v>
      </c>
      <c r="I784" t="s">
        <v>149</v>
      </c>
      <c r="M784">
        <v>13.083007376942414</v>
      </c>
      <c r="N784">
        <v>13</v>
      </c>
      <c r="P784">
        <v>42972</v>
      </c>
      <c r="Q784">
        <v>5843</v>
      </c>
      <c r="S784">
        <v>7589.4</v>
      </c>
      <c r="T784">
        <v>0</v>
      </c>
      <c r="U784">
        <v>650</v>
      </c>
      <c r="X784" s="24" t="s">
        <v>1823</v>
      </c>
      <c r="Y784" s="24"/>
      <c r="Z784" s="24"/>
      <c r="AA784" s="24"/>
      <c r="AB784" s="24"/>
    </row>
    <row r="785" spans="1:28" ht="14.45" hidden="1" customHeight="1" x14ac:dyDescent="0.25">
      <c r="A785" t="s">
        <v>19</v>
      </c>
      <c r="B785" t="s">
        <v>530</v>
      </c>
      <c r="C785" t="s">
        <v>21</v>
      </c>
      <c r="D785" t="s">
        <v>654</v>
      </c>
      <c r="E785" t="s">
        <v>19</v>
      </c>
      <c r="G785" t="s">
        <v>454</v>
      </c>
      <c r="H785" t="s">
        <v>148</v>
      </c>
      <c r="I785" t="s">
        <v>455</v>
      </c>
      <c r="J785" t="s">
        <v>456</v>
      </c>
      <c r="N785">
        <v>1</v>
      </c>
      <c r="O785" t="s">
        <v>457</v>
      </c>
      <c r="P785">
        <v>43230</v>
      </c>
      <c r="Q785">
        <v>2955</v>
      </c>
      <c r="R785">
        <v>0</v>
      </c>
      <c r="S785">
        <v>0</v>
      </c>
      <c r="T785">
        <v>0</v>
      </c>
      <c r="U785">
        <v>30</v>
      </c>
      <c r="X785" s="24" t="s">
        <v>1826</v>
      </c>
      <c r="Y785" s="24"/>
      <c r="Z785" s="24"/>
      <c r="AA785" s="24"/>
      <c r="AB785" s="24"/>
    </row>
    <row r="786" spans="1:28" ht="14.45" hidden="1" customHeight="1" x14ac:dyDescent="0.25">
      <c r="A786" t="s">
        <v>19</v>
      </c>
      <c r="B786" t="s">
        <v>530</v>
      </c>
      <c r="C786" t="s">
        <v>21</v>
      </c>
      <c r="D786" t="s">
        <v>654</v>
      </c>
      <c r="E786" t="s">
        <v>19</v>
      </c>
      <c r="G786" t="s">
        <v>458</v>
      </c>
      <c r="H786" t="s">
        <v>148</v>
      </c>
      <c r="I786" t="s">
        <v>459</v>
      </c>
      <c r="J786" t="s">
        <v>460</v>
      </c>
      <c r="N786">
        <v>6</v>
      </c>
      <c r="O786" t="s">
        <v>461</v>
      </c>
      <c r="P786">
        <v>43230</v>
      </c>
      <c r="Q786">
        <v>2955</v>
      </c>
      <c r="R786">
        <v>0</v>
      </c>
      <c r="S786">
        <v>4429.152</v>
      </c>
      <c r="T786">
        <v>1.014</v>
      </c>
      <c r="U786">
        <v>974.41</v>
      </c>
      <c r="X786" s="24" t="s">
        <v>1826</v>
      </c>
      <c r="Y786" s="24"/>
      <c r="Z786" s="24"/>
      <c r="AA786" s="24"/>
      <c r="AB786" s="24"/>
    </row>
    <row r="787" spans="1:28" ht="14.45" hidden="1" customHeight="1" x14ac:dyDescent="0.25">
      <c r="A787" t="s">
        <v>19</v>
      </c>
      <c r="B787" t="s">
        <v>530</v>
      </c>
      <c r="C787" t="s">
        <v>21</v>
      </c>
      <c r="D787" t="s">
        <v>654</v>
      </c>
      <c r="E787" t="s">
        <v>19</v>
      </c>
      <c r="G787" t="s">
        <v>462</v>
      </c>
      <c r="H787" t="s">
        <v>148</v>
      </c>
      <c r="I787" t="s">
        <v>463</v>
      </c>
      <c r="J787" t="s">
        <v>460</v>
      </c>
      <c r="N787">
        <v>3</v>
      </c>
      <c r="O787" t="s">
        <v>464</v>
      </c>
      <c r="P787">
        <v>43230</v>
      </c>
      <c r="Q787">
        <v>2955</v>
      </c>
      <c r="R787">
        <v>0</v>
      </c>
      <c r="S787">
        <v>2686.32</v>
      </c>
      <c r="T787">
        <v>0.61499999999999999</v>
      </c>
      <c r="U787">
        <v>590.99</v>
      </c>
      <c r="X787" s="24" t="s">
        <v>1826</v>
      </c>
      <c r="Y787" s="24"/>
      <c r="Z787" s="24"/>
      <c r="AA787" s="24"/>
      <c r="AB787" s="24"/>
    </row>
    <row r="788" spans="1:28" ht="14.45" hidden="1" customHeight="1" x14ac:dyDescent="0.25">
      <c r="A788" t="s">
        <v>19</v>
      </c>
      <c r="B788" t="s">
        <v>530</v>
      </c>
      <c r="C788" t="s">
        <v>21</v>
      </c>
      <c r="D788" t="s">
        <v>1786</v>
      </c>
      <c r="E788" t="s">
        <v>19</v>
      </c>
      <c r="G788" t="s">
        <v>454</v>
      </c>
      <c r="H788" t="s">
        <v>148</v>
      </c>
      <c r="I788" t="s">
        <v>1633</v>
      </c>
      <c r="J788" t="s">
        <v>123</v>
      </c>
      <c r="N788">
        <v>1</v>
      </c>
      <c r="O788" t="s">
        <v>457</v>
      </c>
      <c r="P788">
        <v>43423</v>
      </c>
      <c r="Q788">
        <v>1892.8</v>
      </c>
      <c r="R788">
        <v>0</v>
      </c>
      <c r="S788">
        <v>0</v>
      </c>
      <c r="T788">
        <v>0</v>
      </c>
      <c r="U788">
        <v>30</v>
      </c>
      <c r="X788" s="24" t="s">
        <v>1826</v>
      </c>
      <c r="Y788" s="24"/>
      <c r="Z788" s="24"/>
      <c r="AA788" s="24"/>
      <c r="AB788" s="24"/>
    </row>
    <row r="789" spans="1:28" ht="14.45" hidden="1" customHeight="1" x14ac:dyDescent="0.25">
      <c r="A789" t="s">
        <v>19</v>
      </c>
      <c r="B789" t="s">
        <v>530</v>
      </c>
      <c r="C789" t="s">
        <v>21</v>
      </c>
      <c r="D789" t="s">
        <v>1786</v>
      </c>
      <c r="E789" t="s">
        <v>19</v>
      </c>
      <c r="G789" t="s">
        <v>1641</v>
      </c>
      <c r="H789" t="s">
        <v>148</v>
      </c>
      <c r="I789" t="s">
        <v>1642</v>
      </c>
      <c r="J789" t="s">
        <v>446</v>
      </c>
      <c r="N789">
        <v>2</v>
      </c>
      <c r="O789" t="s">
        <v>612</v>
      </c>
      <c r="P789">
        <v>43423</v>
      </c>
      <c r="Q789">
        <v>1892.8</v>
      </c>
      <c r="R789">
        <v>0</v>
      </c>
      <c r="S789">
        <v>202.98</v>
      </c>
      <c r="T789">
        <v>0.10199999999999999</v>
      </c>
      <c r="U789">
        <v>19</v>
      </c>
      <c r="X789" s="24" t="s">
        <v>1826</v>
      </c>
      <c r="Y789" s="24"/>
      <c r="Z789" s="24"/>
      <c r="AA789" s="24"/>
      <c r="AB789" s="24"/>
    </row>
    <row r="790" spans="1:28" ht="14.45" hidden="1" customHeight="1" x14ac:dyDescent="0.25">
      <c r="A790" t="s">
        <v>19</v>
      </c>
      <c r="B790" t="s">
        <v>530</v>
      </c>
      <c r="C790" t="s">
        <v>21</v>
      </c>
      <c r="D790" t="s">
        <v>1786</v>
      </c>
      <c r="E790" t="s">
        <v>19</v>
      </c>
      <c r="G790" t="s">
        <v>1643</v>
      </c>
      <c r="H790" t="s">
        <v>148</v>
      </c>
      <c r="I790" t="s">
        <v>1644</v>
      </c>
      <c r="J790" t="s">
        <v>446</v>
      </c>
      <c r="N790">
        <v>6</v>
      </c>
      <c r="O790" t="s">
        <v>543</v>
      </c>
      <c r="P790">
        <v>43423</v>
      </c>
      <c r="Q790">
        <v>1892.8</v>
      </c>
      <c r="R790">
        <v>0</v>
      </c>
      <c r="S790">
        <v>967.14</v>
      </c>
      <c r="T790">
        <v>0.48599999999999999</v>
      </c>
      <c r="U790">
        <v>117</v>
      </c>
      <c r="X790" s="24" t="s">
        <v>1826</v>
      </c>
      <c r="Y790" s="24"/>
      <c r="Z790" s="24"/>
      <c r="AA790" s="24"/>
      <c r="AB790" s="24"/>
    </row>
    <row r="791" spans="1:28" ht="14.45" hidden="1" customHeight="1" x14ac:dyDescent="0.25">
      <c r="A791" t="s">
        <v>19</v>
      </c>
      <c r="B791" t="s">
        <v>530</v>
      </c>
      <c r="C791" t="s">
        <v>21</v>
      </c>
      <c r="D791" t="s">
        <v>1786</v>
      </c>
      <c r="E791" t="s">
        <v>19</v>
      </c>
      <c r="G791" t="s">
        <v>1634</v>
      </c>
      <c r="H791" t="s">
        <v>148</v>
      </c>
      <c r="I791" t="s">
        <v>1635</v>
      </c>
      <c r="J791" t="s">
        <v>446</v>
      </c>
      <c r="N791">
        <v>1</v>
      </c>
      <c r="O791" t="s">
        <v>1636</v>
      </c>
      <c r="P791">
        <v>43423</v>
      </c>
      <c r="Q791">
        <v>1892.8</v>
      </c>
      <c r="R791">
        <v>0</v>
      </c>
      <c r="S791">
        <v>53.73</v>
      </c>
      <c r="T791">
        <v>2.7E-2</v>
      </c>
      <c r="U791">
        <v>22</v>
      </c>
      <c r="X791" s="24" t="s">
        <v>1826</v>
      </c>
      <c r="Y791" s="24"/>
      <c r="Z791" s="24"/>
      <c r="AA791" s="24"/>
      <c r="AB791" s="24"/>
    </row>
    <row r="792" spans="1:28" ht="14.45" hidden="1" customHeight="1" x14ac:dyDescent="0.25">
      <c r="A792" t="s">
        <v>19</v>
      </c>
      <c r="B792" t="s">
        <v>530</v>
      </c>
      <c r="C792" t="s">
        <v>21</v>
      </c>
      <c r="D792" t="s">
        <v>1786</v>
      </c>
      <c r="E792" t="s">
        <v>19</v>
      </c>
      <c r="G792" t="s">
        <v>1651</v>
      </c>
      <c r="H792" t="s">
        <v>148</v>
      </c>
      <c r="I792" t="s">
        <v>1652</v>
      </c>
      <c r="J792" t="s">
        <v>446</v>
      </c>
      <c r="N792">
        <v>10</v>
      </c>
      <c r="O792" t="s">
        <v>475</v>
      </c>
      <c r="P792">
        <v>43423</v>
      </c>
      <c r="Q792">
        <v>1892.8</v>
      </c>
      <c r="R792">
        <v>0</v>
      </c>
      <c r="S792">
        <v>577.1</v>
      </c>
      <c r="T792">
        <v>0.28999999999999998</v>
      </c>
      <c r="U792">
        <v>287</v>
      </c>
      <c r="X792" s="24" t="s">
        <v>1826</v>
      </c>
      <c r="Y792" s="24"/>
      <c r="Z792" s="24"/>
      <c r="AA792" s="24"/>
      <c r="AB792" s="24"/>
    </row>
    <row r="793" spans="1:28" ht="14.45" hidden="1" customHeight="1" x14ac:dyDescent="0.25">
      <c r="A793" t="s">
        <v>19</v>
      </c>
      <c r="B793" t="s">
        <v>530</v>
      </c>
      <c r="C793" t="s">
        <v>21</v>
      </c>
      <c r="D793" t="s">
        <v>1786</v>
      </c>
      <c r="E793" t="s">
        <v>19</v>
      </c>
      <c r="G793" t="s">
        <v>1659</v>
      </c>
      <c r="H793" t="s">
        <v>148</v>
      </c>
      <c r="I793" t="s">
        <v>1660</v>
      </c>
      <c r="J793" t="s">
        <v>446</v>
      </c>
      <c r="N793">
        <v>2</v>
      </c>
      <c r="O793" t="s">
        <v>748</v>
      </c>
      <c r="P793">
        <v>43423</v>
      </c>
      <c r="Q793">
        <v>1892.8</v>
      </c>
      <c r="R793">
        <v>0</v>
      </c>
      <c r="S793">
        <v>206.96</v>
      </c>
      <c r="T793">
        <v>0.104</v>
      </c>
      <c r="U793">
        <v>114.8</v>
      </c>
      <c r="X793" s="24" t="s">
        <v>1826</v>
      </c>
      <c r="Y793" s="24"/>
      <c r="Z793" s="24"/>
      <c r="AA793" s="24"/>
      <c r="AB793" s="24"/>
    </row>
    <row r="794" spans="1:28" ht="14.45" hidden="1" customHeight="1" x14ac:dyDescent="0.25">
      <c r="A794" t="s">
        <v>19</v>
      </c>
      <c r="B794" t="s">
        <v>530</v>
      </c>
      <c r="C794" t="s">
        <v>21</v>
      </c>
      <c r="D794" t="s">
        <v>1786</v>
      </c>
      <c r="E794" t="s">
        <v>19</v>
      </c>
      <c r="G794" t="s">
        <v>1659</v>
      </c>
      <c r="H794" t="s">
        <v>148</v>
      </c>
      <c r="I794" t="s">
        <v>1660</v>
      </c>
      <c r="J794" t="s">
        <v>446</v>
      </c>
      <c r="N794">
        <v>10</v>
      </c>
      <c r="O794" t="s">
        <v>748</v>
      </c>
      <c r="P794">
        <v>43423</v>
      </c>
      <c r="Q794">
        <v>1892.8</v>
      </c>
      <c r="R794">
        <v>0</v>
      </c>
      <c r="S794">
        <v>1034.8</v>
      </c>
      <c r="T794">
        <v>0.52</v>
      </c>
      <c r="U794">
        <v>574</v>
      </c>
      <c r="X794" s="24" t="s">
        <v>1826</v>
      </c>
      <c r="Y794" s="24"/>
      <c r="Z794" s="24"/>
      <c r="AA794" s="24"/>
      <c r="AB794" s="24"/>
    </row>
    <row r="795" spans="1:28" ht="14.45" hidden="1" customHeight="1" x14ac:dyDescent="0.25">
      <c r="A795" t="s">
        <v>19</v>
      </c>
      <c r="B795" t="s">
        <v>530</v>
      </c>
      <c r="C795" t="s">
        <v>21</v>
      </c>
      <c r="D795" t="s">
        <v>1786</v>
      </c>
      <c r="E795" t="s">
        <v>19</v>
      </c>
      <c r="G795" t="s">
        <v>1637</v>
      </c>
      <c r="H795" t="s">
        <v>148</v>
      </c>
      <c r="I795" t="s">
        <v>1638</v>
      </c>
      <c r="J795" t="s">
        <v>446</v>
      </c>
      <c r="N795">
        <v>4</v>
      </c>
      <c r="O795" t="s">
        <v>1658</v>
      </c>
      <c r="P795">
        <v>43423</v>
      </c>
      <c r="Q795">
        <v>1892.8</v>
      </c>
      <c r="R795">
        <v>0</v>
      </c>
      <c r="S795">
        <v>708.44</v>
      </c>
      <c r="T795">
        <v>0.35599999999999998</v>
      </c>
      <c r="U795">
        <v>324</v>
      </c>
      <c r="X795" s="24" t="s">
        <v>1826</v>
      </c>
      <c r="Y795" s="24"/>
      <c r="Z795" s="24"/>
      <c r="AA795" s="24"/>
      <c r="AB795" s="24"/>
    </row>
    <row r="796" spans="1:28" ht="14.45" hidden="1" customHeight="1" x14ac:dyDescent="0.25">
      <c r="A796" t="s">
        <v>19</v>
      </c>
      <c r="B796" t="s">
        <v>530</v>
      </c>
      <c r="C796" t="s">
        <v>21</v>
      </c>
      <c r="D796" t="s">
        <v>1786</v>
      </c>
      <c r="E796" t="s">
        <v>19</v>
      </c>
      <c r="G796" t="s">
        <v>1637</v>
      </c>
      <c r="H796" t="s">
        <v>148</v>
      </c>
      <c r="I796" t="s">
        <v>1638</v>
      </c>
      <c r="J796" t="s">
        <v>446</v>
      </c>
      <c r="N796">
        <v>5</v>
      </c>
      <c r="O796" t="s">
        <v>1639</v>
      </c>
      <c r="P796">
        <v>43423</v>
      </c>
      <c r="Q796">
        <v>1892.8</v>
      </c>
      <c r="R796">
        <v>0</v>
      </c>
      <c r="S796">
        <v>1184.05</v>
      </c>
      <c r="T796">
        <v>0.59499999999999997</v>
      </c>
      <c r="U796">
        <v>405</v>
      </c>
      <c r="X796" s="24" t="s">
        <v>1826</v>
      </c>
      <c r="Y796" s="24"/>
      <c r="Z796" s="24"/>
      <c r="AA796" s="24"/>
      <c r="AB796" s="24"/>
    </row>
    <row r="797" spans="1:28" ht="14.45" hidden="1" customHeight="1" x14ac:dyDescent="0.25">
      <c r="A797" s="9" t="s">
        <v>19</v>
      </c>
      <c r="B797" s="9" t="s">
        <v>20</v>
      </c>
      <c r="C797" s="9" t="s">
        <v>21</v>
      </c>
      <c r="D797" s="9">
        <v>184476</v>
      </c>
      <c r="E797" s="9" t="s">
        <v>19</v>
      </c>
      <c r="F797" s="9"/>
      <c r="G797" s="9" t="s">
        <v>161</v>
      </c>
      <c r="H797" s="9" t="s">
        <v>148</v>
      </c>
      <c r="I797" s="9" t="s">
        <v>149</v>
      </c>
      <c r="J797" s="9"/>
      <c r="K797" s="9"/>
      <c r="L797" s="9"/>
      <c r="M797" s="20">
        <v>13.083007376942414</v>
      </c>
      <c r="N797" s="20">
        <v>32</v>
      </c>
      <c r="O797" s="9"/>
      <c r="P797" s="10">
        <v>43055</v>
      </c>
      <c r="Q797" s="13">
        <v>25868.6</v>
      </c>
      <c r="R797" s="13"/>
      <c r="S797" s="20">
        <v>18081.984</v>
      </c>
      <c r="T797" s="20">
        <v>0</v>
      </c>
      <c r="U797" s="11">
        <v>960</v>
      </c>
      <c r="V797" s="9"/>
      <c r="W797" s="22"/>
      <c r="X797" s="24" t="s">
        <v>1823</v>
      </c>
      <c r="Y797" s="24"/>
      <c r="Z797" s="24"/>
      <c r="AA797" s="24"/>
      <c r="AB797" s="24"/>
    </row>
    <row r="798" spans="1:28" ht="14.45" hidden="1" customHeight="1" x14ac:dyDescent="0.25">
      <c r="A798" s="9" t="s">
        <v>19</v>
      </c>
      <c r="B798" s="9" t="s">
        <v>20</v>
      </c>
      <c r="C798" s="9" t="s">
        <v>21</v>
      </c>
      <c r="D798" s="9">
        <v>184476</v>
      </c>
      <c r="E798" s="9" t="s">
        <v>19</v>
      </c>
      <c r="F798" s="9"/>
      <c r="G798" s="9" t="s">
        <v>162</v>
      </c>
      <c r="H798" s="9" t="s">
        <v>148</v>
      </c>
      <c r="I798" s="9" t="s">
        <v>149</v>
      </c>
      <c r="J798" s="9"/>
      <c r="K798" s="9"/>
      <c r="L798" s="9"/>
      <c r="M798" s="20">
        <v>13.083007376942414</v>
      </c>
      <c r="N798" s="20">
        <v>72</v>
      </c>
      <c r="O798" s="9"/>
      <c r="P798" s="10">
        <v>43055</v>
      </c>
      <c r="Q798" s="13">
        <v>25868.6</v>
      </c>
      <c r="R798" s="13"/>
      <c r="S798" s="20">
        <v>76756.392000000007</v>
      </c>
      <c r="T798" s="20">
        <v>20.376000000000001</v>
      </c>
      <c r="U798" s="11">
        <v>7920</v>
      </c>
      <c r="V798" s="9"/>
      <c r="W798" s="22"/>
      <c r="X798" s="24" t="s">
        <v>1823</v>
      </c>
      <c r="Y798" s="24"/>
      <c r="Z798" s="24"/>
      <c r="AA798" s="24"/>
      <c r="AB798" s="24"/>
    </row>
    <row r="799" spans="1:28" ht="14.45" hidden="1" customHeight="1" x14ac:dyDescent="0.25">
      <c r="A799" s="9" t="s">
        <v>19</v>
      </c>
      <c r="B799" s="9" t="s">
        <v>20</v>
      </c>
      <c r="C799" s="9" t="s">
        <v>21</v>
      </c>
      <c r="D799" s="9">
        <v>182143</v>
      </c>
      <c r="E799" s="9" t="s">
        <v>19</v>
      </c>
      <c r="F799" s="9"/>
      <c r="G799" s="9" t="s">
        <v>175</v>
      </c>
      <c r="H799" s="9" t="s">
        <v>148</v>
      </c>
      <c r="I799" s="9" t="s">
        <v>149</v>
      </c>
      <c r="J799" s="9"/>
      <c r="K799" s="9"/>
      <c r="L799" s="9"/>
      <c r="M799" s="20">
        <v>13.083007376942414</v>
      </c>
      <c r="N799" s="20">
        <v>19</v>
      </c>
      <c r="O799" s="9"/>
      <c r="P799" s="10">
        <v>43054</v>
      </c>
      <c r="Q799" s="13">
        <v>2280</v>
      </c>
      <c r="R799" s="13"/>
      <c r="S799" s="20">
        <v>2723.3231999999998</v>
      </c>
      <c r="T799" s="20">
        <v>0.59279999999999999</v>
      </c>
      <c r="U799" s="11">
        <v>950</v>
      </c>
      <c r="V799" s="9"/>
      <c r="W799" s="22"/>
      <c r="X799" s="24" t="s">
        <v>1823</v>
      </c>
      <c r="Y799" s="24"/>
      <c r="Z799" s="24"/>
      <c r="AA799" s="24"/>
      <c r="AB799" s="24"/>
    </row>
    <row r="800" spans="1:28" hidden="1" x14ac:dyDescent="0.25">
      <c r="A800" s="9" t="s">
        <v>19</v>
      </c>
      <c r="B800" s="9" t="s">
        <v>20</v>
      </c>
      <c r="C800" s="9" t="s">
        <v>21</v>
      </c>
      <c r="D800" s="9">
        <v>182143</v>
      </c>
      <c r="E800" s="9" t="s">
        <v>19</v>
      </c>
      <c r="F800" s="9"/>
      <c r="G800" s="9" t="s">
        <v>182</v>
      </c>
      <c r="H800" s="9" t="s">
        <v>151</v>
      </c>
      <c r="I800" s="9" t="s">
        <v>152</v>
      </c>
      <c r="J800" s="9"/>
      <c r="K800" s="9"/>
      <c r="L800" s="9"/>
      <c r="M800" s="20">
        <v>13.05797247010084</v>
      </c>
      <c r="N800" s="20">
        <v>1</v>
      </c>
      <c r="O800" s="9"/>
      <c r="P800" s="10">
        <v>43054</v>
      </c>
      <c r="Q800" s="13">
        <v>6990</v>
      </c>
      <c r="R800" s="13"/>
      <c r="S800" s="20">
        <v>24364</v>
      </c>
      <c r="T800" s="20">
        <v>5.2</v>
      </c>
      <c r="U800" s="11">
        <v>2080</v>
      </c>
      <c r="V800" s="9"/>
      <c r="W800" s="22"/>
      <c r="X800" s="24" t="s">
        <v>1823</v>
      </c>
      <c r="Y800" s="24"/>
      <c r="Z800" s="24"/>
      <c r="AA800" s="24"/>
      <c r="AB800" s="24"/>
    </row>
    <row r="801" spans="1:28" hidden="1" x14ac:dyDescent="0.25">
      <c r="A801" t="s">
        <v>19</v>
      </c>
      <c r="B801" t="s">
        <v>20</v>
      </c>
      <c r="C801" t="s">
        <v>21</v>
      </c>
      <c r="D801">
        <v>187362</v>
      </c>
      <c r="E801" t="s">
        <v>19</v>
      </c>
      <c r="G801" t="s">
        <v>162</v>
      </c>
      <c r="H801" t="s">
        <v>148</v>
      </c>
      <c r="I801" t="s">
        <v>149</v>
      </c>
      <c r="M801">
        <v>13.083007376942414</v>
      </c>
      <c r="N801">
        <v>36</v>
      </c>
      <c r="P801">
        <v>43105</v>
      </c>
      <c r="Q801">
        <v>10926</v>
      </c>
      <c r="S801">
        <v>38378.196000000004</v>
      </c>
      <c r="T801">
        <v>10.188000000000001</v>
      </c>
      <c r="U801">
        <v>3960</v>
      </c>
      <c r="X801" s="24" t="s">
        <v>1823</v>
      </c>
      <c r="Y801" s="24"/>
      <c r="Z801" s="24"/>
      <c r="AA801" s="24"/>
      <c r="AB801" s="24"/>
    </row>
    <row r="802" spans="1:28" hidden="1" x14ac:dyDescent="0.25">
      <c r="A802" t="s">
        <v>19</v>
      </c>
      <c r="B802" t="s">
        <v>20</v>
      </c>
      <c r="C802" t="s">
        <v>21</v>
      </c>
      <c r="D802">
        <v>162472</v>
      </c>
      <c r="E802" t="s">
        <v>19</v>
      </c>
      <c r="G802" t="s">
        <v>433</v>
      </c>
      <c r="H802" t="s">
        <v>148</v>
      </c>
      <c r="I802" t="s">
        <v>149</v>
      </c>
      <c r="M802">
        <v>13.083007376942414</v>
      </c>
      <c r="N802">
        <v>6</v>
      </c>
      <c r="P802">
        <v>42559</v>
      </c>
      <c r="Q802">
        <v>5720</v>
      </c>
      <c r="S802">
        <v>7308</v>
      </c>
      <c r="T802">
        <v>0</v>
      </c>
      <c r="U802">
        <v>1098</v>
      </c>
      <c r="X802" s="24" t="s">
        <v>1823</v>
      </c>
      <c r="Y802" s="24"/>
      <c r="Z802" s="24"/>
      <c r="AA802" s="24"/>
      <c r="AB802" s="24"/>
    </row>
    <row r="803" spans="1:28" hidden="1" x14ac:dyDescent="0.25">
      <c r="A803" t="s">
        <v>19</v>
      </c>
      <c r="B803" t="s">
        <v>20</v>
      </c>
      <c r="C803" t="s">
        <v>21</v>
      </c>
      <c r="D803">
        <v>184639</v>
      </c>
      <c r="E803" t="s">
        <v>19</v>
      </c>
      <c r="G803" t="s">
        <v>182</v>
      </c>
      <c r="H803" t="s">
        <v>151</v>
      </c>
      <c r="I803" t="s">
        <v>152</v>
      </c>
      <c r="M803">
        <v>13.05797247010084</v>
      </c>
      <c r="N803">
        <v>1</v>
      </c>
      <c r="P803">
        <v>43069</v>
      </c>
      <c r="Q803">
        <v>21400</v>
      </c>
      <c r="S803">
        <v>45723</v>
      </c>
      <c r="T803">
        <v>14.7</v>
      </c>
      <c r="U803">
        <v>5880</v>
      </c>
      <c r="X803" s="24" t="s">
        <v>1823</v>
      </c>
      <c r="Y803" s="24"/>
      <c r="Z803" s="24"/>
      <c r="AA803" s="24"/>
      <c r="AB803" s="24"/>
    </row>
    <row r="804" spans="1:28" hidden="1" x14ac:dyDescent="0.25">
      <c r="A804" t="s">
        <v>19</v>
      </c>
      <c r="B804" t="s">
        <v>20</v>
      </c>
      <c r="C804" t="s">
        <v>21</v>
      </c>
      <c r="D804">
        <v>184639</v>
      </c>
      <c r="E804" t="s">
        <v>19</v>
      </c>
      <c r="G804" t="s">
        <v>164</v>
      </c>
      <c r="H804" t="s">
        <v>148</v>
      </c>
      <c r="I804" t="s">
        <v>149</v>
      </c>
      <c r="M804">
        <v>13.083007376942414</v>
      </c>
      <c r="N804">
        <v>14</v>
      </c>
      <c r="P804">
        <v>43069</v>
      </c>
      <c r="Q804">
        <v>18844</v>
      </c>
      <c r="S804">
        <v>8173.2</v>
      </c>
      <c r="T804">
        <v>0</v>
      </c>
      <c r="U804">
        <v>700</v>
      </c>
      <c r="X804" s="24" t="s">
        <v>1823</v>
      </c>
      <c r="Y804" s="24"/>
      <c r="Z804" s="24"/>
      <c r="AA804" s="24"/>
      <c r="AB804" s="24"/>
    </row>
    <row r="805" spans="1:28" hidden="1" x14ac:dyDescent="0.25">
      <c r="A805" t="s">
        <v>19</v>
      </c>
      <c r="B805" t="s">
        <v>20</v>
      </c>
      <c r="C805" t="s">
        <v>21</v>
      </c>
      <c r="D805">
        <v>184639</v>
      </c>
      <c r="E805" t="s">
        <v>19</v>
      </c>
      <c r="G805" t="s">
        <v>187</v>
      </c>
      <c r="H805" t="s">
        <v>148</v>
      </c>
      <c r="I805" t="s">
        <v>149</v>
      </c>
      <c r="M805">
        <v>13.083007376942414</v>
      </c>
      <c r="N805">
        <v>9</v>
      </c>
      <c r="P805">
        <v>43069</v>
      </c>
      <c r="Q805">
        <v>18844</v>
      </c>
      <c r="S805">
        <v>10962</v>
      </c>
      <c r="T805">
        <v>0</v>
      </c>
      <c r="U805">
        <v>990</v>
      </c>
      <c r="X805" s="24" t="s">
        <v>1823</v>
      </c>
      <c r="Y805" s="24"/>
      <c r="Z805" s="24"/>
      <c r="AA805" s="24"/>
      <c r="AB805" s="24"/>
    </row>
    <row r="806" spans="1:28" hidden="1" x14ac:dyDescent="0.25">
      <c r="A806" t="s">
        <v>19</v>
      </c>
      <c r="B806" t="s">
        <v>20</v>
      </c>
      <c r="C806" t="s">
        <v>21</v>
      </c>
      <c r="D806">
        <v>184639</v>
      </c>
      <c r="E806" t="s">
        <v>19</v>
      </c>
      <c r="G806" t="s">
        <v>169</v>
      </c>
      <c r="H806" t="s">
        <v>148</v>
      </c>
      <c r="I806" t="s">
        <v>149</v>
      </c>
      <c r="M806">
        <v>13.083007376942414</v>
      </c>
      <c r="N806">
        <v>16</v>
      </c>
      <c r="P806">
        <v>43069</v>
      </c>
      <c r="Q806">
        <v>18844</v>
      </c>
      <c r="S806">
        <v>735.04</v>
      </c>
      <c r="T806">
        <v>0.16</v>
      </c>
      <c r="U806">
        <v>112</v>
      </c>
      <c r="X806" s="24" t="s">
        <v>1823</v>
      </c>
      <c r="Y806" s="24"/>
      <c r="Z806" s="24"/>
      <c r="AA806" s="24"/>
      <c r="AB806" s="24"/>
    </row>
    <row r="807" spans="1:28" hidden="1" x14ac:dyDescent="0.25">
      <c r="A807" t="s">
        <v>19</v>
      </c>
      <c r="B807" t="s">
        <v>20</v>
      </c>
      <c r="C807" t="s">
        <v>21</v>
      </c>
      <c r="D807">
        <v>184639</v>
      </c>
      <c r="E807" t="s">
        <v>19</v>
      </c>
      <c r="G807" t="s">
        <v>175</v>
      </c>
      <c r="H807" t="s">
        <v>148</v>
      </c>
      <c r="I807" t="s">
        <v>149</v>
      </c>
      <c r="M807">
        <v>13.083007376942414</v>
      </c>
      <c r="N807">
        <v>37</v>
      </c>
      <c r="P807">
        <v>43069</v>
      </c>
      <c r="Q807">
        <v>18844</v>
      </c>
      <c r="S807">
        <v>5303.3136000000004</v>
      </c>
      <c r="T807">
        <v>1.1544000000000001</v>
      </c>
      <c r="U807">
        <v>1850</v>
      </c>
      <c r="X807" s="24" t="s">
        <v>1823</v>
      </c>
      <c r="Y807" s="24"/>
      <c r="Z807" s="24"/>
      <c r="AA807" s="24"/>
      <c r="AB807" s="24"/>
    </row>
    <row r="808" spans="1:28" hidden="1" x14ac:dyDescent="0.25">
      <c r="A808" t="s">
        <v>19</v>
      </c>
      <c r="B808" t="s">
        <v>20</v>
      </c>
      <c r="C808" t="s">
        <v>21</v>
      </c>
      <c r="D808">
        <v>184639</v>
      </c>
      <c r="E808" t="s">
        <v>19</v>
      </c>
      <c r="G808" t="s">
        <v>168</v>
      </c>
      <c r="H808" t="s">
        <v>148</v>
      </c>
      <c r="I808" t="s">
        <v>149</v>
      </c>
      <c r="M808">
        <v>13.083007376942414</v>
      </c>
      <c r="N808">
        <v>125</v>
      </c>
      <c r="P808">
        <v>43069</v>
      </c>
      <c r="Q808">
        <v>18844</v>
      </c>
      <c r="S808">
        <v>14930.5</v>
      </c>
      <c r="T808">
        <v>3.25</v>
      </c>
      <c r="U808">
        <v>4375</v>
      </c>
      <c r="X808" s="24" t="s">
        <v>1823</v>
      </c>
      <c r="Y808" s="24"/>
      <c r="Z808" s="24"/>
      <c r="AA808" s="24"/>
      <c r="AB808" s="24"/>
    </row>
    <row r="809" spans="1:28" ht="14.45" hidden="1" customHeight="1" x14ac:dyDescent="0.25">
      <c r="A809" t="s">
        <v>19</v>
      </c>
      <c r="B809" t="s">
        <v>20</v>
      </c>
      <c r="C809" t="s">
        <v>21</v>
      </c>
      <c r="D809">
        <v>164961</v>
      </c>
      <c r="E809" t="s">
        <v>19</v>
      </c>
      <c r="G809" t="s">
        <v>587</v>
      </c>
      <c r="H809" t="s">
        <v>151</v>
      </c>
      <c r="I809" t="s">
        <v>152</v>
      </c>
      <c r="M809">
        <v>13.05797247010084</v>
      </c>
      <c r="N809">
        <v>1</v>
      </c>
      <c r="P809">
        <v>42612</v>
      </c>
      <c r="Q809">
        <v>285700</v>
      </c>
      <c r="S809">
        <v>35723</v>
      </c>
      <c r="T809">
        <v>12.2</v>
      </c>
      <c r="U809">
        <v>9760</v>
      </c>
      <c r="X809" s="24" t="s">
        <v>1823</v>
      </c>
      <c r="Y809" s="24"/>
      <c r="Z809" s="24"/>
      <c r="AA809" s="24"/>
      <c r="AB809" s="24"/>
    </row>
    <row r="810" spans="1:28" ht="14.45" hidden="1" customHeight="1" x14ac:dyDescent="0.25">
      <c r="A810" t="s">
        <v>19</v>
      </c>
      <c r="B810" t="s">
        <v>20</v>
      </c>
      <c r="C810" t="s">
        <v>21</v>
      </c>
      <c r="D810">
        <v>190193</v>
      </c>
      <c r="E810" t="s">
        <v>19</v>
      </c>
      <c r="G810" t="s">
        <v>163</v>
      </c>
      <c r="H810" t="s">
        <v>148</v>
      </c>
      <c r="I810" t="s">
        <v>149</v>
      </c>
      <c r="M810">
        <v>13.083007376942414</v>
      </c>
      <c r="N810">
        <v>3</v>
      </c>
      <c r="P810">
        <v>43179</v>
      </c>
      <c r="Q810">
        <v>900</v>
      </c>
      <c r="S810">
        <v>2520</v>
      </c>
      <c r="T810">
        <v>0</v>
      </c>
      <c r="U810">
        <v>225</v>
      </c>
      <c r="X810" s="24" t="s">
        <v>1823</v>
      </c>
      <c r="Y810" s="24"/>
      <c r="Z810" s="24"/>
      <c r="AA810" s="24"/>
      <c r="AB810" s="24"/>
    </row>
    <row r="811" spans="1:28" ht="14.45" hidden="1" customHeight="1" x14ac:dyDescent="0.25">
      <c r="A811" t="s">
        <v>19</v>
      </c>
      <c r="B811" t="s">
        <v>20</v>
      </c>
      <c r="C811" t="s">
        <v>21</v>
      </c>
      <c r="D811">
        <v>190193</v>
      </c>
      <c r="E811" t="s">
        <v>19</v>
      </c>
      <c r="G811" t="s">
        <v>598</v>
      </c>
      <c r="H811" t="s">
        <v>151</v>
      </c>
      <c r="I811" t="s">
        <v>152</v>
      </c>
      <c r="M811">
        <v>13.05797247010084</v>
      </c>
      <c r="N811">
        <v>1</v>
      </c>
      <c r="P811">
        <v>43179</v>
      </c>
      <c r="Q811">
        <v>15700</v>
      </c>
      <c r="S811">
        <v>42950</v>
      </c>
      <c r="T811">
        <v>14.2</v>
      </c>
      <c r="U811">
        <v>5680</v>
      </c>
      <c r="X811" s="24" t="s">
        <v>1823</v>
      </c>
      <c r="Y811" s="24"/>
      <c r="Z811" s="24"/>
      <c r="AA811" s="24"/>
      <c r="AB811" s="24"/>
    </row>
    <row r="812" spans="1:28" ht="14.45" hidden="1" customHeight="1" x14ac:dyDescent="0.25">
      <c r="A812" t="s">
        <v>19</v>
      </c>
      <c r="B812" t="s">
        <v>20</v>
      </c>
      <c r="C812" t="s">
        <v>21</v>
      </c>
      <c r="D812">
        <v>183593</v>
      </c>
      <c r="E812" t="s">
        <v>19</v>
      </c>
      <c r="G812" t="s">
        <v>174</v>
      </c>
      <c r="H812" t="s">
        <v>151</v>
      </c>
      <c r="I812" t="s">
        <v>152</v>
      </c>
      <c r="M812">
        <v>13.05797247010084</v>
      </c>
      <c r="N812">
        <v>1</v>
      </c>
      <c r="P812">
        <v>43090</v>
      </c>
      <c r="Q812">
        <v>11927.85</v>
      </c>
      <c r="S812">
        <v>33162</v>
      </c>
      <c r="T812">
        <v>9.1999999999999993</v>
      </c>
      <c r="U812">
        <v>3680</v>
      </c>
      <c r="X812" s="24" t="s">
        <v>1823</v>
      </c>
      <c r="Y812" s="24"/>
      <c r="Z812" s="24"/>
      <c r="AA812" s="24"/>
      <c r="AB812" s="24"/>
    </row>
    <row r="813" spans="1:28" ht="14.45" hidden="1" customHeight="1" x14ac:dyDescent="0.25">
      <c r="A813" t="s">
        <v>19</v>
      </c>
      <c r="B813" t="s">
        <v>20</v>
      </c>
      <c r="C813" t="s">
        <v>21</v>
      </c>
      <c r="D813">
        <v>172615</v>
      </c>
      <c r="E813" t="s">
        <v>19</v>
      </c>
      <c r="G813" t="s">
        <v>182</v>
      </c>
      <c r="H813" t="s">
        <v>151</v>
      </c>
      <c r="I813" t="s">
        <v>152</v>
      </c>
      <c r="M813">
        <v>13.05797247010084</v>
      </c>
      <c r="N813">
        <v>1</v>
      </c>
      <c r="P813">
        <v>42916</v>
      </c>
      <c r="Q813">
        <v>85472.4</v>
      </c>
      <c r="S813">
        <v>285167</v>
      </c>
      <c r="T813">
        <v>32.6</v>
      </c>
      <c r="U813">
        <v>14258.35</v>
      </c>
      <c r="X813" s="24" t="s">
        <v>1823</v>
      </c>
      <c r="Y813" s="24"/>
      <c r="Z813" s="24"/>
      <c r="AA813" s="24"/>
      <c r="AB813" s="24"/>
    </row>
    <row r="814" spans="1:28" ht="14.45" hidden="1" customHeight="1" x14ac:dyDescent="0.25">
      <c r="A814" t="s">
        <v>19</v>
      </c>
      <c r="B814" t="s">
        <v>20</v>
      </c>
      <c r="C814" t="s">
        <v>21</v>
      </c>
      <c r="D814">
        <v>174074</v>
      </c>
      <c r="E814" t="s">
        <v>19</v>
      </c>
      <c r="G814" t="s">
        <v>164</v>
      </c>
      <c r="H814" t="s">
        <v>148</v>
      </c>
      <c r="I814" t="s">
        <v>149</v>
      </c>
      <c r="M814">
        <v>13.083007376942414</v>
      </c>
      <c r="N814">
        <v>10</v>
      </c>
      <c r="P814">
        <v>42916</v>
      </c>
      <c r="Q814">
        <v>8420</v>
      </c>
      <c r="S814">
        <v>5838</v>
      </c>
      <c r="T814">
        <v>0</v>
      </c>
      <c r="U814">
        <v>500</v>
      </c>
      <c r="X814" s="24" t="s">
        <v>1823</v>
      </c>
      <c r="Y814" s="24"/>
      <c r="Z814" s="24"/>
      <c r="AA814" s="24"/>
      <c r="AB814" s="24"/>
    </row>
    <row r="815" spans="1:28" ht="14.45" hidden="1" customHeight="1" x14ac:dyDescent="0.25">
      <c r="A815" t="s">
        <v>19</v>
      </c>
      <c r="B815" t="s">
        <v>20</v>
      </c>
      <c r="C815" t="s">
        <v>21</v>
      </c>
      <c r="D815">
        <v>174074</v>
      </c>
      <c r="E815" t="s">
        <v>19</v>
      </c>
      <c r="G815" t="s">
        <v>187</v>
      </c>
      <c r="H815" t="s">
        <v>148</v>
      </c>
      <c r="I815" t="s">
        <v>149</v>
      </c>
      <c r="M815">
        <v>13.083007376942414</v>
      </c>
      <c r="N815">
        <v>6</v>
      </c>
      <c r="P815">
        <v>42916</v>
      </c>
      <c r="Q815">
        <v>8420</v>
      </c>
      <c r="S815">
        <v>7308</v>
      </c>
      <c r="T815">
        <v>0</v>
      </c>
      <c r="U815">
        <v>660</v>
      </c>
      <c r="X815" s="24" t="s">
        <v>1823</v>
      </c>
      <c r="Y815" s="24"/>
      <c r="Z815" s="24"/>
      <c r="AA815" s="24"/>
      <c r="AB815" s="24"/>
    </row>
    <row r="816" spans="1:28" ht="14.45" hidden="1" customHeight="1" x14ac:dyDescent="0.25">
      <c r="A816" t="s">
        <v>19</v>
      </c>
      <c r="B816" t="s">
        <v>20</v>
      </c>
      <c r="C816" t="s">
        <v>21</v>
      </c>
      <c r="D816">
        <v>174074</v>
      </c>
      <c r="E816" t="s">
        <v>19</v>
      </c>
      <c r="G816" t="s">
        <v>163</v>
      </c>
      <c r="H816" t="s">
        <v>148</v>
      </c>
      <c r="I816" t="s">
        <v>149</v>
      </c>
      <c r="M816">
        <v>13.083007376942414</v>
      </c>
      <c r="N816">
        <v>18</v>
      </c>
      <c r="P816">
        <v>42916</v>
      </c>
      <c r="Q816">
        <v>8420</v>
      </c>
      <c r="S816">
        <v>15120</v>
      </c>
      <c r="T816">
        <v>0</v>
      </c>
      <c r="U816">
        <v>1350</v>
      </c>
      <c r="X816" s="24" t="s">
        <v>1823</v>
      </c>
      <c r="Y816" s="24"/>
      <c r="Z816" s="24"/>
      <c r="AA816" s="24"/>
      <c r="AB816" s="24"/>
    </row>
    <row r="817" spans="1:28" ht="14.45" hidden="1" customHeight="1" x14ac:dyDescent="0.25">
      <c r="A817" t="s">
        <v>19</v>
      </c>
      <c r="B817" t="s">
        <v>20</v>
      </c>
      <c r="C817" t="s">
        <v>21</v>
      </c>
      <c r="D817">
        <v>187544</v>
      </c>
      <c r="E817" t="s">
        <v>19</v>
      </c>
      <c r="G817" t="s">
        <v>1398</v>
      </c>
      <c r="H817" t="s">
        <v>148</v>
      </c>
      <c r="I817" t="s">
        <v>149</v>
      </c>
      <c r="M817">
        <v>13.083007376942414</v>
      </c>
      <c r="N817">
        <v>36</v>
      </c>
      <c r="P817">
        <v>43144</v>
      </c>
      <c r="Q817">
        <v>5262</v>
      </c>
      <c r="S817">
        <v>1653.84</v>
      </c>
      <c r="T817">
        <v>0.36</v>
      </c>
      <c r="U817">
        <v>252</v>
      </c>
      <c r="X817" s="24" t="s">
        <v>1823</v>
      </c>
      <c r="Y817" s="24"/>
      <c r="Z817" s="24"/>
      <c r="AA817" s="24"/>
      <c r="AB817" s="24"/>
    </row>
    <row r="818" spans="1:28" ht="14.45" hidden="1" customHeight="1" x14ac:dyDescent="0.25">
      <c r="A818" t="s">
        <v>19</v>
      </c>
      <c r="B818" t="s">
        <v>20</v>
      </c>
      <c r="C818" t="s">
        <v>21</v>
      </c>
      <c r="D818">
        <v>187544</v>
      </c>
      <c r="E818" t="s">
        <v>19</v>
      </c>
      <c r="G818" t="s">
        <v>1407</v>
      </c>
      <c r="H818" t="s">
        <v>148</v>
      </c>
      <c r="I818" t="s">
        <v>149</v>
      </c>
      <c r="M818">
        <v>13.083007376942414</v>
      </c>
      <c r="N818">
        <v>9</v>
      </c>
      <c r="P818">
        <v>43144</v>
      </c>
      <c r="Q818">
        <v>5262</v>
      </c>
      <c r="S818">
        <v>5356.674</v>
      </c>
      <c r="T818">
        <v>1.4219999999999999</v>
      </c>
      <c r="U818">
        <v>360</v>
      </c>
      <c r="X818" s="24" t="s">
        <v>1823</v>
      </c>
      <c r="Y818" s="24"/>
      <c r="Z818" s="24"/>
      <c r="AA818" s="24"/>
      <c r="AB818" s="24"/>
    </row>
    <row r="819" spans="1:28" ht="14.45" hidden="1" customHeight="1" x14ac:dyDescent="0.25">
      <c r="A819" t="s">
        <v>19</v>
      </c>
      <c r="B819" t="s">
        <v>20</v>
      </c>
      <c r="C819" t="s">
        <v>21</v>
      </c>
      <c r="D819">
        <v>187544</v>
      </c>
      <c r="E819" t="s">
        <v>19</v>
      </c>
      <c r="G819" t="s">
        <v>1401</v>
      </c>
      <c r="H819" t="s">
        <v>148</v>
      </c>
      <c r="I819" t="s">
        <v>149</v>
      </c>
      <c r="M819">
        <v>13.083007376942414</v>
      </c>
      <c r="N819">
        <v>10</v>
      </c>
      <c r="P819">
        <v>43144</v>
      </c>
      <c r="Q819">
        <v>5262</v>
      </c>
      <c r="S819">
        <v>10660.61</v>
      </c>
      <c r="T819">
        <v>2.83</v>
      </c>
      <c r="U819">
        <v>1100</v>
      </c>
      <c r="X819" s="24" t="s">
        <v>1823</v>
      </c>
      <c r="Y819" s="24"/>
      <c r="Z819" s="24"/>
      <c r="AA819" s="24"/>
      <c r="AB819" s="24"/>
    </row>
    <row r="820" spans="1:28" ht="14.45" hidden="1" customHeight="1" x14ac:dyDescent="0.25">
      <c r="A820" t="s">
        <v>19</v>
      </c>
      <c r="B820" t="s">
        <v>20</v>
      </c>
      <c r="C820" t="s">
        <v>21</v>
      </c>
      <c r="D820">
        <v>176195</v>
      </c>
      <c r="E820" t="s">
        <v>19</v>
      </c>
      <c r="G820" t="s">
        <v>1410</v>
      </c>
      <c r="H820" t="s">
        <v>151</v>
      </c>
      <c r="I820" t="s">
        <v>152</v>
      </c>
      <c r="M820">
        <v>13.05797247010084</v>
      </c>
      <c r="N820">
        <v>1</v>
      </c>
      <c r="P820">
        <v>42978</v>
      </c>
      <c r="Q820">
        <v>2900</v>
      </c>
      <c r="S820">
        <v>3604</v>
      </c>
      <c r="T820">
        <v>0.7</v>
      </c>
      <c r="U820">
        <v>280</v>
      </c>
      <c r="X820" s="24" t="s">
        <v>1823</v>
      </c>
      <c r="Y820" s="24"/>
      <c r="Z820" s="24"/>
      <c r="AA820" s="24"/>
      <c r="AB820" s="24"/>
    </row>
    <row r="821" spans="1:28" ht="14.45" hidden="1" customHeight="1" x14ac:dyDescent="0.25">
      <c r="A821" t="s">
        <v>19</v>
      </c>
      <c r="B821" t="s">
        <v>20</v>
      </c>
      <c r="C821" t="s">
        <v>21</v>
      </c>
      <c r="D821">
        <v>176202</v>
      </c>
      <c r="E821" t="s">
        <v>19</v>
      </c>
      <c r="G821" t="s">
        <v>1410</v>
      </c>
      <c r="H821" t="s">
        <v>151</v>
      </c>
      <c r="I821" t="s">
        <v>152</v>
      </c>
      <c r="M821">
        <v>13.05797247010084</v>
      </c>
      <c r="N821">
        <v>1</v>
      </c>
      <c r="P821">
        <v>42978</v>
      </c>
      <c r="Q821">
        <v>7490</v>
      </c>
      <c r="S821">
        <v>7905</v>
      </c>
      <c r="T821">
        <v>1.5</v>
      </c>
      <c r="U821">
        <v>600</v>
      </c>
      <c r="X821" s="24" t="s">
        <v>1823</v>
      </c>
      <c r="Y821" s="24"/>
      <c r="Z821" s="24"/>
      <c r="AA821" s="24"/>
      <c r="AB821" s="24"/>
    </row>
    <row r="822" spans="1:28" ht="14.45" hidden="1" customHeight="1" x14ac:dyDescent="0.25">
      <c r="A822" t="s">
        <v>19</v>
      </c>
      <c r="B822" t="s">
        <v>20</v>
      </c>
      <c r="C822" t="s">
        <v>21</v>
      </c>
      <c r="D822">
        <v>176218</v>
      </c>
      <c r="E822" t="s">
        <v>19</v>
      </c>
      <c r="G822" t="s">
        <v>182</v>
      </c>
      <c r="H822" t="s">
        <v>151</v>
      </c>
      <c r="I822" t="s">
        <v>152</v>
      </c>
      <c r="M822">
        <v>13.05797247010084</v>
      </c>
      <c r="N822">
        <v>1</v>
      </c>
      <c r="P822">
        <v>42978</v>
      </c>
      <c r="Q822">
        <v>4960</v>
      </c>
      <c r="S822">
        <v>5874</v>
      </c>
      <c r="T822">
        <v>1.1000000000000001</v>
      </c>
      <c r="U822">
        <v>440</v>
      </c>
      <c r="X822" s="24" t="s">
        <v>1823</v>
      </c>
      <c r="Y822" s="24"/>
      <c r="Z822" s="24"/>
      <c r="AA822" s="24"/>
      <c r="AB822" s="24"/>
    </row>
    <row r="823" spans="1:28" ht="14.45" hidden="1" customHeight="1" x14ac:dyDescent="0.25">
      <c r="A823" t="s">
        <v>19</v>
      </c>
      <c r="B823" t="s">
        <v>20</v>
      </c>
      <c r="C823" t="s">
        <v>21</v>
      </c>
      <c r="D823">
        <v>179631</v>
      </c>
      <c r="E823" t="s">
        <v>19</v>
      </c>
      <c r="G823" t="s">
        <v>182</v>
      </c>
      <c r="H823" t="s">
        <v>151</v>
      </c>
      <c r="I823" t="s">
        <v>152</v>
      </c>
      <c r="M823">
        <v>13.05797247010084</v>
      </c>
      <c r="N823">
        <v>1</v>
      </c>
      <c r="P823">
        <v>42978</v>
      </c>
      <c r="Q823">
        <v>6700</v>
      </c>
      <c r="S823">
        <v>12353</v>
      </c>
      <c r="T823">
        <v>2.4</v>
      </c>
      <c r="U823">
        <v>960</v>
      </c>
      <c r="X823" s="24" t="s">
        <v>1823</v>
      </c>
      <c r="Y823" s="24"/>
      <c r="Z823" s="24"/>
      <c r="AA823" s="24"/>
      <c r="AB823" s="24"/>
    </row>
    <row r="824" spans="1:28" ht="14.45" hidden="1" customHeight="1" x14ac:dyDescent="0.25">
      <c r="A824" t="s">
        <v>19</v>
      </c>
      <c r="B824" t="s">
        <v>20</v>
      </c>
      <c r="C824" t="s">
        <v>21</v>
      </c>
      <c r="D824">
        <v>174497</v>
      </c>
      <c r="E824" t="s">
        <v>19</v>
      </c>
      <c r="G824" t="s">
        <v>1411</v>
      </c>
      <c r="H824" t="s">
        <v>151</v>
      </c>
      <c r="I824" t="s">
        <v>152</v>
      </c>
      <c r="M824">
        <v>13.05797247010084</v>
      </c>
      <c r="N824">
        <v>1</v>
      </c>
      <c r="P824">
        <v>42978</v>
      </c>
      <c r="Q824">
        <v>3390</v>
      </c>
      <c r="S824">
        <v>3654</v>
      </c>
      <c r="T824">
        <v>1.7</v>
      </c>
      <c r="U824">
        <v>680</v>
      </c>
      <c r="X824" s="24" t="s">
        <v>1823</v>
      </c>
      <c r="Y824" s="24"/>
      <c r="Z824" s="24"/>
      <c r="AA824" s="24"/>
      <c r="AB824" s="24"/>
    </row>
    <row r="825" spans="1:28" ht="14.45" hidden="1" customHeight="1" x14ac:dyDescent="0.25">
      <c r="A825" t="s">
        <v>19</v>
      </c>
      <c r="B825" t="s">
        <v>20</v>
      </c>
      <c r="C825" t="s">
        <v>21</v>
      </c>
      <c r="D825">
        <v>180436</v>
      </c>
      <c r="E825" t="s">
        <v>19</v>
      </c>
      <c r="G825" t="s">
        <v>164</v>
      </c>
      <c r="H825" t="s">
        <v>148</v>
      </c>
      <c r="I825" t="s">
        <v>149</v>
      </c>
      <c r="M825">
        <v>13.083007376942414</v>
      </c>
      <c r="N825">
        <v>1</v>
      </c>
      <c r="P825">
        <v>42971</v>
      </c>
      <c r="Q825">
        <v>5267</v>
      </c>
      <c r="S825">
        <v>583.79999999999995</v>
      </c>
      <c r="T825">
        <v>0</v>
      </c>
      <c r="U825">
        <v>50</v>
      </c>
      <c r="X825" s="24" t="s">
        <v>1823</v>
      </c>
      <c r="Y825" s="24"/>
      <c r="Z825" s="24"/>
      <c r="AA825" s="24"/>
      <c r="AB825" s="24"/>
    </row>
    <row r="826" spans="1:28" ht="14.45" hidden="1" customHeight="1" x14ac:dyDescent="0.25">
      <c r="A826" t="s">
        <v>19</v>
      </c>
      <c r="B826" t="s">
        <v>20</v>
      </c>
      <c r="C826" t="s">
        <v>21</v>
      </c>
      <c r="D826">
        <v>180436</v>
      </c>
      <c r="E826" t="s">
        <v>19</v>
      </c>
      <c r="G826" t="s">
        <v>163</v>
      </c>
      <c r="H826" t="s">
        <v>148</v>
      </c>
      <c r="I826" t="s">
        <v>149</v>
      </c>
      <c r="M826">
        <v>13.083007376942414</v>
      </c>
      <c r="N826">
        <v>2</v>
      </c>
      <c r="P826">
        <v>42971</v>
      </c>
      <c r="Q826">
        <v>5267</v>
      </c>
      <c r="S826">
        <v>1680</v>
      </c>
      <c r="T826">
        <v>0</v>
      </c>
      <c r="U826">
        <v>150</v>
      </c>
      <c r="X826" s="24" t="s">
        <v>1823</v>
      </c>
      <c r="Y826" s="24"/>
      <c r="Z826" s="24"/>
      <c r="AA826" s="24"/>
      <c r="AB826" s="24"/>
    </row>
    <row r="827" spans="1:28" ht="14.45" hidden="1" customHeight="1" x14ac:dyDescent="0.25">
      <c r="A827" t="s">
        <v>19</v>
      </c>
      <c r="B827" t="s">
        <v>20</v>
      </c>
      <c r="C827" t="s">
        <v>21</v>
      </c>
      <c r="D827">
        <v>180436</v>
      </c>
      <c r="E827" t="s">
        <v>19</v>
      </c>
      <c r="G827" t="s">
        <v>1676</v>
      </c>
      <c r="H827" t="s">
        <v>148</v>
      </c>
      <c r="I827" t="s">
        <v>149</v>
      </c>
      <c r="M827">
        <v>13.083007376942414</v>
      </c>
      <c r="N827">
        <v>7</v>
      </c>
      <c r="P827">
        <v>42971</v>
      </c>
      <c r="Q827">
        <v>5267</v>
      </c>
      <c r="S827">
        <v>3955.4340000000002</v>
      </c>
      <c r="T827">
        <v>0</v>
      </c>
      <c r="U827">
        <v>210</v>
      </c>
      <c r="X827" s="24" t="s">
        <v>1823</v>
      </c>
      <c r="Y827" s="24"/>
      <c r="Z827" s="24"/>
      <c r="AA827" s="24"/>
      <c r="AB827" s="24"/>
    </row>
    <row r="828" spans="1:28" ht="14.45" hidden="1" customHeight="1" x14ac:dyDescent="0.25">
      <c r="A828" t="s">
        <v>19</v>
      </c>
      <c r="B828" t="s">
        <v>20</v>
      </c>
      <c r="C828" t="s">
        <v>21</v>
      </c>
      <c r="D828">
        <v>180436</v>
      </c>
      <c r="E828" t="s">
        <v>19</v>
      </c>
      <c r="G828" t="s">
        <v>187</v>
      </c>
      <c r="H828" t="s">
        <v>148</v>
      </c>
      <c r="I828" t="s">
        <v>149</v>
      </c>
      <c r="M828">
        <v>13.083007376942414</v>
      </c>
      <c r="N828">
        <v>7</v>
      </c>
      <c r="P828">
        <v>42971</v>
      </c>
      <c r="Q828">
        <v>5267</v>
      </c>
      <c r="S828">
        <v>8526</v>
      </c>
      <c r="T828">
        <v>0</v>
      </c>
      <c r="U828">
        <v>770</v>
      </c>
      <c r="X828" s="24" t="s">
        <v>1823</v>
      </c>
      <c r="Y828" s="24"/>
      <c r="Z828" s="24"/>
      <c r="AA828" s="24"/>
      <c r="AB828" s="24"/>
    </row>
    <row r="829" spans="1:28" ht="14.45" hidden="1" customHeight="1" x14ac:dyDescent="0.25">
      <c r="A829" t="s">
        <v>19</v>
      </c>
      <c r="B829" t="s">
        <v>20</v>
      </c>
      <c r="C829" t="s">
        <v>21</v>
      </c>
      <c r="D829">
        <v>180436</v>
      </c>
      <c r="E829" t="s">
        <v>19</v>
      </c>
      <c r="G829" t="s">
        <v>1677</v>
      </c>
      <c r="H829" t="s">
        <v>151</v>
      </c>
      <c r="I829" t="s">
        <v>152</v>
      </c>
      <c r="M829">
        <v>13.05797247010084</v>
      </c>
      <c r="N829">
        <v>1</v>
      </c>
      <c r="P829">
        <v>42971</v>
      </c>
      <c r="Q829">
        <v>23396</v>
      </c>
      <c r="S829">
        <v>42860</v>
      </c>
      <c r="T829">
        <v>12.2</v>
      </c>
      <c r="U829">
        <v>4880</v>
      </c>
      <c r="X829" s="24" t="s">
        <v>1823</v>
      </c>
      <c r="Y829" s="24"/>
      <c r="Z829" s="24"/>
      <c r="AA829" s="24"/>
      <c r="AB829" s="24"/>
    </row>
    <row r="830" spans="1:28" ht="14.45" hidden="1" customHeight="1" x14ac:dyDescent="0.25">
      <c r="A830" t="s">
        <v>19</v>
      </c>
      <c r="B830" t="s">
        <v>20</v>
      </c>
      <c r="C830" t="s">
        <v>21</v>
      </c>
      <c r="D830">
        <v>183650</v>
      </c>
      <c r="E830" t="s">
        <v>19</v>
      </c>
      <c r="G830" t="s">
        <v>163</v>
      </c>
      <c r="H830" t="s">
        <v>148</v>
      </c>
      <c r="I830" t="s">
        <v>149</v>
      </c>
      <c r="M830">
        <v>13.083007376942414</v>
      </c>
      <c r="N830">
        <v>6</v>
      </c>
      <c r="P830">
        <v>43179</v>
      </c>
      <c r="Q830">
        <v>15098</v>
      </c>
      <c r="S830">
        <v>5040</v>
      </c>
      <c r="T830">
        <v>0</v>
      </c>
      <c r="U830">
        <v>450</v>
      </c>
      <c r="X830" s="24" t="s">
        <v>1823</v>
      </c>
      <c r="Y830" s="24"/>
      <c r="Z830" s="24"/>
      <c r="AA830" s="24"/>
      <c r="AB830" s="24"/>
    </row>
    <row r="831" spans="1:28" ht="14.45" hidden="1" customHeight="1" x14ac:dyDescent="0.25">
      <c r="A831" t="s">
        <v>19</v>
      </c>
      <c r="B831" t="s">
        <v>20</v>
      </c>
      <c r="C831" t="s">
        <v>21</v>
      </c>
      <c r="D831">
        <v>183650</v>
      </c>
      <c r="E831" t="s">
        <v>19</v>
      </c>
      <c r="G831" t="s">
        <v>187</v>
      </c>
      <c r="H831" t="s">
        <v>148</v>
      </c>
      <c r="I831" t="s">
        <v>149</v>
      </c>
      <c r="M831">
        <v>13.083007376942414</v>
      </c>
      <c r="N831">
        <v>8</v>
      </c>
      <c r="P831">
        <v>43179</v>
      </c>
      <c r="Q831">
        <v>15098</v>
      </c>
      <c r="S831">
        <v>9744</v>
      </c>
      <c r="T831">
        <v>0</v>
      </c>
      <c r="U831">
        <v>880</v>
      </c>
      <c r="X831" s="24" t="s">
        <v>1823</v>
      </c>
      <c r="Y831" s="24"/>
      <c r="Z831" s="24"/>
      <c r="AA831" s="24"/>
      <c r="AB831" s="24"/>
    </row>
    <row r="832" spans="1:28" ht="14.45" hidden="1" customHeight="1" x14ac:dyDescent="0.25">
      <c r="A832" t="s">
        <v>19</v>
      </c>
      <c r="B832" t="s">
        <v>20</v>
      </c>
      <c r="C832" t="s">
        <v>21</v>
      </c>
      <c r="D832">
        <v>183650</v>
      </c>
      <c r="E832" t="s">
        <v>19</v>
      </c>
      <c r="G832" t="s">
        <v>1408</v>
      </c>
      <c r="H832" t="s">
        <v>148</v>
      </c>
      <c r="I832" t="s">
        <v>149</v>
      </c>
      <c r="M832">
        <v>13.083007376942414</v>
      </c>
      <c r="N832">
        <v>1</v>
      </c>
      <c r="P832">
        <v>43179</v>
      </c>
      <c r="Q832">
        <v>15098</v>
      </c>
      <c r="S832">
        <v>107.4996</v>
      </c>
      <c r="T832">
        <v>2.3400000000000001E-2</v>
      </c>
      <c r="U832">
        <v>40</v>
      </c>
      <c r="X832" s="24" t="s">
        <v>1823</v>
      </c>
      <c r="Y832" s="24"/>
      <c r="Z832" s="24"/>
      <c r="AA832" s="24"/>
      <c r="AB832" s="24"/>
    </row>
    <row r="833" spans="1:28" ht="14.45" hidden="1" customHeight="1" x14ac:dyDescent="0.25">
      <c r="A833" t="s">
        <v>19</v>
      </c>
      <c r="B833" t="s">
        <v>20</v>
      </c>
      <c r="C833" t="s">
        <v>21</v>
      </c>
      <c r="D833">
        <v>183650</v>
      </c>
      <c r="E833" t="s">
        <v>19</v>
      </c>
      <c r="G833" t="s">
        <v>1398</v>
      </c>
      <c r="H833" t="s">
        <v>148</v>
      </c>
      <c r="I833" t="s">
        <v>149</v>
      </c>
      <c r="M833">
        <v>13.083007376942414</v>
      </c>
      <c r="N833">
        <v>4</v>
      </c>
      <c r="P833">
        <v>43179</v>
      </c>
      <c r="Q833">
        <v>15098</v>
      </c>
      <c r="S833">
        <v>183.76</v>
      </c>
      <c r="T833">
        <v>0.04</v>
      </c>
      <c r="U833">
        <v>28</v>
      </c>
      <c r="X833" s="24" t="s">
        <v>1823</v>
      </c>
      <c r="Y833" s="24"/>
      <c r="Z833" s="24"/>
      <c r="AA833" s="24"/>
      <c r="AB833" s="24"/>
    </row>
    <row r="834" spans="1:28" ht="14.45" hidden="1" customHeight="1" x14ac:dyDescent="0.25">
      <c r="A834" t="s">
        <v>19</v>
      </c>
      <c r="B834" t="s">
        <v>20</v>
      </c>
      <c r="C834" t="s">
        <v>21</v>
      </c>
      <c r="D834">
        <v>183650</v>
      </c>
      <c r="E834" t="s">
        <v>19</v>
      </c>
      <c r="G834" t="s">
        <v>1403</v>
      </c>
      <c r="H834" t="s">
        <v>148</v>
      </c>
      <c r="I834" t="s">
        <v>149</v>
      </c>
      <c r="M834">
        <v>13.083007376942414</v>
      </c>
      <c r="N834">
        <v>3</v>
      </c>
      <c r="P834">
        <v>43179</v>
      </c>
      <c r="Q834">
        <v>15098</v>
      </c>
      <c r="S834">
        <v>358.33199999999999</v>
      </c>
      <c r="T834">
        <v>7.8E-2</v>
      </c>
      <c r="U834">
        <v>105</v>
      </c>
      <c r="X834" s="24" t="s">
        <v>1823</v>
      </c>
      <c r="Y834" s="24"/>
      <c r="Z834" s="24"/>
      <c r="AA834" s="24"/>
      <c r="AB834" s="24"/>
    </row>
    <row r="835" spans="1:28" ht="14.45" hidden="1" customHeight="1" x14ac:dyDescent="0.25">
      <c r="A835" t="s">
        <v>19</v>
      </c>
      <c r="B835" t="s">
        <v>20</v>
      </c>
      <c r="C835" t="s">
        <v>21</v>
      </c>
      <c r="D835">
        <v>183650</v>
      </c>
      <c r="E835" t="s">
        <v>19</v>
      </c>
      <c r="G835" t="s">
        <v>1409</v>
      </c>
      <c r="H835" t="s">
        <v>148</v>
      </c>
      <c r="I835" t="s">
        <v>149</v>
      </c>
      <c r="M835">
        <v>13.083007376942414</v>
      </c>
      <c r="N835">
        <v>99</v>
      </c>
      <c r="P835">
        <v>43179</v>
      </c>
      <c r="Q835">
        <v>15098</v>
      </c>
      <c r="S835">
        <v>14189.947200000001</v>
      </c>
      <c r="T835">
        <v>3.0888</v>
      </c>
      <c r="U835">
        <v>4950</v>
      </c>
      <c r="X835" s="24" t="s">
        <v>1823</v>
      </c>
      <c r="Y835" s="24"/>
      <c r="Z835" s="24"/>
      <c r="AA835" s="24"/>
      <c r="AB835" s="24"/>
    </row>
    <row r="836" spans="1:28" ht="14.45" hidden="1" customHeight="1" x14ac:dyDescent="0.25">
      <c r="A836" t="s">
        <v>19</v>
      </c>
      <c r="B836" t="s">
        <v>20</v>
      </c>
      <c r="C836" t="s">
        <v>21</v>
      </c>
      <c r="D836">
        <v>183650</v>
      </c>
      <c r="E836" t="s">
        <v>19</v>
      </c>
      <c r="G836" t="s">
        <v>182</v>
      </c>
      <c r="H836" t="s">
        <v>151</v>
      </c>
      <c r="I836" t="s">
        <v>152</v>
      </c>
      <c r="M836">
        <v>13.05797247010084</v>
      </c>
      <c r="N836">
        <v>1</v>
      </c>
      <c r="P836">
        <v>43179</v>
      </c>
      <c r="Q836">
        <v>14500</v>
      </c>
      <c r="S836">
        <v>93030</v>
      </c>
      <c r="T836">
        <v>21</v>
      </c>
      <c r="U836">
        <v>8400</v>
      </c>
      <c r="X836" s="24" t="s">
        <v>1823</v>
      </c>
      <c r="Y836" s="24"/>
      <c r="Z836" s="24"/>
      <c r="AA836" s="24"/>
      <c r="AB836" s="24"/>
    </row>
    <row r="837" spans="1:28" ht="14.45" hidden="1" customHeight="1" x14ac:dyDescent="0.25">
      <c r="A837" t="s">
        <v>19</v>
      </c>
      <c r="B837" t="s">
        <v>20</v>
      </c>
      <c r="C837" t="s">
        <v>21</v>
      </c>
      <c r="D837">
        <v>183835</v>
      </c>
      <c r="E837" t="s">
        <v>19</v>
      </c>
      <c r="G837" t="s">
        <v>1684</v>
      </c>
      <c r="H837" t="s">
        <v>151</v>
      </c>
      <c r="I837" t="s">
        <v>152</v>
      </c>
      <c r="M837">
        <v>13.05797247010084</v>
      </c>
      <c r="N837">
        <v>1</v>
      </c>
      <c r="P837">
        <v>43179</v>
      </c>
      <c r="Q837">
        <v>23780</v>
      </c>
      <c r="S837">
        <v>60536</v>
      </c>
      <c r="T837">
        <v>13.7</v>
      </c>
      <c r="U837">
        <v>5480</v>
      </c>
      <c r="X837" s="24" t="s">
        <v>1823</v>
      </c>
      <c r="Y837" s="24"/>
      <c r="Z837" s="24"/>
      <c r="AA837" s="24"/>
      <c r="AB837" s="24"/>
    </row>
    <row r="838" spans="1:28" ht="14.45" hidden="1" customHeight="1" x14ac:dyDescent="0.25">
      <c r="A838" t="s">
        <v>19</v>
      </c>
      <c r="B838" t="s">
        <v>20</v>
      </c>
      <c r="C838" t="s">
        <v>21</v>
      </c>
      <c r="D838">
        <v>194671</v>
      </c>
      <c r="E838" t="s">
        <v>19</v>
      </c>
      <c r="G838" t="s">
        <v>164</v>
      </c>
      <c r="H838" t="s">
        <v>148</v>
      </c>
      <c r="I838" t="s">
        <v>149</v>
      </c>
      <c r="M838">
        <v>13.083007376942414</v>
      </c>
      <c r="N838">
        <v>5</v>
      </c>
      <c r="P838">
        <v>43342</v>
      </c>
      <c r="Q838">
        <v>24198</v>
      </c>
      <c r="S838">
        <v>2919</v>
      </c>
      <c r="T838">
        <v>0</v>
      </c>
      <c r="U838">
        <v>250</v>
      </c>
      <c r="X838" s="24" t="s">
        <v>1823</v>
      </c>
      <c r="Y838" s="24"/>
      <c r="Z838" s="24"/>
      <c r="AA838" s="24"/>
      <c r="AB838" s="24"/>
    </row>
    <row r="839" spans="1:28" ht="14.45" hidden="1" customHeight="1" x14ac:dyDescent="0.25">
      <c r="A839" t="s">
        <v>19</v>
      </c>
      <c r="B839" t="s">
        <v>20</v>
      </c>
      <c r="C839" t="s">
        <v>21</v>
      </c>
      <c r="D839">
        <v>194671</v>
      </c>
      <c r="E839" t="s">
        <v>19</v>
      </c>
      <c r="G839" t="s">
        <v>163</v>
      </c>
      <c r="H839" t="s">
        <v>148</v>
      </c>
      <c r="I839" t="s">
        <v>149</v>
      </c>
      <c r="M839">
        <v>13.083007376942414</v>
      </c>
      <c r="N839">
        <v>17</v>
      </c>
      <c r="P839">
        <v>43342</v>
      </c>
      <c r="Q839">
        <v>24198</v>
      </c>
      <c r="S839">
        <v>14280</v>
      </c>
      <c r="T839">
        <v>0</v>
      </c>
      <c r="U839">
        <v>1275</v>
      </c>
      <c r="X839" s="24" t="s">
        <v>1823</v>
      </c>
      <c r="Y839" s="24"/>
      <c r="Z839" s="24"/>
      <c r="AA839" s="24"/>
      <c r="AB839" s="24"/>
    </row>
    <row r="840" spans="1:28" ht="14.45" hidden="1" customHeight="1" x14ac:dyDescent="0.25">
      <c r="A840" t="s">
        <v>19</v>
      </c>
      <c r="B840" t="s">
        <v>20</v>
      </c>
      <c r="C840" t="s">
        <v>21</v>
      </c>
      <c r="D840">
        <v>194671</v>
      </c>
      <c r="E840" t="s">
        <v>19</v>
      </c>
      <c r="G840" t="s">
        <v>187</v>
      </c>
      <c r="H840" t="s">
        <v>148</v>
      </c>
      <c r="I840" t="s">
        <v>149</v>
      </c>
      <c r="M840">
        <v>13.083007376942414</v>
      </c>
      <c r="N840">
        <v>17</v>
      </c>
      <c r="P840">
        <v>43342</v>
      </c>
      <c r="Q840">
        <v>24198</v>
      </c>
      <c r="S840">
        <v>20706</v>
      </c>
      <c r="T840">
        <v>0</v>
      </c>
      <c r="U840">
        <v>1870</v>
      </c>
      <c r="X840" s="24" t="s">
        <v>1823</v>
      </c>
      <c r="Y840" s="24"/>
      <c r="Z840" s="24"/>
      <c r="AA840" s="24"/>
      <c r="AB840" s="24"/>
    </row>
    <row r="841" spans="1:28" ht="14.45" hidden="1" customHeight="1" x14ac:dyDescent="0.25">
      <c r="A841" t="s">
        <v>19</v>
      </c>
      <c r="B841" t="s">
        <v>20</v>
      </c>
      <c r="C841" t="s">
        <v>21</v>
      </c>
      <c r="D841">
        <v>194671</v>
      </c>
      <c r="E841" t="s">
        <v>19</v>
      </c>
      <c r="G841" t="s">
        <v>424</v>
      </c>
      <c r="H841" t="s">
        <v>148</v>
      </c>
      <c r="I841" t="s">
        <v>149</v>
      </c>
      <c r="M841">
        <v>13.083007376942414</v>
      </c>
      <c r="N841">
        <v>12</v>
      </c>
      <c r="P841">
        <v>43342</v>
      </c>
      <c r="Q841">
        <v>24198</v>
      </c>
      <c r="S841">
        <v>253.44</v>
      </c>
      <c r="T841">
        <v>6.4799999999999996E-2</v>
      </c>
      <c r="U841">
        <v>42</v>
      </c>
      <c r="X841" s="24" t="s">
        <v>1823</v>
      </c>
      <c r="Y841" s="24"/>
      <c r="Z841" s="24"/>
      <c r="AA841" s="24"/>
      <c r="AB841" s="24"/>
    </row>
    <row r="842" spans="1:28" ht="14.45" hidden="1" customHeight="1" x14ac:dyDescent="0.25">
      <c r="A842" t="s">
        <v>19</v>
      </c>
      <c r="B842" t="s">
        <v>20</v>
      </c>
      <c r="C842" t="s">
        <v>21</v>
      </c>
      <c r="D842">
        <v>194671</v>
      </c>
      <c r="E842" t="s">
        <v>19</v>
      </c>
      <c r="G842" t="s">
        <v>1409</v>
      </c>
      <c r="H842" t="s">
        <v>148</v>
      </c>
      <c r="I842" t="s">
        <v>149</v>
      </c>
      <c r="M842">
        <v>13.083007376942414</v>
      </c>
      <c r="N842">
        <v>3</v>
      </c>
      <c r="P842">
        <v>43342</v>
      </c>
      <c r="Q842">
        <v>24198</v>
      </c>
      <c r="S842">
        <v>429.9984</v>
      </c>
      <c r="T842">
        <v>9.3600000000000003E-2</v>
      </c>
      <c r="U842">
        <v>150</v>
      </c>
      <c r="X842" s="24" t="s">
        <v>1823</v>
      </c>
      <c r="Y842" s="24"/>
      <c r="Z842" s="24"/>
      <c r="AA842" s="24"/>
      <c r="AB842" s="24"/>
    </row>
    <row r="843" spans="1:28" ht="14.45" hidden="1" customHeight="1" x14ac:dyDescent="0.25">
      <c r="A843" t="s">
        <v>19</v>
      </c>
      <c r="B843" t="s">
        <v>20</v>
      </c>
      <c r="C843" t="s">
        <v>21</v>
      </c>
      <c r="D843">
        <v>194671</v>
      </c>
      <c r="E843" t="s">
        <v>19</v>
      </c>
      <c r="G843" t="s">
        <v>165</v>
      </c>
      <c r="H843" t="s">
        <v>148</v>
      </c>
      <c r="I843" t="s">
        <v>149</v>
      </c>
      <c r="M843">
        <v>13.083007376942414</v>
      </c>
      <c r="N843">
        <v>9</v>
      </c>
      <c r="P843">
        <v>43342</v>
      </c>
      <c r="Q843">
        <v>24198</v>
      </c>
      <c r="S843">
        <v>774.37800000000004</v>
      </c>
      <c r="T843">
        <v>0.19800000000000001</v>
      </c>
      <c r="U843">
        <v>45</v>
      </c>
      <c r="X843" s="24" t="s">
        <v>1823</v>
      </c>
      <c r="Y843" s="24"/>
      <c r="Z843" s="24"/>
      <c r="AA843" s="24"/>
      <c r="AB843" s="24"/>
    </row>
    <row r="844" spans="1:28" ht="14.45" hidden="1" customHeight="1" x14ac:dyDescent="0.25">
      <c r="A844" t="s">
        <v>19</v>
      </c>
      <c r="B844" t="s">
        <v>20</v>
      </c>
      <c r="C844" t="s">
        <v>21</v>
      </c>
      <c r="D844">
        <v>194671</v>
      </c>
      <c r="E844" t="s">
        <v>19</v>
      </c>
      <c r="G844" t="s">
        <v>1398</v>
      </c>
      <c r="H844" t="s">
        <v>148</v>
      </c>
      <c r="I844" t="s">
        <v>149</v>
      </c>
      <c r="M844">
        <v>13.083007376942414</v>
      </c>
      <c r="N844">
        <v>454</v>
      </c>
      <c r="P844">
        <v>43342</v>
      </c>
      <c r="Q844">
        <v>24198</v>
      </c>
      <c r="S844">
        <v>20856.759999999998</v>
      </c>
      <c r="T844">
        <v>4.54</v>
      </c>
      <c r="U844">
        <v>3178</v>
      </c>
      <c r="X844" s="24" t="s">
        <v>1823</v>
      </c>
      <c r="Y844" s="24"/>
      <c r="Z844" s="24"/>
      <c r="AA844" s="24"/>
      <c r="AB844" s="24"/>
    </row>
    <row r="845" spans="1:28" ht="14.45" hidden="1" customHeight="1" x14ac:dyDescent="0.25">
      <c r="A845" t="s">
        <v>19</v>
      </c>
      <c r="B845" t="s">
        <v>20</v>
      </c>
      <c r="C845" t="s">
        <v>21</v>
      </c>
      <c r="D845">
        <v>194671</v>
      </c>
      <c r="E845" t="s">
        <v>19</v>
      </c>
      <c r="G845" t="s">
        <v>1801</v>
      </c>
      <c r="H845" t="s">
        <v>151</v>
      </c>
      <c r="I845" t="s">
        <v>152</v>
      </c>
      <c r="M845">
        <v>13.05797247010084</v>
      </c>
      <c r="N845">
        <v>1</v>
      </c>
      <c r="P845">
        <v>43342</v>
      </c>
      <c r="Q845">
        <v>19290</v>
      </c>
      <c r="S845">
        <v>73974</v>
      </c>
      <c r="T845">
        <v>21.9</v>
      </c>
      <c r="U845">
        <v>8760</v>
      </c>
      <c r="X845" s="24" t="s">
        <v>1823</v>
      </c>
      <c r="Y845" s="24"/>
      <c r="Z845" s="24"/>
      <c r="AA845" s="24"/>
      <c r="AB845" s="24"/>
    </row>
    <row r="846" spans="1:28" ht="14.45" hidden="1" customHeight="1" x14ac:dyDescent="0.25">
      <c r="A846" t="s">
        <v>19</v>
      </c>
      <c r="B846" t="s">
        <v>20</v>
      </c>
      <c r="C846" t="s">
        <v>21</v>
      </c>
      <c r="D846">
        <v>168429</v>
      </c>
      <c r="E846" t="s">
        <v>19</v>
      </c>
      <c r="G846" t="s">
        <v>163</v>
      </c>
      <c r="H846" t="s">
        <v>148</v>
      </c>
      <c r="I846" t="s">
        <v>149</v>
      </c>
      <c r="M846">
        <v>13.083007376942414</v>
      </c>
      <c r="N846">
        <v>2</v>
      </c>
      <c r="P846">
        <v>43139</v>
      </c>
      <c r="Q846">
        <v>552.44000000000005</v>
      </c>
      <c r="S846">
        <v>1680</v>
      </c>
      <c r="T846">
        <v>0</v>
      </c>
      <c r="U846">
        <v>150</v>
      </c>
      <c r="X846" s="24" t="s">
        <v>1823</v>
      </c>
      <c r="Y846" s="24"/>
      <c r="Z846" s="24"/>
      <c r="AA846" s="24"/>
      <c r="AB846" s="24"/>
    </row>
    <row r="847" spans="1:28" ht="14.45" hidden="1" customHeight="1" x14ac:dyDescent="0.25">
      <c r="A847" t="s">
        <v>19</v>
      </c>
      <c r="B847" t="s">
        <v>20</v>
      </c>
      <c r="C847" t="s">
        <v>21</v>
      </c>
      <c r="D847">
        <v>168429</v>
      </c>
      <c r="E847" t="s">
        <v>19</v>
      </c>
      <c r="G847" t="s">
        <v>1809</v>
      </c>
      <c r="H847" t="s">
        <v>151</v>
      </c>
      <c r="I847" t="s">
        <v>152</v>
      </c>
      <c r="M847">
        <v>13.05797247010084</v>
      </c>
      <c r="N847">
        <v>1</v>
      </c>
      <c r="P847">
        <v>43139</v>
      </c>
      <c r="Q847">
        <v>45425.74</v>
      </c>
      <c r="S847">
        <v>21192.6</v>
      </c>
      <c r="T847">
        <v>0</v>
      </c>
      <c r="U847">
        <v>1059.6300000000001</v>
      </c>
      <c r="X847" s="24" t="s">
        <v>1823</v>
      </c>
      <c r="Y847" s="24"/>
      <c r="Z847" s="24"/>
      <c r="AA847" s="24"/>
      <c r="AB847" s="24"/>
    </row>
    <row r="848" spans="1:28" ht="14.45" hidden="1" customHeight="1" x14ac:dyDescent="0.25">
      <c r="A848" t="s">
        <v>19</v>
      </c>
      <c r="B848" t="s">
        <v>20</v>
      </c>
      <c r="C848" t="s">
        <v>21</v>
      </c>
      <c r="D848">
        <v>168429</v>
      </c>
      <c r="E848" t="s">
        <v>19</v>
      </c>
      <c r="G848" t="s">
        <v>1810</v>
      </c>
      <c r="H848" t="s">
        <v>151</v>
      </c>
      <c r="I848" t="s">
        <v>152</v>
      </c>
      <c r="M848">
        <v>13.05797247010084</v>
      </c>
      <c r="N848">
        <v>1</v>
      </c>
      <c r="P848">
        <v>43139</v>
      </c>
      <c r="Q848">
        <v>45425.74</v>
      </c>
      <c r="S848">
        <v>112406</v>
      </c>
      <c r="T848">
        <v>28.8</v>
      </c>
      <c r="U848">
        <v>11520</v>
      </c>
      <c r="X848" s="24" t="s">
        <v>1823</v>
      </c>
      <c r="Y848" s="24"/>
      <c r="Z848" s="24"/>
      <c r="AA848" s="24"/>
      <c r="AB848" s="24"/>
    </row>
    <row r="849" spans="1:28" ht="14.45" hidden="1" customHeight="1" x14ac:dyDescent="0.25">
      <c r="A849" t="s">
        <v>19</v>
      </c>
      <c r="B849" t="s">
        <v>330</v>
      </c>
      <c r="C849" t="s">
        <v>21</v>
      </c>
      <c r="D849" t="s">
        <v>335</v>
      </c>
      <c r="E849" t="s">
        <v>19</v>
      </c>
      <c r="G849" t="s">
        <v>444</v>
      </c>
      <c r="H849" t="s">
        <v>148</v>
      </c>
      <c r="I849" t="s">
        <v>445</v>
      </c>
      <c r="J849" t="s">
        <v>446</v>
      </c>
      <c r="K849" t="e">
        <v>#N/A</v>
      </c>
      <c r="L849" t="s">
        <v>332</v>
      </c>
      <c r="M849">
        <v>12</v>
      </c>
      <c r="N849">
        <v>3</v>
      </c>
      <c r="O849" t="s">
        <v>447</v>
      </c>
      <c r="P849">
        <v>43082</v>
      </c>
      <c r="Q849">
        <v>1106.43</v>
      </c>
      <c r="R849">
        <v>0</v>
      </c>
      <c r="S849">
        <v>378</v>
      </c>
      <c r="T849">
        <v>0.189</v>
      </c>
      <c r="U849">
        <v>83.16</v>
      </c>
      <c r="X849" s="24" t="s">
        <v>1826</v>
      </c>
      <c r="Y849" s="24"/>
      <c r="Z849" s="24"/>
      <c r="AA849" s="24"/>
      <c r="AB849" s="24"/>
    </row>
    <row r="850" spans="1:28" ht="14.45" hidden="1" customHeight="1" x14ac:dyDescent="0.25">
      <c r="A850" t="s">
        <v>19</v>
      </c>
      <c r="B850" t="s">
        <v>330</v>
      </c>
      <c r="C850" t="s">
        <v>21</v>
      </c>
      <c r="D850" t="s">
        <v>335</v>
      </c>
      <c r="E850" t="s">
        <v>19</v>
      </c>
      <c r="G850" t="s">
        <v>444</v>
      </c>
      <c r="H850" t="s">
        <v>148</v>
      </c>
      <c r="I850" t="s">
        <v>445</v>
      </c>
      <c r="J850" t="s">
        <v>446</v>
      </c>
      <c r="K850" t="e">
        <v>#N/A</v>
      </c>
      <c r="L850" t="s">
        <v>332</v>
      </c>
      <c r="M850">
        <v>12</v>
      </c>
      <c r="N850">
        <v>6</v>
      </c>
      <c r="O850" t="s">
        <v>447</v>
      </c>
      <c r="P850">
        <v>43082</v>
      </c>
      <c r="Q850">
        <v>1106.43</v>
      </c>
      <c r="R850">
        <v>0</v>
      </c>
      <c r="S850">
        <v>756</v>
      </c>
      <c r="T850">
        <v>0.378</v>
      </c>
      <c r="U850">
        <v>166.32</v>
      </c>
      <c r="X850" s="24" t="s">
        <v>1826</v>
      </c>
      <c r="Y850" s="24"/>
      <c r="Z850" s="24"/>
      <c r="AA850" s="24"/>
      <c r="AB850" s="24"/>
    </row>
    <row r="851" spans="1:28" ht="14.45" hidden="1" customHeight="1" x14ac:dyDescent="0.25">
      <c r="A851" t="s">
        <v>19</v>
      </c>
      <c r="B851" t="s">
        <v>330</v>
      </c>
      <c r="C851" t="s">
        <v>21</v>
      </c>
      <c r="D851" t="s">
        <v>335</v>
      </c>
      <c r="E851" t="s">
        <v>19</v>
      </c>
      <c r="G851" t="s">
        <v>444</v>
      </c>
      <c r="H851" t="s">
        <v>148</v>
      </c>
      <c r="I851" t="s">
        <v>445</v>
      </c>
      <c r="J851" t="s">
        <v>446</v>
      </c>
      <c r="K851" t="e">
        <v>#N/A</v>
      </c>
      <c r="L851" t="s">
        <v>332</v>
      </c>
      <c r="M851">
        <v>12</v>
      </c>
      <c r="N851">
        <v>11</v>
      </c>
      <c r="O851" t="s">
        <v>447</v>
      </c>
      <c r="P851">
        <v>43082</v>
      </c>
      <c r="Q851">
        <v>1106.43</v>
      </c>
      <c r="R851">
        <v>0</v>
      </c>
      <c r="S851">
        <v>1386</v>
      </c>
      <c r="T851">
        <v>0.69299999999999995</v>
      </c>
      <c r="U851">
        <v>304.92</v>
      </c>
      <c r="X851" s="24" t="s">
        <v>1826</v>
      </c>
      <c r="Y851" s="24"/>
      <c r="Z851" s="24"/>
      <c r="AA851" s="24"/>
      <c r="AB851" s="24"/>
    </row>
    <row r="852" spans="1:28" ht="14.45" hidden="1" customHeight="1" x14ac:dyDescent="0.25">
      <c r="A852" t="s">
        <v>19</v>
      </c>
      <c r="B852" t="s">
        <v>330</v>
      </c>
      <c r="C852" t="s">
        <v>21</v>
      </c>
      <c r="D852" t="s">
        <v>335</v>
      </c>
      <c r="E852" t="s">
        <v>19</v>
      </c>
      <c r="G852" t="s">
        <v>444</v>
      </c>
      <c r="H852" t="s">
        <v>148</v>
      </c>
      <c r="I852" t="s">
        <v>445</v>
      </c>
      <c r="J852" t="s">
        <v>446</v>
      </c>
      <c r="K852" t="e">
        <v>#N/A</v>
      </c>
      <c r="L852" t="s">
        <v>332</v>
      </c>
      <c r="M852">
        <v>12</v>
      </c>
      <c r="N852">
        <v>19</v>
      </c>
      <c r="O852" t="s">
        <v>447</v>
      </c>
      <c r="P852">
        <v>43082</v>
      </c>
      <c r="Q852">
        <v>1106.43</v>
      </c>
      <c r="R852">
        <v>0</v>
      </c>
      <c r="S852">
        <v>2394</v>
      </c>
      <c r="T852">
        <v>1.1970000000000001</v>
      </c>
      <c r="U852">
        <v>526.67999999999995</v>
      </c>
      <c r="X852" s="24" t="s">
        <v>1826</v>
      </c>
      <c r="Y852" s="24"/>
      <c r="Z852" s="24"/>
      <c r="AA852" s="24"/>
      <c r="AB852" s="24"/>
    </row>
    <row r="853" spans="1:28" ht="14.45" hidden="1" customHeight="1" x14ac:dyDescent="0.25">
      <c r="A853" t="s">
        <v>19</v>
      </c>
      <c r="B853" t="s">
        <v>111</v>
      </c>
      <c r="C853" t="s">
        <v>21</v>
      </c>
      <c r="D853" t="s">
        <v>388</v>
      </c>
      <c r="E853" t="s">
        <v>19</v>
      </c>
      <c r="G853" t="s">
        <v>217</v>
      </c>
      <c r="H853" t="s">
        <v>148</v>
      </c>
      <c r="I853" t="s">
        <v>218</v>
      </c>
      <c r="J853" t="s">
        <v>174</v>
      </c>
      <c r="K853" t="s">
        <v>203</v>
      </c>
      <c r="M853">
        <v>9</v>
      </c>
      <c r="N853">
        <v>2</v>
      </c>
      <c r="P853">
        <v>43153</v>
      </c>
      <c r="Q853">
        <v>330</v>
      </c>
      <c r="R853">
        <v>25</v>
      </c>
      <c r="S853">
        <v>233.6</v>
      </c>
      <c r="T853">
        <v>0.16</v>
      </c>
      <c r="U853">
        <v>50</v>
      </c>
      <c r="X853" s="24" t="s">
        <v>65</v>
      </c>
      <c r="Y853" s="24"/>
      <c r="Z853" s="24"/>
      <c r="AA853" s="24"/>
      <c r="AB853" s="24"/>
    </row>
    <row r="854" spans="1:28" ht="14.45" hidden="1" customHeight="1" x14ac:dyDescent="0.25">
      <c r="A854" t="s">
        <v>19</v>
      </c>
      <c r="B854" t="s">
        <v>111</v>
      </c>
      <c r="C854" t="s">
        <v>21</v>
      </c>
      <c r="D854" t="s">
        <v>388</v>
      </c>
      <c r="E854" t="s">
        <v>19</v>
      </c>
      <c r="G854" t="s">
        <v>229</v>
      </c>
      <c r="H854" t="s">
        <v>148</v>
      </c>
      <c r="I854" t="s">
        <v>230</v>
      </c>
      <c r="J854" t="s">
        <v>174</v>
      </c>
      <c r="K854" t="s">
        <v>203</v>
      </c>
      <c r="M854">
        <v>9</v>
      </c>
      <c r="N854">
        <v>8</v>
      </c>
      <c r="P854">
        <v>43153</v>
      </c>
      <c r="Q854">
        <v>330</v>
      </c>
      <c r="R854">
        <v>10</v>
      </c>
      <c r="S854">
        <v>595.67999999999995</v>
      </c>
      <c r="T854">
        <v>0.41</v>
      </c>
      <c r="U854">
        <v>80</v>
      </c>
      <c r="X854" s="24" t="s">
        <v>65</v>
      </c>
      <c r="Y854" s="24"/>
      <c r="Z854" s="24"/>
      <c r="AA854" s="24"/>
      <c r="AB854" s="24"/>
    </row>
    <row r="855" spans="1:28" ht="14.45" hidden="1" customHeight="1" x14ac:dyDescent="0.25">
      <c r="A855" t="s">
        <v>19</v>
      </c>
      <c r="B855" t="s">
        <v>111</v>
      </c>
      <c r="C855" t="s">
        <v>21</v>
      </c>
      <c r="D855" t="s">
        <v>388</v>
      </c>
      <c r="E855" t="s">
        <v>19</v>
      </c>
      <c r="G855" t="s">
        <v>225</v>
      </c>
      <c r="H855" t="s">
        <v>148</v>
      </c>
      <c r="I855" t="s">
        <v>226</v>
      </c>
      <c r="J855" t="s">
        <v>227</v>
      </c>
      <c r="K855" t="s">
        <v>203</v>
      </c>
      <c r="M855">
        <v>10</v>
      </c>
      <c r="N855">
        <v>1</v>
      </c>
      <c r="P855">
        <v>43153</v>
      </c>
      <c r="Q855">
        <v>330</v>
      </c>
      <c r="R855">
        <v>30</v>
      </c>
      <c r="S855">
        <v>217.4</v>
      </c>
      <c r="T855">
        <v>0</v>
      </c>
      <c r="U855">
        <v>30</v>
      </c>
      <c r="X855" s="24" t="s">
        <v>65</v>
      </c>
      <c r="Y855" s="24"/>
      <c r="Z855" s="24"/>
      <c r="AA855" s="24"/>
      <c r="AB855" s="24"/>
    </row>
    <row r="856" spans="1:28" ht="14.45" hidden="1" customHeight="1" x14ac:dyDescent="0.25">
      <c r="A856" t="s">
        <v>19</v>
      </c>
      <c r="B856" t="s">
        <v>111</v>
      </c>
      <c r="C856" t="s">
        <v>21</v>
      </c>
      <c r="D856" t="s">
        <v>388</v>
      </c>
      <c r="E856" t="s">
        <v>19</v>
      </c>
      <c r="G856" t="s">
        <v>220</v>
      </c>
      <c r="H856" t="s">
        <v>148</v>
      </c>
      <c r="I856" t="s">
        <v>221</v>
      </c>
      <c r="J856" t="s">
        <v>222</v>
      </c>
      <c r="K856" t="s">
        <v>203</v>
      </c>
      <c r="M856">
        <v>10</v>
      </c>
      <c r="N856">
        <v>1</v>
      </c>
      <c r="P856">
        <v>43153</v>
      </c>
      <c r="Q856">
        <v>330</v>
      </c>
      <c r="R856">
        <v>45</v>
      </c>
      <c r="S856">
        <v>53</v>
      </c>
      <c r="T856">
        <v>0</v>
      </c>
      <c r="U856">
        <v>45</v>
      </c>
      <c r="X856" s="24" t="s">
        <v>65</v>
      </c>
      <c r="Y856" s="24"/>
      <c r="Z856" s="24"/>
      <c r="AA856" s="24"/>
      <c r="AB856" s="24"/>
    </row>
    <row r="857" spans="1:28" ht="14.45" hidden="1" customHeight="1" x14ac:dyDescent="0.25">
      <c r="A857" t="s">
        <v>19</v>
      </c>
      <c r="B857" t="s">
        <v>111</v>
      </c>
      <c r="C857" t="s">
        <v>21</v>
      </c>
      <c r="D857" t="s">
        <v>388</v>
      </c>
      <c r="E857" t="s">
        <v>19</v>
      </c>
      <c r="G857" t="s">
        <v>224</v>
      </c>
      <c r="H857" t="s">
        <v>148</v>
      </c>
      <c r="I857" t="s">
        <v>224</v>
      </c>
      <c r="J857" t="s">
        <v>224</v>
      </c>
      <c r="N857">
        <v>1</v>
      </c>
      <c r="P857">
        <v>43153</v>
      </c>
      <c r="Q857">
        <v>330</v>
      </c>
      <c r="S857">
        <v>0</v>
      </c>
      <c r="T857">
        <v>0</v>
      </c>
      <c r="U857">
        <v>125</v>
      </c>
      <c r="V857" t="s">
        <v>503</v>
      </c>
      <c r="W857">
        <v>1</v>
      </c>
      <c r="X857" s="24" t="s">
        <v>65</v>
      </c>
      <c r="Y857" s="24"/>
      <c r="Z857" s="24"/>
      <c r="AA857" s="24"/>
      <c r="AB857" s="24"/>
    </row>
    <row r="858" spans="1:28" ht="14.45" hidden="1" customHeight="1" x14ac:dyDescent="0.25">
      <c r="A858" t="s">
        <v>19</v>
      </c>
      <c r="B858" t="s">
        <v>111</v>
      </c>
      <c r="C858" t="s">
        <v>21</v>
      </c>
      <c r="D858" t="s">
        <v>393</v>
      </c>
      <c r="E858" t="s">
        <v>19</v>
      </c>
      <c r="G858" t="s">
        <v>208</v>
      </c>
      <c r="H858" t="s">
        <v>148</v>
      </c>
      <c r="I858" t="s">
        <v>209</v>
      </c>
      <c r="J858" t="s">
        <v>174</v>
      </c>
      <c r="K858" t="s">
        <v>203</v>
      </c>
      <c r="M858">
        <v>9</v>
      </c>
      <c r="N858">
        <v>8</v>
      </c>
      <c r="P858">
        <v>43165</v>
      </c>
      <c r="Q858">
        <v>1012</v>
      </c>
      <c r="R858">
        <v>14</v>
      </c>
      <c r="S858">
        <v>747.52</v>
      </c>
      <c r="T858">
        <v>0.51</v>
      </c>
      <c r="U858">
        <v>112</v>
      </c>
      <c r="X858" s="24" t="s">
        <v>65</v>
      </c>
      <c r="Y858" s="24"/>
      <c r="Z858" s="24"/>
      <c r="AA858" s="24"/>
      <c r="AB858" s="24"/>
    </row>
    <row r="859" spans="1:28" ht="14.45" hidden="1" customHeight="1" x14ac:dyDescent="0.25">
      <c r="A859" t="s">
        <v>19</v>
      </c>
      <c r="B859" t="s">
        <v>111</v>
      </c>
      <c r="C859" t="s">
        <v>21</v>
      </c>
      <c r="D859" t="s">
        <v>393</v>
      </c>
      <c r="E859" t="s">
        <v>19</v>
      </c>
      <c r="G859" t="s">
        <v>211</v>
      </c>
      <c r="H859" t="s">
        <v>148</v>
      </c>
      <c r="I859" t="s">
        <v>212</v>
      </c>
      <c r="J859" t="s">
        <v>213</v>
      </c>
      <c r="K859" t="s">
        <v>214</v>
      </c>
      <c r="M859">
        <v>21</v>
      </c>
      <c r="N859">
        <v>1</v>
      </c>
      <c r="P859">
        <v>43165</v>
      </c>
      <c r="Q859">
        <v>1012</v>
      </c>
      <c r="R859">
        <v>650</v>
      </c>
      <c r="S859">
        <v>633</v>
      </c>
      <c r="T859">
        <v>0.09</v>
      </c>
      <c r="U859">
        <v>650</v>
      </c>
      <c r="X859" s="24" t="s">
        <v>65</v>
      </c>
      <c r="Y859" s="24"/>
      <c r="Z859" s="24"/>
      <c r="AA859" s="24"/>
      <c r="AB859" s="24"/>
    </row>
    <row r="860" spans="1:28" ht="14.45" hidden="1" customHeight="1" x14ac:dyDescent="0.25">
      <c r="A860" t="s">
        <v>19</v>
      </c>
      <c r="B860" t="s">
        <v>111</v>
      </c>
      <c r="C860" t="s">
        <v>21</v>
      </c>
      <c r="D860" t="s">
        <v>393</v>
      </c>
      <c r="E860" t="s">
        <v>19</v>
      </c>
      <c r="G860" t="s">
        <v>225</v>
      </c>
      <c r="H860" t="s">
        <v>148</v>
      </c>
      <c r="I860" t="s">
        <v>226</v>
      </c>
      <c r="J860" t="s">
        <v>227</v>
      </c>
      <c r="K860" t="s">
        <v>203</v>
      </c>
      <c r="M860">
        <v>10</v>
      </c>
      <c r="N860">
        <v>1</v>
      </c>
      <c r="P860">
        <v>43165</v>
      </c>
      <c r="Q860">
        <v>1012</v>
      </c>
      <c r="R860">
        <v>30</v>
      </c>
      <c r="S860">
        <v>217.4</v>
      </c>
      <c r="T860">
        <v>0</v>
      </c>
      <c r="U860">
        <v>30</v>
      </c>
      <c r="X860" s="24" t="s">
        <v>65</v>
      </c>
      <c r="Y860" s="24"/>
      <c r="Z860" s="24"/>
      <c r="AA860" s="24"/>
      <c r="AB860" s="24"/>
    </row>
    <row r="861" spans="1:28" ht="14.45" hidden="1" customHeight="1" x14ac:dyDescent="0.25">
      <c r="A861" t="s">
        <v>19</v>
      </c>
      <c r="B861" t="s">
        <v>111</v>
      </c>
      <c r="C861" t="s">
        <v>21</v>
      </c>
      <c r="D861" t="s">
        <v>393</v>
      </c>
      <c r="E861" t="s">
        <v>19</v>
      </c>
      <c r="G861" t="s">
        <v>220</v>
      </c>
      <c r="H861" t="s">
        <v>148</v>
      </c>
      <c r="I861" t="s">
        <v>221</v>
      </c>
      <c r="J861" t="s">
        <v>222</v>
      </c>
      <c r="K861" t="s">
        <v>203</v>
      </c>
      <c r="M861">
        <v>10</v>
      </c>
      <c r="N861">
        <v>1</v>
      </c>
      <c r="P861">
        <v>43165</v>
      </c>
      <c r="Q861">
        <v>1012</v>
      </c>
      <c r="R861">
        <v>45</v>
      </c>
      <c r="S861">
        <v>53</v>
      </c>
      <c r="T861">
        <v>0</v>
      </c>
      <c r="U861">
        <v>45</v>
      </c>
      <c r="X861" s="24" t="s">
        <v>65</v>
      </c>
      <c r="Y861" s="24"/>
      <c r="Z861" s="24"/>
      <c r="AA861" s="24"/>
      <c r="AB861" s="24"/>
    </row>
    <row r="862" spans="1:28" ht="14.45" hidden="1" customHeight="1" x14ac:dyDescent="0.25">
      <c r="A862" t="s">
        <v>19</v>
      </c>
      <c r="B862" t="s">
        <v>111</v>
      </c>
      <c r="C862" t="s">
        <v>21</v>
      </c>
      <c r="D862" t="s">
        <v>393</v>
      </c>
      <c r="E862" t="s">
        <v>19</v>
      </c>
      <c r="G862" t="s">
        <v>217</v>
      </c>
      <c r="H862" t="s">
        <v>148</v>
      </c>
      <c r="I862" t="s">
        <v>218</v>
      </c>
      <c r="J862" t="s">
        <v>174</v>
      </c>
      <c r="K862" t="s">
        <v>203</v>
      </c>
      <c r="M862">
        <v>9</v>
      </c>
      <c r="N862">
        <v>2</v>
      </c>
      <c r="P862">
        <v>43165</v>
      </c>
      <c r="Q862">
        <v>1012</v>
      </c>
      <c r="R862">
        <v>25</v>
      </c>
      <c r="S862">
        <v>233.6</v>
      </c>
      <c r="T862">
        <v>0.16</v>
      </c>
      <c r="U862">
        <v>50</v>
      </c>
      <c r="X862" s="24" t="s">
        <v>65</v>
      </c>
      <c r="Y862" s="24"/>
      <c r="Z862" s="24"/>
      <c r="AA862" s="24"/>
      <c r="AB862" s="24"/>
    </row>
    <row r="863" spans="1:28" ht="14.45" hidden="1" customHeight="1" x14ac:dyDescent="0.25">
      <c r="A863" t="s">
        <v>19</v>
      </c>
      <c r="B863" t="s">
        <v>111</v>
      </c>
      <c r="C863" t="s">
        <v>21</v>
      </c>
      <c r="D863" t="s">
        <v>393</v>
      </c>
      <c r="E863" t="s">
        <v>19</v>
      </c>
      <c r="G863" t="s">
        <v>224</v>
      </c>
      <c r="H863" t="s">
        <v>148</v>
      </c>
      <c r="I863" t="s">
        <v>224</v>
      </c>
      <c r="J863" t="s">
        <v>224</v>
      </c>
      <c r="N863">
        <v>1</v>
      </c>
      <c r="P863">
        <v>43165</v>
      </c>
      <c r="Q863">
        <v>1012</v>
      </c>
      <c r="S863">
        <v>0</v>
      </c>
      <c r="T863">
        <v>0</v>
      </c>
      <c r="U863">
        <v>125</v>
      </c>
      <c r="V863" t="s">
        <v>503</v>
      </c>
      <c r="W863">
        <v>1</v>
      </c>
      <c r="X863" s="24" t="s">
        <v>65</v>
      </c>
      <c r="Y863" s="24"/>
      <c r="Z863" s="24"/>
      <c r="AA863" s="24"/>
      <c r="AB863" s="24"/>
    </row>
    <row r="864" spans="1:28" ht="14.45" hidden="1" customHeight="1" x14ac:dyDescent="0.25">
      <c r="A864" t="s">
        <v>19</v>
      </c>
      <c r="B864" t="s">
        <v>20</v>
      </c>
      <c r="C864" t="s">
        <v>21</v>
      </c>
      <c r="D864">
        <v>181641</v>
      </c>
      <c r="E864" t="s">
        <v>19</v>
      </c>
      <c r="G864" t="s">
        <v>419</v>
      </c>
      <c r="H864" t="s">
        <v>151</v>
      </c>
      <c r="I864" t="s">
        <v>152</v>
      </c>
      <c r="M864">
        <v>13.05797247010084</v>
      </c>
      <c r="N864">
        <v>1</v>
      </c>
      <c r="P864">
        <v>43091</v>
      </c>
      <c r="Q864">
        <v>16697.990000000002</v>
      </c>
      <c r="S864">
        <v>28811</v>
      </c>
      <c r="T864">
        <v>3.2890000000000001</v>
      </c>
      <c r="U864">
        <v>1440.55</v>
      </c>
      <c r="X864" s="24" t="s">
        <v>1823</v>
      </c>
      <c r="Y864" s="24"/>
      <c r="Z864" s="24"/>
      <c r="AA864" s="24"/>
      <c r="AB864" s="24"/>
    </row>
    <row r="865" spans="1:30" ht="14.45" hidden="1" customHeight="1" x14ac:dyDescent="0.25">
      <c r="A865" t="s">
        <v>19</v>
      </c>
      <c r="B865" t="s">
        <v>111</v>
      </c>
      <c r="C865" t="s">
        <v>21</v>
      </c>
      <c r="D865" t="s">
        <v>396</v>
      </c>
      <c r="E865" t="s">
        <v>19</v>
      </c>
      <c r="G865" t="s">
        <v>225</v>
      </c>
      <c r="H865" t="s">
        <v>148</v>
      </c>
      <c r="I865" t="s">
        <v>226</v>
      </c>
      <c r="J865" t="s">
        <v>227</v>
      </c>
      <c r="K865" t="s">
        <v>203</v>
      </c>
      <c r="M865">
        <v>10</v>
      </c>
      <c r="N865">
        <v>2</v>
      </c>
      <c r="P865">
        <v>43129</v>
      </c>
      <c r="Q865">
        <v>437</v>
      </c>
      <c r="R865">
        <v>30</v>
      </c>
      <c r="S865">
        <v>434.8</v>
      </c>
      <c r="T865">
        <v>0</v>
      </c>
      <c r="U865">
        <v>60</v>
      </c>
      <c r="X865" s="24" t="s">
        <v>65</v>
      </c>
      <c r="Y865" s="24"/>
      <c r="Z865" s="24"/>
      <c r="AA865" s="24"/>
      <c r="AB865" s="24"/>
    </row>
    <row r="866" spans="1:30" ht="14.45" hidden="1" customHeight="1" x14ac:dyDescent="0.25">
      <c r="A866" t="s">
        <v>19</v>
      </c>
      <c r="B866" t="s">
        <v>111</v>
      </c>
      <c r="C866" t="s">
        <v>21</v>
      </c>
      <c r="D866" t="s">
        <v>396</v>
      </c>
      <c r="E866" t="s">
        <v>19</v>
      </c>
      <c r="G866" t="s">
        <v>220</v>
      </c>
      <c r="H866" t="s">
        <v>148</v>
      </c>
      <c r="I866" t="s">
        <v>221</v>
      </c>
      <c r="J866" t="s">
        <v>222</v>
      </c>
      <c r="K866" t="s">
        <v>203</v>
      </c>
      <c r="M866">
        <v>10</v>
      </c>
      <c r="N866">
        <v>2</v>
      </c>
      <c r="P866">
        <v>43129</v>
      </c>
      <c r="Q866">
        <v>437</v>
      </c>
      <c r="R866">
        <v>45</v>
      </c>
      <c r="S866">
        <v>106</v>
      </c>
      <c r="T866">
        <v>0</v>
      </c>
      <c r="U866">
        <v>90</v>
      </c>
      <c r="X866" s="24" t="s">
        <v>65</v>
      </c>
      <c r="Y866" s="24"/>
      <c r="Z866" s="24"/>
      <c r="AA866" s="24"/>
      <c r="AB866" s="24"/>
    </row>
    <row r="867" spans="1:30" ht="14.45" hidden="1" customHeight="1" x14ac:dyDescent="0.25">
      <c r="A867" t="s">
        <v>19</v>
      </c>
      <c r="B867" t="s">
        <v>111</v>
      </c>
      <c r="C867" t="s">
        <v>21</v>
      </c>
      <c r="D867" t="s">
        <v>396</v>
      </c>
      <c r="E867" t="s">
        <v>19</v>
      </c>
      <c r="G867" t="s">
        <v>217</v>
      </c>
      <c r="H867" t="s">
        <v>148</v>
      </c>
      <c r="I867" t="s">
        <v>218</v>
      </c>
      <c r="J867" t="s">
        <v>174</v>
      </c>
      <c r="K867" t="s">
        <v>203</v>
      </c>
      <c r="M867">
        <v>9</v>
      </c>
      <c r="N867">
        <v>2</v>
      </c>
      <c r="P867">
        <v>43129</v>
      </c>
      <c r="Q867">
        <v>437</v>
      </c>
      <c r="R867">
        <v>25</v>
      </c>
      <c r="S867">
        <v>233.6</v>
      </c>
      <c r="T867">
        <v>0.16</v>
      </c>
      <c r="U867">
        <v>50</v>
      </c>
      <c r="X867" s="24" t="s">
        <v>65</v>
      </c>
      <c r="Y867" s="24"/>
      <c r="Z867" s="24"/>
      <c r="AA867" s="24"/>
      <c r="AB867" s="24"/>
    </row>
    <row r="868" spans="1:30" ht="14.45" hidden="1" customHeight="1" x14ac:dyDescent="0.25">
      <c r="A868" t="s">
        <v>19</v>
      </c>
      <c r="B868" t="s">
        <v>111</v>
      </c>
      <c r="C868" t="s">
        <v>21</v>
      </c>
      <c r="D868" t="s">
        <v>396</v>
      </c>
      <c r="E868" t="s">
        <v>19</v>
      </c>
      <c r="G868" t="s">
        <v>208</v>
      </c>
      <c r="H868" t="s">
        <v>148</v>
      </c>
      <c r="I868" t="s">
        <v>209</v>
      </c>
      <c r="J868" t="s">
        <v>174</v>
      </c>
      <c r="K868" t="s">
        <v>203</v>
      </c>
      <c r="M868">
        <v>9</v>
      </c>
      <c r="N868">
        <v>8</v>
      </c>
      <c r="P868">
        <v>43129</v>
      </c>
      <c r="Q868">
        <v>437</v>
      </c>
      <c r="R868">
        <v>14</v>
      </c>
      <c r="S868">
        <v>747.52</v>
      </c>
      <c r="T868">
        <v>0.51</v>
      </c>
      <c r="U868">
        <v>112</v>
      </c>
      <c r="X868" s="24" t="s">
        <v>65</v>
      </c>
      <c r="Y868" s="24"/>
      <c r="Z868" s="24"/>
      <c r="AA868" s="24"/>
      <c r="AB868" s="24"/>
    </row>
    <row r="869" spans="1:30" ht="14.45" hidden="1" customHeight="1" x14ac:dyDescent="0.25">
      <c r="A869" t="s">
        <v>19</v>
      </c>
      <c r="B869" t="s">
        <v>111</v>
      </c>
      <c r="C869" t="s">
        <v>21</v>
      </c>
      <c r="D869" t="s">
        <v>396</v>
      </c>
      <c r="E869" t="s">
        <v>19</v>
      </c>
      <c r="G869" t="s">
        <v>224</v>
      </c>
      <c r="H869" t="s">
        <v>148</v>
      </c>
      <c r="I869" t="s">
        <v>224</v>
      </c>
      <c r="J869" t="s">
        <v>224</v>
      </c>
      <c r="N869">
        <v>1</v>
      </c>
      <c r="P869">
        <v>43129</v>
      </c>
      <c r="Q869">
        <v>437</v>
      </c>
      <c r="S869">
        <v>0</v>
      </c>
      <c r="T869">
        <v>0</v>
      </c>
      <c r="U869">
        <v>125</v>
      </c>
      <c r="V869" t="s">
        <v>503</v>
      </c>
      <c r="W869">
        <v>1</v>
      </c>
      <c r="X869" s="24" t="s">
        <v>65</v>
      </c>
      <c r="Y869" s="24"/>
      <c r="Z869" s="24"/>
      <c r="AA869" s="24"/>
      <c r="AB869" s="24"/>
    </row>
    <row r="870" spans="1:30" ht="14.45" customHeight="1" x14ac:dyDescent="0.25">
      <c r="A870" t="s">
        <v>19</v>
      </c>
      <c r="B870" t="s">
        <v>580</v>
      </c>
      <c r="C870" t="s">
        <v>21</v>
      </c>
      <c r="D870" t="s">
        <v>581</v>
      </c>
      <c r="E870" t="s">
        <v>19</v>
      </c>
      <c r="F870" t="s">
        <v>615</v>
      </c>
      <c r="G870" t="s">
        <v>616</v>
      </c>
      <c r="H870" t="s">
        <v>617</v>
      </c>
      <c r="J870" t="s">
        <v>616</v>
      </c>
      <c r="N870">
        <v>300</v>
      </c>
      <c r="P870">
        <v>43066</v>
      </c>
      <c r="Q870">
        <v>440465.63</v>
      </c>
      <c r="R870">
        <v>440465.63</v>
      </c>
      <c r="S870" s="115">
        <v>321914</v>
      </c>
      <c r="T870" s="115">
        <v>44.6</v>
      </c>
      <c r="U870">
        <v>26880</v>
      </c>
      <c r="X870" s="24" t="s">
        <v>1823</v>
      </c>
      <c r="Y870" s="24"/>
      <c r="Z870" s="24"/>
      <c r="AA870" s="24"/>
      <c r="AB870" s="24"/>
    </row>
    <row r="871" spans="1:30" ht="14.45" customHeight="1" x14ac:dyDescent="0.25">
      <c r="A871" t="s">
        <v>19</v>
      </c>
      <c r="B871" t="s">
        <v>580</v>
      </c>
      <c r="C871" t="s">
        <v>21</v>
      </c>
      <c r="D871" t="s">
        <v>581</v>
      </c>
      <c r="E871" t="s">
        <v>19</v>
      </c>
      <c r="F871" t="s">
        <v>618</v>
      </c>
      <c r="G871" t="s">
        <v>616</v>
      </c>
      <c r="H871" t="s">
        <v>617</v>
      </c>
      <c r="N871">
        <v>1</v>
      </c>
      <c r="P871">
        <v>43066</v>
      </c>
      <c r="Q871">
        <v>10000</v>
      </c>
      <c r="S871" s="115">
        <v>0</v>
      </c>
      <c r="T871" s="115">
        <v>0</v>
      </c>
      <c r="U871">
        <v>10000</v>
      </c>
      <c r="V871" t="s">
        <v>619</v>
      </c>
      <c r="X871" s="24" t="s">
        <v>1823</v>
      </c>
      <c r="Y871" s="24"/>
      <c r="Z871" s="24"/>
      <c r="AA871" s="24"/>
      <c r="AB871" s="24"/>
    </row>
    <row r="872" spans="1:30" ht="14.45" customHeight="1" x14ac:dyDescent="0.25">
      <c r="A872" t="s">
        <v>19</v>
      </c>
      <c r="B872" t="s">
        <v>580</v>
      </c>
      <c r="C872" t="s">
        <v>21</v>
      </c>
      <c r="D872" t="s">
        <v>584</v>
      </c>
      <c r="E872" t="s">
        <v>19</v>
      </c>
      <c r="F872" t="s">
        <v>615</v>
      </c>
      <c r="G872" t="s">
        <v>616</v>
      </c>
      <c r="H872" t="s">
        <v>617</v>
      </c>
      <c r="N872">
        <v>352</v>
      </c>
      <c r="P872">
        <v>43059</v>
      </c>
      <c r="Q872">
        <v>463502.86</v>
      </c>
      <c r="R872">
        <v>463502.86</v>
      </c>
      <c r="S872" s="115">
        <v>119170</v>
      </c>
      <c r="T872" s="115">
        <v>31.1</v>
      </c>
      <c r="U872">
        <v>21425</v>
      </c>
      <c r="X872" s="24" t="s">
        <v>1823</v>
      </c>
      <c r="Y872" s="24"/>
      <c r="Z872" s="24"/>
      <c r="AA872" s="24"/>
      <c r="AB872" s="24"/>
    </row>
    <row r="873" spans="1:30" ht="14.45" customHeight="1" x14ac:dyDescent="0.25">
      <c r="A873" t="s">
        <v>19</v>
      </c>
      <c r="B873" t="s">
        <v>580</v>
      </c>
      <c r="C873" t="s">
        <v>21</v>
      </c>
      <c r="D873" t="s">
        <v>584</v>
      </c>
      <c r="E873" t="s">
        <v>19</v>
      </c>
      <c r="F873" t="s">
        <v>618</v>
      </c>
      <c r="G873" t="s">
        <v>616</v>
      </c>
      <c r="H873" t="s">
        <v>617</v>
      </c>
      <c r="N873">
        <v>1</v>
      </c>
      <c r="P873">
        <v>43059</v>
      </c>
      <c r="Q873">
        <v>10000</v>
      </c>
      <c r="S873" s="115">
        <v>0</v>
      </c>
      <c r="T873" s="115">
        <v>0</v>
      </c>
      <c r="U873">
        <v>10000</v>
      </c>
      <c r="V873" t="s">
        <v>619</v>
      </c>
      <c r="X873" s="24" t="s">
        <v>1823</v>
      </c>
      <c r="Y873" s="29">
        <v>0.64188686430863839</v>
      </c>
      <c r="Z873" s="29">
        <v>0.64175394073243508</v>
      </c>
      <c r="AA873" s="29">
        <v>1.254</v>
      </c>
      <c r="AB873" s="29">
        <v>1.1890000000000001</v>
      </c>
      <c r="AC873" s="30">
        <f>+(S870+S872)*Y873*AA873</f>
        <v>355040.03617351619</v>
      </c>
      <c r="AD873" s="30">
        <f>(+T870+T872)*Z873*AB873</f>
        <v>57.762539469686509</v>
      </c>
    </row>
    <row r="874" spans="1:30" ht="14.45" hidden="1" customHeight="1" x14ac:dyDescent="0.25">
      <c r="A874" t="s">
        <v>19</v>
      </c>
      <c r="B874" t="s">
        <v>318</v>
      </c>
      <c r="C874" t="s">
        <v>21</v>
      </c>
      <c r="D874" t="s">
        <v>760</v>
      </c>
      <c r="E874" t="s">
        <v>19</v>
      </c>
      <c r="G874" t="s">
        <v>443</v>
      </c>
      <c r="H874" t="s">
        <v>148</v>
      </c>
      <c r="N874">
        <v>1</v>
      </c>
      <c r="P874">
        <v>43161</v>
      </c>
      <c r="Q874">
        <v>15000</v>
      </c>
      <c r="S874"/>
      <c r="T874"/>
      <c r="U874">
        <v>7500</v>
      </c>
      <c r="X874" s="24" t="s">
        <v>1823</v>
      </c>
      <c r="Y874" s="24"/>
      <c r="Z874" s="24"/>
      <c r="AA874" s="24"/>
      <c r="AB874" s="24"/>
    </row>
    <row r="875" spans="1:30" ht="14.45" hidden="1" customHeight="1" x14ac:dyDescent="0.25">
      <c r="A875" t="s">
        <v>19</v>
      </c>
      <c r="B875" t="s">
        <v>318</v>
      </c>
      <c r="C875" t="s">
        <v>21</v>
      </c>
      <c r="D875" t="s">
        <v>888</v>
      </c>
      <c r="E875" t="s">
        <v>19</v>
      </c>
      <c r="G875" t="s">
        <v>443</v>
      </c>
      <c r="H875" t="s">
        <v>148</v>
      </c>
      <c r="N875">
        <v>1</v>
      </c>
      <c r="P875">
        <v>43153</v>
      </c>
      <c r="Q875">
        <v>5250</v>
      </c>
      <c r="S875">
        <v>0</v>
      </c>
      <c r="T875">
        <v>0</v>
      </c>
      <c r="U875">
        <v>2625</v>
      </c>
      <c r="X875" s="24" t="s">
        <v>1823</v>
      </c>
      <c r="Y875" s="24"/>
      <c r="Z875" s="24"/>
      <c r="AA875" s="24"/>
      <c r="AB875" s="24"/>
    </row>
    <row r="876" spans="1:30" ht="14.45" hidden="1" customHeight="1" x14ac:dyDescent="0.25">
      <c r="A876" t="s">
        <v>19</v>
      </c>
      <c r="B876" t="s">
        <v>318</v>
      </c>
      <c r="C876" t="s">
        <v>21</v>
      </c>
      <c r="D876" t="s">
        <v>519</v>
      </c>
      <c r="E876" t="s">
        <v>19</v>
      </c>
      <c r="G876" t="s">
        <v>443</v>
      </c>
      <c r="H876" t="s">
        <v>148</v>
      </c>
      <c r="N876">
        <v>1</v>
      </c>
      <c r="P876">
        <v>43053</v>
      </c>
      <c r="Q876">
        <v>19600</v>
      </c>
      <c r="S876">
        <v>0</v>
      </c>
      <c r="T876">
        <v>0</v>
      </c>
      <c r="U876">
        <v>9200</v>
      </c>
      <c r="V876" t="s">
        <v>539</v>
      </c>
      <c r="X876" s="24" t="s">
        <v>1826</v>
      </c>
      <c r="Y876" s="24"/>
      <c r="Z876" s="24"/>
      <c r="AA876" s="24"/>
      <c r="AB876" s="24"/>
    </row>
    <row r="877" spans="1:30" ht="14.45" hidden="1" customHeight="1" x14ac:dyDescent="0.25">
      <c r="A877" t="s">
        <v>19</v>
      </c>
      <c r="B877" t="s">
        <v>287</v>
      </c>
      <c r="C877" t="s">
        <v>21</v>
      </c>
      <c r="D877" t="s">
        <v>1418</v>
      </c>
      <c r="E877" t="s">
        <v>19</v>
      </c>
      <c r="F877" t="s">
        <v>1472</v>
      </c>
      <c r="G877" t="s">
        <v>1473</v>
      </c>
      <c r="I877">
        <v>1</v>
      </c>
      <c r="J877">
        <v>43222</v>
      </c>
      <c r="K877">
        <v>680</v>
      </c>
      <c r="M877">
        <v>10710</v>
      </c>
      <c r="N877">
        <v>2.91</v>
      </c>
      <c r="O877">
        <v>680</v>
      </c>
      <c r="S877"/>
      <c r="T877"/>
      <c r="X877" s="24" t="s">
        <v>1823</v>
      </c>
      <c r="Y877" s="24"/>
      <c r="Z877" s="24"/>
      <c r="AA877" s="24"/>
      <c r="AB877" s="24"/>
    </row>
    <row r="878" spans="1:30" ht="14.45" hidden="1" customHeight="1" x14ac:dyDescent="0.25">
      <c r="A878" t="s">
        <v>19</v>
      </c>
      <c r="B878" t="s">
        <v>287</v>
      </c>
      <c r="C878" t="s">
        <v>21</v>
      </c>
      <c r="D878" t="s">
        <v>1421</v>
      </c>
      <c r="E878" t="s">
        <v>19</v>
      </c>
      <c r="F878" t="s">
        <v>1472</v>
      </c>
      <c r="G878" t="s">
        <v>1473</v>
      </c>
      <c r="I878">
        <v>2</v>
      </c>
      <c r="J878">
        <v>43220</v>
      </c>
      <c r="K878">
        <v>1360</v>
      </c>
      <c r="M878">
        <v>6065</v>
      </c>
      <c r="N878">
        <v>1.23</v>
      </c>
      <c r="O878">
        <v>1360</v>
      </c>
      <c r="S878"/>
      <c r="T878"/>
      <c r="X878" s="24" t="s">
        <v>1823</v>
      </c>
      <c r="Y878" s="24"/>
      <c r="Z878" s="24"/>
      <c r="AA878" s="24"/>
      <c r="AB878" s="24"/>
    </row>
    <row r="879" spans="1:30" ht="14.45" hidden="1" customHeight="1" x14ac:dyDescent="0.25">
      <c r="A879" t="s">
        <v>19</v>
      </c>
      <c r="B879" t="s">
        <v>287</v>
      </c>
      <c r="C879" t="s">
        <v>21</v>
      </c>
      <c r="D879" t="s">
        <v>1768</v>
      </c>
      <c r="E879" t="s">
        <v>19</v>
      </c>
      <c r="G879" t="s">
        <v>1472</v>
      </c>
      <c r="H879" t="s">
        <v>1473</v>
      </c>
      <c r="L879" t="s">
        <v>1476</v>
      </c>
      <c r="N879">
        <v>1</v>
      </c>
      <c r="P879">
        <v>43388</v>
      </c>
      <c r="Q879">
        <v>550</v>
      </c>
      <c r="S879">
        <v>5062.1876089999996</v>
      </c>
      <c r="T879">
        <v>1.0010258270000001</v>
      </c>
      <c r="U879">
        <v>550</v>
      </c>
      <c r="X879" s="24" t="s">
        <v>1826</v>
      </c>
      <c r="Y879" s="24"/>
      <c r="Z879" s="24"/>
      <c r="AA879" s="24"/>
      <c r="AB879" s="24"/>
    </row>
    <row r="880" spans="1:30" ht="14.45" hidden="1" customHeight="1" x14ac:dyDescent="0.25">
      <c r="A880" t="s">
        <v>19</v>
      </c>
      <c r="B880" t="s">
        <v>287</v>
      </c>
      <c r="C880" t="s">
        <v>21</v>
      </c>
      <c r="D880" t="s">
        <v>1771</v>
      </c>
      <c r="E880" t="s">
        <v>19</v>
      </c>
      <c r="G880" t="s">
        <v>1472</v>
      </c>
      <c r="H880" t="s">
        <v>1473</v>
      </c>
      <c r="L880" t="s">
        <v>1476</v>
      </c>
      <c r="N880">
        <v>1</v>
      </c>
      <c r="P880">
        <v>43432</v>
      </c>
      <c r="Q880">
        <v>550</v>
      </c>
      <c r="S880">
        <v>7131.5821720000004</v>
      </c>
      <c r="T880">
        <v>1.0951446819999999</v>
      </c>
      <c r="U880">
        <v>550</v>
      </c>
      <c r="X880" s="24" t="s">
        <v>1826</v>
      </c>
      <c r="Y880" s="24"/>
      <c r="Z880" s="24"/>
      <c r="AA880" s="24"/>
      <c r="AB880" s="24"/>
    </row>
    <row r="881" spans="1:28" ht="14.45" hidden="1" customHeight="1" x14ac:dyDescent="0.25">
      <c r="A881" t="s">
        <v>19</v>
      </c>
      <c r="B881" t="s">
        <v>287</v>
      </c>
      <c r="C881" t="s">
        <v>21</v>
      </c>
      <c r="D881" t="s">
        <v>1772</v>
      </c>
      <c r="E881" t="s">
        <v>19</v>
      </c>
      <c r="G881" t="s">
        <v>1472</v>
      </c>
      <c r="H881" t="s">
        <v>1473</v>
      </c>
      <c r="L881" t="s">
        <v>1476</v>
      </c>
      <c r="N881">
        <v>4</v>
      </c>
      <c r="P881">
        <v>43413</v>
      </c>
      <c r="Q881">
        <v>2000</v>
      </c>
      <c r="S881">
        <v>13001.21812</v>
      </c>
      <c r="T881">
        <v>3.097371796</v>
      </c>
      <c r="U881">
        <v>2000</v>
      </c>
      <c r="X881" s="24" t="s">
        <v>1826</v>
      </c>
      <c r="Y881" s="24"/>
      <c r="Z881" s="24"/>
      <c r="AA881" s="24"/>
      <c r="AB881" s="24"/>
    </row>
    <row r="882" spans="1:28" ht="14.45" hidden="1" customHeight="1" x14ac:dyDescent="0.25">
      <c r="A882" t="s">
        <v>19</v>
      </c>
      <c r="B882" t="s">
        <v>287</v>
      </c>
      <c r="C882" t="s">
        <v>21</v>
      </c>
      <c r="D882" t="s">
        <v>1773</v>
      </c>
      <c r="E882" t="s">
        <v>19</v>
      </c>
      <c r="G882" t="s">
        <v>1472</v>
      </c>
      <c r="H882" t="s">
        <v>1473</v>
      </c>
      <c r="L882" t="s">
        <v>1476</v>
      </c>
      <c r="N882">
        <v>1</v>
      </c>
      <c r="P882">
        <v>43390</v>
      </c>
      <c r="Q882">
        <v>550</v>
      </c>
      <c r="S882">
        <v>11167.26784</v>
      </c>
      <c r="T882">
        <v>1.9738873770000001</v>
      </c>
      <c r="U882">
        <v>550</v>
      </c>
      <c r="X882" s="24" t="s">
        <v>1826</v>
      </c>
      <c r="Y882" s="24"/>
      <c r="Z882" s="24"/>
      <c r="AA882" s="24"/>
      <c r="AB882" s="24"/>
    </row>
    <row r="883" spans="1:28" ht="14.45" hidden="1" customHeight="1" x14ac:dyDescent="0.25">
      <c r="A883" t="s">
        <v>19</v>
      </c>
      <c r="B883" t="s">
        <v>287</v>
      </c>
      <c r="C883" t="s">
        <v>21</v>
      </c>
      <c r="D883" t="s">
        <v>1774</v>
      </c>
      <c r="E883" t="s">
        <v>19</v>
      </c>
      <c r="G883" t="s">
        <v>1472</v>
      </c>
      <c r="H883" t="s">
        <v>1473</v>
      </c>
      <c r="L883" t="s">
        <v>1476</v>
      </c>
      <c r="N883">
        <v>1</v>
      </c>
      <c r="P883">
        <v>43432</v>
      </c>
      <c r="Q883">
        <v>550</v>
      </c>
      <c r="S883">
        <v>2885.2893410000001</v>
      </c>
      <c r="T883">
        <v>0.71862748200000004</v>
      </c>
      <c r="U883">
        <v>550</v>
      </c>
      <c r="X883" s="24" t="s">
        <v>1826</v>
      </c>
      <c r="Y883" s="24"/>
      <c r="Z883" s="24"/>
      <c r="AA883" s="24"/>
      <c r="AB883" s="24"/>
    </row>
    <row r="884" spans="1:28" ht="14.45" hidden="1" customHeight="1" x14ac:dyDescent="0.25">
      <c r="A884" t="s">
        <v>19</v>
      </c>
      <c r="B884" t="s">
        <v>330</v>
      </c>
      <c r="C884" t="s">
        <v>21</v>
      </c>
      <c r="D884" t="s">
        <v>360</v>
      </c>
      <c r="E884" t="s">
        <v>19</v>
      </c>
      <c r="G884" t="s">
        <v>465</v>
      </c>
      <c r="H884" t="s">
        <v>148</v>
      </c>
      <c r="I884" t="s">
        <v>466</v>
      </c>
      <c r="J884" t="s">
        <v>446</v>
      </c>
      <c r="L884" t="s">
        <v>332</v>
      </c>
      <c r="N884">
        <v>17</v>
      </c>
      <c r="O884" t="s">
        <v>467</v>
      </c>
      <c r="P884">
        <v>43131</v>
      </c>
      <c r="Q884">
        <v>1261.44</v>
      </c>
      <c r="R884">
        <v>0</v>
      </c>
      <c r="S884">
        <v>18597.592000000001</v>
      </c>
      <c r="T884">
        <v>2.278</v>
      </c>
      <c r="U884">
        <v>391</v>
      </c>
      <c r="X884" s="24" t="s">
        <v>1826</v>
      </c>
      <c r="Y884" s="24"/>
      <c r="Z884" s="24"/>
      <c r="AA884" s="24"/>
      <c r="AB884" s="24"/>
    </row>
    <row r="885" spans="1:28" ht="14.45" hidden="1" customHeight="1" x14ac:dyDescent="0.25">
      <c r="A885" t="s">
        <v>19</v>
      </c>
      <c r="B885" t="s">
        <v>330</v>
      </c>
      <c r="C885" t="s">
        <v>21</v>
      </c>
      <c r="D885" t="s">
        <v>360</v>
      </c>
      <c r="E885" t="s">
        <v>19</v>
      </c>
      <c r="G885" t="s">
        <v>468</v>
      </c>
      <c r="H885" t="s">
        <v>148</v>
      </c>
      <c r="I885" t="s">
        <v>469</v>
      </c>
      <c r="J885" t="s">
        <v>446</v>
      </c>
      <c r="L885" t="s">
        <v>332</v>
      </c>
      <c r="N885">
        <v>2</v>
      </c>
      <c r="O885" t="s">
        <v>447</v>
      </c>
      <c r="P885">
        <v>43131</v>
      </c>
      <c r="Q885">
        <v>1261.44</v>
      </c>
      <c r="R885">
        <v>0</v>
      </c>
      <c r="S885">
        <v>1028.664</v>
      </c>
      <c r="T885">
        <v>0.126</v>
      </c>
      <c r="U885">
        <v>32.6</v>
      </c>
      <c r="X885" s="24" t="s">
        <v>1826</v>
      </c>
      <c r="Y885" s="24"/>
      <c r="Z885" s="24"/>
      <c r="AA885" s="24"/>
      <c r="AB885" s="24"/>
    </row>
    <row r="886" spans="1:28" ht="14.45" hidden="1" customHeight="1" x14ac:dyDescent="0.25">
      <c r="A886" t="s">
        <v>19</v>
      </c>
      <c r="B886" t="s">
        <v>330</v>
      </c>
      <c r="C886" t="s">
        <v>21</v>
      </c>
      <c r="D886" t="s">
        <v>360</v>
      </c>
      <c r="E886" t="s">
        <v>19</v>
      </c>
      <c r="G886" t="s">
        <v>448</v>
      </c>
      <c r="H886" t="s">
        <v>148</v>
      </c>
      <c r="I886" t="s">
        <v>449</v>
      </c>
      <c r="J886" t="s">
        <v>446</v>
      </c>
      <c r="L886" t="s">
        <v>332</v>
      </c>
      <c r="N886">
        <v>42</v>
      </c>
      <c r="O886" t="s">
        <v>450</v>
      </c>
      <c r="P886">
        <v>43131</v>
      </c>
      <c r="Q886">
        <v>1261.44</v>
      </c>
      <c r="R886">
        <v>0</v>
      </c>
      <c r="S886">
        <v>14401.296</v>
      </c>
      <c r="T886">
        <v>1.764</v>
      </c>
      <c r="U886">
        <v>767.34</v>
      </c>
      <c r="X886" s="24" t="s">
        <v>1826</v>
      </c>
      <c r="Y886" s="24"/>
      <c r="Z886" s="24"/>
      <c r="AA886" s="24"/>
      <c r="AB886" s="24"/>
    </row>
    <row r="887" spans="1:28" ht="14.45" hidden="1" customHeight="1" x14ac:dyDescent="0.25">
      <c r="A887" t="s">
        <v>19</v>
      </c>
      <c r="B887" t="s">
        <v>330</v>
      </c>
      <c r="C887" t="s">
        <v>21</v>
      </c>
      <c r="D887" t="s">
        <v>360</v>
      </c>
      <c r="E887" t="s">
        <v>19</v>
      </c>
      <c r="G887" t="s">
        <v>470</v>
      </c>
      <c r="H887" t="s">
        <v>148</v>
      </c>
      <c r="I887" t="s">
        <v>471</v>
      </c>
      <c r="J887" t="s">
        <v>446</v>
      </c>
      <c r="L887" t="s">
        <v>332</v>
      </c>
      <c r="N887">
        <v>3</v>
      </c>
      <c r="O887" t="s">
        <v>472</v>
      </c>
      <c r="P887">
        <v>43131</v>
      </c>
      <c r="Q887">
        <v>1261.44</v>
      </c>
      <c r="R887">
        <v>0</v>
      </c>
      <c r="S887">
        <v>318.39600000000002</v>
      </c>
      <c r="T887">
        <v>3.9E-2</v>
      </c>
      <c r="U887">
        <v>70.05</v>
      </c>
      <c r="X887" s="24" t="s">
        <v>1826</v>
      </c>
      <c r="Y887" s="24"/>
      <c r="Z887" s="24"/>
      <c r="AA887" s="24"/>
      <c r="AB887" s="24"/>
    </row>
    <row r="888" spans="1:28" ht="14.45" hidden="1" customHeight="1" x14ac:dyDescent="0.25">
      <c r="A888" t="s">
        <v>19</v>
      </c>
      <c r="B888" t="s">
        <v>330</v>
      </c>
      <c r="C888" t="s">
        <v>21</v>
      </c>
      <c r="D888" t="s">
        <v>357</v>
      </c>
      <c r="E888" t="s">
        <v>19</v>
      </c>
      <c r="G888" t="s">
        <v>465</v>
      </c>
      <c r="H888" t="s">
        <v>148</v>
      </c>
      <c r="I888" t="s">
        <v>466</v>
      </c>
      <c r="J888" t="s">
        <v>446</v>
      </c>
      <c r="L888" t="s">
        <v>332</v>
      </c>
      <c r="N888">
        <v>7</v>
      </c>
      <c r="O888" t="s">
        <v>467</v>
      </c>
      <c r="P888">
        <v>43131</v>
      </c>
      <c r="Q888">
        <v>1120</v>
      </c>
      <c r="R888">
        <v>0</v>
      </c>
      <c r="S888">
        <v>8204.6859999999997</v>
      </c>
      <c r="T888">
        <v>0.93799999999999994</v>
      </c>
      <c r="U888">
        <v>161</v>
      </c>
      <c r="X888" s="24" t="s">
        <v>1826</v>
      </c>
      <c r="Y888" s="24"/>
      <c r="Z888" s="24"/>
      <c r="AA888" s="24"/>
      <c r="AB888" s="24"/>
    </row>
    <row r="889" spans="1:28" ht="14.45" hidden="1" customHeight="1" x14ac:dyDescent="0.25">
      <c r="A889" t="s">
        <v>19</v>
      </c>
      <c r="B889" t="s">
        <v>330</v>
      </c>
      <c r="C889" t="s">
        <v>21</v>
      </c>
      <c r="D889" t="s">
        <v>357</v>
      </c>
      <c r="E889" t="s">
        <v>19</v>
      </c>
      <c r="G889" t="s">
        <v>465</v>
      </c>
      <c r="H889" t="s">
        <v>148</v>
      </c>
      <c r="I889" t="s">
        <v>466</v>
      </c>
      <c r="J889" t="s">
        <v>446</v>
      </c>
      <c r="L889" t="s">
        <v>332</v>
      </c>
      <c r="N889">
        <v>9</v>
      </c>
      <c r="O889" t="s">
        <v>467</v>
      </c>
      <c r="P889">
        <v>43131</v>
      </c>
      <c r="Q889">
        <v>1120</v>
      </c>
      <c r="R889">
        <v>0</v>
      </c>
      <c r="S889">
        <v>10548.882</v>
      </c>
      <c r="T889">
        <v>1.206</v>
      </c>
      <c r="U889">
        <v>207</v>
      </c>
      <c r="X889" s="24" t="s">
        <v>1826</v>
      </c>
      <c r="Y889" s="24"/>
      <c r="Z889" s="24"/>
      <c r="AA889" s="24"/>
      <c r="AB889" s="24"/>
    </row>
    <row r="890" spans="1:28" ht="14.45" hidden="1" customHeight="1" x14ac:dyDescent="0.25">
      <c r="A890" t="s">
        <v>19</v>
      </c>
      <c r="B890" t="s">
        <v>330</v>
      </c>
      <c r="C890" t="s">
        <v>21</v>
      </c>
      <c r="D890" t="s">
        <v>357</v>
      </c>
      <c r="E890" t="s">
        <v>19</v>
      </c>
      <c r="G890" t="s">
        <v>473</v>
      </c>
      <c r="H890" t="s">
        <v>148</v>
      </c>
      <c r="I890" t="s">
        <v>474</v>
      </c>
      <c r="J890" t="s">
        <v>446</v>
      </c>
      <c r="L890" t="s">
        <v>332</v>
      </c>
      <c r="N890">
        <v>7</v>
      </c>
      <c r="O890" t="s">
        <v>475</v>
      </c>
      <c r="P890">
        <v>43131</v>
      </c>
      <c r="Q890">
        <v>1120</v>
      </c>
      <c r="R890">
        <v>0</v>
      </c>
      <c r="S890">
        <v>1408.2670000000001</v>
      </c>
      <c r="T890">
        <v>0.161</v>
      </c>
      <c r="U890">
        <v>309.82</v>
      </c>
      <c r="X890" s="24" t="s">
        <v>1826</v>
      </c>
      <c r="Y890" s="24"/>
      <c r="Z890" s="24"/>
      <c r="AA890" s="24"/>
      <c r="AB890" s="24"/>
    </row>
    <row r="891" spans="1:28" ht="14.45" hidden="1" customHeight="1" x14ac:dyDescent="0.25">
      <c r="A891" t="s">
        <v>19</v>
      </c>
      <c r="B891" t="s">
        <v>330</v>
      </c>
      <c r="C891" t="s">
        <v>21</v>
      </c>
      <c r="D891" t="s">
        <v>357</v>
      </c>
      <c r="E891" t="s">
        <v>19</v>
      </c>
      <c r="G891" t="s">
        <v>473</v>
      </c>
      <c r="H891" t="s">
        <v>148</v>
      </c>
      <c r="I891" t="s">
        <v>474</v>
      </c>
      <c r="J891" t="s">
        <v>446</v>
      </c>
      <c r="L891" t="s">
        <v>332</v>
      </c>
      <c r="N891">
        <v>9</v>
      </c>
      <c r="O891" t="s">
        <v>475</v>
      </c>
      <c r="P891">
        <v>43131</v>
      </c>
      <c r="Q891">
        <v>1120</v>
      </c>
      <c r="R891">
        <v>0</v>
      </c>
      <c r="S891">
        <v>1810.6289999999999</v>
      </c>
      <c r="T891">
        <v>0.20699999999999999</v>
      </c>
      <c r="U891">
        <v>398.34</v>
      </c>
      <c r="X891" s="24" t="s">
        <v>1826</v>
      </c>
      <c r="Y891" s="24"/>
      <c r="Z891" s="24"/>
      <c r="AA891" s="24"/>
      <c r="AB891" s="24"/>
    </row>
    <row r="892" spans="1:28" ht="14.45" hidden="1" customHeight="1" x14ac:dyDescent="0.25">
      <c r="A892" t="s">
        <v>19</v>
      </c>
      <c r="B892" t="s">
        <v>530</v>
      </c>
      <c r="C892" t="s">
        <v>21</v>
      </c>
      <c r="D892" t="s">
        <v>1550</v>
      </c>
      <c r="E892" t="s">
        <v>19</v>
      </c>
      <c r="G892" t="s">
        <v>490</v>
      </c>
      <c r="H892" t="s">
        <v>148</v>
      </c>
      <c r="I892" t="s">
        <v>1640</v>
      </c>
      <c r="J892" t="s">
        <v>123</v>
      </c>
      <c r="N892">
        <v>1</v>
      </c>
      <c r="O892" t="s">
        <v>457</v>
      </c>
      <c r="P892">
        <v>43392</v>
      </c>
      <c r="Q892">
        <v>2584.6</v>
      </c>
      <c r="R892">
        <v>0</v>
      </c>
      <c r="S892">
        <v>0</v>
      </c>
      <c r="T892">
        <v>0</v>
      </c>
      <c r="U892">
        <v>58</v>
      </c>
      <c r="X892" s="24" t="s">
        <v>1826</v>
      </c>
      <c r="Y892" s="24"/>
      <c r="Z892" s="24"/>
      <c r="AA892" s="24"/>
      <c r="AB892" s="24"/>
    </row>
    <row r="893" spans="1:28" ht="14.45" hidden="1" customHeight="1" x14ac:dyDescent="0.25">
      <c r="A893" t="s">
        <v>19</v>
      </c>
      <c r="B893" t="s">
        <v>530</v>
      </c>
      <c r="C893" t="s">
        <v>21</v>
      </c>
      <c r="D893" t="s">
        <v>1550</v>
      </c>
      <c r="E893" t="s">
        <v>19</v>
      </c>
      <c r="G893" t="s">
        <v>1641</v>
      </c>
      <c r="H893" t="s">
        <v>148</v>
      </c>
      <c r="I893" t="s">
        <v>1642</v>
      </c>
      <c r="J893" t="s">
        <v>446</v>
      </c>
      <c r="N893">
        <v>4</v>
      </c>
      <c r="O893" t="s">
        <v>612</v>
      </c>
      <c r="P893">
        <v>43392</v>
      </c>
      <c r="Q893">
        <v>2584.6</v>
      </c>
      <c r="R893">
        <v>0</v>
      </c>
      <c r="S893">
        <v>656.47199999999998</v>
      </c>
      <c r="T893">
        <v>0.20399999999999999</v>
      </c>
      <c r="U893">
        <v>38</v>
      </c>
      <c r="X893" s="24" t="s">
        <v>1826</v>
      </c>
      <c r="Y893" s="24"/>
      <c r="Z893" s="24"/>
      <c r="AA893" s="24"/>
      <c r="AB893" s="24"/>
    </row>
    <row r="894" spans="1:28" ht="14.45" hidden="1" customHeight="1" x14ac:dyDescent="0.25">
      <c r="A894" t="s">
        <v>19</v>
      </c>
      <c r="B894" t="s">
        <v>530</v>
      </c>
      <c r="C894" t="s">
        <v>21</v>
      </c>
      <c r="D894" t="s">
        <v>1550</v>
      </c>
      <c r="E894" t="s">
        <v>19</v>
      </c>
      <c r="G894" t="s">
        <v>1643</v>
      </c>
      <c r="H894" t="s">
        <v>148</v>
      </c>
      <c r="I894" t="s">
        <v>1644</v>
      </c>
      <c r="J894" t="s">
        <v>446</v>
      </c>
      <c r="N894">
        <v>2</v>
      </c>
      <c r="O894" t="s">
        <v>543</v>
      </c>
      <c r="P894">
        <v>43392</v>
      </c>
      <c r="Q894">
        <v>2584.6</v>
      </c>
      <c r="R894">
        <v>0</v>
      </c>
      <c r="S894">
        <v>521.31600000000003</v>
      </c>
      <c r="T894">
        <v>0.16200000000000001</v>
      </c>
      <c r="U894">
        <v>39</v>
      </c>
      <c r="X894" s="24" t="s">
        <v>1826</v>
      </c>
      <c r="Y894" s="24"/>
      <c r="Z894" s="24"/>
      <c r="AA894" s="24"/>
      <c r="AB894" s="24"/>
    </row>
    <row r="895" spans="1:28" ht="14.45" hidden="1" customHeight="1" x14ac:dyDescent="0.25">
      <c r="A895" t="s">
        <v>19</v>
      </c>
      <c r="B895" t="s">
        <v>530</v>
      </c>
      <c r="C895" t="s">
        <v>21</v>
      </c>
      <c r="D895" t="s">
        <v>1550</v>
      </c>
      <c r="E895" t="s">
        <v>19</v>
      </c>
      <c r="G895" t="s">
        <v>1634</v>
      </c>
      <c r="H895" t="s">
        <v>148</v>
      </c>
      <c r="I895" t="s">
        <v>1635</v>
      </c>
      <c r="J895" t="s">
        <v>446</v>
      </c>
      <c r="N895">
        <v>1</v>
      </c>
      <c r="O895" t="s">
        <v>1636</v>
      </c>
      <c r="P895">
        <v>43392</v>
      </c>
      <c r="Q895">
        <v>2584.6</v>
      </c>
      <c r="R895">
        <v>0</v>
      </c>
      <c r="S895">
        <v>86.885999999999996</v>
      </c>
      <c r="T895">
        <v>2.7E-2</v>
      </c>
      <c r="U895">
        <v>22</v>
      </c>
      <c r="X895" s="24" t="s">
        <v>1826</v>
      </c>
      <c r="Y895" s="24"/>
      <c r="Z895" s="24"/>
      <c r="AA895" s="24"/>
      <c r="AB895" s="24"/>
    </row>
    <row r="896" spans="1:28" ht="14.45" hidden="1" customHeight="1" x14ac:dyDescent="0.25">
      <c r="A896" t="s">
        <v>19</v>
      </c>
      <c r="B896" t="s">
        <v>530</v>
      </c>
      <c r="C896" t="s">
        <v>21</v>
      </c>
      <c r="D896" t="s">
        <v>1550</v>
      </c>
      <c r="E896" t="s">
        <v>19</v>
      </c>
      <c r="G896" t="s">
        <v>1634</v>
      </c>
      <c r="H896" t="s">
        <v>148</v>
      </c>
      <c r="I896" t="s">
        <v>1635</v>
      </c>
      <c r="J896" t="s">
        <v>446</v>
      </c>
      <c r="N896">
        <v>3</v>
      </c>
      <c r="O896" t="s">
        <v>1636</v>
      </c>
      <c r="P896">
        <v>43392</v>
      </c>
      <c r="Q896">
        <v>2584.6</v>
      </c>
      <c r="R896">
        <v>0</v>
      </c>
      <c r="S896">
        <v>260.65800000000002</v>
      </c>
      <c r="T896">
        <v>8.1000000000000003E-2</v>
      </c>
      <c r="U896">
        <v>66</v>
      </c>
      <c r="X896" s="24" t="s">
        <v>1826</v>
      </c>
      <c r="Y896" s="24"/>
      <c r="Z896" s="24"/>
      <c r="AA896" s="24"/>
      <c r="AB896" s="24"/>
    </row>
    <row r="897" spans="1:28" ht="14.45" hidden="1" customHeight="1" x14ac:dyDescent="0.25">
      <c r="A897" t="s">
        <v>19</v>
      </c>
      <c r="B897" t="s">
        <v>530</v>
      </c>
      <c r="C897" t="s">
        <v>21</v>
      </c>
      <c r="D897" t="s">
        <v>1550</v>
      </c>
      <c r="E897" t="s">
        <v>19</v>
      </c>
      <c r="G897" t="s">
        <v>1645</v>
      </c>
      <c r="H897" t="s">
        <v>148</v>
      </c>
      <c r="I897" t="s">
        <v>1646</v>
      </c>
      <c r="J897" t="s">
        <v>460</v>
      </c>
      <c r="N897">
        <v>1</v>
      </c>
      <c r="O897" t="s">
        <v>1647</v>
      </c>
      <c r="P897">
        <v>43392</v>
      </c>
      <c r="Q897">
        <v>2584.6</v>
      </c>
      <c r="R897">
        <v>0</v>
      </c>
      <c r="S897">
        <v>834</v>
      </c>
      <c r="T897">
        <v>0.13900000000000001</v>
      </c>
      <c r="U897">
        <v>275</v>
      </c>
      <c r="X897" s="24" t="s">
        <v>1826</v>
      </c>
      <c r="Y897" s="24"/>
      <c r="Z897" s="24"/>
      <c r="AA897" s="24"/>
      <c r="AB897" s="24"/>
    </row>
    <row r="898" spans="1:28" ht="14.45" hidden="1" customHeight="1" x14ac:dyDescent="0.25">
      <c r="A898" t="s">
        <v>19</v>
      </c>
      <c r="B898" t="s">
        <v>530</v>
      </c>
      <c r="C898" t="s">
        <v>21</v>
      </c>
      <c r="D898" t="s">
        <v>1550</v>
      </c>
      <c r="E898" t="s">
        <v>19</v>
      </c>
      <c r="G898" t="s">
        <v>1648</v>
      </c>
      <c r="H898" t="s">
        <v>148</v>
      </c>
      <c r="I898" t="s">
        <v>1649</v>
      </c>
      <c r="J898" t="s">
        <v>460</v>
      </c>
      <c r="N898">
        <v>1</v>
      </c>
      <c r="O898" t="s">
        <v>1650</v>
      </c>
      <c r="P898">
        <v>43392</v>
      </c>
      <c r="Q898">
        <v>2584.6</v>
      </c>
      <c r="R898">
        <v>0</v>
      </c>
      <c r="S898">
        <v>1200</v>
      </c>
      <c r="T898">
        <v>0.2</v>
      </c>
      <c r="U898">
        <v>330</v>
      </c>
      <c r="X898" s="24" t="s">
        <v>1826</v>
      </c>
      <c r="Y898" s="24"/>
      <c r="Z898" s="24"/>
      <c r="AA898" s="24"/>
      <c r="AB898" s="24"/>
    </row>
    <row r="899" spans="1:28" ht="14.45" hidden="1" customHeight="1" x14ac:dyDescent="0.25">
      <c r="A899" t="s">
        <v>19</v>
      </c>
      <c r="B899" t="s">
        <v>530</v>
      </c>
      <c r="C899" t="s">
        <v>21</v>
      </c>
      <c r="D899" t="s">
        <v>1550</v>
      </c>
      <c r="E899" t="s">
        <v>19</v>
      </c>
      <c r="G899" t="s">
        <v>1648</v>
      </c>
      <c r="H899" t="s">
        <v>452</v>
      </c>
      <c r="I899" t="s">
        <v>1649</v>
      </c>
      <c r="J899" t="s">
        <v>460</v>
      </c>
      <c r="N899">
        <v>2</v>
      </c>
      <c r="O899" t="s">
        <v>1650</v>
      </c>
      <c r="P899">
        <v>43392</v>
      </c>
      <c r="Q899">
        <v>2584.6</v>
      </c>
      <c r="R899">
        <v>0</v>
      </c>
      <c r="S899">
        <v>2400</v>
      </c>
      <c r="T899">
        <v>0.4</v>
      </c>
      <c r="U899">
        <v>150</v>
      </c>
      <c r="X899" s="24" t="s">
        <v>1826</v>
      </c>
      <c r="Y899" s="24"/>
      <c r="Z899" s="24"/>
      <c r="AA899" s="24"/>
      <c r="AB899" s="24"/>
    </row>
    <row r="900" spans="1:28" ht="14.45" hidden="1" customHeight="1" x14ac:dyDescent="0.25">
      <c r="A900" t="s">
        <v>19</v>
      </c>
      <c r="B900" t="s">
        <v>530</v>
      </c>
      <c r="C900" t="s">
        <v>21</v>
      </c>
      <c r="D900" t="s">
        <v>1550</v>
      </c>
      <c r="E900" t="s">
        <v>19</v>
      </c>
      <c r="G900" t="s">
        <v>1651</v>
      </c>
      <c r="H900" t="s">
        <v>148</v>
      </c>
      <c r="I900" t="s">
        <v>1652</v>
      </c>
      <c r="J900" t="s">
        <v>446</v>
      </c>
      <c r="N900">
        <v>8</v>
      </c>
      <c r="O900" t="s">
        <v>475</v>
      </c>
      <c r="P900">
        <v>43392</v>
      </c>
      <c r="Q900">
        <v>2584.6</v>
      </c>
      <c r="R900">
        <v>0</v>
      </c>
      <c r="S900">
        <v>746.57600000000002</v>
      </c>
      <c r="T900">
        <v>0.23200000000000001</v>
      </c>
      <c r="U900">
        <v>229.6</v>
      </c>
      <c r="X900" s="24" t="s">
        <v>1826</v>
      </c>
      <c r="Y900" s="24"/>
      <c r="Z900" s="24"/>
      <c r="AA900" s="24"/>
      <c r="AB900" s="24"/>
    </row>
    <row r="901" spans="1:28" ht="14.45" hidden="1" customHeight="1" x14ac:dyDescent="0.25">
      <c r="A901" t="s">
        <v>19</v>
      </c>
      <c r="B901" t="s">
        <v>530</v>
      </c>
      <c r="C901" t="s">
        <v>21</v>
      </c>
      <c r="D901" t="s">
        <v>1550</v>
      </c>
      <c r="E901" t="s">
        <v>19</v>
      </c>
      <c r="G901" t="s">
        <v>1653</v>
      </c>
      <c r="H901" t="s">
        <v>148</v>
      </c>
      <c r="I901" t="s">
        <v>1654</v>
      </c>
      <c r="J901" t="s">
        <v>446</v>
      </c>
      <c r="N901">
        <v>1</v>
      </c>
      <c r="O901" t="s">
        <v>1655</v>
      </c>
      <c r="P901">
        <v>43392</v>
      </c>
      <c r="Q901">
        <v>2584.6</v>
      </c>
      <c r="R901">
        <v>0</v>
      </c>
      <c r="S901">
        <v>222.042</v>
      </c>
      <c r="T901">
        <v>6.9000000000000006E-2</v>
      </c>
      <c r="U901">
        <v>51</v>
      </c>
      <c r="X901" s="24" t="s">
        <v>1826</v>
      </c>
      <c r="Y901" s="24"/>
      <c r="Z901" s="24"/>
      <c r="AA901" s="24"/>
      <c r="AB901" s="24"/>
    </row>
    <row r="902" spans="1:28" ht="14.45" hidden="1" customHeight="1" x14ac:dyDescent="0.25">
      <c r="A902" t="s">
        <v>19</v>
      </c>
      <c r="B902" t="s">
        <v>530</v>
      </c>
      <c r="C902" t="s">
        <v>21</v>
      </c>
      <c r="D902" t="s">
        <v>1550</v>
      </c>
      <c r="E902" t="s">
        <v>19</v>
      </c>
      <c r="G902" t="s">
        <v>1653</v>
      </c>
      <c r="H902" t="s">
        <v>148</v>
      </c>
      <c r="I902" t="s">
        <v>1654</v>
      </c>
      <c r="J902" t="s">
        <v>446</v>
      </c>
      <c r="N902">
        <v>16</v>
      </c>
      <c r="O902" t="s">
        <v>1655</v>
      </c>
      <c r="P902">
        <v>43392</v>
      </c>
      <c r="Q902">
        <v>2584.6</v>
      </c>
      <c r="R902">
        <v>0</v>
      </c>
      <c r="S902">
        <v>3552.672</v>
      </c>
      <c r="T902">
        <v>1.1040000000000001</v>
      </c>
      <c r="U902">
        <v>816</v>
      </c>
      <c r="X902" s="24" t="s">
        <v>1826</v>
      </c>
      <c r="Y902" s="24"/>
      <c r="Z902" s="24"/>
      <c r="AA902" s="24"/>
      <c r="AB902" s="24"/>
    </row>
    <row r="903" spans="1:28" ht="14.45" hidden="1" customHeight="1" x14ac:dyDescent="0.25">
      <c r="A903" t="s">
        <v>19</v>
      </c>
      <c r="B903" t="s">
        <v>370</v>
      </c>
      <c r="C903" t="s">
        <v>21</v>
      </c>
      <c r="D903" t="s">
        <v>1493</v>
      </c>
      <c r="E903" t="s">
        <v>19</v>
      </c>
      <c r="G903" t="s">
        <v>502</v>
      </c>
      <c r="I903">
        <v>28</v>
      </c>
      <c r="J903" t="s">
        <v>493</v>
      </c>
      <c r="K903" t="s">
        <v>494</v>
      </c>
      <c r="M903">
        <v>15</v>
      </c>
      <c r="N903">
        <v>3</v>
      </c>
      <c r="O903" t="s">
        <v>501</v>
      </c>
      <c r="P903">
        <v>43332</v>
      </c>
      <c r="Q903">
        <v>1497</v>
      </c>
      <c r="R903">
        <v>210</v>
      </c>
      <c r="S903">
        <v>3021</v>
      </c>
      <c r="T903">
        <v>0.36</v>
      </c>
      <c r="U903">
        <v>630</v>
      </c>
      <c r="X903" s="24" t="s">
        <v>1826</v>
      </c>
      <c r="Y903" s="24"/>
      <c r="Z903" s="24"/>
      <c r="AA903" s="24"/>
      <c r="AB903" s="24"/>
    </row>
    <row r="904" spans="1:28" ht="14.45" hidden="1" customHeight="1" x14ac:dyDescent="0.25">
      <c r="A904" t="s">
        <v>19</v>
      </c>
      <c r="B904" t="s">
        <v>370</v>
      </c>
      <c r="C904" t="s">
        <v>21</v>
      </c>
      <c r="D904" t="s">
        <v>1493</v>
      </c>
      <c r="E904" t="s">
        <v>19</v>
      </c>
      <c r="G904" t="s">
        <v>741</v>
      </c>
      <c r="I904">
        <v>8</v>
      </c>
      <c r="J904" t="s">
        <v>493</v>
      </c>
      <c r="K904" t="s">
        <v>494</v>
      </c>
      <c r="M904">
        <v>1</v>
      </c>
      <c r="N904">
        <v>1</v>
      </c>
      <c r="O904" t="s">
        <v>742</v>
      </c>
      <c r="P904">
        <v>43332</v>
      </c>
      <c r="Q904">
        <v>1497</v>
      </c>
      <c r="R904">
        <v>27</v>
      </c>
      <c r="S904">
        <v>289</v>
      </c>
      <c r="T904">
        <v>0.05</v>
      </c>
      <c r="U904">
        <v>27</v>
      </c>
      <c r="X904" s="24" t="s">
        <v>1826</v>
      </c>
      <c r="Y904" s="24"/>
      <c r="Z904" s="24"/>
      <c r="AA904" s="24"/>
      <c r="AB904" s="24"/>
    </row>
    <row r="905" spans="1:28" ht="14.45" hidden="1" customHeight="1" x14ac:dyDescent="0.25">
      <c r="A905" t="s">
        <v>19</v>
      </c>
      <c r="B905" t="s">
        <v>370</v>
      </c>
      <c r="C905" t="s">
        <v>21</v>
      </c>
      <c r="D905" t="s">
        <v>1493</v>
      </c>
      <c r="E905" t="s">
        <v>19</v>
      </c>
      <c r="G905" t="s">
        <v>498</v>
      </c>
      <c r="I905">
        <v>7</v>
      </c>
      <c r="J905" t="s">
        <v>493</v>
      </c>
      <c r="K905" t="s">
        <v>494</v>
      </c>
      <c r="M905">
        <v>1</v>
      </c>
      <c r="N905">
        <v>6</v>
      </c>
      <c r="O905" t="s">
        <v>499</v>
      </c>
      <c r="P905">
        <v>43332</v>
      </c>
      <c r="Q905">
        <v>1497</v>
      </c>
      <c r="R905">
        <v>20</v>
      </c>
      <c r="S905">
        <v>1458</v>
      </c>
      <c r="T905">
        <v>0.24</v>
      </c>
      <c r="U905">
        <v>120</v>
      </c>
      <c r="X905" s="24" t="s">
        <v>1826</v>
      </c>
      <c r="Y905" s="24"/>
      <c r="Z905" s="24"/>
      <c r="AA905" s="24"/>
      <c r="AB905" s="24"/>
    </row>
    <row r="906" spans="1:28" ht="14.45" hidden="1" customHeight="1" x14ac:dyDescent="0.25">
      <c r="A906" t="s">
        <v>19</v>
      </c>
      <c r="B906" t="s">
        <v>370</v>
      </c>
      <c r="C906" t="s">
        <v>21</v>
      </c>
      <c r="D906" t="s">
        <v>1493</v>
      </c>
      <c r="E906" t="s">
        <v>19</v>
      </c>
      <c r="G906" t="s">
        <v>492</v>
      </c>
      <c r="I906">
        <v>3</v>
      </c>
      <c r="J906" t="s">
        <v>493</v>
      </c>
      <c r="K906" t="s">
        <v>494</v>
      </c>
      <c r="M906">
        <v>5</v>
      </c>
      <c r="N906">
        <v>2</v>
      </c>
      <c r="O906" t="s">
        <v>495</v>
      </c>
      <c r="P906">
        <v>43332</v>
      </c>
      <c r="Q906">
        <v>1497</v>
      </c>
      <c r="R906">
        <v>195</v>
      </c>
      <c r="S906">
        <v>960</v>
      </c>
      <c r="T906">
        <v>0.16</v>
      </c>
      <c r="U906">
        <v>390</v>
      </c>
      <c r="X906" s="24" t="s">
        <v>1826</v>
      </c>
      <c r="Y906" s="24"/>
      <c r="Z906" s="24"/>
      <c r="AA906" s="24"/>
      <c r="AB906" s="24"/>
    </row>
    <row r="907" spans="1:28" ht="14.45" hidden="1" customHeight="1" x14ac:dyDescent="0.25">
      <c r="A907" t="s">
        <v>19</v>
      </c>
      <c r="B907" t="s">
        <v>370</v>
      </c>
      <c r="C907" t="s">
        <v>21</v>
      </c>
      <c r="D907" t="s">
        <v>1493</v>
      </c>
      <c r="E907" t="s">
        <v>19</v>
      </c>
      <c r="G907" t="s">
        <v>500</v>
      </c>
      <c r="I907">
        <v>9</v>
      </c>
      <c r="J907" t="s">
        <v>493</v>
      </c>
      <c r="K907" t="s">
        <v>494</v>
      </c>
      <c r="M907">
        <v>15</v>
      </c>
      <c r="N907">
        <v>1</v>
      </c>
      <c r="O907" t="s">
        <v>501</v>
      </c>
      <c r="P907">
        <v>43332</v>
      </c>
      <c r="Q907">
        <v>1497</v>
      </c>
      <c r="R907">
        <v>135</v>
      </c>
      <c r="S907">
        <v>1007</v>
      </c>
      <c r="T907">
        <v>0.12</v>
      </c>
      <c r="U907">
        <v>135</v>
      </c>
      <c r="X907" s="24" t="s">
        <v>1826</v>
      </c>
      <c r="Y907" s="24"/>
      <c r="Z907" s="24"/>
      <c r="AA907" s="24"/>
      <c r="AB907" s="24"/>
    </row>
    <row r="908" spans="1:28" ht="14.45" hidden="1" customHeight="1" x14ac:dyDescent="0.25">
      <c r="A908" t="s">
        <v>19</v>
      </c>
      <c r="B908" t="s">
        <v>370</v>
      </c>
      <c r="C908" t="s">
        <v>21</v>
      </c>
      <c r="D908" t="s">
        <v>1493</v>
      </c>
      <c r="E908" t="s">
        <v>19</v>
      </c>
      <c r="G908" t="s">
        <v>496</v>
      </c>
      <c r="I908">
        <v>4</v>
      </c>
      <c r="J908" t="s">
        <v>493</v>
      </c>
      <c r="K908" t="s">
        <v>494</v>
      </c>
      <c r="M908">
        <v>5</v>
      </c>
      <c r="N908">
        <v>1</v>
      </c>
      <c r="O908" t="s">
        <v>497</v>
      </c>
      <c r="P908">
        <v>43332</v>
      </c>
      <c r="Q908">
        <v>1497</v>
      </c>
      <c r="R908">
        <v>195</v>
      </c>
      <c r="S908">
        <v>548</v>
      </c>
      <c r="T908">
        <v>0.09</v>
      </c>
      <c r="U908">
        <v>195</v>
      </c>
      <c r="X908" s="24" t="s">
        <v>1826</v>
      </c>
      <c r="Y908" s="24"/>
      <c r="Z908" s="24"/>
      <c r="AA908" s="24"/>
      <c r="AB908" s="24"/>
    </row>
    <row r="909" spans="1:28" ht="14.45" hidden="1" customHeight="1" x14ac:dyDescent="0.25">
      <c r="A909" t="s">
        <v>19</v>
      </c>
      <c r="B909" t="s">
        <v>287</v>
      </c>
      <c r="C909" t="s">
        <v>21</v>
      </c>
      <c r="D909" t="s">
        <v>895</v>
      </c>
      <c r="E909" t="s">
        <v>19</v>
      </c>
      <c r="G909" t="s">
        <v>959</v>
      </c>
      <c r="H909" t="s">
        <v>148</v>
      </c>
      <c r="N909">
        <v>7</v>
      </c>
      <c r="P909">
        <v>43252</v>
      </c>
      <c r="Q909">
        <v>4410</v>
      </c>
      <c r="S909">
        <v>26501.584592617048</v>
      </c>
      <c r="T909">
        <v>4.8823847770690918</v>
      </c>
      <c r="U909">
        <v>4410</v>
      </c>
      <c r="X909" s="24" t="s">
        <v>1823</v>
      </c>
      <c r="Y909" s="24"/>
      <c r="Z909" s="24"/>
      <c r="AA909" s="24"/>
      <c r="AB909" s="24"/>
    </row>
    <row r="910" spans="1:28" ht="14.45" hidden="1" customHeight="1" x14ac:dyDescent="0.25">
      <c r="A910" t="s">
        <v>19</v>
      </c>
      <c r="B910" t="s">
        <v>287</v>
      </c>
      <c r="C910" t="s">
        <v>21</v>
      </c>
      <c r="D910" t="s">
        <v>898</v>
      </c>
      <c r="E910" t="s">
        <v>19</v>
      </c>
      <c r="G910" t="s">
        <v>959</v>
      </c>
      <c r="H910" t="s">
        <v>148</v>
      </c>
      <c r="N910">
        <v>2</v>
      </c>
      <c r="P910">
        <v>43257</v>
      </c>
      <c r="Q910">
        <v>1360</v>
      </c>
      <c r="S910">
        <v>6299.6883632690933</v>
      </c>
      <c r="T910">
        <v>1.1605911254882813</v>
      </c>
      <c r="U910">
        <v>1360</v>
      </c>
      <c r="X910" s="24" t="s">
        <v>1826</v>
      </c>
      <c r="Y910" s="24"/>
      <c r="Z910" s="24"/>
      <c r="AA910" s="24"/>
      <c r="AB910" s="24"/>
    </row>
    <row r="911" spans="1:28" ht="14.45" hidden="1" customHeight="1" x14ac:dyDescent="0.25">
      <c r="A911" t="s">
        <v>19</v>
      </c>
      <c r="B911" t="s">
        <v>287</v>
      </c>
      <c r="C911" t="s">
        <v>21</v>
      </c>
      <c r="D911" t="s">
        <v>900</v>
      </c>
      <c r="E911" t="s">
        <v>19</v>
      </c>
      <c r="G911" t="s">
        <v>959</v>
      </c>
      <c r="H911" t="s">
        <v>148</v>
      </c>
      <c r="N911">
        <v>3</v>
      </c>
      <c r="P911">
        <v>43255</v>
      </c>
      <c r="Q911">
        <v>2040</v>
      </c>
      <c r="S911">
        <v>17488.075999583547</v>
      </c>
      <c r="T911">
        <v>2.9401607513427734</v>
      </c>
      <c r="U911">
        <v>2040</v>
      </c>
      <c r="X911" s="24" t="s">
        <v>1826</v>
      </c>
      <c r="Y911" s="24"/>
      <c r="Z911" s="24"/>
      <c r="AA911" s="24"/>
      <c r="AB911" s="24"/>
    </row>
    <row r="912" spans="1:28" ht="14.45" hidden="1" customHeight="1" x14ac:dyDescent="0.25">
      <c r="A912" t="s">
        <v>19</v>
      </c>
      <c r="B912" t="s">
        <v>287</v>
      </c>
      <c r="C912" t="s">
        <v>21</v>
      </c>
      <c r="D912" t="s">
        <v>902</v>
      </c>
      <c r="E912" t="s">
        <v>19</v>
      </c>
      <c r="G912" t="s">
        <v>959</v>
      </c>
      <c r="H912" t="s">
        <v>148</v>
      </c>
      <c r="N912">
        <v>1</v>
      </c>
      <c r="P912">
        <v>43258</v>
      </c>
      <c r="Q912">
        <v>600</v>
      </c>
      <c r="S912">
        <v>6172.5713573369312</v>
      </c>
      <c r="T912">
        <v>1.1943830251693726</v>
      </c>
      <c r="U912">
        <v>600</v>
      </c>
      <c r="X912" s="24" t="s">
        <v>1826</v>
      </c>
      <c r="Y912" s="24"/>
      <c r="Z912" s="24"/>
      <c r="AA912" s="24"/>
      <c r="AB912" s="24"/>
    </row>
    <row r="913" spans="1:28" ht="14.45" hidden="1" customHeight="1" x14ac:dyDescent="0.25">
      <c r="A913" t="s">
        <v>19</v>
      </c>
      <c r="B913" t="s">
        <v>20</v>
      </c>
      <c r="C913" t="s">
        <v>21</v>
      </c>
      <c r="D913">
        <v>156886</v>
      </c>
      <c r="E913" t="s">
        <v>19</v>
      </c>
      <c r="G913" t="s">
        <v>182</v>
      </c>
      <c r="H913" t="s">
        <v>435</v>
      </c>
      <c r="I913" t="s">
        <v>436</v>
      </c>
      <c r="M913">
        <v>13.07</v>
      </c>
      <c r="N913">
        <v>1</v>
      </c>
      <c r="P913">
        <v>42608</v>
      </c>
      <c r="Q913">
        <v>6240</v>
      </c>
      <c r="S913">
        <v>12334</v>
      </c>
      <c r="T913">
        <v>5.5</v>
      </c>
      <c r="U913">
        <v>2120</v>
      </c>
      <c r="X913" s="24" t="s">
        <v>1826</v>
      </c>
      <c r="Y913" s="24"/>
      <c r="Z913" s="24"/>
      <c r="AA913" s="24"/>
      <c r="AB913" s="24"/>
    </row>
    <row r="914" spans="1:28" ht="14.45" hidden="1" customHeight="1" x14ac:dyDescent="0.25">
      <c r="A914" t="s">
        <v>19</v>
      </c>
      <c r="B914" t="s">
        <v>287</v>
      </c>
      <c r="C914" t="s">
        <v>21</v>
      </c>
      <c r="D914" t="s">
        <v>1414</v>
      </c>
      <c r="E914" t="s">
        <v>19</v>
      </c>
      <c r="G914" t="s">
        <v>1472</v>
      </c>
      <c r="H914" t="s">
        <v>1473</v>
      </c>
      <c r="L914" t="s">
        <v>1474</v>
      </c>
      <c r="N914">
        <v>1</v>
      </c>
      <c r="P914">
        <v>43370</v>
      </c>
      <c r="Q914">
        <v>550</v>
      </c>
      <c r="S914">
        <v>4947</v>
      </c>
      <c r="T914">
        <v>0.8</v>
      </c>
      <c r="U914">
        <v>550</v>
      </c>
      <c r="X914" s="24" t="s">
        <v>1826</v>
      </c>
      <c r="Y914" s="24"/>
      <c r="Z914" s="24"/>
      <c r="AA914" s="24"/>
      <c r="AB914" s="24"/>
    </row>
    <row r="915" spans="1:28" ht="14.45" hidden="1" customHeight="1" x14ac:dyDescent="0.25">
      <c r="A915" t="s">
        <v>19</v>
      </c>
      <c r="B915" t="s">
        <v>370</v>
      </c>
      <c r="C915" t="s">
        <v>21</v>
      </c>
      <c r="D915" t="s">
        <v>371</v>
      </c>
      <c r="E915" t="s">
        <v>19</v>
      </c>
      <c r="G915" t="s">
        <v>492</v>
      </c>
      <c r="H915" t="s">
        <v>148</v>
      </c>
      <c r="I915">
        <v>3</v>
      </c>
      <c r="J915" t="s">
        <v>493</v>
      </c>
      <c r="K915" t="s">
        <v>494</v>
      </c>
      <c r="M915">
        <v>5</v>
      </c>
      <c r="N915">
        <v>1</v>
      </c>
      <c r="O915" t="s">
        <v>495</v>
      </c>
      <c r="P915">
        <v>43115</v>
      </c>
      <c r="Q915">
        <v>825</v>
      </c>
      <c r="R915">
        <v>195</v>
      </c>
      <c r="S915">
        <v>480</v>
      </c>
      <c r="T915">
        <v>0.08</v>
      </c>
      <c r="U915">
        <v>195</v>
      </c>
      <c r="X915" s="24" t="s">
        <v>1826</v>
      </c>
      <c r="Y915" s="24"/>
      <c r="Z915" s="24"/>
      <c r="AA915" s="24"/>
      <c r="AB915" s="24"/>
    </row>
    <row r="916" spans="1:28" ht="14.45" hidden="1" customHeight="1" x14ac:dyDescent="0.25">
      <c r="A916" t="s">
        <v>19</v>
      </c>
      <c r="B916" t="s">
        <v>370</v>
      </c>
      <c r="C916" t="s">
        <v>21</v>
      </c>
      <c r="D916" t="s">
        <v>371</v>
      </c>
      <c r="E916" t="s">
        <v>19</v>
      </c>
      <c r="G916" t="s">
        <v>502</v>
      </c>
      <c r="H916" t="s">
        <v>148</v>
      </c>
      <c r="I916">
        <v>28</v>
      </c>
      <c r="J916" t="s">
        <v>493</v>
      </c>
      <c r="K916" t="s">
        <v>494</v>
      </c>
      <c r="M916">
        <v>15</v>
      </c>
      <c r="N916">
        <v>3</v>
      </c>
      <c r="O916" t="s">
        <v>501</v>
      </c>
      <c r="P916">
        <v>43115</v>
      </c>
      <c r="Q916">
        <v>825</v>
      </c>
      <c r="R916">
        <v>210</v>
      </c>
      <c r="S916">
        <v>3021</v>
      </c>
      <c r="T916">
        <v>0.36</v>
      </c>
      <c r="U916">
        <v>630</v>
      </c>
      <c r="X916" s="24" t="s">
        <v>1826</v>
      </c>
      <c r="Y916" s="24"/>
      <c r="Z916" s="24"/>
      <c r="AA916" s="24"/>
      <c r="AB916" s="24"/>
    </row>
    <row r="917" spans="1:28" ht="14.45" hidden="1" customHeight="1" x14ac:dyDescent="0.25">
      <c r="A917" t="s">
        <v>19</v>
      </c>
      <c r="B917" t="s">
        <v>370</v>
      </c>
      <c r="C917" t="s">
        <v>21</v>
      </c>
      <c r="D917" t="s">
        <v>567</v>
      </c>
      <c r="E917" t="s">
        <v>19</v>
      </c>
      <c r="G917" t="s">
        <v>502</v>
      </c>
      <c r="I917">
        <v>28</v>
      </c>
      <c r="J917" t="s">
        <v>493</v>
      </c>
      <c r="K917" t="s">
        <v>494</v>
      </c>
      <c r="M917">
        <v>15</v>
      </c>
      <c r="N917">
        <v>4</v>
      </c>
      <c r="O917" t="s">
        <v>501</v>
      </c>
      <c r="P917">
        <v>43167</v>
      </c>
      <c r="Q917">
        <v>1035</v>
      </c>
      <c r="R917">
        <v>210</v>
      </c>
      <c r="S917">
        <v>4028</v>
      </c>
      <c r="T917">
        <v>0.48</v>
      </c>
      <c r="U917">
        <v>840</v>
      </c>
      <c r="X917" s="24" t="s">
        <v>1826</v>
      </c>
      <c r="Y917" s="24"/>
      <c r="Z917" s="24"/>
      <c r="AA917" s="24"/>
      <c r="AB917" s="24"/>
    </row>
    <row r="918" spans="1:28" ht="14.45" hidden="1" customHeight="1" x14ac:dyDescent="0.25">
      <c r="A918" t="s">
        <v>19</v>
      </c>
      <c r="B918" t="s">
        <v>370</v>
      </c>
      <c r="C918" t="s">
        <v>21</v>
      </c>
      <c r="D918" t="s">
        <v>567</v>
      </c>
      <c r="E918" t="s">
        <v>19</v>
      </c>
      <c r="G918" t="s">
        <v>492</v>
      </c>
      <c r="I918">
        <v>3</v>
      </c>
      <c r="J918" t="s">
        <v>493</v>
      </c>
      <c r="K918" t="s">
        <v>494</v>
      </c>
      <c r="M918">
        <v>5</v>
      </c>
      <c r="N918">
        <v>1</v>
      </c>
      <c r="O918" t="s">
        <v>495</v>
      </c>
      <c r="P918">
        <v>43167</v>
      </c>
      <c r="Q918">
        <v>1035</v>
      </c>
      <c r="R918">
        <v>195</v>
      </c>
      <c r="S918">
        <v>480</v>
      </c>
      <c r="T918">
        <v>0.08</v>
      </c>
      <c r="U918">
        <v>195</v>
      </c>
      <c r="X918" s="24" t="s">
        <v>1826</v>
      </c>
      <c r="Y918" s="24"/>
      <c r="Z918" s="24"/>
      <c r="AA918" s="24"/>
      <c r="AB918" s="24"/>
    </row>
    <row r="919" spans="1:28" ht="14.45" hidden="1" customHeight="1" x14ac:dyDescent="0.25">
      <c r="A919" t="s">
        <v>19</v>
      </c>
      <c r="B919" t="s">
        <v>370</v>
      </c>
      <c r="C919" t="s">
        <v>21</v>
      </c>
      <c r="D919" t="s">
        <v>1704</v>
      </c>
      <c r="E919" t="s">
        <v>19</v>
      </c>
      <c r="G919" t="s">
        <v>492</v>
      </c>
      <c r="I919">
        <v>3</v>
      </c>
      <c r="J919" t="s">
        <v>493</v>
      </c>
      <c r="K919" t="s">
        <v>494</v>
      </c>
      <c r="M919">
        <v>5</v>
      </c>
      <c r="N919">
        <v>1</v>
      </c>
      <c r="O919" t="s">
        <v>495</v>
      </c>
      <c r="P919">
        <v>43349</v>
      </c>
      <c r="Q919">
        <v>825</v>
      </c>
      <c r="R919">
        <v>195</v>
      </c>
      <c r="S919">
        <v>480</v>
      </c>
      <c r="T919">
        <v>0.08</v>
      </c>
      <c r="U919">
        <v>195</v>
      </c>
      <c r="X919" s="24" t="s">
        <v>1826</v>
      </c>
      <c r="Y919" s="24"/>
      <c r="Z919" s="24"/>
      <c r="AA919" s="24"/>
      <c r="AB919" s="24"/>
    </row>
    <row r="920" spans="1:28" ht="14.45" hidden="1" customHeight="1" x14ac:dyDescent="0.25">
      <c r="A920" t="s">
        <v>19</v>
      </c>
      <c r="B920" t="s">
        <v>370</v>
      </c>
      <c r="C920" t="s">
        <v>21</v>
      </c>
      <c r="D920" t="s">
        <v>1704</v>
      </c>
      <c r="E920" t="s">
        <v>19</v>
      </c>
      <c r="G920" t="s">
        <v>502</v>
      </c>
      <c r="I920">
        <v>28</v>
      </c>
      <c r="J920" t="s">
        <v>493</v>
      </c>
      <c r="K920" t="s">
        <v>494</v>
      </c>
      <c r="M920">
        <v>15</v>
      </c>
      <c r="N920">
        <v>3</v>
      </c>
      <c r="O920" t="s">
        <v>501</v>
      </c>
      <c r="P920">
        <v>43349</v>
      </c>
      <c r="Q920">
        <v>825</v>
      </c>
      <c r="R920">
        <v>210</v>
      </c>
      <c r="S920">
        <v>3021</v>
      </c>
      <c r="T920">
        <v>0.36</v>
      </c>
      <c r="U920">
        <v>630</v>
      </c>
      <c r="X920" s="24" t="s">
        <v>1826</v>
      </c>
      <c r="Y920" s="24"/>
      <c r="Z920" s="24"/>
      <c r="AA920" s="24"/>
      <c r="AB920" s="24"/>
    </row>
    <row r="921" spans="1:28" ht="14.45" hidden="1" customHeight="1" x14ac:dyDescent="0.25">
      <c r="A921" s="9" t="s">
        <v>19</v>
      </c>
      <c r="B921" s="9" t="s">
        <v>20</v>
      </c>
      <c r="C921" s="9" t="s">
        <v>21</v>
      </c>
      <c r="D921" s="9">
        <v>122789</v>
      </c>
      <c r="E921" s="9" t="s">
        <v>19</v>
      </c>
      <c r="F921" s="9"/>
      <c r="G921" s="9" t="s">
        <v>190</v>
      </c>
      <c r="H921" s="9" t="s">
        <v>151</v>
      </c>
      <c r="I921" s="9" t="s">
        <v>152</v>
      </c>
      <c r="J921" s="9"/>
      <c r="K921" s="9"/>
      <c r="L921" s="9"/>
      <c r="M921" s="20">
        <v>13.05797247010084</v>
      </c>
      <c r="N921" s="20">
        <v>1</v>
      </c>
      <c r="O921" s="9"/>
      <c r="P921" s="10">
        <v>42375</v>
      </c>
      <c r="Q921" s="13">
        <v>1000000</v>
      </c>
      <c r="R921" s="13"/>
      <c r="S921" s="20">
        <v>1025576</v>
      </c>
      <c r="T921" s="20">
        <v>136</v>
      </c>
      <c r="U921" s="11">
        <v>108800</v>
      </c>
      <c r="V921" s="9"/>
      <c r="W921" s="22"/>
      <c r="X921" s="24" t="s">
        <v>1823</v>
      </c>
      <c r="Y921" s="24"/>
      <c r="Z921" s="24"/>
      <c r="AA921" s="24"/>
      <c r="AB921" s="24"/>
    </row>
    <row r="922" spans="1:28" ht="14.45" hidden="1" customHeight="1" x14ac:dyDescent="0.25">
      <c r="A922" t="s">
        <v>19</v>
      </c>
      <c r="B922" t="s">
        <v>20</v>
      </c>
      <c r="C922" t="s">
        <v>21</v>
      </c>
      <c r="D922">
        <v>170585</v>
      </c>
      <c r="E922" t="s">
        <v>19</v>
      </c>
      <c r="G922" t="s">
        <v>281</v>
      </c>
      <c r="H922" t="s">
        <v>151</v>
      </c>
      <c r="I922" t="s">
        <v>152</v>
      </c>
      <c r="M922">
        <v>13.05797247010084</v>
      </c>
      <c r="N922">
        <v>1</v>
      </c>
      <c r="P922">
        <v>42916</v>
      </c>
      <c r="Q922">
        <v>17838.27</v>
      </c>
      <c r="S922">
        <v>56326</v>
      </c>
      <c r="T922">
        <v>1.661</v>
      </c>
      <c r="U922">
        <v>2816.3</v>
      </c>
      <c r="X922" s="24" t="s">
        <v>1826</v>
      </c>
      <c r="Y922" s="24"/>
      <c r="Z922" s="24"/>
      <c r="AA922" s="24"/>
      <c r="AB922" s="24"/>
    </row>
    <row r="923" spans="1:28" ht="14.45" hidden="1" customHeight="1" x14ac:dyDescent="0.25">
      <c r="A923" t="s">
        <v>19</v>
      </c>
      <c r="B923" t="s">
        <v>20</v>
      </c>
      <c r="C923" t="s">
        <v>21</v>
      </c>
      <c r="D923">
        <v>170585</v>
      </c>
      <c r="E923" t="s">
        <v>19</v>
      </c>
      <c r="G923" t="s">
        <v>147</v>
      </c>
      <c r="H923" t="s">
        <v>148</v>
      </c>
      <c r="I923" t="s">
        <v>149</v>
      </c>
      <c r="M923">
        <v>13.083007376942414</v>
      </c>
      <c r="N923">
        <v>4</v>
      </c>
      <c r="P923">
        <v>42916</v>
      </c>
      <c r="Q923">
        <v>137768.87</v>
      </c>
      <c r="S923">
        <v>1092</v>
      </c>
      <c r="T923">
        <v>0</v>
      </c>
      <c r="U923">
        <v>100</v>
      </c>
      <c r="X923" s="24" t="s">
        <v>1826</v>
      </c>
      <c r="Y923" s="24"/>
      <c r="Z923" s="24"/>
      <c r="AA923" s="24"/>
      <c r="AB923" s="24"/>
    </row>
    <row r="924" spans="1:28" ht="14.45" hidden="1" customHeight="1" x14ac:dyDescent="0.25">
      <c r="A924" t="s">
        <v>19</v>
      </c>
      <c r="B924" t="s">
        <v>20</v>
      </c>
      <c r="C924" t="s">
        <v>21</v>
      </c>
      <c r="D924">
        <v>170585</v>
      </c>
      <c r="E924" t="s">
        <v>19</v>
      </c>
      <c r="G924" t="s">
        <v>164</v>
      </c>
      <c r="H924" t="s">
        <v>148</v>
      </c>
      <c r="I924" t="s">
        <v>149</v>
      </c>
      <c r="M924">
        <v>13.083007376942414</v>
      </c>
      <c r="N924">
        <v>36</v>
      </c>
      <c r="P924">
        <v>42916</v>
      </c>
      <c r="Q924">
        <v>137768.87</v>
      </c>
      <c r="S924">
        <v>21016.799999999999</v>
      </c>
      <c r="T924">
        <v>0</v>
      </c>
      <c r="U924">
        <v>1800</v>
      </c>
      <c r="X924" s="24" t="s">
        <v>1826</v>
      </c>
      <c r="Y924" s="24"/>
      <c r="Z924" s="24"/>
      <c r="AA924" s="24"/>
      <c r="AB924" s="24"/>
    </row>
    <row r="925" spans="1:28" ht="14.45" hidden="1" customHeight="1" x14ac:dyDescent="0.25">
      <c r="A925" t="s">
        <v>19</v>
      </c>
      <c r="B925" t="s">
        <v>20</v>
      </c>
      <c r="C925" t="s">
        <v>21</v>
      </c>
      <c r="D925">
        <v>170585</v>
      </c>
      <c r="E925" t="s">
        <v>19</v>
      </c>
      <c r="G925" t="s">
        <v>163</v>
      </c>
      <c r="H925" t="s">
        <v>148</v>
      </c>
      <c r="I925" t="s">
        <v>149</v>
      </c>
      <c r="M925">
        <v>13.083007376942414</v>
      </c>
      <c r="N925">
        <v>114</v>
      </c>
      <c r="P925">
        <v>42916</v>
      </c>
      <c r="Q925">
        <v>137768.87</v>
      </c>
      <c r="S925">
        <v>95760</v>
      </c>
      <c r="T925">
        <v>0</v>
      </c>
      <c r="U925">
        <v>8550</v>
      </c>
      <c r="X925" s="24" t="s">
        <v>1826</v>
      </c>
      <c r="Y925" s="24"/>
      <c r="Z925" s="24"/>
      <c r="AA925" s="24"/>
      <c r="AB925" s="24"/>
    </row>
    <row r="926" spans="1:28" ht="14.45" hidden="1" customHeight="1" x14ac:dyDescent="0.25">
      <c r="A926" t="s">
        <v>19</v>
      </c>
      <c r="B926" t="s">
        <v>20</v>
      </c>
      <c r="C926" t="s">
        <v>21</v>
      </c>
      <c r="D926">
        <v>188525</v>
      </c>
      <c r="E926" t="s">
        <v>19</v>
      </c>
      <c r="G926" t="s">
        <v>591</v>
      </c>
      <c r="H926" t="s">
        <v>151</v>
      </c>
      <c r="I926" t="s">
        <v>152</v>
      </c>
      <c r="M926">
        <v>13.05797247010084</v>
      </c>
      <c r="N926">
        <v>1</v>
      </c>
      <c r="P926">
        <v>43140</v>
      </c>
      <c r="Q926">
        <v>2193.3000000000002</v>
      </c>
      <c r="S926">
        <v>6665</v>
      </c>
      <c r="T926">
        <v>2.2000000000000002</v>
      </c>
      <c r="U926">
        <v>880</v>
      </c>
      <c r="X926" s="24" t="s">
        <v>1823</v>
      </c>
      <c r="Y926" s="24"/>
      <c r="Z926" s="24"/>
      <c r="AA926" s="24"/>
      <c r="AB926" s="24"/>
    </row>
    <row r="927" spans="1:28" hidden="1" x14ac:dyDescent="0.25">
      <c r="A927" t="s">
        <v>19</v>
      </c>
      <c r="B927" t="s">
        <v>20</v>
      </c>
      <c r="C927" t="s">
        <v>21</v>
      </c>
      <c r="D927">
        <v>190244</v>
      </c>
      <c r="E927" t="s">
        <v>19</v>
      </c>
      <c r="G927" t="s">
        <v>952</v>
      </c>
      <c r="H927" t="s">
        <v>151</v>
      </c>
      <c r="I927" t="s">
        <v>152</v>
      </c>
      <c r="M927">
        <v>13.05797247010084</v>
      </c>
      <c r="N927">
        <v>1</v>
      </c>
      <c r="P927">
        <v>43189</v>
      </c>
      <c r="Q927">
        <v>38729.26</v>
      </c>
      <c r="S927">
        <v>10991</v>
      </c>
      <c r="T927">
        <v>0</v>
      </c>
      <c r="U927">
        <v>549.54999999999995</v>
      </c>
      <c r="X927" s="24" t="s">
        <v>1823</v>
      </c>
      <c r="Y927" s="24"/>
      <c r="Z927" s="24"/>
      <c r="AA927" s="24"/>
      <c r="AB927" s="24"/>
    </row>
    <row r="928" spans="1:28" hidden="1" x14ac:dyDescent="0.25">
      <c r="A928" t="s">
        <v>19</v>
      </c>
      <c r="B928" t="s">
        <v>20</v>
      </c>
      <c r="C928" t="s">
        <v>21</v>
      </c>
      <c r="D928">
        <v>190244</v>
      </c>
      <c r="E928" t="s">
        <v>19</v>
      </c>
      <c r="G928" t="s">
        <v>953</v>
      </c>
      <c r="H928" t="s">
        <v>151</v>
      </c>
      <c r="I928" t="s">
        <v>152</v>
      </c>
      <c r="M928">
        <v>13.05797247010084</v>
      </c>
      <c r="N928">
        <v>1</v>
      </c>
      <c r="P928">
        <v>43189</v>
      </c>
      <c r="Q928">
        <v>38729.26</v>
      </c>
      <c r="S928">
        <v>61361</v>
      </c>
      <c r="T928">
        <v>17.399999999999999</v>
      </c>
      <c r="U928">
        <v>6960</v>
      </c>
      <c r="X928" s="24" t="s">
        <v>1823</v>
      </c>
      <c r="Y928" s="24"/>
      <c r="Z928" s="24"/>
      <c r="AA928" s="24"/>
      <c r="AB928" s="24"/>
    </row>
    <row r="929" spans="1:28" hidden="1" x14ac:dyDescent="0.25">
      <c r="A929" t="s">
        <v>19</v>
      </c>
      <c r="B929" t="s">
        <v>20</v>
      </c>
      <c r="C929" t="s">
        <v>21</v>
      </c>
      <c r="D929">
        <v>186334</v>
      </c>
      <c r="E929" t="s">
        <v>19</v>
      </c>
      <c r="G929" t="s">
        <v>147</v>
      </c>
      <c r="H929" t="s">
        <v>148</v>
      </c>
      <c r="I929" t="s">
        <v>149</v>
      </c>
      <c r="M929">
        <v>13.083007376942414</v>
      </c>
      <c r="N929">
        <v>7</v>
      </c>
      <c r="P929">
        <v>43125</v>
      </c>
      <c r="Q929">
        <v>156403</v>
      </c>
      <c r="S929">
        <v>1911</v>
      </c>
      <c r="T929">
        <v>0</v>
      </c>
      <c r="U929">
        <v>175</v>
      </c>
      <c r="X929" s="24" t="s">
        <v>1824</v>
      </c>
      <c r="Y929" s="24"/>
      <c r="Z929" s="24"/>
      <c r="AA929" s="24"/>
      <c r="AB929" s="24"/>
    </row>
    <row r="930" spans="1:28" hidden="1" x14ac:dyDescent="0.25">
      <c r="A930" t="s">
        <v>19</v>
      </c>
      <c r="B930" t="s">
        <v>20</v>
      </c>
      <c r="C930" t="s">
        <v>21</v>
      </c>
      <c r="D930">
        <v>186334</v>
      </c>
      <c r="E930" t="s">
        <v>19</v>
      </c>
      <c r="G930" t="s">
        <v>164</v>
      </c>
      <c r="H930" t="s">
        <v>148</v>
      </c>
      <c r="I930" t="s">
        <v>149</v>
      </c>
      <c r="M930">
        <v>13.083007376942414</v>
      </c>
      <c r="N930">
        <v>23</v>
      </c>
      <c r="P930">
        <v>43125</v>
      </c>
      <c r="Q930">
        <v>156403</v>
      </c>
      <c r="S930">
        <v>13427.4</v>
      </c>
      <c r="T930">
        <v>0</v>
      </c>
      <c r="U930">
        <v>1150</v>
      </c>
      <c r="X930" s="24" t="s">
        <v>1824</v>
      </c>
      <c r="Y930" s="24"/>
      <c r="Z930" s="24"/>
      <c r="AA930" s="24"/>
      <c r="AB930" s="24"/>
    </row>
    <row r="931" spans="1:28" hidden="1" x14ac:dyDescent="0.25">
      <c r="A931" t="s">
        <v>19</v>
      </c>
      <c r="B931" t="s">
        <v>20</v>
      </c>
      <c r="C931" t="s">
        <v>21</v>
      </c>
      <c r="D931">
        <v>186334</v>
      </c>
      <c r="E931" t="s">
        <v>19</v>
      </c>
      <c r="G931" t="s">
        <v>163</v>
      </c>
      <c r="H931" t="s">
        <v>148</v>
      </c>
      <c r="I931" t="s">
        <v>149</v>
      </c>
      <c r="M931">
        <v>13.083007376942414</v>
      </c>
      <c r="N931">
        <v>16</v>
      </c>
      <c r="P931">
        <v>43125</v>
      </c>
      <c r="Q931">
        <v>156403</v>
      </c>
      <c r="S931">
        <v>13440</v>
      </c>
      <c r="T931">
        <v>0</v>
      </c>
      <c r="U931">
        <v>1200</v>
      </c>
      <c r="X931" s="24" t="s">
        <v>1824</v>
      </c>
      <c r="Y931" s="24"/>
      <c r="Z931" s="24"/>
      <c r="AA931" s="24"/>
      <c r="AB931" s="24"/>
    </row>
    <row r="932" spans="1:28" hidden="1" x14ac:dyDescent="0.25">
      <c r="A932" t="s">
        <v>19</v>
      </c>
      <c r="B932" t="s">
        <v>20</v>
      </c>
      <c r="C932" t="s">
        <v>21</v>
      </c>
      <c r="D932">
        <v>186334</v>
      </c>
      <c r="E932" t="s">
        <v>19</v>
      </c>
      <c r="G932" t="s">
        <v>187</v>
      </c>
      <c r="H932" t="s">
        <v>148</v>
      </c>
      <c r="I932" t="s">
        <v>149</v>
      </c>
      <c r="M932">
        <v>13.083007376942414</v>
      </c>
      <c r="N932">
        <v>36</v>
      </c>
      <c r="P932">
        <v>43125</v>
      </c>
      <c r="Q932">
        <v>156403</v>
      </c>
      <c r="S932">
        <v>43848</v>
      </c>
      <c r="T932">
        <v>0</v>
      </c>
      <c r="U932">
        <v>3960</v>
      </c>
      <c r="X932" s="24" t="s">
        <v>1824</v>
      </c>
      <c r="Y932" s="24"/>
      <c r="Z932" s="24"/>
      <c r="AA932" s="24"/>
      <c r="AB932" s="24"/>
    </row>
    <row r="933" spans="1:28" hidden="1" x14ac:dyDescent="0.25">
      <c r="A933" t="s">
        <v>19</v>
      </c>
      <c r="B933" t="s">
        <v>20</v>
      </c>
      <c r="C933" t="s">
        <v>21</v>
      </c>
      <c r="D933">
        <v>186334</v>
      </c>
      <c r="E933" t="s">
        <v>19</v>
      </c>
      <c r="G933" t="s">
        <v>275</v>
      </c>
      <c r="H933" t="s">
        <v>148</v>
      </c>
      <c r="I933" t="s">
        <v>149</v>
      </c>
      <c r="M933">
        <v>13.083007376942414</v>
      </c>
      <c r="N933">
        <v>65</v>
      </c>
      <c r="P933">
        <v>43125</v>
      </c>
      <c r="Q933">
        <v>156403</v>
      </c>
      <c r="S933">
        <v>199290</v>
      </c>
      <c r="T933">
        <v>0</v>
      </c>
      <c r="U933">
        <v>17875</v>
      </c>
      <c r="X933" s="24" t="s">
        <v>1824</v>
      </c>
      <c r="Y933" s="24"/>
      <c r="Z933" s="24"/>
      <c r="AA933" s="24"/>
      <c r="AB933" s="24"/>
    </row>
    <row r="934" spans="1:28" hidden="1" x14ac:dyDescent="0.25">
      <c r="A934" s="9" t="s">
        <v>19</v>
      </c>
      <c r="B934" s="9" t="s">
        <v>20</v>
      </c>
      <c r="C934" s="9" t="s">
        <v>21</v>
      </c>
      <c r="D934" s="9">
        <v>181543</v>
      </c>
      <c r="E934" s="9" t="s">
        <v>19</v>
      </c>
      <c r="F934" s="9"/>
      <c r="G934" s="9" t="s">
        <v>163</v>
      </c>
      <c r="H934" s="9" t="s">
        <v>148</v>
      </c>
      <c r="I934" s="9" t="s">
        <v>149</v>
      </c>
      <c r="J934" s="9"/>
      <c r="K934" s="9"/>
      <c r="L934" s="9"/>
      <c r="M934" s="20">
        <v>13.083007376942414</v>
      </c>
      <c r="N934" s="20">
        <v>10</v>
      </c>
      <c r="O934" s="9"/>
      <c r="P934" s="10">
        <v>42977</v>
      </c>
      <c r="Q934" s="13">
        <v>7400</v>
      </c>
      <c r="R934" s="13"/>
      <c r="S934" s="20">
        <v>8400</v>
      </c>
      <c r="T934" s="20">
        <v>0</v>
      </c>
      <c r="U934" s="11">
        <v>750</v>
      </c>
      <c r="V934" s="9"/>
      <c r="W934" s="22"/>
      <c r="X934" s="24" t="s">
        <v>1826</v>
      </c>
      <c r="Y934" s="24"/>
      <c r="Z934" s="24"/>
      <c r="AA934" s="24"/>
      <c r="AB934" s="24"/>
    </row>
    <row r="935" spans="1:28" ht="14.45" hidden="1" customHeight="1" x14ac:dyDescent="0.25">
      <c r="A935" s="9" t="s">
        <v>19</v>
      </c>
      <c r="B935" s="9" t="s">
        <v>20</v>
      </c>
      <c r="C935" s="9" t="s">
        <v>21</v>
      </c>
      <c r="D935" s="9">
        <v>181543</v>
      </c>
      <c r="E935" s="9" t="s">
        <v>19</v>
      </c>
      <c r="F935" s="9"/>
      <c r="G935" s="9" t="s">
        <v>187</v>
      </c>
      <c r="H935" s="9" t="s">
        <v>148</v>
      </c>
      <c r="I935" s="9" t="s">
        <v>149</v>
      </c>
      <c r="J935" s="9"/>
      <c r="K935" s="9"/>
      <c r="L935" s="9"/>
      <c r="M935" s="20">
        <v>13.083007376942414</v>
      </c>
      <c r="N935" s="20">
        <v>14</v>
      </c>
      <c r="O935" s="9"/>
      <c r="P935" s="10">
        <v>42977</v>
      </c>
      <c r="Q935" s="13">
        <v>7400</v>
      </c>
      <c r="R935" s="13"/>
      <c r="S935" s="20">
        <v>17052</v>
      </c>
      <c r="T935" s="20">
        <v>0</v>
      </c>
      <c r="U935" s="11">
        <v>1540</v>
      </c>
      <c r="V935" s="9"/>
      <c r="W935" s="22"/>
      <c r="X935" s="24" t="s">
        <v>1826</v>
      </c>
      <c r="Y935" s="24"/>
      <c r="Z935" s="24"/>
      <c r="AA935" s="24"/>
      <c r="AB935" s="24"/>
    </row>
    <row r="936" spans="1:28" ht="14.45" hidden="1" customHeight="1" x14ac:dyDescent="0.25">
      <c r="A936" t="s">
        <v>19</v>
      </c>
      <c r="B936" t="s">
        <v>20</v>
      </c>
      <c r="C936" t="s">
        <v>21</v>
      </c>
      <c r="D936">
        <v>189441</v>
      </c>
      <c r="E936" t="s">
        <v>19</v>
      </c>
      <c r="G936" t="s">
        <v>592</v>
      </c>
      <c r="H936" t="s">
        <v>148</v>
      </c>
      <c r="I936" t="s">
        <v>149</v>
      </c>
      <c r="M936">
        <v>13.083007376942414</v>
      </c>
      <c r="N936">
        <v>120</v>
      </c>
      <c r="P936">
        <v>43179</v>
      </c>
      <c r="Q936">
        <v>747.2</v>
      </c>
      <c r="S936">
        <v>4974</v>
      </c>
      <c r="T936">
        <v>1.272</v>
      </c>
      <c r="U936">
        <v>960</v>
      </c>
      <c r="X936" s="24" t="s">
        <v>1826</v>
      </c>
      <c r="Y936" s="24"/>
      <c r="Z936" s="24"/>
      <c r="AA936" s="24"/>
      <c r="AB936" s="24"/>
    </row>
    <row r="937" spans="1:28" ht="14.45" hidden="1" customHeight="1" x14ac:dyDescent="0.25">
      <c r="A937" t="s">
        <v>19</v>
      </c>
      <c r="B937" t="s">
        <v>20</v>
      </c>
      <c r="C937" t="s">
        <v>21</v>
      </c>
      <c r="D937">
        <v>175328</v>
      </c>
      <c r="E937" t="s">
        <v>19</v>
      </c>
      <c r="G937" t="s">
        <v>439</v>
      </c>
      <c r="H937" t="s">
        <v>148</v>
      </c>
      <c r="I937" t="s">
        <v>149</v>
      </c>
      <c r="M937">
        <v>13.083007376942414</v>
      </c>
      <c r="N937">
        <v>15</v>
      </c>
      <c r="P937">
        <v>42912</v>
      </c>
      <c r="Q937">
        <v>7117.09</v>
      </c>
      <c r="S937">
        <v>489.26100000000002</v>
      </c>
      <c r="T937">
        <v>0.1065</v>
      </c>
      <c r="U937">
        <v>150</v>
      </c>
      <c r="X937" s="24" t="s">
        <v>1826</v>
      </c>
      <c r="Y937" s="24"/>
      <c r="Z937" s="24"/>
      <c r="AA937" s="24"/>
      <c r="AB937" s="24"/>
    </row>
    <row r="938" spans="1:28" ht="14.45" hidden="1" customHeight="1" x14ac:dyDescent="0.25">
      <c r="A938" t="s">
        <v>19</v>
      </c>
      <c r="B938" t="s">
        <v>20</v>
      </c>
      <c r="C938" t="s">
        <v>21</v>
      </c>
      <c r="D938">
        <v>175328</v>
      </c>
      <c r="E938" t="s">
        <v>19</v>
      </c>
      <c r="G938" t="s">
        <v>172</v>
      </c>
      <c r="H938" t="s">
        <v>148</v>
      </c>
      <c r="I938" t="s">
        <v>149</v>
      </c>
      <c r="M938">
        <v>13.083007376942414</v>
      </c>
      <c r="N938">
        <v>73</v>
      </c>
      <c r="P938">
        <v>42912</v>
      </c>
      <c r="Q938">
        <v>7117.09</v>
      </c>
      <c r="S938">
        <v>3253.0113999999999</v>
      </c>
      <c r="T938">
        <v>0.70809999999999995</v>
      </c>
      <c r="U938">
        <v>1168</v>
      </c>
      <c r="X938" s="24" t="s">
        <v>1826</v>
      </c>
      <c r="Y938" s="24"/>
      <c r="Z938" s="24"/>
      <c r="AA938" s="24"/>
      <c r="AB938" s="24"/>
    </row>
    <row r="939" spans="1:28" ht="14.45" hidden="1" customHeight="1" x14ac:dyDescent="0.25">
      <c r="A939" t="s">
        <v>19</v>
      </c>
      <c r="B939" t="s">
        <v>20</v>
      </c>
      <c r="C939" t="s">
        <v>21</v>
      </c>
      <c r="D939">
        <v>178527</v>
      </c>
      <c r="E939" t="s">
        <v>19</v>
      </c>
      <c r="G939" t="s">
        <v>164</v>
      </c>
      <c r="H939" t="s">
        <v>148</v>
      </c>
      <c r="I939" t="s">
        <v>149</v>
      </c>
      <c r="M939">
        <v>13.083007376942414</v>
      </c>
      <c r="N939">
        <v>5</v>
      </c>
      <c r="P939">
        <v>42915</v>
      </c>
      <c r="Q939">
        <v>5190</v>
      </c>
      <c r="S939">
        <v>2919</v>
      </c>
      <c r="T939">
        <v>0</v>
      </c>
      <c r="U939">
        <v>250</v>
      </c>
      <c r="X939" s="24" t="s">
        <v>1826</v>
      </c>
      <c r="Y939" s="24"/>
      <c r="Z939" s="24"/>
      <c r="AA939" s="24"/>
      <c r="AB939" s="24"/>
    </row>
    <row r="940" spans="1:28" ht="14.45" hidden="1" customHeight="1" x14ac:dyDescent="0.25">
      <c r="A940" t="s">
        <v>19</v>
      </c>
      <c r="B940" t="s">
        <v>20</v>
      </c>
      <c r="C940" t="s">
        <v>21</v>
      </c>
      <c r="D940">
        <v>178527</v>
      </c>
      <c r="E940" t="s">
        <v>19</v>
      </c>
      <c r="G940" t="s">
        <v>163</v>
      </c>
      <c r="H940" t="s">
        <v>148</v>
      </c>
      <c r="I940" t="s">
        <v>149</v>
      </c>
      <c r="M940">
        <v>13.083007376942414</v>
      </c>
      <c r="N940">
        <v>9</v>
      </c>
      <c r="P940">
        <v>42915</v>
      </c>
      <c r="Q940">
        <v>5190</v>
      </c>
      <c r="S940">
        <v>7560</v>
      </c>
      <c r="T940">
        <v>0</v>
      </c>
      <c r="U940">
        <v>675</v>
      </c>
      <c r="X940" s="24" t="s">
        <v>1826</v>
      </c>
      <c r="Y940" s="24"/>
      <c r="Z940" s="24"/>
      <c r="AA940" s="24"/>
      <c r="AB940" s="24"/>
    </row>
    <row r="941" spans="1:28" ht="14.45" hidden="1" customHeight="1" x14ac:dyDescent="0.25">
      <c r="A941" t="s">
        <v>19</v>
      </c>
      <c r="B941" t="s">
        <v>330</v>
      </c>
      <c r="C941" t="s">
        <v>21</v>
      </c>
      <c r="D941" t="s">
        <v>571</v>
      </c>
      <c r="E941" t="s">
        <v>19</v>
      </c>
      <c r="G941" t="s">
        <v>485</v>
      </c>
      <c r="H941" t="s">
        <v>148</v>
      </c>
      <c r="I941" t="s">
        <v>486</v>
      </c>
      <c r="J941" t="s">
        <v>446</v>
      </c>
      <c r="L941" t="s">
        <v>332</v>
      </c>
      <c r="N941">
        <v>10</v>
      </c>
      <c r="O941" t="s">
        <v>487</v>
      </c>
      <c r="P941">
        <v>43195</v>
      </c>
      <c r="Q941">
        <v>588.84</v>
      </c>
      <c r="R941">
        <v>0</v>
      </c>
      <c r="S941">
        <v>1019.2</v>
      </c>
      <c r="T941">
        <v>0.35</v>
      </c>
      <c r="U941">
        <v>150</v>
      </c>
      <c r="X941" s="24" t="s">
        <v>1826</v>
      </c>
      <c r="Y941" s="24"/>
      <c r="Z941" s="24"/>
      <c r="AA941" s="24"/>
      <c r="AB941" s="24"/>
    </row>
    <row r="942" spans="1:28" ht="14.45" hidden="1" customHeight="1" x14ac:dyDescent="0.25">
      <c r="A942" t="s">
        <v>19</v>
      </c>
      <c r="B942" t="s">
        <v>330</v>
      </c>
      <c r="C942" t="s">
        <v>21</v>
      </c>
      <c r="D942" t="s">
        <v>571</v>
      </c>
      <c r="E942" t="s">
        <v>19</v>
      </c>
      <c r="G942" t="s">
        <v>488</v>
      </c>
      <c r="H942" t="s">
        <v>148</v>
      </c>
      <c r="I942" t="s">
        <v>489</v>
      </c>
      <c r="J942" t="s">
        <v>446</v>
      </c>
      <c r="L942" t="s">
        <v>332</v>
      </c>
      <c r="N942">
        <v>1</v>
      </c>
      <c r="O942" t="s">
        <v>612</v>
      </c>
      <c r="P942">
        <v>43195</v>
      </c>
      <c r="Q942">
        <v>588.84</v>
      </c>
      <c r="R942">
        <v>0</v>
      </c>
      <c r="S942">
        <v>145.6</v>
      </c>
      <c r="T942">
        <v>0.05</v>
      </c>
      <c r="U942">
        <v>15</v>
      </c>
      <c r="X942" s="24" t="s">
        <v>1826</v>
      </c>
      <c r="Y942" s="24"/>
      <c r="Z942" s="24"/>
      <c r="AA942" s="24"/>
      <c r="AB942" s="24"/>
    </row>
    <row r="943" spans="1:28" ht="14.45" hidden="1" customHeight="1" x14ac:dyDescent="0.25">
      <c r="A943" t="s">
        <v>19</v>
      </c>
      <c r="B943" t="s">
        <v>330</v>
      </c>
      <c r="C943" t="s">
        <v>21</v>
      </c>
      <c r="D943" t="s">
        <v>571</v>
      </c>
      <c r="E943" t="s">
        <v>19</v>
      </c>
      <c r="G943" t="s">
        <v>609</v>
      </c>
      <c r="H943" t="s">
        <v>148</v>
      </c>
      <c r="I943" t="s">
        <v>610</v>
      </c>
      <c r="J943" t="s">
        <v>446</v>
      </c>
      <c r="L943" t="s">
        <v>332</v>
      </c>
      <c r="N943">
        <v>1</v>
      </c>
      <c r="O943" t="s">
        <v>612</v>
      </c>
      <c r="P943">
        <v>43195</v>
      </c>
      <c r="Q943">
        <v>588.84</v>
      </c>
      <c r="R943">
        <v>0</v>
      </c>
      <c r="S943">
        <v>139.77600000000001</v>
      </c>
      <c r="T943">
        <v>4.8000000000000001E-2</v>
      </c>
      <c r="U943">
        <v>15</v>
      </c>
      <c r="X943" s="24" t="s">
        <v>1826</v>
      </c>
      <c r="Y943" s="24"/>
      <c r="Z943" s="24"/>
      <c r="AA943" s="24"/>
      <c r="AB943" s="24"/>
    </row>
    <row r="944" spans="1:28" ht="14.45" hidden="1" customHeight="1" x14ac:dyDescent="0.25">
      <c r="A944" t="s">
        <v>19</v>
      </c>
      <c r="B944" t="s">
        <v>330</v>
      </c>
      <c r="C944" t="s">
        <v>21</v>
      </c>
      <c r="D944" t="s">
        <v>571</v>
      </c>
      <c r="E944" t="s">
        <v>19</v>
      </c>
      <c r="G944" t="s">
        <v>609</v>
      </c>
      <c r="H944" t="s">
        <v>148</v>
      </c>
      <c r="I944" t="s">
        <v>610</v>
      </c>
      <c r="J944" t="s">
        <v>446</v>
      </c>
      <c r="L944" t="s">
        <v>332</v>
      </c>
      <c r="N944">
        <v>1</v>
      </c>
      <c r="O944" t="s">
        <v>612</v>
      </c>
      <c r="P944">
        <v>43195</v>
      </c>
      <c r="Q944">
        <v>588.84</v>
      </c>
      <c r="R944">
        <v>0</v>
      </c>
      <c r="S944">
        <v>139.77600000000001</v>
      </c>
      <c r="T944">
        <v>4.8000000000000001E-2</v>
      </c>
      <c r="U944">
        <v>15</v>
      </c>
      <c r="X944" s="24" t="s">
        <v>1826</v>
      </c>
      <c r="Y944" s="24"/>
      <c r="Z944" s="24"/>
      <c r="AA944" s="24"/>
      <c r="AB944" s="24"/>
    </row>
    <row r="945" spans="1:28" ht="14.45" hidden="1" customHeight="1" x14ac:dyDescent="0.25">
      <c r="A945" t="s">
        <v>19</v>
      </c>
      <c r="B945" t="s">
        <v>330</v>
      </c>
      <c r="C945" t="s">
        <v>21</v>
      </c>
      <c r="D945" t="s">
        <v>571</v>
      </c>
      <c r="E945" t="s">
        <v>19</v>
      </c>
      <c r="G945" t="s">
        <v>609</v>
      </c>
      <c r="H945" t="s">
        <v>148</v>
      </c>
      <c r="I945" t="s">
        <v>610</v>
      </c>
      <c r="J945" t="s">
        <v>446</v>
      </c>
      <c r="L945" t="s">
        <v>332</v>
      </c>
      <c r="N945">
        <v>1</v>
      </c>
      <c r="O945" t="s">
        <v>543</v>
      </c>
      <c r="P945">
        <v>43195</v>
      </c>
      <c r="Q945">
        <v>588.84</v>
      </c>
      <c r="R945">
        <v>0</v>
      </c>
      <c r="S945">
        <v>256.25599999999997</v>
      </c>
      <c r="T945">
        <v>8.7999999999999995E-2</v>
      </c>
      <c r="U945">
        <v>15</v>
      </c>
      <c r="X945" s="24" t="s">
        <v>1826</v>
      </c>
      <c r="Y945" s="24"/>
      <c r="Z945" s="24"/>
      <c r="AA945" s="24"/>
      <c r="AB945" s="24"/>
    </row>
    <row r="946" spans="1:28" ht="14.45" hidden="1" customHeight="1" x14ac:dyDescent="0.25">
      <c r="A946" t="s">
        <v>19</v>
      </c>
      <c r="B946" t="s">
        <v>330</v>
      </c>
      <c r="C946" t="s">
        <v>21</v>
      </c>
      <c r="D946" t="s">
        <v>571</v>
      </c>
      <c r="E946" t="s">
        <v>19</v>
      </c>
      <c r="G946" t="s">
        <v>613</v>
      </c>
      <c r="H946" t="s">
        <v>148</v>
      </c>
      <c r="I946" t="s">
        <v>614</v>
      </c>
      <c r="J946" t="s">
        <v>446</v>
      </c>
      <c r="L946" t="s">
        <v>332</v>
      </c>
      <c r="N946">
        <v>6</v>
      </c>
      <c r="O946" t="s">
        <v>447</v>
      </c>
      <c r="P946">
        <v>43195</v>
      </c>
      <c r="Q946">
        <v>588.84</v>
      </c>
      <c r="R946">
        <v>0</v>
      </c>
      <c r="S946">
        <v>1100.7360000000001</v>
      </c>
      <c r="T946">
        <v>0.378</v>
      </c>
      <c r="U946">
        <v>97.8</v>
      </c>
      <c r="X946" s="24" t="s">
        <v>1826</v>
      </c>
      <c r="Y946" s="24"/>
      <c r="Z946" s="24"/>
      <c r="AA946" s="24"/>
      <c r="AB946" s="24"/>
    </row>
    <row r="947" spans="1:28" ht="14.45" hidden="1" customHeight="1" x14ac:dyDescent="0.25">
      <c r="A947" t="s">
        <v>19</v>
      </c>
      <c r="B947" t="s">
        <v>330</v>
      </c>
      <c r="C947" t="s">
        <v>21</v>
      </c>
      <c r="D947" t="s">
        <v>571</v>
      </c>
      <c r="E947" t="s">
        <v>19</v>
      </c>
      <c r="G947" t="s">
        <v>613</v>
      </c>
      <c r="H947" t="s">
        <v>148</v>
      </c>
      <c r="I947" t="s">
        <v>614</v>
      </c>
      <c r="J947" t="s">
        <v>446</v>
      </c>
      <c r="L947" t="s">
        <v>332</v>
      </c>
      <c r="N947">
        <v>6</v>
      </c>
      <c r="O947" t="s">
        <v>447</v>
      </c>
      <c r="P947">
        <v>43195</v>
      </c>
      <c r="Q947">
        <v>588.84</v>
      </c>
      <c r="R947">
        <v>0</v>
      </c>
      <c r="S947">
        <v>1100.7360000000001</v>
      </c>
      <c r="T947">
        <v>0.378</v>
      </c>
      <c r="U947">
        <v>97.8</v>
      </c>
      <c r="X947" s="24" t="s">
        <v>1826</v>
      </c>
      <c r="Y947" s="24"/>
      <c r="Z947" s="24"/>
      <c r="AA947" s="24"/>
      <c r="AB947" s="24"/>
    </row>
    <row r="948" spans="1:28" ht="14.45" hidden="1" customHeight="1" x14ac:dyDescent="0.25">
      <c r="A948" t="s">
        <v>19</v>
      </c>
      <c r="B948" t="s">
        <v>330</v>
      </c>
      <c r="C948" t="s">
        <v>21</v>
      </c>
      <c r="D948" t="s">
        <v>571</v>
      </c>
      <c r="E948" t="s">
        <v>19</v>
      </c>
      <c r="G948" t="s">
        <v>613</v>
      </c>
      <c r="H948" t="s">
        <v>148</v>
      </c>
      <c r="I948" t="s">
        <v>614</v>
      </c>
      <c r="J948" t="s">
        <v>446</v>
      </c>
      <c r="L948" t="s">
        <v>332</v>
      </c>
      <c r="N948">
        <v>9</v>
      </c>
      <c r="O948" t="s">
        <v>447</v>
      </c>
      <c r="P948">
        <v>43195</v>
      </c>
      <c r="Q948">
        <v>588.84</v>
      </c>
      <c r="R948">
        <v>0</v>
      </c>
      <c r="S948">
        <v>1651.104</v>
      </c>
      <c r="T948">
        <v>0.56699999999999995</v>
      </c>
      <c r="U948">
        <v>146.69999999999999</v>
      </c>
      <c r="X948" s="24" t="s">
        <v>1826</v>
      </c>
      <c r="Y948" s="24"/>
      <c r="Z948" s="24"/>
      <c r="AA948" s="24"/>
      <c r="AB948" s="24"/>
    </row>
    <row r="949" spans="1:28" ht="14.45" hidden="1" customHeight="1" x14ac:dyDescent="0.25">
      <c r="A949" t="s">
        <v>19</v>
      </c>
      <c r="B949" t="s">
        <v>330</v>
      </c>
      <c r="C949" t="s">
        <v>21</v>
      </c>
      <c r="D949" t="s">
        <v>571</v>
      </c>
      <c r="E949" t="s">
        <v>19</v>
      </c>
      <c r="G949" t="s">
        <v>480</v>
      </c>
      <c r="H949" t="s">
        <v>148</v>
      </c>
      <c r="I949" t="s">
        <v>449</v>
      </c>
      <c r="J949" t="s">
        <v>446</v>
      </c>
      <c r="L949" t="s">
        <v>332</v>
      </c>
      <c r="N949">
        <v>2</v>
      </c>
      <c r="O949" t="s">
        <v>450</v>
      </c>
      <c r="P949">
        <v>43195</v>
      </c>
      <c r="Q949">
        <v>588.84</v>
      </c>
      <c r="R949">
        <v>0</v>
      </c>
      <c r="S949">
        <v>244.608</v>
      </c>
      <c r="T949">
        <v>8.4000000000000005E-2</v>
      </c>
      <c r="U949">
        <v>36.54</v>
      </c>
      <c r="X949" s="24" t="s">
        <v>1826</v>
      </c>
      <c r="Y949" s="24"/>
      <c r="Z949" s="24"/>
      <c r="AA949" s="24"/>
      <c r="AB949" s="24"/>
    </row>
    <row r="950" spans="1:28" ht="14.45" hidden="1" customHeight="1" x14ac:dyDescent="0.25">
      <c r="A950" t="s">
        <v>19</v>
      </c>
      <c r="B950" t="s">
        <v>530</v>
      </c>
      <c r="C950" t="s">
        <v>21</v>
      </c>
      <c r="D950" t="s">
        <v>1425</v>
      </c>
      <c r="E950" t="s">
        <v>19</v>
      </c>
      <c r="G950" t="s">
        <v>488</v>
      </c>
      <c r="H950" t="s">
        <v>148</v>
      </c>
      <c r="I950" t="s">
        <v>489</v>
      </c>
      <c r="J950" t="s">
        <v>446</v>
      </c>
      <c r="N950">
        <v>18</v>
      </c>
      <c r="O950" t="s">
        <v>487</v>
      </c>
      <c r="P950">
        <v>43328</v>
      </c>
      <c r="Q950">
        <v>765</v>
      </c>
      <c r="R950">
        <v>0</v>
      </c>
      <c r="S950">
        <v>1244.1600000000001</v>
      </c>
      <c r="T950">
        <v>0.54</v>
      </c>
      <c r="U950">
        <v>270</v>
      </c>
      <c r="X950" s="24" t="s">
        <v>1826</v>
      </c>
      <c r="Y950" s="24"/>
      <c r="Z950" s="24"/>
      <c r="AA950" s="24"/>
      <c r="AB950" s="24"/>
    </row>
    <row r="951" spans="1:28" ht="14.45" hidden="1" customHeight="1" x14ac:dyDescent="0.25">
      <c r="A951" t="s">
        <v>19</v>
      </c>
      <c r="B951" t="s">
        <v>530</v>
      </c>
      <c r="C951" t="s">
        <v>21</v>
      </c>
      <c r="D951" t="s">
        <v>1425</v>
      </c>
      <c r="E951" t="s">
        <v>19</v>
      </c>
      <c r="G951" t="s">
        <v>609</v>
      </c>
      <c r="H951" t="s">
        <v>148</v>
      </c>
      <c r="I951" t="s">
        <v>610</v>
      </c>
      <c r="J951" t="s">
        <v>446</v>
      </c>
      <c r="N951">
        <v>33</v>
      </c>
      <c r="O951" t="s">
        <v>612</v>
      </c>
      <c r="P951">
        <v>43328</v>
      </c>
      <c r="Q951">
        <v>765</v>
      </c>
      <c r="R951">
        <v>0</v>
      </c>
      <c r="S951">
        <v>3649.5360000000001</v>
      </c>
      <c r="T951">
        <v>1.5840000000000001</v>
      </c>
      <c r="U951">
        <v>495</v>
      </c>
      <c r="X951" s="24" t="s">
        <v>1826</v>
      </c>
      <c r="Y951" s="24"/>
      <c r="Z951" s="24"/>
      <c r="AA951" s="24"/>
      <c r="AB951" s="24"/>
    </row>
    <row r="952" spans="1:28" ht="14.45" hidden="1" customHeight="1" x14ac:dyDescent="0.25">
      <c r="A952" s="9" t="s">
        <v>19</v>
      </c>
      <c r="B952" s="9" t="s">
        <v>20</v>
      </c>
      <c r="C952" s="9" t="s">
        <v>21</v>
      </c>
      <c r="D952" s="9">
        <v>165240</v>
      </c>
      <c r="E952" s="9" t="s">
        <v>19</v>
      </c>
      <c r="F952" s="9"/>
      <c r="G952" s="9" t="s">
        <v>160</v>
      </c>
      <c r="H952" s="9" t="s">
        <v>151</v>
      </c>
      <c r="I952" s="9" t="s">
        <v>152</v>
      </c>
      <c r="J952" s="9"/>
      <c r="K952" s="9"/>
      <c r="L952" s="9"/>
      <c r="M952" s="20">
        <v>13.05797247010084</v>
      </c>
      <c r="N952" s="20">
        <v>1</v>
      </c>
      <c r="O952" s="9"/>
      <c r="P952" s="10">
        <v>42613</v>
      </c>
      <c r="Q952" s="13">
        <v>47481</v>
      </c>
      <c r="R952" s="13"/>
      <c r="S952" s="20">
        <v>13840</v>
      </c>
      <c r="T952" s="20">
        <v>1.5</v>
      </c>
      <c r="U952" s="11">
        <v>1384</v>
      </c>
      <c r="V952" s="9"/>
      <c r="W952" s="22"/>
      <c r="X952" s="24" t="s">
        <v>1823</v>
      </c>
      <c r="Y952" s="24"/>
      <c r="Z952" s="24"/>
      <c r="AA952" s="24"/>
      <c r="AB952" s="24"/>
    </row>
    <row r="953" spans="1:28" ht="14.45" hidden="1" customHeight="1" x14ac:dyDescent="0.25">
      <c r="A953" s="9" t="s">
        <v>19</v>
      </c>
      <c r="B953" s="9" t="s">
        <v>20</v>
      </c>
      <c r="C953" s="9" t="s">
        <v>21</v>
      </c>
      <c r="D953" s="9">
        <v>171083</v>
      </c>
      <c r="E953" s="9" t="s">
        <v>19</v>
      </c>
      <c r="F953" s="9"/>
      <c r="G953" s="9" t="s">
        <v>151</v>
      </c>
      <c r="H953" s="9" t="s">
        <v>151</v>
      </c>
      <c r="I953" s="9" t="s">
        <v>152</v>
      </c>
      <c r="J953" s="9"/>
      <c r="K953" s="9"/>
      <c r="L953" s="9"/>
      <c r="M953" s="20">
        <v>13.05797247010084</v>
      </c>
      <c r="N953" s="20">
        <v>1</v>
      </c>
      <c r="O953" s="9"/>
      <c r="P953" s="10">
        <v>42930</v>
      </c>
      <c r="Q953" s="13">
        <v>40581.4</v>
      </c>
      <c r="R953" s="13"/>
      <c r="S953" s="20">
        <v>28627</v>
      </c>
      <c r="T953" s="20">
        <v>3.1</v>
      </c>
      <c r="U953" s="11">
        <v>1431.35</v>
      </c>
      <c r="V953" s="9"/>
      <c r="W953" s="22"/>
      <c r="X953" s="24" t="s">
        <v>1823</v>
      </c>
      <c r="Y953" s="24"/>
      <c r="Z953" s="24"/>
      <c r="AA953" s="24"/>
      <c r="AB953" s="24"/>
    </row>
    <row r="954" spans="1:28" ht="14.45" hidden="1" customHeight="1" x14ac:dyDescent="0.25">
      <c r="A954" s="9" t="s">
        <v>19</v>
      </c>
      <c r="B954" s="9" t="s">
        <v>20</v>
      </c>
      <c r="C954" s="9" t="s">
        <v>21</v>
      </c>
      <c r="D954" s="9">
        <v>171083</v>
      </c>
      <c r="E954" s="9" t="s">
        <v>19</v>
      </c>
      <c r="F954" s="9"/>
      <c r="G954" s="9" t="s">
        <v>163</v>
      </c>
      <c r="H954" s="9" t="s">
        <v>148</v>
      </c>
      <c r="I954" s="9" t="s">
        <v>149</v>
      </c>
      <c r="J954" s="9"/>
      <c r="K954" s="9"/>
      <c r="L954" s="9"/>
      <c r="M954" s="20">
        <v>13.083007376942414</v>
      </c>
      <c r="N954" s="20">
        <v>2</v>
      </c>
      <c r="O954" s="9"/>
      <c r="P954" s="10">
        <v>42930</v>
      </c>
      <c r="Q954" s="13">
        <v>38047.79</v>
      </c>
      <c r="R954" s="13"/>
      <c r="S954" s="20">
        <v>1680</v>
      </c>
      <c r="T954" s="20">
        <v>0</v>
      </c>
      <c r="U954" s="11">
        <v>150</v>
      </c>
      <c r="V954" s="9"/>
      <c r="W954" s="22"/>
      <c r="X954" s="24" t="s">
        <v>1823</v>
      </c>
      <c r="Y954" s="24"/>
      <c r="Z954" s="24"/>
      <c r="AA954" s="24"/>
      <c r="AB954" s="24"/>
    </row>
    <row r="955" spans="1:28" ht="14.45" hidden="1" customHeight="1" x14ac:dyDescent="0.25">
      <c r="A955" s="9" t="s">
        <v>19</v>
      </c>
      <c r="B955" s="9" t="s">
        <v>20</v>
      </c>
      <c r="C955" s="9" t="s">
        <v>21</v>
      </c>
      <c r="D955" s="9">
        <v>171083</v>
      </c>
      <c r="E955" s="9" t="s">
        <v>19</v>
      </c>
      <c r="F955" s="9"/>
      <c r="G955" s="9" t="s">
        <v>164</v>
      </c>
      <c r="H955" s="9" t="s">
        <v>148</v>
      </c>
      <c r="I955" s="9" t="s">
        <v>149</v>
      </c>
      <c r="J955" s="9"/>
      <c r="K955" s="9"/>
      <c r="L955" s="9"/>
      <c r="M955" s="20">
        <v>13.083007376942414</v>
      </c>
      <c r="N955" s="20">
        <v>4</v>
      </c>
      <c r="O955" s="9"/>
      <c r="P955" s="10">
        <v>42930</v>
      </c>
      <c r="Q955" s="13">
        <v>38047.79</v>
      </c>
      <c r="R955" s="13"/>
      <c r="S955" s="20">
        <v>2335.1999999999998</v>
      </c>
      <c r="T955" s="20">
        <v>0</v>
      </c>
      <c r="U955" s="11">
        <v>200</v>
      </c>
      <c r="V955" s="9"/>
      <c r="W955" s="22"/>
      <c r="X955" s="24" t="s">
        <v>1823</v>
      </c>
      <c r="Y955" s="24"/>
      <c r="Z955" s="24"/>
      <c r="AA955" s="24"/>
      <c r="AB955" s="24"/>
    </row>
    <row r="956" spans="1:28" ht="14.45" hidden="1" customHeight="1" x14ac:dyDescent="0.25">
      <c r="A956" s="9" t="s">
        <v>19</v>
      </c>
      <c r="B956" s="9" t="s">
        <v>20</v>
      </c>
      <c r="C956" s="9" t="s">
        <v>21</v>
      </c>
      <c r="D956" s="9">
        <v>171083</v>
      </c>
      <c r="E956" s="9" t="s">
        <v>19</v>
      </c>
      <c r="F956" s="9"/>
      <c r="G956" s="9" t="s">
        <v>147</v>
      </c>
      <c r="H956" s="9" t="s">
        <v>148</v>
      </c>
      <c r="I956" s="9" t="s">
        <v>149</v>
      </c>
      <c r="J956" s="9"/>
      <c r="K956" s="9"/>
      <c r="L956" s="9"/>
      <c r="M956" s="20">
        <v>13.083007376942414</v>
      </c>
      <c r="N956" s="20">
        <v>19</v>
      </c>
      <c r="O956" s="9"/>
      <c r="P956" s="10">
        <v>42930</v>
      </c>
      <c r="Q956" s="13">
        <v>38047.79</v>
      </c>
      <c r="R956" s="13"/>
      <c r="S956" s="20">
        <v>5187</v>
      </c>
      <c r="T956" s="20">
        <v>0</v>
      </c>
      <c r="U956" s="11">
        <v>475</v>
      </c>
      <c r="V956" s="9"/>
      <c r="W956" s="22"/>
      <c r="X956" s="24" t="s">
        <v>1823</v>
      </c>
      <c r="Y956" s="24"/>
      <c r="Z956" s="24"/>
      <c r="AA956" s="24"/>
      <c r="AB956" s="24"/>
    </row>
    <row r="957" spans="1:28" ht="14.45" hidden="1" customHeight="1" x14ac:dyDescent="0.25">
      <c r="A957" s="9" t="s">
        <v>19</v>
      </c>
      <c r="B957" s="9" t="s">
        <v>20</v>
      </c>
      <c r="C957" s="9" t="s">
        <v>21</v>
      </c>
      <c r="D957" s="9">
        <v>171083</v>
      </c>
      <c r="E957" s="9" t="s">
        <v>19</v>
      </c>
      <c r="F957" s="9"/>
      <c r="G957" s="9" t="s">
        <v>165</v>
      </c>
      <c r="H957" s="9" t="s">
        <v>148</v>
      </c>
      <c r="I957" s="9" t="s">
        <v>149</v>
      </c>
      <c r="J957" s="9"/>
      <c r="K957" s="9"/>
      <c r="L957" s="9"/>
      <c r="M957" s="20">
        <v>13.083007376942414</v>
      </c>
      <c r="N957" s="20">
        <v>3</v>
      </c>
      <c r="O957" s="9"/>
      <c r="P957" s="10">
        <v>42930</v>
      </c>
      <c r="Q957" s="13">
        <v>38047.79</v>
      </c>
      <c r="R957" s="13"/>
      <c r="S957" s="20">
        <v>258.12599999999998</v>
      </c>
      <c r="T957" s="20">
        <v>6.6000000000000003E-2</v>
      </c>
      <c r="U957" s="11">
        <v>15</v>
      </c>
      <c r="V957" s="9"/>
      <c r="W957" s="22"/>
      <c r="X957" s="24" t="s">
        <v>1823</v>
      </c>
      <c r="Y957" s="24"/>
      <c r="Z957" s="24"/>
      <c r="AA957" s="24"/>
      <c r="AB957" s="24"/>
    </row>
    <row r="958" spans="1:28" ht="14.45" hidden="1" customHeight="1" x14ac:dyDescent="0.25">
      <c r="A958" s="9" t="s">
        <v>19</v>
      </c>
      <c r="B958" s="9" t="s">
        <v>20</v>
      </c>
      <c r="C958" s="9" t="s">
        <v>21</v>
      </c>
      <c r="D958" s="9">
        <v>171083</v>
      </c>
      <c r="E958" s="9" t="s">
        <v>19</v>
      </c>
      <c r="F958" s="9"/>
      <c r="G958" s="9" t="s">
        <v>166</v>
      </c>
      <c r="H958" s="9" t="s">
        <v>148</v>
      </c>
      <c r="I958" s="9" t="s">
        <v>149</v>
      </c>
      <c r="J958" s="9"/>
      <c r="K958" s="9"/>
      <c r="L958" s="9"/>
      <c r="M958" s="20">
        <v>13.083007376942414</v>
      </c>
      <c r="N958" s="20">
        <v>19</v>
      </c>
      <c r="O958" s="9"/>
      <c r="P958" s="10">
        <v>42930</v>
      </c>
      <c r="Q958" s="13">
        <v>38047.79</v>
      </c>
      <c r="R958" s="13"/>
      <c r="S958" s="20">
        <v>304.57</v>
      </c>
      <c r="T958" s="20">
        <v>7.7899999999999997E-2</v>
      </c>
      <c r="U958" s="11">
        <v>95</v>
      </c>
      <c r="V958" s="9"/>
      <c r="W958" s="22"/>
      <c r="X958" s="24" t="s">
        <v>1823</v>
      </c>
      <c r="Y958" s="24"/>
      <c r="Z958" s="24"/>
      <c r="AA958" s="24"/>
      <c r="AB958" s="24"/>
    </row>
    <row r="959" spans="1:28" ht="14.45" hidden="1" customHeight="1" x14ac:dyDescent="0.25">
      <c r="A959" s="9" t="s">
        <v>19</v>
      </c>
      <c r="B959" s="9" t="s">
        <v>20</v>
      </c>
      <c r="C959" s="9" t="s">
        <v>21</v>
      </c>
      <c r="D959" s="9">
        <v>171083</v>
      </c>
      <c r="E959" s="9" t="s">
        <v>19</v>
      </c>
      <c r="F959" s="9"/>
      <c r="G959" s="9" t="s">
        <v>167</v>
      </c>
      <c r="H959" s="9" t="s">
        <v>148</v>
      </c>
      <c r="I959" s="9" t="s">
        <v>149</v>
      </c>
      <c r="J959" s="9"/>
      <c r="K959" s="9"/>
      <c r="L959" s="9"/>
      <c r="M959" s="20">
        <v>13.083007376942414</v>
      </c>
      <c r="N959" s="20">
        <v>5</v>
      </c>
      <c r="O959" s="9"/>
      <c r="P959" s="10">
        <v>42930</v>
      </c>
      <c r="Q959" s="13">
        <v>38047.79</v>
      </c>
      <c r="R959" s="13"/>
      <c r="S959" s="20">
        <v>537.49800000000005</v>
      </c>
      <c r="T959" s="20">
        <v>0.11700000000000001</v>
      </c>
      <c r="U959" s="11">
        <v>200</v>
      </c>
      <c r="V959" s="9"/>
      <c r="W959" s="22"/>
      <c r="X959" s="24" t="s">
        <v>1823</v>
      </c>
      <c r="Y959" s="24"/>
      <c r="Z959" s="24"/>
      <c r="AA959" s="24"/>
      <c r="AB959" s="24"/>
    </row>
    <row r="960" spans="1:28" ht="14.45" hidden="1" customHeight="1" x14ac:dyDescent="0.25">
      <c r="A960" s="9" t="s">
        <v>19</v>
      </c>
      <c r="B960" s="9" t="s">
        <v>20</v>
      </c>
      <c r="C960" s="9" t="s">
        <v>21</v>
      </c>
      <c r="D960" s="9">
        <v>171083</v>
      </c>
      <c r="E960" s="9" t="s">
        <v>19</v>
      </c>
      <c r="F960" s="9"/>
      <c r="G960" s="9" t="s">
        <v>168</v>
      </c>
      <c r="H960" s="9" t="s">
        <v>148</v>
      </c>
      <c r="I960" s="9" t="s">
        <v>149</v>
      </c>
      <c r="J960" s="9"/>
      <c r="K960" s="9"/>
      <c r="L960" s="9"/>
      <c r="M960" s="20">
        <v>13.083007376942414</v>
      </c>
      <c r="N960" s="20">
        <v>16</v>
      </c>
      <c r="O960" s="9"/>
      <c r="P960" s="10">
        <v>42930</v>
      </c>
      <c r="Q960" s="13">
        <v>38047.79</v>
      </c>
      <c r="R960" s="13"/>
      <c r="S960" s="20">
        <v>1911.104</v>
      </c>
      <c r="T960" s="20">
        <v>0.41599999999999998</v>
      </c>
      <c r="U960" s="11">
        <v>560</v>
      </c>
      <c r="V960" s="9"/>
      <c r="W960" s="22"/>
      <c r="X960" s="24" t="s">
        <v>1823</v>
      </c>
      <c r="Y960" s="24"/>
      <c r="Z960" s="24"/>
      <c r="AA960" s="24"/>
      <c r="AB960" s="24"/>
    </row>
    <row r="961" spans="1:28" ht="14.45" hidden="1" customHeight="1" x14ac:dyDescent="0.25">
      <c r="A961" s="9" t="s">
        <v>19</v>
      </c>
      <c r="B961" s="9" t="s">
        <v>20</v>
      </c>
      <c r="C961" s="9" t="s">
        <v>21</v>
      </c>
      <c r="D961" s="9">
        <v>171083</v>
      </c>
      <c r="E961" s="9" t="s">
        <v>19</v>
      </c>
      <c r="F961" s="9"/>
      <c r="G961" s="9" t="s">
        <v>169</v>
      </c>
      <c r="H961" s="9" t="s">
        <v>148</v>
      </c>
      <c r="I961" s="9" t="s">
        <v>149</v>
      </c>
      <c r="J961" s="9"/>
      <c r="K961" s="9"/>
      <c r="L961" s="9"/>
      <c r="M961" s="20">
        <v>13.083007376942414</v>
      </c>
      <c r="N961" s="20">
        <v>60</v>
      </c>
      <c r="O961" s="9"/>
      <c r="P961" s="10">
        <v>42930</v>
      </c>
      <c r="Q961" s="13">
        <v>38047.79</v>
      </c>
      <c r="R961" s="13"/>
      <c r="S961" s="20">
        <v>2756.4</v>
      </c>
      <c r="T961" s="20">
        <v>0.6</v>
      </c>
      <c r="U961" s="11">
        <v>420</v>
      </c>
      <c r="V961" s="9"/>
      <c r="W961" s="22"/>
      <c r="X961" s="24" t="s">
        <v>1823</v>
      </c>
      <c r="Y961" s="24"/>
      <c r="Z961" s="24"/>
      <c r="AA961" s="24"/>
      <c r="AB961" s="24"/>
    </row>
    <row r="962" spans="1:28" ht="14.45" hidden="1" customHeight="1" x14ac:dyDescent="0.25">
      <c r="A962" s="9" t="s">
        <v>19</v>
      </c>
      <c r="B962" s="9" t="s">
        <v>20</v>
      </c>
      <c r="C962" s="9" t="s">
        <v>21</v>
      </c>
      <c r="D962" s="9">
        <v>171083</v>
      </c>
      <c r="E962" s="9" t="s">
        <v>19</v>
      </c>
      <c r="F962" s="9"/>
      <c r="G962" s="9" t="s">
        <v>170</v>
      </c>
      <c r="H962" s="9" t="s">
        <v>148</v>
      </c>
      <c r="I962" s="9" t="s">
        <v>149</v>
      </c>
      <c r="J962" s="9"/>
      <c r="K962" s="9"/>
      <c r="L962" s="9"/>
      <c r="M962" s="20">
        <v>13.083007376942414</v>
      </c>
      <c r="N962" s="20">
        <v>141</v>
      </c>
      <c r="O962" s="9"/>
      <c r="P962" s="10">
        <v>42930</v>
      </c>
      <c r="Q962" s="13">
        <v>38047.79</v>
      </c>
      <c r="R962" s="13"/>
      <c r="S962" s="20">
        <v>5182.0320000000002</v>
      </c>
      <c r="T962" s="20">
        <v>1.1279999999999999</v>
      </c>
      <c r="U962" s="11">
        <v>1551</v>
      </c>
      <c r="V962" s="9"/>
      <c r="W962" s="22"/>
      <c r="X962" s="24" t="s">
        <v>1823</v>
      </c>
      <c r="Y962" s="24"/>
      <c r="Z962" s="24"/>
      <c r="AA962" s="24"/>
      <c r="AB962" s="24"/>
    </row>
    <row r="963" spans="1:28" ht="14.45" hidden="1" customHeight="1" x14ac:dyDescent="0.25">
      <c r="A963" s="9" t="s">
        <v>19</v>
      </c>
      <c r="B963" s="9" t="s">
        <v>20</v>
      </c>
      <c r="C963" s="9" t="s">
        <v>21</v>
      </c>
      <c r="D963" s="9">
        <v>171083</v>
      </c>
      <c r="E963" s="9" t="s">
        <v>19</v>
      </c>
      <c r="F963" s="9"/>
      <c r="G963" s="9" t="s">
        <v>171</v>
      </c>
      <c r="H963" s="9" t="s">
        <v>148</v>
      </c>
      <c r="I963" s="9" t="s">
        <v>149</v>
      </c>
      <c r="J963" s="9"/>
      <c r="K963" s="9"/>
      <c r="L963" s="9"/>
      <c r="M963" s="20">
        <v>13.083007376942414</v>
      </c>
      <c r="N963" s="20">
        <v>116</v>
      </c>
      <c r="O963" s="9"/>
      <c r="P963" s="10">
        <v>42930</v>
      </c>
      <c r="Q963" s="13">
        <v>38047.79</v>
      </c>
      <c r="R963" s="13"/>
      <c r="S963" s="20">
        <v>5329.04</v>
      </c>
      <c r="T963" s="20">
        <v>1.1599999999999999</v>
      </c>
      <c r="U963" s="11">
        <v>580</v>
      </c>
      <c r="V963" s="9"/>
      <c r="W963" s="22"/>
      <c r="X963" s="24" t="s">
        <v>1823</v>
      </c>
      <c r="Y963" s="24"/>
      <c r="Z963" s="24"/>
      <c r="AA963" s="24"/>
      <c r="AB963" s="24"/>
    </row>
    <row r="964" spans="1:28" ht="14.45" hidden="1" customHeight="1" x14ac:dyDescent="0.25">
      <c r="A964" s="9" t="s">
        <v>19</v>
      </c>
      <c r="B964" s="9" t="s">
        <v>20</v>
      </c>
      <c r="C964" s="9" t="s">
        <v>21</v>
      </c>
      <c r="D964" s="9">
        <v>171083</v>
      </c>
      <c r="E964" s="9" t="s">
        <v>19</v>
      </c>
      <c r="F964" s="9"/>
      <c r="G964" s="9" t="s">
        <v>172</v>
      </c>
      <c r="H964" s="9" t="s">
        <v>148</v>
      </c>
      <c r="I964" s="9" t="s">
        <v>149</v>
      </c>
      <c r="J964" s="9"/>
      <c r="K964" s="9"/>
      <c r="L964" s="9"/>
      <c r="M964" s="20">
        <v>13.083007376942414</v>
      </c>
      <c r="N964" s="20">
        <v>208</v>
      </c>
      <c r="O964" s="9"/>
      <c r="P964" s="10">
        <v>42930</v>
      </c>
      <c r="Q964" s="13">
        <v>38047.79</v>
      </c>
      <c r="R964" s="13"/>
      <c r="S964" s="20">
        <v>9268.8544000000002</v>
      </c>
      <c r="T964" s="20">
        <v>2.0175999999999998</v>
      </c>
      <c r="U964" s="11">
        <v>3328</v>
      </c>
      <c r="V964" s="9"/>
      <c r="W964" s="22"/>
      <c r="X964" s="24" t="s">
        <v>1823</v>
      </c>
      <c r="Y964" s="24"/>
      <c r="Z964" s="24"/>
      <c r="AA964" s="24"/>
      <c r="AB964" s="24"/>
    </row>
    <row r="965" spans="1:28" ht="14.45" hidden="1" customHeight="1" x14ac:dyDescent="0.25">
      <c r="A965" s="9" t="s">
        <v>19</v>
      </c>
      <c r="B965" s="9" t="s">
        <v>20</v>
      </c>
      <c r="C965" s="9" t="s">
        <v>21</v>
      </c>
      <c r="D965" s="9">
        <v>165238</v>
      </c>
      <c r="E965" s="9" t="s">
        <v>19</v>
      </c>
      <c r="F965" s="9"/>
      <c r="G965" s="9" t="s">
        <v>160</v>
      </c>
      <c r="H965" s="9" t="s">
        <v>151</v>
      </c>
      <c r="I965" s="9" t="s">
        <v>152</v>
      </c>
      <c r="J965" s="9"/>
      <c r="K965" s="9"/>
      <c r="L965" s="9"/>
      <c r="M965" s="20">
        <v>13.05797247010084</v>
      </c>
      <c r="N965" s="20">
        <v>1</v>
      </c>
      <c r="O965" s="9"/>
      <c r="P965" s="10">
        <v>42605</v>
      </c>
      <c r="Q965" s="13">
        <v>47481</v>
      </c>
      <c r="R965" s="13"/>
      <c r="S965" s="20">
        <v>26840</v>
      </c>
      <c r="T965" s="20">
        <v>2.86</v>
      </c>
      <c r="U965" s="11">
        <v>2684</v>
      </c>
      <c r="V965" s="9"/>
      <c r="W965" s="22"/>
      <c r="X965" s="24" t="s">
        <v>1823</v>
      </c>
      <c r="Y965" s="24"/>
      <c r="Z965" s="24"/>
      <c r="AA965" s="24"/>
      <c r="AB965" s="24"/>
    </row>
    <row r="966" spans="1:28" ht="14.45" hidden="1" customHeight="1" x14ac:dyDescent="0.25">
      <c r="A966" t="s">
        <v>19</v>
      </c>
      <c r="B966" t="s">
        <v>20</v>
      </c>
      <c r="C966" t="s">
        <v>21</v>
      </c>
      <c r="D966">
        <v>184676</v>
      </c>
      <c r="E966" t="s">
        <v>19</v>
      </c>
      <c r="G966" t="s">
        <v>267</v>
      </c>
      <c r="H966" t="s">
        <v>148</v>
      </c>
      <c r="I966" t="s">
        <v>149</v>
      </c>
      <c r="M966">
        <v>13.083007376942414</v>
      </c>
      <c r="N966">
        <v>4</v>
      </c>
      <c r="P966">
        <v>43069</v>
      </c>
      <c r="Q966">
        <v>2312</v>
      </c>
      <c r="S966">
        <v>433.6</v>
      </c>
      <c r="T966">
        <v>0</v>
      </c>
      <c r="U966">
        <v>240</v>
      </c>
      <c r="X966" s="24" t="s">
        <v>1823</v>
      </c>
      <c r="Y966" s="24"/>
      <c r="Z966" s="24"/>
      <c r="AA966" s="24"/>
      <c r="AB966" s="24"/>
    </row>
    <row r="967" spans="1:28" ht="14.45" hidden="1" customHeight="1" x14ac:dyDescent="0.25">
      <c r="A967" t="s">
        <v>19</v>
      </c>
      <c r="B967" t="s">
        <v>20</v>
      </c>
      <c r="C967" t="s">
        <v>21</v>
      </c>
      <c r="D967">
        <v>167171</v>
      </c>
      <c r="E967" t="s">
        <v>19</v>
      </c>
      <c r="G967" t="s">
        <v>422</v>
      </c>
      <c r="H967" t="s">
        <v>151</v>
      </c>
      <c r="I967" t="s">
        <v>152</v>
      </c>
      <c r="M967">
        <v>13.05797247010084</v>
      </c>
      <c r="N967">
        <v>1</v>
      </c>
      <c r="P967">
        <v>42753</v>
      </c>
      <c r="Q967">
        <v>13950</v>
      </c>
      <c r="S967">
        <v>23652</v>
      </c>
      <c r="T967">
        <v>0</v>
      </c>
      <c r="U967">
        <v>2365.1999999999998</v>
      </c>
      <c r="X967" s="24" t="s">
        <v>1823</v>
      </c>
      <c r="Y967" s="24"/>
      <c r="Z967" s="24"/>
      <c r="AA967" s="24"/>
      <c r="AB967" s="24"/>
    </row>
    <row r="968" spans="1:28" ht="14.45" hidden="1" customHeight="1" x14ac:dyDescent="0.25">
      <c r="A968" t="s">
        <v>19</v>
      </c>
      <c r="B968" t="s">
        <v>20</v>
      </c>
      <c r="C968" t="s">
        <v>21</v>
      </c>
      <c r="D968">
        <v>164415</v>
      </c>
      <c r="E968" t="s">
        <v>19</v>
      </c>
      <c r="G968" t="s">
        <v>156</v>
      </c>
      <c r="H968" t="s">
        <v>148</v>
      </c>
      <c r="I968" t="s">
        <v>149</v>
      </c>
      <c r="M968">
        <v>13.083007376942414</v>
      </c>
      <c r="N968">
        <v>2</v>
      </c>
      <c r="P968">
        <v>42601</v>
      </c>
      <c r="Q968">
        <v>998.82</v>
      </c>
      <c r="S968">
        <v>2686</v>
      </c>
      <c r="T968">
        <v>0.6714</v>
      </c>
      <c r="U968">
        <v>530</v>
      </c>
      <c r="X968" s="24" t="s">
        <v>1823</v>
      </c>
      <c r="Y968" s="24"/>
      <c r="Z968" s="24"/>
      <c r="AA968" s="24"/>
      <c r="AB968" s="24"/>
    </row>
    <row r="969" spans="1:28" ht="14.45" hidden="1" customHeight="1" x14ac:dyDescent="0.25">
      <c r="A969" t="s">
        <v>19</v>
      </c>
      <c r="B969" t="s">
        <v>20</v>
      </c>
      <c r="C969" t="s">
        <v>21</v>
      </c>
      <c r="D969">
        <v>163275</v>
      </c>
      <c r="E969" t="s">
        <v>19</v>
      </c>
      <c r="G969" t="s">
        <v>434</v>
      </c>
      <c r="H969" t="s">
        <v>435</v>
      </c>
      <c r="I969" t="s">
        <v>436</v>
      </c>
      <c r="M969">
        <v>12.832011267371689</v>
      </c>
      <c r="N969">
        <v>1</v>
      </c>
      <c r="P969">
        <v>42741</v>
      </c>
      <c r="Q969">
        <v>3707.5</v>
      </c>
      <c r="S969">
        <v>5076</v>
      </c>
      <c r="T969">
        <v>0</v>
      </c>
      <c r="U969">
        <v>253.8</v>
      </c>
      <c r="X969" s="24" t="s">
        <v>1823</v>
      </c>
      <c r="Y969" s="24"/>
      <c r="Z969" s="24"/>
      <c r="AA969" s="24"/>
      <c r="AB969" s="24"/>
    </row>
    <row r="970" spans="1:28" ht="14.45" hidden="1" customHeight="1" x14ac:dyDescent="0.25">
      <c r="A970" t="s">
        <v>19</v>
      </c>
      <c r="B970" t="s">
        <v>20</v>
      </c>
      <c r="C970" t="s">
        <v>21</v>
      </c>
      <c r="D970">
        <v>163276</v>
      </c>
      <c r="E970" t="s">
        <v>19</v>
      </c>
      <c r="G970" t="s">
        <v>434</v>
      </c>
      <c r="H970" t="s">
        <v>435</v>
      </c>
      <c r="I970" t="s">
        <v>436</v>
      </c>
      <c r="M970">
        <v>12.832011267371689</v>
      </c>
      <c r="N970">
        <v>1</v>
      </c>
      <c r="P970">
        <v>43105</v>
      </c>
      <c r="Q970">
        <v>12718.5</v>
      </c>
      <c r="S970">
        <v>52238</v>
      </c>
      <c r="T970">
        <v>6.1</v>
      </c>
      <c r="U970">
        <v>2611.9</v>
      </c>
      <c r="X970" s="24" t="s">
        <v>1823</v>
      </c>
      <c r="Y970" s="24"/>
      <c r="Z970" s="24"/>
      <c r="AA970" s="24"/>
      <c r="AB970" s="24"/>
    </row>
    <row r="971" spans="1:28" ht="14.45" hidden="1" customHeight="1" x14ac:dyDescent="0.25">
      <c r="A971" t="s">
        <v>19</v>
      </c>
      <c r="B971" t="s">
        <v>20</v>
      </c>
      <c r="C971" t="s">
        <v>21</v>
      </c>
      <c r="D971">
        <v>163276</v>
      </c>
      <c r="E971" t="s">
        <v>19</v>
      </c>
      <c r="G971" t="s">
        <v>585</v>
      </c>
      <c r="H971" t="s">
        <v>148</v>
      </c>
      <c r="I971" t="s">
        <v>149</v>
      </c>
      <c r="M971">
        <v>13.083007376942414</v>
      </c>
      <c r="N971">
        <v>30</v>
      </c>
      <c r="P971">
        <v>43105</v>
      </c>
      <c r="Q971">
        <v>4888.63</v>
      </c>
      <c r="S971">
        <v>3180</v>
      </c>
      <c r="T971">
        <v>1.2</v>
      </c>
      <c r="U971">
        <v>195</v>
      </c>
      <c r="X971" s="24" t="s">
        <v>1823</v>
      </c>
      <c r="Y971" s="24"/>
      <c r="Z971" s="24"/>
      <c r="AA971" s="24"/>
      <c r="AB971" s="24"/>
    </row>
    <row r="972" spans="1:28" ht="14.45" hidden="1" customHeight="1" x14ac:dyDescent="0.25">
      <c r="A972" t="s">
        <v>19</v>
      </c>
      <c r="B972" t="s">
        <v>20</v>
      </c>
      <c r="C972" t="s">
        <v>21</v>
      </c>
      <c r="D972">
        <v>163276</v>
      </c>
      <c r="E972" t="s">
        <v>19</v>
      </c>
      <c r="G972" t="s">
        <v>538</v>
      </c>
      <c r="H972" t="s">
        <v>148</v>
      </c>
      <c r="I972" t="s">
        <v>149</v>
      </c>
      <c r="M972">
        <v>13.083007376942414</v>
      </c>
      <c r="N972">
        <v>67</v>
      </c>
      <c r="P972">
        <v>43105</v>
      </c>
      <c r="Q972">
        <v>4888.63</v>
      </c>
      <c r="S972">
        <v>12513.456</v>
      </c>
      <c r="T972">
        <v>4.8239999999999998</v>
      </c>
      <c r="U972">
        <v>1943</v>
      </c>
      <c r="X972" s="24" t="s">
        <v>1823</v>
      </c>
      <c r="Y972" s="24"/>
      <c r="Z972" s="24"/>
      <c r="AA972" s="24"/>
      <c r="AB972" s="24"/>
    </row>
    <row r="973" spans="1:28" ht="14.45" hidden="1" customHeight="1" x14ac:dyDescent="0.25">
      <c r="A973" t="s">
        <v>19</v>
      </c>
      <c r="B973" t="s">
        <v>20</v>
      </c>
      <c r="C973" t="s">
        <v>21</v>
      </c>
      <c r="D973">
        <v>183141</v>
      </c>
      <c r="E973" t="s">
        <v>19</v>
      </c>
      <c r="G973" t="s">
        <v>174</v>
      </c>
      <c r="H973" t="s">
        <v>151</v>
      </c>
      <c r="I973" t="s">
        <v>152</v>
      </c>
      <c r="M973">
        <v>13.05797247010084</v>
      </c>
      <c r="N973">
        <v>1</v>
      </c>
      <c r="P973">
        <v>43077</v>
      </c>
      <c r="Q973">
        <v>1670</v>
      </c>
      <c r="S973">
        <v>4330.04</v>
      </c>
      <c r="T973">
        <v>0.38040000000000002</v>
      </c>
      <c r="U973">
        <v>216.5</v>
      </c>
      <c r="X973" s="24" t="s">
        <v>1823</v>
      </c>
      <c r="Y973" s="24"/>
      <c r="Z973" s="24"/>
      <c r="AA973" s="24"/>
      <c r="AB973" s="24"/>
    </row>
    <row r="974" spans="1:28" ht="14.45" hidden="1" customHeight="1" x14ac:dyDescent="0.25">
      <c r="A974" t="s">
        <v>19</v>
      </c>
      <c r="B974" t="s">
        <v>20</v>
      </c>
      <c r="C974" t="s">
        <v>21</v>
      </c>
      <c r="D974">
        <v>183141</v>
      </c>
      <c r="E974" t="s">
        <v>19</v>
      </c>
      <c r="G974" t="s">
        <v>164</v>
      </c>
      <c r="H974" t="s">
        <v>148</v>
      </c>
      <c r="I974" t="s">
        <v>149</v>
      </c>
      <c r="M974">
        <v>13.083007376942414</v>
      </c>
      <c r="N974">
        <v>2</v>
      </c>
      <c r="P974">
        <v>43077</v>
      </c>
      <c r="Q974">
        <v>3894</v>
      </c>
      <c r="S974">
        <v>1167.5999999999999</v>
      </c>
      <c r="T974">
        <v>0</v>
      </c>
      <c r="U974">
        <v>100</v>
      </c>
      <c r="X974" s="24" t="s">
        <v>1823</v>
      </c>
      <c r="Y974" s="24"/>
      <c r="Z974" s="24"/>
      <c r="AA974" s="24"/>
      <c r="AB974" s="24"/>
    </row>
    <row r="975" spans="1:28" ht="14.45" hidden="1" customHeight="1" x14ac:dyDescent="0.25">
      <c r="A975" t="s">
        <v>19</v>
      </c>
      <c r="B975" t="s">
        <v>20</v>
      </c>
      <c r="C975" t="s">
        <v>21</v>
      </c>
      <c r="D975">
        <v>183141</v>
      </c>
      <c r="E975" t="s">
        <v>19</v>
      </c>
      <c r="G975" t="s">
        <v>147</v>
      </c>
      <c r="H975" t="s">
        <v>148</v>
      </c>
      <c r="I975" t="s">
        <v>149</v>
      </c>
      <c r="M975">
        <v>13.083007376942414</v>
      </c>
      <c r="N975">
        <v>12</v>
      </c>
      <c r="P975">
        <v>43077</v>
      </c>
      <c r="Q975">
        <v>3894</v>
      </c>
      <c r="S975">
        <v>3276</v>
      </c>
      <c r="T975">
        <v>0</v>
      </c>
      <c r="U975">
        <v>300</v>
      </c>
      <c r="X975" s="24" t="s">
        <v>1823</v>
      </c>
      <c r="Y975" s="24"/>
      <c r="Z975" s="24"/>
      <c r="AA975" s="24"/>
      <c r="AB975" s="24"/>
    </row>
    <row r="976" spans="1:28" ht="14.45" hidden="1" customHeight="1" x14ac:dyDescent="0.25">
      <c r="A976" t="s">
        <v>19</v>
      </c>
      <c r="B976" t="s">
        <v>20</v>
      </c>
      <c r="C976" t="s">
        <v>21</v>
      </c>
      <c r="D976">
        <v>162869</v>
      </c>
      <c r="E976" t="s">
        <v>19</v>
      </c>
      <c r="G976" t="s">
        <v>585</v>
      </c>
      <c r="H976" t="s">
        <v>148</v>
      </c>
      <c r="I976" t="s">
        <v>149</v>
      </c>
      <c r="M976">
        <v>13.083007376942414</v>
      </c>
      <c r="N976">
        <v>83</v>
      </c>
      <c r="P976">
        <v>43077</v>
      </c>
      <c r="Q976">
        <v>1036</v>
      </c>
      <c r="S976">
        <v>8798</v>
      </c>
      <c r="T976">
        <v>3.32</v>
      </c>
      <c r="U976">
        <v>539.5</v>
      </c>
      <c r="X976" s="24" t="s">
        <v>1823</v>
      </c>
      <c r="Y976" s="24"/>
      <c r="Z976" s="24"/>
      <c r="AA976" s="24"/>
      <c r="AB976" s="24"/>
    </row>
    <row r="977" spans="1:28" ht="14.45" hidden="1" customHeight="1" x14ac:dyDescent="0.25">
      <c r="A977" t="s">
        <v>19</v>
      </c>
      <c r="B977" t="s">
        <v>20</v>
      </c>
      <c r="C977" t="s">
        <v>21</v>
      </c>
      <c r="D977">
        <v>162869</v>
      </c>
      <c r="E977" t="s">
        <v>19</v>
      </c>
      <c r="G977" t="s">
        <v>434</v>
      </c>
      <c r="H977" t="s">
        <v>435</v>
      </c>
      <c r="I977" t="s">
        <v>436</v>
      </c>
      <c r="M977">
        <v>12.832011267371689</v>
      </c>
      <c r="N977">
        <v>1</v>
      </c>
      <c r="P977">
        <v>43077</v>
      </c>
      <c r="Q977">
        <v>29496.5</v>
      </c>
      <c r="S977">
        <v>11498</v>
      </c>
      <c r="T977">
        <v>0</v>
      </c>
      <c r="U977">
        <v>574.9</v>
      </c>
      <c r="X977" s="24" t="s">
        <v>1823</v>
      </c>
      <c r="Y977" s="24"/>
      <c r="Z977" s="24"/>
      <c r="AA977" s="24"/>
      <c r="AB977" s="24"/>
    </row>
    <row r="978" spans="1:28" ht="14.45" hidden="1" customHeight="1" x14ac:dyDescent="0.25">
      <c r="A978" t="s">
        <v>19</v>
      </c>
      <c r="B978" t="s">
        <v>20</v>
      </c>
      <c r="C978" t="s">
        <v>21</v>
      </c>
      <c r="D978">
        <v>162869</v>
      </c>
      <c r="E978" t="s">
        <v>19</v>
      </c>
      <c r="G978" t="s">
        <v>434</v>
      </c>
      <c r="H978" t="s">
        <v>435</v>
      </c>
      <c r="I978" t="s">
        <v>436</v>
      </c>
      <c r="M978">
        <v>12.832011267371689</v>
      </c>
      <c r="N978">
        <v>1</v>
      </c>
      <c r="P978">
        <v>43077</v>
      </c>
      <c r="Q978">
        <v>29496.5</v>
      </c>
      <c r="S978">
        <v>142617</v>
      </c>
      <c r="T978">
        <v>16.3</v>
      </c>
      <c r="U978">
        <v>7130.85</v>
      </c>
      <c r="X978" s="24" t="s">
        <v>1823</v>
      </c>
      <c r="Y978" s="24"/>
      <c r="Z978" s="24"/>
      <c r="AA978" s="24"/>
      <c r="AB978" s="24"/>
    </row>
    <row r="979" spans="1:28" ht="14.45" hidden="1" customHeight="1" x14ac:dyDescent="0.25">
      <c r="A979" t="s">
        <v>19</v>
      </c>
      <c r="B979" t="s">
        <v>20</v>
      </c>
      <c r="C979" t="s">
        <v>21</v>
      </c>
      <c r="D979">
        <v>187024</v>
      </c>
      <c r="E979" t="s">
        <v>19</v>
      </c>
      <c r="G979" t="s">
        <v>948</v>
      </c>
      <c r="H979" t="s">
        <v>151</v>
      </c>
      <c r="I979" t="s">
        <v>152</v>
      </c>
      <c r="M979">
        <v>13.05797247010084</v>
      </c>
      <c r="N979">
        <v>1</v>
      </c>
      <c r="P979">
        <v>43189</v>
      </c>
      <c r="Q979">
        <v>39967</v>
      </c>
      <c r="S979">
        <v>122226</v>
      </c>
      <c r="T979">
        <v>0</v>
      </c>
      <c r="U979">
        <v>12222.6</v>
      </c>
      <c r="X979" s="24" t="s">
        <v>1823</v>
      </c>
      <c r="Y979" s="24"/>
      <c r="Z979" s="24"/>
      <c r="AA979" s="24"/>
      <c r="AB979" s="24"/>
    </row>
    <row r="980" spans="1:28" ht="14.45" hidden="1" customHeight="1" x14ac:dyDescent="0.25">
      <c r="A980" t="s">
        <v>19</v>
      </c>
      <c r="B980" t="s">
        <v>20</v>
      </c>
      <c r="C980" t="s">
        <v>21</v>
      </c>
      <c r="D980">
        <v>171023</v>
      </c>
      <c r="E980" t="s">
        <v>19</v>
      </c>
      <c r="G980" t="s">
        <v>174</v>
      </c>
      <c r="H980" t="s">
        <v>151</v>
      </c>
      <c r="I980" t="s">
        <v>152</v>
      </c>
      <c r="M980">
        <v>13.05797247010084</v>
      </c>
      <c r="N980">
        <v>1</v>
      </c>
      <c r="P980">
        <v>42760</v>
      </c>
      <c r="Q980">
        <v>5409.9</v>
      </c>
      <c r="S980">
        <v>21917</v>
      </c>
      <c r="T980">
        <v>5.0039999999999996</v>
      </c>
      <c r="U980">
        <v>2001.6</v>
      </c>
      <c r="X980" s="24" t="s">
        <v>1823</v>
      </c>
      <c r="Y980" s="24"/>
      <c r="Z980" s="24"/>
      <c r="AA980" s="24"/>
      <c r="AB980" s="24"/>
    </row>
    <row r="981" spans="1:28" ht="14.45" hidden="1" customHeight="1" x14ac:dyDescent="0.25">
      <c r="A981" t="s">
        <v>19</v>
      </c>
      <c r="B981" t="s">
        <v>20</v>
      </c>
      <c r="C981" t="s">
        <v>21</v>
      </c>
      <c r="D981">
        <v>176514</v>
      </c>
      <c r="E981" t="s">
        <v>19</v>
      </c>
      <c r="G981" t="s">
        <v>151</v>
      </c>
      <c r="H981" t="s">
        <v>151</v>
      </c>
      <c r="I981" t="s">
        <v>152</v>
      </c>
      <c r="M981">
        <v>13.05797247010084</v>
      </c>
      <c r="N981">
        <v>1</v>
      </c>
      <c r="P981">
        <v>42978</v>
      </c>
      <c r="Q981">
        <v>39570.36</v>
      </c>
      <c r="S981">
        <v>28627.200000000001</v>
      </c>
      <c r="T981">
        <v>3.27</v>
      </c>
      <c r="U981">
        <v>1431.36</v>
      </c>
      <c r="X981" s="24" t="s">
        <v>1823</v>
      </c>
      <c r="Y981" s="24"/>
      <c r="Z981" s="24"/>
      <c r="AA981" s="24"/>
      <c r="AB981" s="24"/>
    </row>
    <row r="982" spans="1:28" ht="14.45" hidden="1" customHeight="1" x14ac:dyDescent="0.25">
      <c r="A982" t="s">
        <v>19</v>
      </c>
      <c r="B982" t="s">
        <v>20</v>
      </c>
      <c r="C982" t="s">
        <v>21</v>
      </c>
      <c r="D982">
        <v>176514</v>
      </c>
      <c r="E982" t="s">
        <v>19</v>
      </c>
      <c r="G982" t="s">
        <v>163</v>
      </c>
      <c r="H982" t="s">
        <v>148</v>
      </c>
      <c r="I982" t="s">
        <v>149</v>
      </c>
      <c r="M982">
        <v>13.083007376942414</v>
      </c>
      <c r="N982">
        <v>2</v>
      </c>
      <c r="P982">
        <v>42978</v>
      </c>
      <c r="Q982">
        <v>26414.69</v>
      </c>
      <c r="S982">
        <v>1680</v>
      </c>
      <c r="T982">
        <v>0</v>
      </c>
      <c r="U982">
        <v>150</v>
      </c>
      <c r="X982" s="24" t="s">
        <v>1823</v>
      </c>
      <c r="Y982" s="24"/>
      <c r="Z982" s="24"/>
      <c r="AA982" s="24"/>
      <c r="AB982" s="24"/>
    </row>
    <row r="983" spans="1:28" ht="14.45" hidden="1" customHeight="1" x14ac:dyDescent="0.25">
      <c r="A983" t="s">
        <v>19</v>
      </c>
      <c r="B983" t="s">
        <v>20</v>
      </c>
      <c r="C983" t="s">
        <v>21</v>
      </c>
      <c r="D983">
        <v>176514</v>
      </c>
      <c r="E983" t="s">
        <v>19</v>
      </c>
      <c r="G983" t="s">
        <v>164</v>
      </c>
      <c r="H983" t="s">
        <v>148</v>
      </c>
      <c r="I983" t="s">
        <v>149</v>
      </c>
      <c r="M983">
        <v>13.083007376942414</v>
      </c>
      <c r="N983">
        <v>4</v>
      </c>
      <c r="P983">
        <v>42978</v>
      </c>
      <c r="Q983">
        <v>26414.69</v>
      </c>
      <c r="S983">
        <v>2335.1999999999998</v>
      </c>
      <c r="T983">
        <v>0</v>
      </c>
      <c r="U983">
        <v>200</v>
      </c>
      <c r="X983" s="24" t="s">
        <v>1823</v>
      </c>
      <c r="Y983" s="24"/>
      <c r="Z983" s="24"/>
      <c r="AA983" s="24"/>
      <c r="AB983" s="24"/>
    </row>
    <row r="984" spans="1:28" ht="14.45" hidden="1" customHeight="1" x14ac:dyDescent="0.25">
      <c r="A984" t="s">
        <v>19</v>
      </c>
      <c r="B984" t="s">
        <v>20</v>
      </c>
      <c r="C984" t="s">
        <v>21</v>
      </c>
      <c r="D984">
        <v>176514</v>
      </c>
      <c r="E984" t="s">
        <v>19</v>
      </c>
      <c r="G984" t="s">
        <v>147</v>
      </c>
      <c r="H984" t="s">
        <v>148</v>
      </c>
      <c r="I984" t="s">
        <v>149</v>
      </c>
      <c r="M984">
        <v>13.083007376942414</v>
      </c>
      <c r="N984">
        <v>15</v>
      </c>
      <c r="P984">
        <v>42978</v>
      </c>
      <c r="Q984">
        <v>26414.69</v>
      </c>
      <c r="S984">
        <v>4095</v>
      </c>
      <c r="T984">
        <v>0</v>
      </c>
      <c r="U984">
        <v>375</v>
      </c>
      <c r="X984" s="24" t="s">
        <v>1823</v>
      </c>
      <c r="Y984" s="24"/>
      <c r="Z984" s="24"/>
      <c r="AA984" s="24"/>
      <c r="AB984" s="24"/>
    </row>
    <row r="985" spans="1:28" ht="14.45" hidden="1" customHeight="1" x14ac:dyDescent="0.25">
      <c r="A985" t="s">
        <v>19</v>
      </c>
      <c r="B985" t="s">
        <v>20</v>
      </c>
      <c r="C985" t="s">
        <v>21</v>
      </c>
      <c r="D985">
        <v>176514</v>
      </c>
      <c r="E985" t="s">
        <v>19</v>
      </c>
      <c r="G985" t="s">
        <v>166</v>
      </c>
      <c r="H985" t="s">
        <v>148</v>
      </c>
      <c r="I985" t="s">
        <v>149</v>
      </c>
      <c r="M985">
        <v>13.083007376942414</v>
      </c>
      <c r="N985">
        <v>7</v>
      </c>
      <c r="P985">
        <v>42978</v>
      </c>
      <c r="Q985">
        <v>26414.69</v>
      </c>
      <c r="S985">
        <v>112.21</v>
      </c>
      <c r="T985">
        <v>2.87E-2</v>
      </c>
      <c r="U985">
        <v>35</v>
      </c>
      <c r="X985" s="24" t="s">
        <v>1823</v>
      </c>
      <c r="Y985" s="24"/>
      <c r="Z985" s="24"/>
      <c r="AA985" s="24"/>
      <c r="AB985" s="24"/>
    </row>
    <row r="986" spans="1:28" ht="14.45" hidden="1" customHeight="1" x14ac:dyDescent="0.25">
      <c r="A986" t="s">
        <v>19</v>
      </c>
      <c r="B986" t="s">
        <v>20</v>
      </c>
      <c r="C986" t="s">
        <v>21</v>
      </c>
      <c r="D986">
        <v>176514</v>
      </c>
      <c r="E986" t="s">
        <v>19</v>
      </c>
      <c r="G986" t="s">
        <v>170</v>
      </c>
      <c r="H986" t="s">
        <v>148</v>
      </c>
      <c r="I986" t="s">
        <v>149</v>
      </c>
      <c r="M986">
        <v>13.083007376942414</v>
      </c>
      <c r="N986">
        <v>8</v>
      </c>
      <c r="P986">
        <v>42978</v>
      </c>
      <c r="Q986">
        <v>26414.69</v>
      </c>
      <c r="S986">
        <v>294.01600000000002</v>
      </c>
      <c r="T986">
        <v>6.4000000000000001E-2</v>
      </c>
      <c r="U986">
        <v>88</v>
      </c>
      <c r="X986" s="24" t="s">
        <v>1823</v>
      </c>
      <c r="Y986" s="24"/>
      <c r="Z986" s="24"/>
      <c r="AA986" s="24"/>
      <c r="AB986" s="24"/>
    </row>
    <row r="987" spans="1:28" ht="14.45" hidden="1" customHeight="1" x14ac:dyDescent="0.25">
      <c r="A987" t="s">
        <v>19</v>
      </c>
      <c r="B987" t="s">
        <v>20</v>
      </c>
      <c r="C987" t="s">
        <v>21</v>
      </c>
      <c r="D987">
        <v>176514</v>
      </c>
      <c r="E987" t="s">
        <v>19</v>
      </c>
      <c r="G987" t="s">
        <v>165</v>
      </c>
      <c r="H987" t="s">
        <v>148</v>
      </c>
      <c r="I987" t="s">
        <v>149</v>
      </c>
      <c r="M987">
        <v>13.083007376942414</v>
      </c>
      <c r="N987">
        <v>3</v>
      </c>
      <c r="P987">
        <v>42978</v>
      </c>
      <c r="Q987">
        <v>26414.69</v>
      </c>
      <c r="S987">
        <v>258.12599999999998</v>
      </c>
      <c r="T987">
        <v>6.6000000000000003E-2</v>
      </c>
      <c r="U987">
        <v>15</v>
      </c>
      <c r="X987" s="24" t="s">
        <v>1823</v>
      </c>
      <c r="Y987" s="24"/>
      <c r="Z987" s="24"/>
      <c r="AA987" s="24"/>
      <c r="AB987" s="24"/>
    </row>
    <row r="988" spans="1:28" ht="14.45" hidden="1" customHeight="1" x14ac:dyDescent="0.25">
      <c r="A988" t="s">
        <v>19</v>
      </c>
      <c r="B988" t="s">
        <v>20</v>
      </c>
      <c r="C988" t="s">
        <v>21</v>
      </c>
      <c r="D988">
        <v>176514</v>
      </c>
      <c r="E988" t="s">
        <v>19</v>
      </c>
      <c r="G988" t="s">
        <v>168</v>
      </c>
      <c r="H988" t="s">
        <v>148</v>
      </c>
      <c r="I988" t="s">
        <v>149</v>
      </c>
      <c r="M988">
        <v>13.083007376942414</v>
      </c>
      <c r="N988">
        <v>19</v>
      </c>
      <c r="P988">
        <v>42978</v>
      </c>
      <c r="Q988">
        <v>26414.69</v>
      </c>
      <c r="S988">
        <v>2269.4360000000001</v>
      </c>
      <c r="T988">
        <v>0.49399999999999999</v>
      </c>
      <c r="U988">
        <v>665</v>
      </c>
      <c r="X988" s="24" t="s">
        <v>1823</v>
      </c>
      <c r="Y988" s="24"/>
      <c r="Z988" s="24"/>
      <c r="AA988" s="24"/>
      <c r="AB988" s="24"/>
    </row>
    <row r="989" spans="1:28" ht="14.45" hidden="1" customHeight="1" x14ac:dyDescent="0.25">
      <c r="A989" t="s">
        <v>19</v>
      </c>
      <c r="B989" t="s">
        <v>20</v>
      </c>
      <c r="C989" t="s">
        <v>21</v>
      </c>
      <c r="D989">
        <v>176514</v>
      </c>
      <c r="E989" t="s">
        <v>19</v>
      </c>
      <c r="G989" t="s">
        <v>167</v>
      </c>
      <c r="H989" t="s">
        <v>148</v>
      </c>
      <c r="I989" t="s">
        <v>149</v>
      </c>
      <c r="M989">
        <v>13.083007376942414</v>
      </c>
      <c r="N989">
        <v>24</v>
      </c>
      <c r="P989">
        <v>42978</v>
      </c>
      <c r="Q989">
        <v>26414.69</v>
      </c>
      <c r="S989">
        <v>2579.9904000000001</v>
      </c>
      <c r="T989">
        <v>0.56159999999999999</v>
      </c>
      <c r="U989">
        <v>960</v>
      </c>
      <c r="X989" s="24" t="s">
        <v>1823</v>
      </c>
      <c r="Y989" s="24"/>
      <c r="Z989" s="24"/>
      <c r="AA989" s="24"/>
      <c r="AB989" s="24"/>
    </row>
    <row r="990" spans="1:28" ht="14.45" hidden="1" customHeight="1" x14ac:dyDescent="0.25">
      <c r="A990" t="s">
        <v>19</v>
      </c>
      <c r="B990" t="s">
        <v>20</v>
      </c>
      <c r="C990" t="s">
        <v>21</v>
      </c>
      <c r="D990">
        <v>176514</v>
      </c>
      <c r="E990" t="s">
        <v>19</v>
      </c>
      <c r="G990" t="s">
        <v>171</v>
      </c>
      <c r="H990" t="s">
        <v>148</v>
      </c>
      <c r="I990" t="s">
        <v>149</v>
      </c>
      <c r="M990">
        <v>13.083007376942414</v>
      </c>
      <c r="N990">
        <v>102</v>
      </c>
      <c r="P990">
        <v>42978</v>
      </c>
      <c r="Q990">
        <v>26414.69</v>
      </c>
      <c r="S990">
        <v>4685.88</v>
      </c>
      <c r="T990">
        <v>1.02</v>
      </c>
      <c r="U990">
        <v>510</v>
      </c>
      <c r="X990" s="24" t="s">
        <v>1823</v>
      </c>
      <c r="Y990" s="24"/>
      <c r="Z990" s="24"/>
      <c r="AA990" s="24"/>
      <c r="AB990" s="24"/>
    </row>
    <row r="991" spans="1:28" ht="14.45" hidden="1" customHeight="1" x14ac:dyDescent="0.25">
      <c r="A991" t="s">
        <v>19</v>
      </c>
      <c r="B991" t="s">
        <v>20</v>
      </c>
      <c r="C991" t="s">
        <v>21</v>
      </c>
      <c r="D991">
        <v>176514</v>
      </c>
      <c r="E991" t="s">
        <v>19</v>
      </c>
      <c r="G991" t="s">
        <v>172</v>
      </c>
      <c r="H991" t="s">
        <v>148</v>
      </c>
      <c r="I991" t="s">
        <v>149</v>
      </c>
      <c r="M991">
        <v>13.083007376942414</v>
      </c>
      <c r="N991">
        <v>314</v>
      </c>
      <c r="P991">
        <v>42978</v>
      </c>
      <c r="Q991">
        <v>26414.69</v>
      </c>
      <c r="S991">
        <v>13992.405199999999</v>
      </c>
      <c r="T991">
        <v>3.0457999999999998</v>
      </c>
      <c r="U991">
        <v>5024</v>
      </c>
      <c r="X991" s="24" t="s">
        <v>1823</v>
      </c>
      <c r="Y991" s="24"/>
      <c r="Z991" s="24"/>
      <c r="AA991" s="24"/>
      <c r="AB991" s="24"/>
    </row>
    <row r="992" spans="1:28" ht="14.45" hidden="1" customHeight="1" x14ac:dyDescent="0.25">
      <c r="A992" t="s">
        <v>19</v>
      </c>
      <c r="B992" t="s">
        <v>20</v>
      </c>
      <c r="C992" t="s">
        <v>21</v>
      </c>
      <c r="D992">
        <v>183147</v>
      </c>
      <c r="E992" t="s">
        <v>19</v>
      </c>
      <c r="G992" t="s">
        <v>174</v>
      </c>
      <c r="H992" t="s">
        <v>151</v>
      </c>
      <c r="I992" t="s">
        <v>152</v>
      </c>
      <c r="M992">
        <v>13.05797247010084</v>
      </c>
      <c r="N992">
        <v>1</v>
      </c>
      <c r="P992">
        <v>43077</v>
      </c>
      <c r="Q992">
        <v>1685</v>
      </c>
      <c r="S992">
        <v>4325.3599999999997</v>
      </c>
      <c r="T992">
        <v>0.37940000000000002</v>
      </c>
      <c r="U992">
        <v>216.27</v>
      </c>
      <c r="X992" s="24" t="s">
        <v>1823</v>
      </c>
      <c r="Y992" s="24"/>
      <c r="Z992" s="24"/>
      <c r="AA992" s="24"/>
      <c r="AB992" s="24"/>
    </row>
    <row r="993" spans="1:28" ht="14.45" hidden="1" customHeight="1" x14ac:dyDescent="0.25">
      <c r="A993" t="s">
        <v>19</v>
      </c>
      <c r="B993" t="s">
        <v>20</v>
      </c>
      <c r="C993" t="s">
        <v>21</v>
      </c>
      <c r="D993">
        <v>183147</v>
      </c>
      <c r="E993" t="s">
        <v>19</v>
      </c>
      <c r="G993" t="s">
        <v>164</v>
      </c>
      <c r="H993" t="s">
        <v>148</v>
      </c>
      <c r="I993" t="s">
        <v>149</v>
      </c>
      <c r="M993">
        <v>13.083007376942414</v>
      </c>
      <c r="N993">
        <v>2</v>
      </c>
      <c r="P993">
        <v>43077</v>
      </c>
      <c r="Q993">
        <v>4176</v>
      </c>
      <c r="S993">
        <v>1167.5999999999999</v>
      </c>
      <c r="T993">
        <v>0</v>
      </c>
      <c r="U993">
        <v>100</v>
      </c>
      <c r="X993" s="24" t="s">
        <v>1823</v>
      </c>
      <c r="Y993" s="24"/>
      <c r="Z993" s="24"/>
      <c r="AA993" s="24"/>
      <c r="AB993" s="24"/>
    </row>
    <row r="994" spans="1:28" ht="14.45" hidden="1" customHeight="1" x14ac:dyDescent="0.25">
      <c r="A994" t="s">
        <v>19</v>
      </c>
      <c r="B994" t="s">
        <v>20</v>
      </c>
      <c r="C994" t="s">
        <v>21</v>
      </c>
      <c r="D994">
        <v>183147</v>
      </c>
      <c r="E994" t="s">
        <v>19</v>
      </c>
      <c r="G994" t="s">
        <v>147</v>
      </c>
      <c r="H994" t="s">
        <v>148</v>
      </c>
      <c r="I994" t="s">
        <v>149</v>
      </c>
      <c r="M994">
        <v>13.083007376942414</v>
      </c>
      <c r="N994">
        <v>12</v>
      </c>
      <c r="P994">
        <v>43077</v>
      </c>
      <c r="Q994">
        <v>4176</v>
      </c>
      <c r="S994">
        <v>3276</v>
      </c>
      <c r="T994">
        <v>0</v>
      </c>
      <c r="U994">
        <v>300</v>
      </c>
      <c r="X994" s="24" t="s">
        <v>1823</v>
      </c>
      <c r="Y994" s="24"/>
      <c r="Z994" s="24"/>
      <c r="AA994" s="24"/>
      <c r="AB994" s="24"/>
    </row>
    <row r="995" spans="1:28" ht="14.45" hidden="1" customHeight="1" x14ac:dyDescent="0.25">
      <c r="A995" t="s">
        <v>19</v>
      </c>
      <c r="B995" t="s">
        <v>20</v>
      </c>
      <c r="C995" t="s">
        <v>21</v>
      </c>
      <c r="D995">
        <v>177137</v>
      </c>
      <c r="E995" t="s">
        <v>19</v>
      </c>
      <c r="G995" t="s">
        <v>1676</v>
      </c>
      <c r="H995" t="s">
        <v>148</v>
      </c>
      <c r="I995" t="s">
        <v>149</v>
      </c>
      <c r="M995">
        <v>13.083007376942414</v>
      </c>
      <c r="N995">
        <v>8</v>
      </c>
      <c r="P995">
        <v>43069</v>
      </c>
      <c r="Q995">
        <v>12450</v>
      </c>
      <c r="S995">
        <v>4520.4960000000001</v>
      </c>
      <c r="T995">
        <v>0</v>
      </c>
      <c r="U995">
        <v>240</v>
      </c>
      <c r="X995" s="24" t="s">
        <v>1823</v>
      </c>
      <c r="Y995" s="24"/>
      <c r="Z995" s="24"/>
      <c r="AA995" s="24"/>
      <c r="AB995" s="24"/>
    </row>
    <row r="996" spans="1:28" ht="14.45" hidden="1" customHeight="1" x14ac:dyDescent="0.25">
      <c r="A996" t="s">
        <v>19</v>
      </c>
      <c r="B996" t="s">
        <v>20</v>
      </c>
      <c r="C996" t="s">
        <v>21</v>
      </c>
      <c r="D996">
        <v>177137</v>
      </c>
      <c r="E996" t="s">
        <v>19</v>
      </c>
      <c r="G996" t="s">
        <v>1683</v>
      </c>
      <c r="H996" t="s">
        <v>151</v>
      </c>
      <c r="I996" t="s">
        <v>152</v>
      </c>
      <c r="M996">
        <v>13.05797247010084</v>
      </c>
      <c r="N996">
        <v>1</v>
      </c>
      <c r="P996">
        <v>43069</v>
      </c>
      <c r="Q996">
        <v>30387</v>
      </c>
      <c r="S996">
        <v>30274</v>
      </c>
      <c r="T996">
        <v>3.5</v>
      </c>
      <c r="U996">
        <v>1513.7</v>
      </c>
      <c r="X996" s="24" t="s">
        <v>1823</v>
      </c>
      <c r="Y996" s="24"/>
      <c r="Z996" s="24"/>
      <c r="AA996" s="24"/>
      <c r="AB996" s="24"/>
    </row>
    <row r="997" spans="1:28" ht="14.45" hidden="1" customHeight="1" x14ac:dyDescent="0.25">
      <c r="A997" t="s">
        <v>19</v>
      </c>
      <c r="B997" t="s">
        <v>20</v>
      </c>
      <c r="C997" t="s">
        <v>21</v>
      </c>
      <c r="D997">
        <v>170993</v>
      </c>
      <c r="E997" t="s">
        <v>19</v>
      </c>
      <c r="G997" t="s">
        <v>439</v>
      </c>
      <c r="H997" t="s">
        <v>148</v>
      </c>
      <c r="I997" t="s">
        <v>149</v>
      </c>
      <c r="M997">
        <v>13.083007376942414</v>
      </c>
      <c r="N997">
        <v>92</v>
      </c>
      <c r="P997">
        <v>42783</v>
      </c>
      <c r="Q997">
        <v>3318</v>
      </c>
      <c r="S997">
        <v>3000.8008</v>
      </c>
      <c r="T997">
        <v>0.6532</v>
      </c>
      <c r="U997">
        <v>920</v>
      </c>
      <c r="X997" s="24" t="s">
        <v>1823</v>
      </c>
      <c r="Y997" s="24"/>
      <c r="Z997" s="24"/>
      <c r="AA997" s="24"/>
      <c r="AB997" s="24"/>
    </row>
    <row r="998" spans="1:28" ht="14.45" hidden="1" customHeight="1" x14ac:dyDescent="0.25">
      <c r="A998" t="s">
        <v>19</v>
      </c>
      <c r="B998" t="s">
        <v>20</v>
      </c>
      <c r="C998" t="s">
        <v>21</v>
      </c>
      <c r="D998">
        <v>187247</v>
      </c>
      <c r="E998" t="s">
        <v>19</v>
      </c>
      <c r="G998" t="s">
        <v>164</v>
      </c>
      <c r="H998" t="s">
        <v>148</v>
      </c>
      <c r="I998" t="s">
        <v>149</v>
      </c>
      <c r="M998">
        <v>13.083007376942414</v>
      </c>
      <c r="N998">
        <v>118</v>
      </c>
      <c r="P998">
        <v>43221</v>
      </c>
      <c r="Q998">
        <v>28910</v>
      </c>
      <c r="S998">
        <v>68888.399999999994</v>
      </c>
      <c r="T998">
        <v>0</v>
      </c>
      <c r="U998">
        <v>5900</v>
      </c>
      <c r="X998" s="24" t="s">
        <v>1823</v>
      </c>
      <c r="Y998" s="24"/>
      <c r="Z998" s="24"/>
      <c r="AA998" s="24"/>
      <c r="AB998" s="24"/>
    </row>
    <row r="999" spans="1:28" ht="14.45" hidden="1" customHeight="1" x14ac:dyDescent="0.25">
      <c r="A999" t="s">
        <v>19</v>
      </c>
      <c r="B999" t="s">
        <v>287</v>
      </c>
      <c r="C999" t="s">
        <v>21</v>
      </c>
      <c r="D999" t="s">
        <v>259</v>
      </c>
      <c r="E999" t="s">
        <v>19</v>
      </c>
      <c r="G999" t="s">
        <v>288</v>
      </c>
      <c r="H999" t="s">
        <v>148</v>
      </c>
      <c r="N999">
        <v>3</v>
      </c>
      <c r="P999" t="s">
        <v>289</v>
      </c>
      <c r="Q999">
        <v>2040</v>
      </c>
      <c r="S999">
        <v>8895.0454157619097</v>
      </c>
      <c r="T999">
        <v>1.02</v>
      </c>
      <c r="U999">
        <v>2040</v>
      </c>
      <c r="X999" s="24" t="s">
        <v>1826</v>
      </c>
      <c r="Y999" s="24"/>
      <c r="Z999" s="24"/>
      <c r="AA999" s="24"/>
      <c r="AB999" s="24"/>
    </row>
    <row r="1000" spans="1:28" ht="14.45" hidden="1" customHeight="1" x14ac:dyDescent="0.25">
      <c r="A1000" t="s">
        <v>19</v>
      </c>
      <c r="B1000" t="s">
        <v>287</v>
      </c>
      <c r="C1000" t="s">
        <v>21</v>
      </c>
      <c r="D1000" t="s">
        <v>264</v>
      </c>
      <c r="E1000" t="s">
        <v>19</v>
      </c>
      <c r="G1000" t="s">
        <v>288</v>
      </c>
      <c r="H1000" t="s">
        <v>148</v>
      </c>
      <c r="N1000">
        <v>1</v>
      </c>
      <c r="P1000" t="s">
        <v>290</v>
      </c>
      <c r="Q1000">
        <v>680</v>
      </c>
      <c r="S1000">
        <v>2973.2389110583877</v>
      </c>
      <c r="T1000">
        <v>0.34</v>
      </c>
      <c r="U1000">
        <v>680</v>
      </c>
      <c r="X1000" s="24" t="s">
        <v>1826</v>
      </c>
      <c r="Y1000" s="24"/>
      <c r="Z1000" s="24"/>
      <c r="AA1000" s="24"/>
      <c r="AB1000" s="24"/>
    </row>
    <row r="1001" spans="1:28" ht="14.45" hidden="1" customHeight="1" x14ac:dyDescent="0.25">
      <c r="A1001" t="s">
        <v>19</v>
      </c>
      <c r="B1001" t="s">
        <v>20</v>
      </c>
      <c r="C1001" t="s">
        <v>21</v>
      </c>
      <c r="D1001">
        <v>182063</v>
      </c>
      <c r="E1001" t="s">
        <v>19</v>
      </c>
      <c r="G1001" t="s">
        <v>430</v>
      </c>
      <c r="H1001" t="s">
        <v>151</v>
      </c>
      <c r="I1001" t="s">
        <v>152</v>
      </c>
      <c r="M1001">
        <v>13.05797247010084</v>
      </c>
      <c r="N1001">
        <v>1</v>
      </c>
      <c r="P1001">
        <v>43061</v>
      </c>
      <c r="Q1001">
        <v>2580</v>
      </c>
      <c r="S1001">
        <v>15894</v>
      </c>
      <c r="T1001">
        <v>2.9</v>
      </c>
      <c r="U1001">
        <v>1160</v>
      </c>
      <c r="X1001" s="24" t="s">
        <v>1826</v>
      </c>
      <c r="Y1001" s="24"/>
      <c r="Z1001" s="24"/>
      <c r="AA1001" s="24"/>
      <c r="AB1001" s="24"/>
    </row>
    <row r="1002" spans="1:28" ht="14.45" hidden="1" customHeight="1" x14ac:dyDescent="0.25">
      <c r="A1002" t="s">
        <v>19</v>
      </c>
      <c r="B1002" t="s">
        <v>370</v>
      </c>
      <c r="C1002" t="s">
        <v>21</v>
      </c>
      <c r="D1002" t="s">
        <v>382</v>
      </c>
      <c r="E1002" t="s">
        <v>19</v>
      </c>
      <c r="G1002" t="s">
        <v>492</v>
      </c>
      <c r="H1002" t="s">
        <v>148</v>
      </c>
      <c r="I1002">
        <v>3</v>
      </c>
      <c r="J1002" t="s">
        <v>493</v>
      </c>
      <c r="K1002" t="s">
        <v>494</v>
      </c>
      <c r="M1002">
        <v>5</v>
      </c>
      <c r="N1002">
        <v>1</v>
      </c>
      <c r="O1002" t="s">
        <v>495</v>
      </c>
      <c r="P1002">
        <v>43122</v>
      </c>
      <c r="Q1002">
        <v>2425</v>
      </c>
      <c r="R1002">
        <v>195</v>
      </c>
      <c r="S1002">
        <v>480</v>
      </c>
      <c r="T1002">
        <v>0.08</v>
      </c>
      <c r="U1002">
        <v>195</v>
      </c>
      <c r="X1002" s="24" t="s">
        <v>1826</v>
      </c>
      <c r="Y1002" s="24"/>
      <c r="Z1002" s="24"/>
      <c r="AA1002" s="24"/>
      <c r="AB1002" s="24"/>
    </row>
    <row r="1003" spans="1:28" ht="14.45" hidden="1" customHeight="1" x14ac:dyDescent="0.25">
      <c r="A1003" t="s">
        <v>19</v>
      </c>
      <c r="B1003" t="s">
        <v>370</v>
      </c>
      <c r="C1003" t="s">
        <v>21</v>
      </c>
      <c r="D1003" t="s">
        <v>375</v>
      </c>
      <c r="E1003" t="s">
        <v>19</v>
      </c>
      <c r="G1003" t="s">
        <v>492</v>
      </c>
      <c r="H1003" t="s">
        <v>148</v>
      </c>
      <c r="I1003">
        <v>3</v>
      </c>
      <c r="J1003" t="s">
        <v>493</v>
      </c>
      <c r="K1003" t="s">
        <v>494</v>
      </c>
      <c r="M1003">
        <v>5</v>
      </c>
      <c r="N1003">
        <v>1</v>
      </c>
      <c r="O1003" t="s">
        <v>495</v>
      </c>
      <c r="P1003">
        <v>43115</v>
      </c>
      <c r="Q1003">
        <v>770</v>
      </c>
      <c r="R1003">
        <v>195</v>
      </c>
      <c r="S1003">
        <v>480</v>
      </c>
      <c r="T1003">
        <v>0.08</v>
      </c>
      <c r="U1003">
        <v>195</v>
      </c>
      <c r="X1003" s="24" t="s">
        <v>1826</v>
      </c>
      <c r="Y1003" s="24"/>
      <c r="Z1003" s="24"/>
      <c r="AA1003" s="24"/>
      <c r="AB1003" s="24"/>
    </row>
    <row r="1004" spans="1:28" ht="14.45" hidden="1" customHeight="1" x14ac:dyDescent="0.25">
      <c r="A1004" t="s">
        <v>19</v>
      </c>
      <c r="B1004" t="s">
        <v>370</v>
      </c>
      <c r="C1004" t="s">
        <v>21</v>
      </c>
      <c r="D1004" t="s">
        <v>376</v>
      </c>
      <c r="E1004" t="s">
        <v>19</v>
      </c>
      <c r="G1004" t="s">
        <v>492</v>
      </c>
      <c r="H1004" t="s">
        <v>148</v>
      </c>
      <c r="I1004">
        <v>3</v>
      </c>
      <c r="J1004" t="s">
        <v>493</v>
      </c>
      <c r="K1004" t="s">
        <v>494</v>
      </c>
      <c r="M1004">
        <v>5</v>
      </c>
      <c r="N1004">
        <v>2</v>
      </c>
      <c r="O1004" t="s">
        <v>495</v>
      </c>
      <c r="P1004">
        <v>43115</v>
      </c>
      <c r="Q1004">
        <v>585</v>
      </c>
      <c r="R1004">
        <v>195</v>
      </c>
      <c r="S1004">
        <v>960</v>
      </c>
      <c r="T1004">
        <v>0.16</v>
      </c>
      <c r="U1004">
        <v>390</v>
      </c>
      <c r="X1004" s="24" t="s">
        <v>1826</v>
      </c>
      <c r="Y1004" s="24"/>
      <c r="Z1004" s="24"/>
      <c r="AA1004" s="24"/>
      <c r="AB1004" s="24"/>
    </row>
    <row r="1005" spans="1:28" ht="14.45" hidden="1" customHeight="1" x14ac:dyDescent="0.25">
      <c r="A1005" t="s">
        <v>19</v>
      </c>
      <c r="B1005" t="s">
        <v>370</v>
      </c>
      <c r="C1005" t="s">
        <v>21</v>
      </c>
      <c r="D1005" t="s">
        <v>382</v>
      </c>
      <c r="E1005" t="s">
        <v>19</v>
      </c>
      <c r="G1005" t="s">
        <v>496</v>
      </c>
      <c r="H1005" t="s">
        <v>148</v>
      </c>
      <c r="I1005">
        <v>4</v>
      </c>
      <c r="J1005" t="s">
        <v>493</v>
      </c>
      <c r="K1005" t="s">
        <v>494</v>
      </c>
      <c r="M1005">
        <v>5</v>
      </c>
      <c r="N1005">
        <v>1</v>
      </c>
      <c r="O1005" t="s">
        <v>497</v>
      </c>
      <c r="P1005">
        <v>43122</v>
      </c>
      <c r="Q1005">
        <v>2425</v>
      </c>
      <c r="R1005">
        <v>195</v>
      </c>
      <c r="S1005">
        <v>548</v>
      </c>
      <c r="T1005">
        <v>0.09</v>
      </c>
      <c r="U1005">
        <v>195</v>
      </c>
      <c r="X1005" s="24" t="s">
        <v>1826</v>
      </c>
      <c r="Y1005" s="24"/>
      <c r="Z1005" s="24"/>
      <c r="AA1005" s="24"/>
      <c r="AB1005" s="24"/>
    </row>
    <row r="1006" spans="1:28" ht="14.45" hidden="1" customHeight="1" x14ac:dyDescent="0.25">
      <c r="A1006" t="s">
        <v>19</v>
      </c>
      <c r="B1006" t="s">
        <v>370</v>
      </c>
      <c r="C1006" t="s">
        <v>21</v>
      </c>
      <c r="D1006" t="s">
        <v>376</v>
      </c>
      <c r="E1006" t="s">
        <v>19</v>
      </c>
      <c r="G1006" t="s">
        <v>496</v>
      </c>
      <c r="H1006" t="s">
        <v>148</v>
      </c>
      <c r="I1006">
        <v>4</v>
      </c>
      <c r="J1006" t="s">
        <v>493</v>
      </c>
      <c r="K1006" t="s">
        <v>494</v>
      </c>
      <c r="M1006">
        <v>5</v>
      </c>
      <c r="N1006">
        <v>1</v>
      </c>
      <c r="O1006" t="s">
        <v>497</v>
      </c>
      <c r="P1006">
        <v>43115</v>
      </c>
      <c r="Q1006">
        <v>585</v>
      </c>
      <c r="R1006">
        <v>195</v>
      </c>
      <c r="S1006">
        <v>548</v>
      </c>
      <c r="T1006">
        <v>0.09</v>
      </c>
      <c r="U1006">
        <v>195</v>
      </c>
      <c r="X1006" s="24" t="s">
        <v>1826</v>
      </c>
      <c r="Y1006" s="24"/>
      <c r="Z1006" s="24"/>
      <c r="AA1006" s="24"/>
      <c r="AB1006" s="24"/>
    </row>
    <row r="1007" spans="1:28" ht="14.45" hidden="1" customHeight="1" x14ac:dyDescent="0.25">
      <c r="A1007" t="s">
        <v>19</v>
      </c>
      <c r="B1007" t="s">
        <v>370</v>
      </c>
      <c r="C1007" t="s">
        <v>21</v>
      </c>
      <c r="D1007" t="s">
        <v>379</v>
      </c>
      <c r="E1007" t="s">
        <v>19</v>
      </c>
      <c r="G1007" t="s">
        <v>498</v>
      </c>
      <c r="H1007" t="s">
        <v>148</v>
      </c>
      <c r="I1007">
        <v>7</v>
      </c>
      <c r="J1007" t="s">
        <v>493</v>
      </c>
      <c r="K1007" t="s">
        <v>494</v>
      </c>
      <c r="M1007">
        <v>1</v>
      </c>
      <c r="N1007">
        <v>6</v>
      </c>
      <c r="O1007" t="s">
        <v>499</v>
      </c>
      <c r="P1007">
        <v>43122</v>
      </c>
      <c r="Q1007">
        <v>2325</v>
      </c>
      <c r="R1007">
        <v>20</v>
      </c>
      <c r="S1007">
        <v>1458</v>
      </c>
      <c r="T1007">
        <v>0.24</v>
      </c>
      <c r="U1007">
        <v>120</v>
      </c>
      <c r="X1007" s="24" t="s">
        <v>1826</v>
      </c>
      <c r="Y1007" s="24"/>
      <c r="Z1007" s="24"/>
      <c r="AA1007" s="24"/>
      <c r="AB1007" s="24"/>
    </row>
    <row r="1008" spans="1:28" ht="14.45" hidden="1" customHeight="1" x14ac:dyDescent="0.25">
      <c r="A1008" t="s">
        <v>19</v>
      </c>
      <c r="B1008" t="s">
        <v>370</v>
      </c>
      <c r="C1008" t="s">
        <v>21</v>
      </c>
      <c r="D1008" t="s">
        <v>382</v>
      </c>
      <c r="E1008" t="s">
        <v>19</v>
      </c>
      <c r="G1008" t="s">
        <v>498</v>
      </c>
      <c r="H1008" t="s">
        <v>148</v>
      </c>
      <c r="I1008">
        <v>7</v>
      </c>
      <c r="J1008" t="s">
        <v>493</v>
      </c>
      <c r="K1008" t="s">
        <v>494</v>
      </c>
      <c r="M1008">
        <v>1</v>
      </c>
      <c r="N1008">
        <v>5</v>
      </c>
      <c r="O1008" t="s">
        <v>499</v>
      </c>
      <c r="P1008">
        <v>43122</v>
      </c>
      <c r="Q1008">
        <v>2425</v>
      </c>
      <c r="R1008">
        <v>20</v>
      </c>
      <c r="S1008">
        <v>1215</v>
      </c>
      <c r="T1008">
        <v>0.2</v>
      </c>
      <c r="U1008">
        <v>100</v>
      </c>
      <c r="X1008" s="24" t="s">
        <v>1826</v>
      </c>
      <c r="Y1008" s="24"/>
      <c r="Z1008" s="24"/>
      <c r="AA1008" s="24"/>
      <c r="AB1008" s="24"/>
    </row>
    <row r="1009" spans="1:28" ht="14.45" hidden="1" customHeight="1" x14ac:dyDescent="0.25">
      <c r="A1009" t="s">
        <v>19</v>
      </c>
      <c r="B1009" t="s">
        <v>370</v>
      </c>
      <c r="C1009" t="s">
        <v>21</v>
      </c>
      <c r="D1009" t="s">
        <v>375</v>
      </c>
      <c r="E1009" t="s">
        <v>19</v>
      </c>
      <c r="G1009" t="s">
        <v>498</v>
      </c>
      <c r="H1009" t="s">
        <v>148</v>
      </c>
      <c r="I1009">
        <v>7</v>
      </c>
      <c r="J1009" t="s">
        <v>493</v>
      </c>
      <c r="K1009" t="s">
        <v>494</v>
      </c>
      <c r="M1009">
        <v>1</v>
      </c>
      <c r="N1009">
        <v>1</v>
      </c>
      <c r="O1009" t="s">
        <v>499</v>
      </c>
      <c r="P1009">
        <v>43115</v>
      </c>
      <c r="Q1009">
        <v>770</v>
      </c>
      <c r="R1009">
        <v>20</v>
      </c>
      <c r="S1009">
        <v>243</v>
      </c>
      <c r="T1009">
        <v>0.04</v>
      </c>
      <c r="U1009">
        <v>20</v>
      </c>
      <c r="X1009" s="24" t="s">
        <v>1826</v>
      </c>
      <c r="Y1009" s="24"/>
      <c r="Z1009" s="24"/>
      <c r="AA1009" s="24"/>
      <c r="AB1009" s="24"/>
    </row>
    <row r="1010" spans="1:28" ht="14.45" hidden="1" customHeight="1" x14ac:dyDescent="0.25">
      <c r="A1010" t="s">
        <v>19</v>
      </c>
      <c r="B1010" t="s">
        <v>370</v>
      </c>
      <c r="C1010" t="s">
        <v>21</v>
      </c>
      <c r="D1010" t="s">
        <v>379</v>
      </c>
      <c r="E1010" t="s">
        <v>19</v>
      </c>
      <c r="G1010" t="s">
        <v>500</v>
      </c>
      <c r="H1010" t="s">
        <v>148</v>
      </c>
      <c r="I1010">
        <v>9</v>
      </c>
      <c r="J1010" t="s">
        <v>493</v>
      </c>
      <c r="K1010" t="s">
        <v>494</v>
      </c>
      <c r="M1010">
        <v>15</v>
      </c>
      <c r="N1010">
        <v>7</v>
      </c>
      <c r="O1010" t="s">
        <v>501</v>
      </c>
      <c r="P1010">
        <v>43122</v>
      </c>
      <c r="Q1010">
        <v>2325</v>
      </c>
      <c r="R1010">
        <v>135</v>
      </c>
      <c r="S1010">
        <v>7049</v>
      </c>
      <c r="T1010">
        <v>0.84</v>
      </c>
      <c r="U1010">
        <v>945</v>
      </c>
      <c r="X1010" s="24" t="s">
        <v>1826</v>
      </c>
      <c r="Y1010" s="24"/>
      <c r="Z1010" s="24"/>
      <c r="AA1010" s="24"/>
      <c r="AB1010" s="24"/>
    </row>
    <row r="1011" spans="1:28" ht="14.45" hidden="1" customHeight="1" x14ac:dyDescent="0.25">
      <c r="A1011" t="s">
        <v>19</v>
      </c>
      <c r="B1011" t="s">
        <v>370</v>
      </c>
      <c r="C1011" t="s">
        <v>21</v>
      </c>
      <c r="D1011" t="s">
        <v>382</v>
      </c>
      <c r="E1011" t="s">
        <v>19</v>
      </c>
      <c r="G1011" t="s">
        <v>500</v>
      </c>
      <c r="H1011" t="s">
        <v>148</v>
      </c>
      <c r="I1011">
        <v>9</v>
      </c>
      <c r="J1011" t="s">
        <v>493</v>
      </c>
      <c r="K1011" t="s">
        <v>494</v>
      </c>
      <c r="M1011">
        <v>15</v>
      </c>
      <c r="N1011">
        <v>5</v>
      </c>
      <c r="O1011" t="s">
        <v>501</v>
      </c>
      <c r="P1011">
        <v>43122</v>
      </c>
      <c r="Q1011">
        <v>2425</v>
      </c>
      <c r="R1011">
        <v>135</v>
      </c>
      <c r="S1011">
        <v>5035</v>
      </c>
      <c r="T1011">
        <v>0.6</v>
      </c>
      <c r="U1011">
        <v>675</v>
      </c>
      <c r="X1011" s="24" t="s">
        <v>1826</v>
      </c>
      <c r="Y1011" s="24"/>
      <c r="Z1011" s="24"/>
      <c r="AA1011" s="24"/>
      <c r="AB1011" s="24"/>
    </row>
    <row r="1012" spans="1:28" ht="14.45" hidden="1" customHeight="1" x14ac:dyDescent="0.25">
      <c r="A1012" t="s">
        <v>19</v>
      </c>
      <c r="B1012" t="s">
        <v>370</v>
      </c>
      <c r="C1012" t="s">
        <v>21</v>
      </c>
      <c r="D1012" t="s">
        <v>375</v>
      </c>
      <c r="E1012" t="s">
        <v>19</v>
      </c>
      <c r="G1012" t="s">
        <v>500</v>
      </c>
      <c r="H1012" t="s">
        <v>148</v>
      </c>
      <c r="I1012">
        <v>9</v>
      </c>
      <c r="J1012" t="s">
        <v>493</v>
      </c>
      <c r="K1012" t="s">
        <v>494</v>
      </c>
      <c r="M1012">
        <v>15</v>
      </c>
      <c r="N1012">
        <v>1</v>
      </c>
      <c r="O1012" t="s">
        <v>501</v>
      </c>
      <c r="P1012">
        <v>43115</v>
      </c>
      <c r="Q1012">
        <v>770</v>
      </c>
      <c r="R1012">
        <v>135</v>
      </c>
      <c r="S1012">
        <v>1007</v>
      </c>
      <c r="T1012">
        <v>0.12</v>
      </c>
      <c r="U1012">
        <v>135</v>
      </c>
      <c r="X1012" s="24" t="s">
        <v>1826</v>
      </c>
      <c r="Y1012" s="24"/>
      <c r="Z1012" s="24"/>
      <c r="AA1012" s="24"/>
      <c r="AB1012" s="24"/>
    </row>
    <row r="1013" spans="1:28" ht="14.45" hidden="1" customHeight="1" x14ac:dyDescent="0.25">
      <c r="A1013" t="s">
        <v>19</v>
      </c>
      <c r="B1013" t="s">
        <v>370</v>
      </c>
      <c r="C1013" t="s">
        <v>21</v>
      </c>
      <c r="D1013" t="s">
        <v>379</v>
      </c>
      <c r="E1013" t="s">
        <v>19</v>
      </c>
      <c r="G1013" t="s">
        <v>502</v>
      </c>
      <c r="H1013" t="s">
        <v>148</v>
      </c>
      <c r="I1013">
        <v>28</v>
      </c>
      <c r="J1013" t="s">
        <v>493</v>
      </c>
      <c r="K1013" t="s">
        <v>494</v>
      </c>
      <c r="M1013">
        <v>15</v>
      </c>
      <c r="N1013">
        <v>6</v>
      </c>
      <c r="O1013" t="s">
        <v>501</v>
      </c>
      <c r="P1013">
        <v>43122</v>
      </c>
      <c r="Q1013">
        <v>2325</v>
      </c>
      <c r="R1013">
        <v>210</v>
      </c>
      <c r="S1013">
        <v>6042</v>
      </c>
      <c r="T1013">
        <v>0.72</v>
      </c>
      <c r="U1013">
        <v>1260</v>
      </c>
      <c r="X1013" s="24" t="s">
        <v>1826</v>
      </c>
      <c r="Y1013" s="24"/>
      <c r="Z1013" s="24"/>
      <c r="AA1013" s="24"/>
      <c r="AB1013" s="24"/>
    </row>
    <row r="1014" spans="1:28" ht="14.45" hidden="1" customHeight="1" x14ac:dyDescent="0.25">
      <c r="A1014" t="s">
        <v>19</v>
      </c>
      <c r="B1014" t="s">
        <v>370</v>
      </c>
      <c r="C1014" t="s">
        <v>21</v>
      </c>
      <c r="D1014" t="s">
        <v>382</v>
      </c>
      <c r="E1014" t="s">
        <v>19</v>
      </c>
      <c r="G1014" t="s">
        <v>502</v>
      </c>
      <c r="H1014" t="s">
        <v>148</v>
      </c>
      <c r="I1014">
        <v>28</v>
      </c>
      <c r="J1014" t="s">
        <v>493</v>
      </c>
      <c r="K1014" t="s">
        <v>494</v>
      </c>
      <c r="M1014">
        <v>15</v>
      </c>
      <c r="N1014">
        <v>6</v>
      </c>
      <c r="O1014" t="s">
        <v>501</v>
      </c>
      <c r="P1014">
        <v>43122</v>
      </c>
      <c r="Q1014">
        <v>2425</v>
      </c>
      <c r="R1014">
        <v>210</v>
      </c>
      <c r="S1014">
        <v>6042</v>
      </c>
      <c r="T1014">
        <v>0.72</v>
      </c>
      <c r="U1014">
        <v>1260</v>
      </c>
      <c r="X1014" s="24" t="s">
        <v>1826</v>
      </c>
      <c r="Y1014" s="24"/>
      <c r="Z1014" s="24"/>
      <c r="AA1014" s="24"/>
      <c r="AB1014" s="24"/>
    </row>
    <row r="1015" spans="1:28" ht="14.45" hidden="1" customHeight="1" x14ac:dyDescent="0.25">
      <c r="A1015" t="s">
        <v>19</v>
      </c>
      <c r="B1015" t="s">
        <v>370</v>
      </c>
      <c r="C1015" t="s">
        <v>21</v>
      </c>
      <c r="D1015" t="s">
        <v>375</v>
      </c>
      <c r="E1015" t="s">
        <v>19</v>
      </c>
      <c r="G1015" t="s">
        <v>502</v>
      </c>
      <c r="H1015" t="s">
        <v>148</v>
      </c>
      <c r="I1015">
        <v>28</v>
      </c>
      <c r="J1015" t="s">
        <v>493</v>
      </c>
      <c r="K1015" t="s">
        <v>494</v>
      </c>
      <c r="M1015">
        <v>15</v>
      </c>
      <c r="N1015">
        <v>2</v>
      </c>
      <c r="O1015" t="s">
        <v>501</v>
      </c>
      <c r="P1015">
        <v>43115</v>
      </c>
      <c r="Q1015">
        <v>770</v>
      </c>
      <c r="R1015">
        <v>210</v>
      </c>
      <c r="S1015">
        <v>2014</v>
      </c>
      <c r="T1015">
        <v>0.24</v>
      </c>
      <c r="U1015">
        <v>420</v>
      </c>
      <c r="X1015" s="24" t="s">
        <v>1826</v>
      </c>
      <c r="Y1015" s="24"/>
      <c r="Z1015" s="24"/>
      <c r="AA1015" s="24"/>
      <c r="AB1015" s="24"/>
    </row>
    <row r="1016" spans="1:28" ht="14.45" hidden="1" customHeight="1" x14ac:dyDescent="0.25">
      <c r="A1016" t="s">
        <v>19</v>
      </c>
      <c r="B1016" t="s">
        <v>20</v>
      </c>
      <c r="C1016" t="s">
        <v>21</v>
      </c>
      <c r="D1016">
        <v>184911</v>
      </c>
      <c r="E1016" t="s">
        <v>19</v>
      </c>
      <c r="G1016" t="s">
        <v>163</v>
      </c>
      <c r="H1016" t="s">
        <v>148</v>
      </c>
      <c r="I1016" t="s">
        <v>149</v>
      </c>
      <c r="M1016">
        <v>13.083007376942414</v>
      </c>
      <c r="N1016">
        <v>8</v>
      </c>
      <c r="P1016">
        <v>43048</v>
      </c>
      <c r="Q1016">
        <v>6666</v>
      </c>
      <c r="S1016">
        <v>6720</v>
      </c>
      <c r="T1016">
        <v>0</v>
      </c>
      <c r="U1016">
        <v>600</v>
      </c>
      <c r="X1016" s="24" t="s">
        <v>1826</v>
      </c>
      <c r="Y1016" s="24"/>
      <c r="Z1016" s="24"/>
      <c r="AA1016" s="24"/>
      <c r="AB1016" s="24"/>
    </row>
    <row r="1017" spans="1:28" ht="14.45" hidden="1" customHeight="1" x14ac:dyDescent="0.25">
      <c r="A1017" t="s">
        <v>19</v>
      </c>
      <c r="B1017" t="s">
        <v>370</v>
      </c>
      <c r="C1017" t="s">
        <v>21</v>
      </c>
      <c r="D1017" t="s">
        <v>762</v>
      </c>
      <c r="E1017" t="s">
        <v>19</v>
      </c>
      <c r="G1017" t="s">
        <v>500</v>
      </c>
      <c r="I1017">
        <v>9</v>
      </c>
      <c r="J1017" t="s">
        <v>493</v>
      </c>
      <c r="K1017" t="s">
        <v>494</v>
      </c>
      <c r="M1017">
        <v>15</v>
      </c>
      <c r="N1017">
        <v>3</v>
      </c>
      <c r="O1017" t="s">
        <v>501</v>
      </c>
      <c r="P1017">
        <v>43271.333333333336</v>
      </c>
      <c r="Q1017">
        <v>2460</v>
      </c>
      <c r="R1017">
        <v>135</v>
      </c>
      <c r="S1017">
        <v>3021</v>
      </c>
      <c r="T1017">
        <v>0.36</v>
      </c>
      <c r="U1017">
        <v>405</v>
      </c>
      <c r="X1017" s="24" t="s">
        <v>1826</v>
      </c>
      <c r="Y1017" s="24"/>
      <c r="Z1017" s="24"/>
      <c r="AA1017" s="24"/>
      <c r="AB1017" s="24"/>
    </row>
    <row r="1018" spans="1:28" ht="14.45" hidden="1" customHeight="1" x14ac:dyDescent="0.25">
      <c r="A1018" t="s">
        <v>19</v>
      </c>
      <c r="B1018" t="s">
        <v>370</v>
      </c>
      <c r="C1018" t="s">
        <v>21</v>
      </c>
      <c r="D1018" t="s">
        <v>762</v>
      </c>
      <c r="E1018" t="s">
        <v>19</v>
      </c>
      <c r="G1018" t="s">
        <v>492</v>
      </c>
      <c r="I1018">
        <v>3</v>
      </c>
      <c r="J1018" t="s">
        <v>493</v>
      </c>
      <c r="K1018" t="s">
        <v>494</v>
      </c>
      <c r="M1018">
        <v>5</v>
      </c>
      <c r="N1018">
        <v>2</v>
      </c>
      <c r="O1018" t="s">
        <v>495</v>
      </c>
      <c r="P1018">
        <v>43271.333333333336</v>
      </c>
      <c r="Q1018">
        <v>2460</v>
      </c>
      <c r="R1018">
        <v>195</v>
      </c>
      <c r="S1018">
        <v>960</v>
      </c>
      <c r="T1018">
        <v>0.16</v>
      </c>
      <c r="U1018">
        <v>390</v>
      </c>
      <c r="X1018" s="24" t="s">
        <v>1826</v>
      </c>
      <c r="Y1018" s="24"/>
      <c r="Z1018" s="24"/>
      <c r="AA1018" s="24"/>
      <c r="AB1018" s="24"/>
    </row>
    <row r="1019" spans="1:28" ht="14.45" hidden="1" customHeight="1" x14ac:dyDescent="0.25">
      <c r="A1019" t="s">
        <v>19</v>
      </c>
      <c r="B1019" t="s">
        <v>370</v>
      </c>
      <c r="C1019" t="s">
        <v>21</v>
      </c>
      <c r="D1019" t="s">
        <v>762</v>
      </c>
      <c r="E1019" t="s">
        <v>19</v>
      </c>
      <c r="G1019" t="s">
        <v>502</v>
      </c>
      <c r="I1019">
        <v>28</v>
      </c>
      <c r="J1019" t="s">
        <v>493</v>
      </c>
      <c r="K1019" t="s">
        <v>494</v>
      </c>
      <c r="M1019">
        <v>15</v>
      </c>
      <c r="N1019">
        <v>7</v>
      </c>
      <c r="O1019" t="s">
        <v>501</v>
      </c>
      <c r="P1019">
        <v>43271.333333333336</v>
      </c>
      <c r="Q1019">
        <v>2460</v>
      </c>
      <c r="R1019">
        <v>210</v>
      </c>
      <c r="S1019">
        <v>7049</v>
      </c>
      <c r="T1019">
        <v>0.84</v>
      </c>
      <c r="U1019">
        <v>1470</v>
      </c>
      <c r="X1019" s="24" t="s">
        <v>1826</v>
      </c>
      <c r="Y1019" s="24"/>
      <c r="Z1019" s="24"/>
      <c r="AA1019" s="24"/>
      <c r="AB1019" s="24"/>
    </row>
    <row r="1020" spans="1:28" ht="14.45" hidden="1" customHeight="1" x14ac:dyDescent="0.25">
      <c r="A1020" t="s">
        <v>19</v>
      </c>
      <c r="B1020" t="s">
        <v>370</v>
      </c>
      <c r="C1020" t="s">
        <v>21</v>
      </c>
      <c r="D1020" t="s">
        <v>762</v>
      </c>
      <c r="E1020" t="s">
        <v>19</v>
      </c>
      <c r="G1020" t="s">
        <v>496</v>
      </c>
      <c r="I1020">
        <v>4</v>
      </c>
      <c r="J1020" t="s">
        <v>493</v>
      </c>
      <c r="K1020" t="s">
        <v>494</v>
      </c>
      <c r="M1020">
        <v>5</v>
      </c>
      <c r="N1020">
        <v>1</v>
      </c>
      <c r="O1020" t="s">
        <v>497</v>
      </c>
      <c r="P1020">
        <v>43271.333333333336</v>
      </c>
      <c r="Q1020">
        <v>2460</v>
      </c>
      <c r="R1020">
        <v>195</v>
      </c>
      <c r="S1020">
        <v>548</v>
      </c>
      <c r="T1020">
        <v>0.09</v>
      </c>
      <c r="U1020">
        <v>195</v>
      </c>
      <c r="X1020" s="24" t="s">
        <v>1826</v>
      </c>
      <c r="Y1020" s="24"/>
      <c r="Z1020" s="24"/>
      <c r="AA1020" s="24"/>
      <c r="AB1020" s="24"/>
    </row>
    <row r="1021" spans="1:28" ht="14.45" hidden="1" customHeight="1" x14ac:dyDescent="0.25">
      <c r="A1021" t="s">
        <v>19</v>
      </c>
      <c r="B1021" t="s">
        <v>370</v>
      </c>
      <c r="C1021" t="s">
        <v>21</v>
      </c>
      <c r="D1021" t="s">
        <v>764</v>
      </c>
      <c r="E1021" t="s">
        <v>19</v>
      </c>
      <c r="G1021" t="s">
        <v>492</v>
      </c>
      <c r="I1021">
        <v>3</v>
      </c>
      <c r="J1021" t="s">
        <v>493</v>
      </c>
      <c r="K1021" t="s">
        <v>494</v>
      </c>
      <c r="M1021">
        <v>5</v>
      </c>
      <c r="N1021">
        <v>1</v>
      </c>
      <c r="O1021" t="s">
        <v>495</v>
      </c>
      <c r="P1021">
        <v>43263.416666666664</v>
      </c>
      <c r="Q1021">
        <v>1230</v>
      </c>
      <c r="R1021">
        <v>195</v>
      </c>
      <c r="S1021">
        <v>480</v>
      </c>
      <c r="T1021">
        <v>0.08</v>
      </c>
      <c r="U1021">
        <v>195</v>
      </c>
      <c r="X1021" s="24" t="s">
        <v>1826</v>
      </c>
      <c r="Y1021" s="24"/>
      <c r="Z1021" s="24"/>
      <c r="AA1021" s="24"/>
      <c r="AB1021" s="24"/>
    </row>
    <row r="1022" spans="1:28" ht="14.45" hidden="1" customHeight="1" x14ac:dyDescent="0.25">
      <c r="A1022" t="s">
        <v>19</v>
      </c>
      <c r="B1022" t="s">
        <v>370</v>
      </c>
      <c r="C1022" t="s">
        <v>21</v>
      </c>
      <c r="D1022" t="s">
        <v>764</v>
      </c>
      <c r="E1022" t="s">
        <v>19</v>
      </c>
      <c r="G1022" t="s">
        <v>502</v>
      </c>
      <c r="I1022">
        <v>28</v>
      </c>
      <c r="J1022" t="s">
        <v>493</v>
      </c>
      <c r="K1022" t="s">
        <v>494</v>
      </c>
      <c r="M1022">
        <v>15</v>
      </c>
      <c r="N1022">
        <v>4</v>
      </c>
      <c r="O1022" t="s">
        <v>501</v>
      </c>
      <c r="P1022">
        <v>43263.416666666664</v>
      </c>
      <c r="Q1022">
        <v>1230</v>
      </c>
      <c r="R1022">
        <v>210</v>
      </c>
      <c r="S1022">
        <v>4028</v>
      </c>
      <c r="T1022">
        <v>0.48</v>
      </c>
      <c r="U1022">
        <v>840</v>
      </c>
      <c r="X1022" s="24" t="s">
        <v>1826</v>
      </c>
      <c r="Y1022" s="24"/>
      <c r="Z1022" s="24"/>
      <c r="AA1022" s="24"/>
      <c r="AB1022" s="24"/>
    </row>
    <row r="1023" spans="1:28" ht="14.45" hidden="1" customHeight="1" x14ac:dyDescent="0.25">
      <c r="A1023" t="s">
        <v>19</v>
      </c>
      <c r="B1023" t="s">
        <v>370</v>
      </c>
      <c r="C1023" t="s">
        <v>21</v>
      </c>
      <c r="D1023" t="s">
        <v>764</v>
      </c>
      <c r="E1023" t="s">
        <v>19</v>
      </c>
      <c r="G1023" t="s">
        <v>496</v>
      </c>
      <c r="I1023">
        <v>4</v>
      </c>
      <c r="J1023" t="s">
        <v>493</v>
      </c>
      <c r="K1023" t="s">
        <v>494</v>
      </c>
      <c r="M1023">
        <v>5</v>
      </c>
      <c r="N1023">
        <v>1</v>
      </c>
      <c r="O1023" t="s">
        <v>497</v>
      </c>
      <c r="P1023">
        <v>43263.416666666664</v>
      </c>
      <c r="Q1023">
        <v>1230</v>
      </c>
      <c r="R1023">
        <v>195</v>
      </c>
      <c r="S1023">
        <v>548</v>
      </c>
      <c r="T1023">
        <v>0.09</v>
      </c>
      <c r="U1023">
        <v>195</v>
      </c>
      <c r="X1023" s="24" t="s">
        <v>1826</v>
      </c>
      <c r="Y1023" s="24"/>
      <c r="Z1023" s="24"/>
      <c r="AA1023" s="24"/>
      <c r="AB1023" s="24"/>
    </row>
    <row r="1024" spans="1:28" ht="14.45" hidden="1" customHeight="1" x14ac:dyDescent="0.25">
      <c r="A1024" t="s">
        <v>19</v>
      </c>
      <c r="B1024" t="s">
        <v>370</v>
      </c>
      <c r="C1024" t="s">
        <v>21</v>
      </c>
      <c r="D1024" t="s">
        <v>767</v>
      </c>
      <c r="E1024" t="s">
        <v>19</v>
      </c>
      <c r="G1024" t="s">
        <v>496</v>
      </c>
      <c r="I1024">
        <v>4</v>
      </c>
      <c r="J1024" t="s">
        <v>493</v>
      </c>
      <c r="K1024" t="s">
        <v>494</v>
      </c>
      <c r="M1024">
        <v>5</v>
      </c>
      <c r="N1024">
        <v>1</v>
      </c>
      <c r="O1024" t="s">
        <v>497</v>
      </c>
      <c r="P1024">
        <v>43263.416666666664</v>
      </c>
      <c r="Q1024">
        <v>1174</v>
      </c>
      <c r="R1024">
        <v>195</v>
      </c>
      <c r="S1024">
        <v>548</v>
      </c>
      <c r="T1024">
        <v>0.09</v>
      </c>
      <c r="U1024">
        <v>195</v>
      </c>
      <c r="X1024" s="24" t="s">
        <v>1826</v>
      </c>
      <c r="Y1024" s="24"/>
      <c r="Z1024" s="24"/>
      <c r="AA1024" s="24"/>
      <c r="AB1024" s="24"/>
    </row>
    <row r="1025" spans="1:28" ht="14.45" hidden="1" customHeight="1" x14ac:dyDescent="0.25">
      <c r="A1025" t="s">
        <v>19</v>
      </c>
      <c r="B1025" t="s">
        <v>370</v>
      </c>
      <c r="C1025" t="s">
        <v>21</v>
      </c>
      <c r="D1025" t="s">
        <v>767</v>
      </c>
      <c r="E1025" t="s">
        <v>19</v>
      </c>
      <c r="G1025" t="s">
        <v>741</v>
      </c>
      <c r="I1025">
        <v>8</v>
      </c>
      <c r="J1025" t="s">
        <v>493</v>
      </c>
      <c r="K1025" t="s">
        <v>494</v>
      </c>
      <c r="M1025">
        <v>1</v>
      </c>
      <c r="N1025">
        <v>2</v>
      </c>
      <c r="O1025" t="s">
        <v>742</v>
      </c>
      <c r="P1025">
        <v>43263.416666666664</v>
      </c>
      <c r="Q1025">
        <v>1174</v>
      </c>
      <c r="R1025">
        <v>27</v>
      </c>
      <c r="S1025">
        <v>578</v>
      </c>
      <c r="T1025">
        <v>0.1</v>
      </c>
      <c r="U1025">
        <v>54</v>
      </c>
      <c r="X1025" s="24" t="s">
        <v>1826</v>
      </c>
      <c r="Y1025" s="24"/>
      <c r="Z1025" s="24"/>
      <c r="AA1025" s="24"/>
      <c r="AB1025" s="24"/>
    </row>
    <row r="1026" spans="1:28" ht="14.45" hidden="1" customHeight="1" x14ac:dyDescent="0.25">
      <c r="A1026" t="s">
        <v>19</v>
      </c>
      <c r="B1026" t="s">
        <v>370</v>
      </c>
      <c r="C1026" t="s">
        <v>21</v>
      </c>
      <c r="D1026" t="s">
        <v>767</v>
      </c>
      <c r="E1026" t="s">
        <v>19</v>
      </c>
      <c r="G1026" t="s">
        <v>502</v>
      </c>
      <c r="I1026">
        <v>28</v>
      </c>
      <c r="J1026" t="s">
        <v>493</v>
      </c>
      <c r="K1026" t="s">
        <v>494</v>
      </c>
      <c r="M1026">
        <v>15</v>
      </c>
      <c r="N1026">
        <v>3</v>
      </c>
      <c r="O1026" t="s">
        <v>501</v>
      </c>
      <c r="P1026">
        <v>43263.416666666664</v>
      </c>
      <c r="Q1026">
        <v>1174</v>
      </c>
      <c r="R1026">
        <v>210</v>
      </c>
      <c r="S1026">
        <v>3021</v>
      </c>
      <c r="T1026">
        <v>0.36</v>
      </c>
      <c r="U1026">
        <v>630</v>
      </c>
      <c r="X1026" s="24" t="s">
        <v>1826</v>
      </c>
      <c r="Y1026" s="24"/>
      <c r="Z1026" s="24"/>
      <c r="AA1026" s="24"/>
      <c r="AB1026" s="24"/>
    </row>
    <row r="1027" spans="1:28" ht="14.45" hidden="1" customHeight="1" x14ac:dyDescent="0.25">
      <c r="A1027" t="s">
        <v>19</v>
      </c>
      <c r="B1027" t="s">
        <v>370</v>
      </c>
      <c r="C1027" t="s">
        <v>21</v>
      </c>
      <c r="D1027" t="s">
        <v>767</v>
      </c>
      <c r="E1027" t="s">
        <v>19</v>
      </c>
      <c r="G1027" t="s">
        <v>498</v>
      </c>
      <c r="I1027">
        <v>7</v>
      </c>
      <c r="J1027" t="s">
        <v>493</v>
      </c>
      <c r="K1027" t="s">
        <v>494</v>
      </c>
      <c r="M1027">
        <v>1</v>
      </c>
      <c r="N1027">
        <v>5</v>
      </c>
      <c r="O1027" t="s">
        <v>499</v>
      </c>
      <c r="P1027">
        <v>43263.416666666664</v>
      </c>
      <c r="Q1027">
        <v>1174</v>
      </c>
      <c r="R1027">
        <v>20</v>
      </c>
      <c r="S1027">
        <v>1215</v>
      </c>
      <c r="T1027">
        <v>0.2</v>
      </c>
      <c r="U1027">
        <v>100</v>
      </c>
      <c r="X1027" s="24" t="s">
        <v>1826</v>
      </c>
      <c r="Y1027" s="24"/>
      <c r="Z1027" s="24"/>
      <c r="AA1027" s="24"/>
      <c r="AB1027" s="24"/>
    </row>
    <row r="1028" spans="1:28" ht="14.45" hidden="1" customHeight="1" x14ac:dyDescent="0.25">
      <c r="A1028" t="s">
        <v>19</v>
      </c>
      <c r="B1028" t="s">
        <v>370</v>
      </c>
      <c r="C1028" t="s">
        <v>21</v>
      </c>
      <c r="D1028" t="s">
        <v>767</v>
      </c>
      <c r="E1028" t="s">
        <v>19</v>
      </c>
      <c r="G1028" t="s">
        <v>492</v>
      </c>
      <c r="I1028">
        <v>3</v>
      </c>
      <c r="J1028" t="s">
        <v>493</v>
      </c>
      <c r="K1028" t="s">
        <v>494</v>
      </c>
      <c r="M1028">
        <v>5</v>
      </c>
      <c r="N1028">
        <v>1</v>
      </c>
      <c r="O1028" t="s">
        <v>495</v>
      </c>
      <c r="P1028">
        <v>43263.416666666664</v>
      </c>
      <c r="Q1028">
        <v>1174</v>
      </c>
      <c r="R1028">
        <v>195</v>
      </c>
      <c r="S1028">
        <v>480</v>
      </c>
      <c r="T1028">
        <v>0.08</v>
      </c>
      <c r="U1028">
        <v>195</v>
      </c>
      <c r="X1028" s="24" t="s">
        <v>1826</v>
      </c>
      <c r="Y1028" s="24"/>
      <c r="Z1028" s="24"/>
      <c r="AA1028" s="24"/>
      <c r="AB1028" s="24"/>
    </row>
    <row r="1029" spans="1:28" ht="14.45" hidden="1" customHeight="1" x14ac:dyDescent="0.25">
      <c r="A1029" t="s">
        <v>19</v>
      </c>
      <c r="B1029" t="s">
        <v>370</v>
      </c>
      <c r="C1029" t="s">
        <v>21</v>
      </c>
      <c r="D1029" t="s">
        <v>768</v>
      </c>
      <c r="E1029" t="s">
        <v>19</v>
      </c>
      <c r="G1029" t="s">
        <v>500</v>
      </c>
      <c r="I1029">
        <v>9</v>
      </c>
      <c r="J1029" t="s">
        <v>493</v>
      </c>
      <c r="K1029" t="s">
        <v>494</v>
      </c>
      <c r="M1029">
        <v>15</v>
      </c>
      <c r="N1029">
        <v>2</v>
      </c>
      <c r="O1029" t="s">
        <v>501</v>
      </c>
      <c r="P1029">
        <v>43272.583333333336</v>
      </c>
      <c r="Q1029">
        <v>1120</v>
      </c>
      <c r="R1029">
        <v>135</v>
      </c>
      <c r="S1029">
        <v>2014</v>
      </c>
      <c r="T1029">
        <v>0.24</v>
      </c>
      <c r="U1029">
        <v>270</v>
      </c>
      <c r="X1029" s="24" t="s">
        <v>1826</v>
      </c>
      <c r="Y1029" s="24"/>
      <c r="Z1029" s="24"/>
      <c r="AA1029" s="24"/>
      <c r="AB1029" s="24"/>
    </row>
    <row r="1030" spans="1:28" ht="14.45" hidden="1" customHeight="1" x14ac:dyDescent="0.25">
      <c r="A1030" t="s">
        <v>19</v>
      </c>
      <c r="B1030" t="s">
        <v>370</v>
      </c>
      <c r="C1030" t="s">
        <v>21</v>
      </c>
      <c r="D1030" t="s">
        <v>768</v>
      </c>
      <c r="E1030" t="s">
        <v>19</v>
      </c>
      <c r="G1030" t="s">
        <v>502</v>
      </c>
      <c r="I1030">
        <v>28</v>
      </c>
      <c r="J1030" t="s">
        <v>493</v>
      </c>
      <c r="K1030" t="s">
        <v>494</v>
      </c>
      <c r="M1030">
        <v>15</v>
      </c>
      <c r="N1030">
        <v>2</v>
      </c>
      <c r="O1030" t="s">
        <v>501</v>
      </c>
      <c r="P1030">
        <v>43272.583333333336</v>
      </c>
      <c r="Q1030">
        <v>1120</v>
      </c>
      <c r="R1030">
        <v>210</v>
      </c>
      <c r="S1030">
        <v>2014</v>
      </c>
      <c r="T1030">
        <v>0.24</v>
      </c>
      <c r="U1030">
        <v>420</v>
      </c>
      <c r="X1030" s="24" t="s">
        <v>1826</v>
      </c>
      <c r="Y1030" s="24"/>
      <c r="Z1030" s="24"/>
      <c r="AA1030" s="24"/>
      <c r="AB1030" s="24"/>
    </row>
    <row r="1031" spans="1:28" ht="14.45" hidden="1" customHeight="1" x14ac:dyDescent="0.25">
      <c r="A1031" t="s">
        <v>19</v>
      </c>
      <c r="B1031" t="s">
        <v>370</v>
      </c>
      <c r="C1031" t="s">
        <v>21</v>
      </c>
      <c r="D1031" t="s">
        <v>768</v>
      </c>
      <c r="E1031" t="s">
        <v>19</v>
      </c>
      <c r="G1031" t="s">
        <v>496</v>
      </c>
      <c r="I1031">
        <v>4</v>
      </c>
      <c r="J1031" t="s">
        <v>493</v>
      </c>
      <c r="K1031" t="s">
        <v>494</v>
      </c>
      <c r="M1031">
        <v>5</v>
      </c>
      <c r="N1031">
        <v>1</v>
      </c>
      <c r="O1031" t="s">
        <v>497</v>
      </c>
      <c r="P1031">
        <v>43272.583333333336</v>
      </c>
      <c r="Q1031">
        <v>1120</v>
      </c>
      <c r="R1031">
        <v>195</v>
      </c>
      <c r="S1031">
        <v>548</v>
      </c>
      <c r="T1031">
        <v>0.09</v>
      </c>
      <c r="U1031">
        <v>195</v>
      </c>
      <c r="X1031" s="24" t="s">
        <v>1826</v>
      </c>
      <c r="Y1031" s="24"/>
      <c r="Z1031" s="24"/>
      <c r="AA1031" s="24"/>
      <c r="AB1031" s="24"/>
    </row>
    <row r="1032" spans="1:28" ht="14.45" hidden="1" customHeight="1" x14ac:dyDescent="0.25">
      <c r="A1032" t="s">
        <v>19</v>
      </c>
      <c r="B1032" t="s">
        <v>370</v>
      </c>
      <c r="C1032" t="s">
        <v>21</v>
      </c>
      <c r="D1032" t="s">
        <v>768</v>
      </c>
      <c r="E1032" t="s">
        <v>19</v>
      </c>
      <c r="G1032" t="s">
        <v>492</v>
      </c>
      <c r="I1032">
        <v>3</v>
      </c>
      <c r="J1032" t="s">
        <v>493</v>
      </c>
      <c r="K1032" t="s">
        <v>494</v>
      </c>
      <c r="M1032">
        <v>5</v>
      </c>
      <c r="N1032">
        <v>1</v>
      </c>
      <c r="O1032" t="s">
        <v>495</v>
      </c>
      <c r="P1032">
        <v>43272.583333333336</v>
      </c>
      <c r="Q1032">
        <v>1120</v>
      </c>
      <c r="R1032">
        <v>195</v>
      </c>
      <c r="S1032">
        <v>480</v>
      </c>
      <c r="T1032">
        <v>0.08</v>
      </c>
      <c r="U1032">
        <v>195</v>
      </c>
      <c r="X1032" s="24" t="s">
        <v>1826</v>
      </c>
      <c r="Y1032" s="24"/>
      <c r="Z1032" s="24"/>
      <c r="AA1032" s="24"/>
      <c r="AB1032" s="24"/>
    </row>
    <row r="1033" spans="1:28" ht="14.45" hidden="1" customHeight="1" x14ac:dyDescent="0.25">
      <c r="A1033" t="s">
        <v>19</v>
      </c>
      <c r="B1033" t="s">
        <v>370</v>
      </c>
      <c r="C1033" t="s">
        <v>21</v>
      </c>
      <c r="D1033" t="s">
        <v>768</v>
      </c>
      <c r="E1033" t="s">
        <v>19</v>
      </c>
      <c r="G1033" t="s">
        <v>498</v>
      </c>
      <c r="I1033">
        <v>7</v>
      </c>
      <c r="J1033" t="s">
        <v>493</v>
      </c>
      <c r="K1033" t="s">
        <v>494</v>
      </c>
      <c r="M1033">
        <v>1</v>
      </c>
      <c r="N1033">
        <v>2</v>
      </c>
      <c r="O1033" t="s">
        <v>499</v>
      </c>
      <c r="P1033">
        <v>43272.583333333336</v>
      </c>
      <c r="Q1033">
        <v>1120</v>
      </c>
      <c r="R1033">
        <v>20</v>
      </c>
      <c r="S1033">
        <v>486</v>
      </c>
      <c r="T1033">
        <v>0.08</v>
      </c>
      <c r="U1033">
        <v>40</v>
      </c>
      <c r="X1033" s="24" t="s">
        <v>1826</v>
      </c>
      <c r="Y1033" s="24"/>
      <c r="Z1033" s="24"/>
      <c r="AA1033" s="24"/>
      <c r="AB1033" s="24"/>
    </row>
    <row r="1034" spans="1:28" ht="14.45" hidden="1" customHeight="1" x14ac:dyDescent="0.25">
      <c r="A1034" t="s">
        <v>19</v>
      </c>
      <c r="B1034" t="s">
        <v>370</v>
      </c>
      <c r="C1034" t="s">
        <v>21</v>
      </c>
      <c r="D1034" t="s">
        <v>770</v>
      </c>
      <c r="E1034" t="s">
        <v>19</v>
      </c>
      <c r="G1034" t="s">
        <v>500</v>
      </c>
      <c r="I1034">
        <v>9</v>
      </c>
      <c r="J1034" t="s">
        <v>493</v>
      </c>
      <c r="K1034" t="s">
        <v>494</v>
      </c>
      <c r="M1034">
        <v>15</v>
      </c>
      <c r="N1034">
        <v>1</v>
      </c>
      <c r="O1034" t="s">
        <v>501</v>
      </c>
      <c r="P1034">
        <v>43266.583333333336</v>
      </c>
      <c r="Q1034">
        <v>525</v>
      </c>
      <c r="R1034">
        <v>135</v>
      </c>
      <c r="S1034">
        <v>1007</v>
      </c>
      <c r="T1034">
        <v>0.12</v>
      </c>
      <c r="U1034">
        <v>135</v>
      </c>
      <c r="X1034" s="24" t="s">
        <v>1826</v>
      </c>
      <c r="Y1034" s="24"/>
      <c r="Z1034" s="24"/>
      <c r="AA1034" s="24"/>
      <c r="AB1034" s="24"/>
    </row>
    <row r="1035" spans="1:28" ht="14.45" hidden="1" customHeight="1" x14ac:dyDescent="0.25">
      <c r="A1035" t="s">
        <v>19</v>
      </c>
      <c r="B1035" t="s">
        <v>370</v>
      </c>
      <c r="C1035" t="s">
        <v>21</v>
      </c>
      <c r="D1035" t="s">
        <v>770</v>
      </c>
      <c r="E1035" t="s">
        <v>19</v>
      </c>
      <c r="G1035" t="s">
        <v>496</v>
      </c>
      <c r="I1035">
        <v>4</v>
      </c>
      <c r="J1035" t="s">
        <v>493</v>
      </c>
      <c r="K1035" t="s">
        <v>494</v>
      </c>
      <c r="M1035">
        <v>5</v>
      </c>
      <c r="N1035">
        <v>1</v>
      </c>
      <c r="O1035" t="s">
        <v>497</v>
      </c>
      <c r="P1035">
        <v>43266.583333333336</v>
      </c>
      <c r="Q1035">
        <v>525</v>
      </c>
      <c r="R1035">
        <v>195</v>
      </c>
      <c r="S1035">
        <v>548</v>
      </c>
      <c r="T1035">
        <v>0.09</v>
      </c>
      <c r="U1035">
        <v>195</v>
      </c>
      <c r="X1035" s="24" t="s">
        <v>1826</v>
      </c>
      <c r="Y1035" s="24"/>
      <c r="Z1035" s="24"/>
      <c r="AA1035" s="24"/>
      <c r="AB1035" s="24"/>
    </row>
    <row r="1036" spans="1:28" ht="14.45" hidden="1" customHeight="1" x14ac:dyDescent="0.25">
      <c r="A1036" t="s">
        <v>19</v>
      </c>
      <c r="B1036" t="s">
        <v>370</v>
      </c>
      <c r="C1036" t="s">
        <v>21</v>
      </c>
      <c r="D1036" t="s">
        <v>770</v>
      </c>
      <c r="E1036" t="s">
        <v>19</v>
      </c>
      <c r="G1036" t="s">
        <v>492</v>
      </c>
      <c r="I1036">
        <v>3</v>
      </c>
      <c r="J1036" t="s">
        <v>493</v>
      </c>
      <c r="K1036" t="s">
        <v>494</v>
      </c>
      <c r="M1036">
        <v>5</v>
      </c>
      <c r="N1036">
        <v>1</v>
      </c>
      <c r="O1036" t="s">
        <v>495</v>
      </c>
      <c r="P1036">
        <v>43266.583333333336</v>
      </c>
      <c r="Q1036">
        <v>525</v>
      </c>
      <c r="R1036">
        <v>195</v>
      </c>
      <c r="S1036">
        <v>480</v>
      </c>
      <c r="T1036">
        <v>0.08</v>
      </c>
      <c r="U1036">
        <v>195</v>
      </c>
      <c r="X1036" s="24" t="s">
        <v>1826</v>
      </c>
      <c r="Y1036" s="24"/>
      <c r="Z1036" s="24"/>
      <c r="AA1036" s="24"/>
      <c r="AB1036" s="24"/>
    </row>
    <row r="1037" spans="1:28" ht="14.45" hidden="1" customHeight="1" x14ac:dyDescent="0.25">
      <c r="A1037" t="s">
        <v>19</v>
      </c>
      <c r="B1037" t="s">
        <v>370</v>
      </c>
      <c r="C1037" t="s">
        <v>21</v>
      </c>
      <c r="D1037" t="s">
        <v>771</v>
      </c>
      <c r="E1037" t="s">
        <v>19</v>
      </c>
      <c r="G1037" t="s">
        <v>492</v>
      </c>
      <c r="I1037">
        <v>3</v>
      </c>
      <c r="J1037" t="s">
        <v>493</v>
      </c>
      <c r="K1037" t="s">
        <v>494</v>
      </c>
      <c r="M1037">
        <v>5</v>
      </c>
      <c r="N1037">
        <v>1</v>
      </c>
      <c r="O1037" t="s">
        <v>495</v>
      </c>
      <c r="P1037">
        <v>43269.583333333336</v>
      </c>
      <c r="Q1037">
        <v>795</v>
      </c>
      <c r="R1037">
        <v>195</v>
      </c>
      <c r="S1037">
        <v>480</v>
      </c>
      <c r="T1037">
        <v>0.08</v>
      </c>
      <c r="U1037">
        <v>195</v>
      </c>
      <c r="X1037" s="24" t="s">
        <v>1826</v>
      </c>
      <c r="Y1037" s="24"/>
      <c r="Z1037" s="24"/>
      <c r="AA1037" s="24"/>
      <c r="AB1037" s="24"/>
    </row>
    <row r="1038" spans="1:28" ht="14.45" hidden="1" customHeight="1" x14ac:dyDescent="0.25">
      <c r="A1038" t="s">
        <v>19</v>
      </c>
      <c r="B1038" t="s">
        <v>370</v>
      </c>
      <c r="C1038" t="s">
        <v>21</v>
      </c>
      <c r="D1038" t="s">
        <v>771</v>
      </c>
      <c r="E1038" t="s">
        <v>19</v>
      </c>
      <c r="G1038" t="s">
        <v>502</v>
      </c>
      <c r="I1038">
        <v>28</v>
      </c>
      <c r="J1038" t="s">
        <v>493</v>
      </c>
      <c r="K1038" t="s">
        <v>494</v>
      </c>
      <c r="M1038">
        <v>15</v>
      </c>
      <c r="N1038">
        <v>1</v>
      </c>
      <c r="O1038" t="s">
        <v>501</v>
      </c>
      <c r="P1038">
        <v>43269.583333333336</v>
      </c>
      <c r="Q1038">
        <v>795</v>
      </c>
      <c r="R1038">
        <v>210</v>
      </c>
      <c r="S1038">
        <v>1007</v>
      </c>
      <c r="T1038">
        <v>0.12</v>
      </c>
      <c r="U1038">
        <v>210</v>
      </c>
      <c r="X1038" s="24" t="s">
        <v>1826</v>
      </c>
      <c r="Y1038" s="24"/>
      <c r="Z1038" s="24"/>
      <c r="AA1038" s="24"/>
      <c r="AB1038" s="24"/>
    </row>
    <row r="1039" spans="1:28" ht="14.45" hidden="1" customHeight="1" x14ac:dyDescent="0.25">
      <c r="A1039" t="s">
        <v>19</v>
      </c>
      <c r="B1039" t="s">
        <v>370</v>
      </c>
      <c r="C1039" t="s">
        <v>21</v>
      </c>
      <c r="D1039" t="s">
        <v>771</v>
      </c>
      <c r="E1039" t="s">
        <v>19</v>
      </c>
      <c r="G1039" t="s">
        <v>500</v>
      </c>
      <c r="I1039">
        <v>9</v>
      </c>
      <c r="J1039" t="s">
        <v>493</v>
      </c>
      <c r="K1039" t="s">
        <v>494</v>
      </c>
      <c r="M1039">
        <v>15</v>
      </c>
      <c r="N1039">
        <v>1</v>
      </c>
      <c r="O1039" t="s">
        <v>501</v>
      </c>
      <c r="P1039">
        <v>43269.583333333336</v>
      </c>
      <c r="Q1039">
        <v>795</v>
      </c>
      <c r="R1039">
        <v>135</v>
      </c>
      <c r="S1039">
        <v>1007</v>
      </c>
      <c r="T1039">
        <v>0.12</v>
      </c>
      <c r="U1039">
        <v>135</v>
      </c>
      <c r="X1039" s="24" t="s">
        <v>1826</v>
      </c>
      <c r="Y1039" s="24"/>
      <c r="Z1039" s="24"/>
      <c r="AA1039" s="24"/>
      <c r="AB1039" s="24"/>
    </row>
    <row r="1040" spans="1:28" ht="14.45" hidden="1" customHeight="1" x14ac:dyDescent="0.25">
      <c r="A1040" t="s">
        <v>19</v>
      </c>
      <c r="B1040" t="s">
        <v>370</v>
      </c>
      <c r="C1040" t="s">
        <v>21</v>
      </c>
      <c r="D1040" t="s">
        <v>771</v>
      </c>
      <c r="E1040" t="s">
        <v>19</v>
      </c>
      <c r="G1040" t="s">
        <v>498</v>
      </c>
      <c r="I1040">
        <v>7</v>
      </c>
      <c r="J1040" t="s">
        <v>493</v>
      </c>
      <c r="K1040" t="s">
        <v>494</v>
      </c>
      <c r="M1040">
        <v>1</v>
      </c>
      <c r="N1040">
        <v>3</v>
      </c>
      <c r="O1040" t="s">
        <v>499</v>
      </c>
      <c r="P1040">
        <v>43269.583333333336</v>
      </c>
      <c r="Q1040">
        <v>795</v>
      </c>
      <c r="R1040">
        <v>20</v>
      </c>
      <c r="S1040">
        <v>729</v>
      </c>
      <c r="T1040">
        <v>0.12</v>
      </c>
      <c r="U1040">
        <v>60</v>
      </c>
      <c r="X1040" s="24" t="s">
        <v>1826</v>
      </c>
      <c r="Y1040" s="24"/>
      <c r="Z1040" s="24"/>
      <c r="AA1040" s="24"/>
      <c r="AB1040" s="24"/>
    </row>
    <row r="1041" spans="1:28" ht="14.45" hidden="1" customHeight="1" x14ac:dyDescent="0.25">
      <c r="A1041" t="s">
        <v>19</v>
      </c>
      <c r="B1041" t="s">
        <v>370</v>
      </c>
      <c r="C1041" t="s">
        <v>21</v>
      </c>
      <c r="D1041" t="s">
        <v>771</v>
      </c>
      <c r="E1041" t="s">
        <v>19</v>
      </c>
      <c r="G1041" t="s">
        <v>496</v>
      </c>
      <c r="I1041">
        <v>4</v>
      </c>
      <c r="J1041" t="s">
        <v>493</v>
      </c>
      <c r="K1041" t="s">
        <v>494</v>
      </c>
      <c r="M1041">
        <v>5</v>
      </c>
      <c r="N1041">
        <v>1</v>
      </c>
      <c r="O1041" t="s">
        <v>497</v>
      </c>
      <c r="P1041">
        <v>43269.583333333336</v>
      </c>
      <c r="Q1041">
        <v>795</v>
      </c>
      <c r="R1041">
        <v>195</v>
      </c>
      <c r="S1041">
        <v>548</v>
      </c>
      <c r="T1041">
        <v>0.09</v>
      </c>
      <c r="U1041">
        <v>195</v>
      </c>
      <c r="X1041" s="24" t="s">
        <v>1826</v>
      </c>
      <c r="Y1041" s="24"/>
      <c r="Z1041" s="24"/>
      <c r="AA1041" s="24"/>
      <c r="AB1041" s="24"/>
    </row>
    <row r="1042" spans="1:28" ht="14.45" hidden="1" customHeight="1" x14ac:dyDescent="0.25">
      <c r="A1042" t="s">
        <v>19</v>
      </c>
      <c r="B1042" t="s">
        <v>370</v>
      </c>
      <c r="C1042" t="s">
        <v>21</v>
      </c>
      <c r="D1042" t="s">
        <v>773</v>
      </c>
      <c r="E1042" t="s">
        <v>19</v>
      </c>
      <c r="G1042" t="s">
        <v>502</v>
      </c>
      <c r="I1042">
        <v>28</v>
      </c>
      <c r="J1042" t="s">
        <v>493</v>
      </c>
      <c r="K1042" t="s">
        <v>494</v>
      </c>
      <c r="M1042">
        <v>15</v>
      </c>
      <c r="N1042">
        <v>1</v>
      </c>
      <c r="O1042" t="s">
        <v>501</v>
      </c>
      <c r="P1042">
        <v>43273.375</v>
      </c>
      <c r="Q1042">
        <v>715</v>
      </c>
      <c r="R1042">
        <v>210</v>
      </c>
      <c r="S1042">
        <v>1007</v>
      </c>
      <c r="T1042">
        <v>0.12</v>
      </c>
      <c r="U1042">
        <v>210</v>
      </c>
      <c r="X1042" s="24" t="s">
        <v>1826</v>
      </c>
      <c r="Y1042" s="24"/>
      <c r="Z1042" s="24"/>
      <c r="AA1042" s="24"/>
      <c r="AB1042" s="24"/>
    </row>
    <row r="1043" spans="1:28" ht="14.45" hidden="1" customHeight="1" x14ac:dyDescent="0.25">
      <c r="A1043" t="s">
        <v>19</v>
      </c>
      <c r="B1043" t="s">
        <v>370</v>
      </c>
      <c r="C1043" t="s">
        <v>21</v>
      </c>
      <c r="D1043" t="s">
        <v>773</v>
      </c>
      <c r="E1043" t="s">
        <v>19</v>
      </c>
      <c r="G1043" t="s">
        <v>492</v>
      </c>
      <c r="I1043">
        <v>3</v>
      </c>
      <c r="J1043" t="s">
        <v>493</v>
      </c>
      <c r="K1043" t="s">
        <v>494</v>
      </c>
      <c r="M1043">
        <v>5</v>
      </c>
      <c r="N1043">
        <v>1</v>
      </c>
      <c r="O1043" t="s">
        <v>495</v>
      </c>
      <c r="P1043">
        <v>43273.375</v>
      </c>
      <c r="Q1043">
        <v>715</v>
      </c>
      <c r="R1043">
        <v>195</v>
      </c>
      <c r="S1043">
        <v>480</v>
      </c>
      <c r="T1043">
        <v>0.08</v>
      </c>
      <c r="U1043">
        <v>195</v>
      </c>
      <c r="X1043" s="24" t="s">
        <v>1826</v>
      </c>
      <c r="Y1043" s="24"/>
      <c r="Z1043" s="24"/>
      <c r="AA1043" s="24"/>
      <c r="AB1043" s="24"/>
    </row>
    <row r="1044" spans="1:28" ht="14.45" hidden="1" customHeight="1" x14ac:dyDescent="0.25">
      <c r="A1044" t="s">
        <v>19</v>
      </c>
      <c r="B1044" t="s">
        <v>370</v>
      </c>
      <c r="C1044" t="s">
        <v>21</v>
      </c>
      <c r="D1044" t="s">
        <v>773</v>
      </c>
      <c r="E1044" t="s">
        <v>19</v>
      </c>
      <c r="G1044" t="s">
        <v>498</v>
      </c>
      <c r="I1044">
        <v>7</v>
      </c>
      <c r="J1044" t="s">
        <v>493</v>
      </c>
      <c r="K1044" t="s">
        <v>494</v>
      </c>
      <c r="M1044">
        <v>1</v>
      </c>
      <c r="N1044">
        <v>2</v>
      </c>
      <c r="O1044" t="s">
        <v>499</v>
      </c>
      <c r="P1044">
        <v>43273.375</v>
      </c>
      <c r="Q1044">
        <v>715</v>
      </c>
      <c r="R1044">
        <v>20</v>
      </c>
      <c r="S1044">
        <v>486</v>
      </c>
      <c r="T1044">
        <v>0.08</v>
      </c>
      <c r="U1044">
        <v>40</v>
      </c>
      <c r="X1044" s="24" t="s">
        <v>1826</v>
      </c>
      <c r="Y1044" s="24"/>
      <c r="Z1044" s="24"/>
      <c r="AA1044" s="24"/>
      <c r="AB1044" s="24"/>
    </row>
    <row r="1045" spans="1:28" ht="14.45" hidden="1" customHeight="1" x14ac:dyDescent="0.25">
      <c r="A1045" t="s">
        <v>19</v>
      </c>
      <c r="B1045" t="s">
        <v>370</v>
      </c>
      <c r="C1045" t="s">
        <v>21</v>
      </c>
      <c r="D1045" t="s">
        <v>773</v>
      </c>
      <c r="E1045" t="s">
        <v>19</v>
      </c>
      <c r="G1045" t="s">
        <v>500</v>
      </c>
      <c r="I1045">
        <v>9</v>
      </c>
      <c r="J1045" t="s">
        <v>493</v>
      </c>
      <c r="K1045" t="s">
        <v>494</v>
      </c>
      <c r="M1045">
        <v>15</v>
      </c>
      <c r="N1045">
        <v>2</v>
      </c>
      <c r="O1045" t="s">
        <v>501</v>
      </c>
      <c r="P1045">
        <v>43273.375</v>
      </c>
      <c r="Q1045">
        <v>715</v>
      </c>
      <c r="R1045">
        <v>135</v>
      </c>
      <c r="S1045">
        <v>2014</v>
      </c>
      <c r="T1045">
        <v>0.24</v>
      </c>
      <c r="U1045">
        <v>270</v>
      </c>
      <c r="X1045" s="24" t="s">
        <v>1826</v>
      </c>
      <c r="Y1045" s="24"/>
      <c r="Z1045" s="24"/>
      <c r="AA1045" s="24"/>
      <c r="AB1045" s="24"/>
    </row>
    <row r="1046" spans="1:28" ht="14.45" hidden="1" customHeight="1" x14ac:dyDescent="0.25">
      <c r="A1046" t="s">
        <v>19</v>
      </c>
      <c r="B1046" t="s">
        <v>370</v>
      </c>
      <c r="C1046" t="s">
        <v>21</v>
      </c>
      <c r="D1046" t="s">
        <v>774</v>
      </c>
      <c r="E1046" t="s">
        <v>19</v>
      </c>
      <c r="G1046" t="s">
        <v>498</v>
      </c>
      <c r="I1046">
        <v>7</v>
      </c>
      <c r="J1046" t="s">
        <v>493</v>
      </c>
      <c r="K1046" t="s">
        <v>494</v>
      </c>
      <c r="M1046">
        <v>1</v>
      </c>
      <c r="N1046">
        <v>2</v>
      </c>
      <c r="O1046" t="s">
        <v>499</v>
      </c>
      <c r="P1046">
        <v>43262.583333333336</v>
      </c>
      <c r="Q1046">
        <v>592</v>
      </c>
      <c r="R1046">
        <v>20</v>
      </c>
      <c r="S1046">
        <v>486</v>
      </c>
      <c r="T1046">
        <v>0.08</v>
      </c>
      <c r="U1046">
        <v>40</v>
      </c>
      <c r="X1046" s="24" t="s">
        <v>1826</v>
      </c>
      <c r="Y1046" s="24"/>
      <c r="Z1046" s="24"/>
      <c r="AA1046" s="24"/>
      <c r="AB1046" s="24"/>
    </row>
    <row r="1047" spans="1:28" ht="14.45" hidden="1" customHeight="1" x14ac:dyDescent="0.25">
      <c r="A1047" t="s">
        <v>19</v>
      </c>
      <c r="B1047" t="s">
        <v>370</v>
      </c>
      <c r="C1047" t="s">
        <v>21</v>
      </c>
      <c r="D1047" t="s">
        <v>774</v>
      </c>
      <c r="E1047" t="s">
        <v>19</v>
      </c>
      <c r="G1047" t="s">
        <v>741</v>
      </c>
      <c r="I1047">
        <v>8</v>
      </c>
      <c r="J1047" t="s">
        <v>493</v>
      </c>
      <c r="K1047" t="s">
        <v>494</v>
      </c>
      <c r="M1047">
        <v>1</v>
      </c>
      <c r="N1047">
        <v>1</v>
      </c>
      <c r="O1047" t="s">
        <v>742</v>
      </c>
      <c r="P1047">
        <v>43262.583333333336</v>
      </c>
      <c r="Q1047">
        <v>592</v>
      </c>
      <c r="R1047">
        <v>27</v>
      </c>
      <c r="S1047">
        <v>289</v>
      </c>
      <c r="T1047">
        <v>0.05</v>
      </c>
      <c r="U1047">
        <v>27</v>
      </c>
      <c r="X1047" s="24" t="s">
        <v>1826</v>
      </c>
      <c r="Y1047" s="24"/>
      <c r="Z1047" s="24"/>
      <c r="AA1047" s="24"/>
      <c r="AB1047" s="24"/>
    </row>
    <row r="1048" spans="1:28" ht="14.45" hidden="1" customHeight="1" x14ac:dyDescent="0.25">
      <c r="A1048" t="s">
        <v>19</v>
      </c>
      <c r="B1048" t="s">
        <v>370</v>
      </c>
      <c r="C1048" t="s">
        <v>21</v>
      </c>
      <c r="D1048" t="s">
        <v>774</v>
      </c>
      <c r="E1048" t="s">
        <v>19</v>
      </c>
      <c r="G1048" t="s">
        <v>492</v>
      </c>
      <c r="I1048">
        <v>3</v>
      </c>
      <c r="J1048" t="s">
        <v>493</v>
      </c>
      <c r="K1048" t="s">
        <v>494</v>
      </c>
      <c r="M1048">
        <v>5</v>
      </c>
      <c r="N1048">
        <v>1</v>
      </c>
      <c r="O1048" t="s">
        <v>495</v>
      </c>
      <c r="P1048">
        <v>43262.583333333336</v>
      </c>
      <c r="Q1048">
        <v>592</v>
      </c>
      <c r="R1048">
        <v>195</v>
      </c>
      <c r="S1048">
        <v>480</v>
      </c>
      <c r="T1048">
        <v>0.08</v>
      </c>
      <c r="U1048">
        <v>195</v>
      </c>
      <c r="X1048" s="24" t="s">
        <v>1826</v>
      </c>
      <c r="Y1048" s="24"/>
      <c r="Z1048" s="24"/>
      <c r="AA1048" s="24"/>
      <c r="AB1048" s="24"/>
    </row>
    <row r="1049" spans="1:28" ht="14.45" hidden="1" customHeight="1" x14ac:dyDescent="0.25">
      <c r="A1049" t="s">
        <v>19</v>
      </c>
      <c r="B1049" t="s">
        <v>370</v>
      </c>
      <c r="C1049" t="s">
        <v>21</v>
      </c>
      <c r="D1049" t="s">
        <v>774</v>
      </c>
      <c r="E1049" t="s">
        <v>19</v>
      </c>
      <c r="G1049" t="s">
        <v>500</v>
      </c>
      <c r="I1049">
        <v>9</v>
      </c>
      <c r="J1049" t="s">
        <v>493</v>
      </c>
      <c r="K1049" t="s">
        <v>494</v>
      </c>
      <c r="M1049">
        <v>15</v>
      </c>
      <c r="N1049">
        <v>1</v>
      </c>
      <c r="O1049" t="s">
        <v>501</v>
      </c>
      <c r="P1049">
        <v>43262.583333333336</v>
      </c>
      <c r="Q1049">
        <v>592</v>
      </c>
      <c r="R1049">
        <v>135</v>
      </c>
      <c r="S1049">
        <v>1007</v>
      </c>
      <c r="T1049">
        <v>0.12</v>
      </c>
      <c r="U1049">
        <v>135</v>
      </c>
      <c r="X1049" s="24" t="s">
        <v>1826</v>
      </c>
      <c r="Y1049" s="24"/>
      <c r="Z1049" s="24"/>
      <c r="AA1049" s="24"/>
      <c r="AB1049" s="24"/>
    </row>
    <row r="1050" spans="1:28" ht="14.45" hidden="1" customHeight="1" x14ac:dyDescent="0.25">
      <c r="A1050" t="s">
        <v>19</v>
      </c>
      <c r="B1050" t="s">
        <v>370</v>
      </c>
      <c r="C1050" t="s">
        <v>21</v>
      </c>
      <c r="D1050" t="s">
        <v>774</v>
      </c>
      <c r="E1050" t="s">
        <v>19</v>
      </c>
      <c r="G1050" t="s">
        <v>496</v>
      </c>
      <c r="I1050">
        <v>4</v>
      </c>
      <c r="J1050" t="s">
        <v>493</v>
      </c>
      <c r="K1050" t="s">
        <v>494</v>
      </c>
      <c r="M1050">
        <v>5</v>
      </c>
      <c r="N1050">
        <v>1</v>
      </c>
      <c r="O1050" t="s">
        <v>497</v>
      </c>
      <c r="P1050">
        <v>43262.583333333336</v>
      </c>
      <c r="Q1050">
        <v>592</v>
      </c>
      <c r="R1050">
        <v>195</v>
      </c>
      <c r="S1050">
        <v>548</v>
      </c>
      <c r="T1050">
        <v>0.09</v>
      </c>
      <c r="U1050">
        <v>195</v>
      </c>
      <c r="X1050" s="24" t="s">
        <v>1826</v>
      </c>
      <c r="Y1050" s="24"/>
      <c r="Z1050" s="24"/>
      <c r="AA1050" s="24"/>
      <c r="AB1050" s="24"/>
    </row>
    <row r="1051" spans="1:28" ht="14.45" hidden="1" customHeight="1" x14ac:dyDescent="0.25">
      <c r="A1051" t="s">
        <v>19</v>
      </c>
      <c r="B1051" t="s">
        <v>370</v>
      </c>
      <c r="C1051" t="s">
        <v>21</v>
      </c>
      <c r="D1051" t="s">
        <v>776</v>
      </c>
      <c r="E1051" t="s">
        <v>19</v>
      </c>
      <c r="G1051" t="s">
        <v>741</v>
      </c>
      <c r="I1051">
        <v>8</v>
      </c>
      <c r="J1051" t="s">
        <v>493</v>
      </c>
      <c r="K1051" t="s">
        <v>494</v>
      </c>
      <c r="M1051">
        <v>1</v>
      </c>
      <c r="N1051">
        <v>1</v>
      </c>
      <c r="O1051" t="s">
        <v>742</v>
      </c>
      <c r="P1051">
        <v>43265.583333333336</v>
      </c>
      <c r="Q1051">
        <v>1127</v>
      </c>
      <c r="R1051">
        <v>27</v>
      </c>
      <c r="S1051">
        <v>289</v>
      </c>
      <c r="T1051">
        <v>0.05</v>
      </c>
      <c r="U1051">
        <v>27</v>
      </c>
      <c r="X1051" s="24" t="s">
        <v>1826</v>
      </c>
      <c r="Y1051" s="24"/>
      <c r="Z1051" s="24"/>
      <c r="AA1051" s="24"/>
      <c r="AB1051" s="24"/>
    </row>
    <row r="1052" spans="1:28" ht="14.45" hidden="1" customHeight="1" x14ac:dyDescent="0.25">
      <c r="A1052" t="s">
        <v>19</v>
      </c>
      <c r="B1052" t="s">
        <v>370</v>
      </c>
      <c r="C1052" t="s">
        <v>21</v>
      </c>
      <c r="D1052" t="s">
        <v>776</v>
      </c>
      <c r="E1052" t="s">
        <v>19</v>
      </c>
      <c r="G1052" t="s">
        <v>496</v>
      </c>
      <c r="I1052">
        <v>4</v>
      </c>
      <c r="J1052" t="s">
        <v>493</v>
      </c>
      <c r="K1052" t="s">
        <v>494</v>
      </c>
      <c r="M1052">
        <v>5</v>
      </c>
      <c r="N1052">
        <v>1</v>
      </c>
      <c r="O1052" t="s">
        <v>497</v>
      </c>
      <c r="P1052">
        <v>43265.583333333336</v>
      </c>
      <c r="Q1052">
        <v>1127</v>
      </c>
      <c r="R1052">
        <v>195</v>
      </c>
      <c r="S1052">
        <v>548</v>
      </c>
      <c r="T1052">
        <v>0.09</v>
      </c>
      <c r="U1052">
        <v>195</v>
      </c>
      <c r="X1052" s="24" t="s">
        <v>1826</v>
      </c>
      <c r="Y1052" s="24"/>
      <c r="Z1052" s="24"/>
      <c r="AA1052" s="24"/>
      <c r="AB1052" s="24"/>
    </row>
    <row r="1053" spans="1:28" ht="14.45" hidden="1" customHeight="1" x14ac:dyDescent="0.25">
      <c r="A1053" t="s">
        <v>19</v>
      </c>
      <c r="B1053" t="s">
        <v>370</v>
      </c>
      <c r="C1053" t="s">
        <v>21</v>
      </c>
      <c r="D1053" t="s">
        <v>776</v>
      </c>
      <c r="E1053" t="s">
        <v>19</v>
      </c>
      <c r="G1053" t="s">
        <v>502</v>
      </c>
      <c r="I1053">
        <v>28</v>
      </c>
      <c r="J1053" t="s">
        <v>493</v>
      </c>
      <c r="K1053" t="s">
        <v>494</v>
      </c>
      <c r="M1053">
        <v>15</v>
      </c>
      <c r="N1053">
        <v>3</v>
      </c>
      <c r="O1053" t="s">
        <v>501</v>
      </c>
      <c r="P1053">
        <v>43265.583333333336</v>
      </c>
      <c r="Q1053">
        <v>1127</v>
      </c>
      <c r="R1053">
        <v>210</v>
      </c>
      <c r="S1053">
        <v>3021</v>
      </c>
      <c r="T1053">
        <v>0.36</v>
      </c>
      <c r="U1053">
        <v>630</v>
      </c>
      <c r="X1053" s="24" t="s">
        <v>1826</v>
      </c>
      <c r="Y1053" s="24"/>
      <c r="Z1053" s="24"/>
      <c r="AA1053" s="24"/>
      <c r="AB1053" s="24"/>
    </row>
    <row r="1054" spans="1:28" ht="14.45" hidden="1" customHeight="1" x14ac:dyDescent="0.25">
      <c r="A1054" t="s">
        <v>19</v>
      </c>
      <c r="B1054" t="s">
        <v>370</v>
      </c>
      <c r="C1054" t="s">
        <v>21</v>
      </c>
      <c r="D1054" t="s">
        <v>776</v>
      </c>
      <c r="E1054" t="s">
        <v>19</v>
      </c>
      <c r="G1054" t="s">
        <v>498</v>
      </c>
      <c r="I1054">
        <v>7</v>
      </c>
      <c r="J1054" t="s">
        <v>493</v>
      </c>
      <c r="K1054" t="s">
        <v>494</v>
      </c>
      <c r="M1054">
        <v>1</v>
      </c>
      <c r="N1054">
        <v>4</v>
      </c>
      <c r="O1054" t="s">
        <v>499</v>
      </c>
      <c r="P1054">
        <v>43265.583333333336</v>
      </c>
      <c r="Q1054">
        <v>1127</v>
      </c>
      <c r="R1054">
        <v>20</v>
      </c>
      <c r="S1054">
        <v>972</v>
      </c>
      <c r="T1054">
        <v>0.16</v>
      </c>
      <c r="U1054">
        <v>80</v>
      </c>
      <c r="X1054" s="24" t="s">
        <v>1826</v>
      </c>
      <c r="Y1054" s="24"/>
      <c r="Z1054" s="24"/>
      <c r="AA1054" s="24"/>
      <c r="AB1054" s="24"/>
    </row>
    <row r="1055" spans="1:28" ht="14.45" hidden="1" customHeight="1" x14ac:dyDescent="0.25">
      <c r="A1055" t="s">
        <v>19</v>
      </c>
      <c r="B1055" t="s">
        <v>370</v>
      </c>
      <c r="C1055" t="s">
        <v>21</v>
      </c>
      <c r="D1055" t="s">
        <v>776</v>
      </c>
      <c r="E1055" t="s">
        <v>19</v>
      </c>
      <c r="G1055" t="s">
        <v>492</v>
      </c>
      <c r="I1055">
        <v>3</v>
      </c>
      <c r="J1055" t="s">
        <v>493</v>
      </c>
      <c r="K1055" t="s">
        <v>494</v>
      </c>
      <c r="M1055">
        <v>5</v>
      </c>
      <c r="N1055">
        <v>1</v>
      </c>
      <c r="O1055" t="s">
        <v>495</v>
      </c>
      <c r="P1055">
        <v>43265.583333333336</v>
      </c>
      <c r="Q1055">
        <v>1127</v>
      </c>
      <c r="R1055">
        <v>195</v>
      </c>
      <c r="S1055">
        <v>480</v>
      </c>
      <c r="T1055">
        <v>0.08</v>
      </c>
      <c r="U1055">
        <v>195</v>
      </c>
      <c r="X1055" s="24" t="s">
        <v>1826</v>
      </c>
      <c r="Y1055" s="24"/>
      <c r="Z1055" s="24"/>
      <c r="AA1055" s="24"/>
      <c r="AB1055" s="24"/>
    </row>
    <row r="1056" spans="1:28" ht="14.45" hidden="1" customHeight="1" x14ac:dyDescent="0.25">
      <c r="A1056" t="s">
        <v>19</v>
      </c>
      <c r="B1056" t="s">
        <v>370</v>
      </c>
      <c r="C1056" t="s">
        <v>21</v>
      </c>
      <c r="D1056" t="s">
        <v>778</v>
      </c>
      <c r="E1056" t="s">
        <v>19</v>
      </c>
      <c r="G1056" t="s">
        <v>741</v>
      </c>
      <c r="I1056">
        <v>8</v>
      </c>
      <c r="J1056" t="s">
        <v>493</v>
      </c>
      <c r="K1056" t="s">
        <v>494</v>
      </c>
      <c r="M1056">
        <v>1</v>
      </c>
      <c r="N1056">
        <v>5</v>
      </c>
      <c r="O1056" t="s">
        <v>742</v>
      </c>
      <c r="P1056">
        <v>43265.583333333336</v>
      </c>
      <c r="Q1056">
        <v>1980</v>
      </c>
      <c r="R1056">
        <v>27</v>
      </c>
      <c r="S1056">
        <v>1445</v>
      </c>
      <c r="T1056">
        <v>0.25</v>
      </c>
      <c r="U1056">
        <v>135</v>
      </c>
      <c r="X1056" s="24" t="s">
        <v>1826</v>
      </c>
      <c r="Y1056" s="24"/>
      <c r="Z1056" s="24"/>
      <c r="AA1056" s="24"/>
      <c r="AB1056" s="24"/>
    </row>
    <row r="1057" spans="1:28" ht="14.45" hidden="1" customHeight="1" x14ac:dyDescent="0.25">
      <c r="A1057" t="s">
        <v>19</v>
      </c>
      <c r="B1057" t="s">
        <v>370</v>
      </c>
      <c r="C1057" t="s">
        <v>21</v>
      </c>
      <c r="D1057" t="s">
        <v>778</v>
      </c>
      <c r="E1057" t="s">
        <v>19</v>
      </c>
      <c r="G1057" t="s">
        <v>502</v>
      </c>
      <c r="I1057">
        <v>28</v>
      </c>
      <c r="J1057" t="s">
        <v>493</v>
      </c>
      <c r="K1057" t="s">
        <v>494</v>
      </c>
      <c r="M1057">
        <v>15</v>
      </c>
      <c r="N1057">
        <v>5</v>
      </c>
      <c r="O1057" t="s">
        <v>501</v>
      </c>
      <c r="P1057">
        <v>43265.583333333336</v>
      </c>
      <c r="Q1057">
        <v>1980</v>
      </c>
      <c r="R1057">
        <v>210</v>
      </c>
      <c r="S1057">
        <v>5035</v>
      </c>
      <c r="T1057">
        <v>0.6</v>
      </c>
      <c r="U1057">
        <v>1050</v>
      </c>
      <c r="X1057" s="24" t="s">
        <v>1826</v>
      </c>
      <c r="Y1057" s="24"/>
      <c r="Z1057" s="24"/>
      <c r="AA1057" s="24"/>
      <c r="AB1057" s="24"/>
    </row>
    <row r="1058" spans="1:28" ht="14.45" hidden="1" customHeight="1" x14ac:dyDescent="0.25">
      <c r="A1058" t="s">
        <v>19</v>
      </c>
      <c r="B1058" t="s">
        <v>370</v>
      </c>
      <c r="C1058" t="s">
        <v>21</v>
      </c>
      <c r="D1058" t="s">
        <v>778</v>
      </c>
      <c r="E1058" t="s">
        <v>19</v>
      </c>
      <c r="G1058" t="s">
        <v>500</v>
      </c>
      <c r="I1058">
        <v>9</v>
      </c>
      <c r="J1058" t="s">
        <v>493</v>
      </c>
      <c r="K1058" t="s">
        <v>494</v>
      </c>
      <c r="M1058">
        <v>15</v>
      </c>
      <c r="N1058">
        <v>3</v>
      </c>
      <c r="O1058" t="s">
        <v>501</v>
      </c>
      <c r="P1058">
        <v>43265.583333333336</v>
      </c>
      <c r="Q1058">
        <v>1980</v>
      </c>
      <c r="R1058">
        <v>135</v>
      </c>
      <c r="S1058">
        <v>3021</v>
      </c>
      <c r="T1058">
        <v>0.36</v>
      </c>
      <c r="U1058">
        <v>405</v>
      </c>
      <c r="X1058" s="24" t="s">
        <v>1826</v>
      </c>
      <c r="Y1058" s="24"/>
      <c r="Z1058" s="24"/>
      <c r="AA1058" s="24"/>
      <c r="AB1058" s="24"/>
    </row>
    <row r="1059" spans="1:28" ht="14.45" hidden="1" customHeight="1" x14ac:dyDescent="0.25">
      <c r="A1059" t="s">
        <v>19</v>
      </c>
      <c r="B1059" t="s">
        <v>370</v>
      </c>
      <c r="C1059" t="s">
        <v>21</v>
      </c>
      <c r="D1059" t="s">
        <v>778</v>
      </c>
      <c r="E1059" t="s">
        <v>19</v>
      </c>
      <c r="G1059" t="s">
        <v>496</v>
      </c>
      <c r="I1059">
        <v>4</v>
      </c>
      <c r="J1059" t="s">
        <v>493</v>
      </c>
      <c r="K1059" t="s">
        <v>494</v>
      </c>
      <c r="M1059">
        <v>5</v>
      </c>
      <c r="N1059">
        <v>1</v>
      </c>
      <c r="O1059" t="s">
        <v>497</v>
      </c>
      <c r="P1059">
        <v>43265.583333333336</v>
      </c>
      <c r="Q1059">
        <v>1980</v>
      </c>
      <c r="R1059">
        <v>195</v>
      </c>
      <c r="S1059">
        <v>548</v>
      </c>
      <c r="T1059">
        <v>0.09</v>
      </c>
      <c r="U1059">
        <v>195</v>
      </c>
      <c r="X1059" s="24" t="s">
        <v>1826</v>
      </c>
      <c r="Y1059" s="24"/>
      <c r="Z1059" s="24"/>
      <c r="AA1059" s="24"/>
      <c r="AB1059" s="24"/>
    </row>
    <row r="1060" spans="1:28" ht="14.45" hidden="1" customHeight="1" x14ac:dyDescent="0.25">
      <c r="A1060" t="s">
        <v>19</v>
      </c>
      <c r="B1060" t="s">
        <v>370</v>
      </c>
      <c r="C1060" t="s">
        <v>21</v>
      </c>
      <c r="D1060" t="s">
        <v>778</v>
      </c>
      <c r="E1060" t="s">
        <v>19</v>
      </c>
      <c r="G1060" t="s">
        <v>492</v>
      </c>
      <c r="I1060">
        <v>3</v>
      </c>
      <c r="J1060" t="s">
        <v>493</v>
      </c>
      <c r="K1060" t="s">
        <v>494</v>
      </c>
      <c r="M1060">
        <v>5</v>
      </c>
      <c r="N1060">
        <v>1</v>
      </c>
      <c r="O1060" t="s">
        <v>495</v>
      </c>
      <c r="P1060">
        <v>43265.583333333336</v>
      </c>
      <c r="Q1060">
        <v>1980</v>
      </c>
      <c r="R1060">
        <v>195</v>
      </c>
      <c r="S1060">
        <v>480</v>
      </c>
      <c r="T1060">
        <v>0.08</v>
      </c>
      <c r="U1060">
        <v>195</v>
      </c>
      <c r="X1060" s="24" t="s">
        <v>1826</v>
      </c>
      <c r="Y1060" s="24"/>
      <c r="Z1060" s="24"/>
      <c r="AA1060" s="24"/>
      <c r="AB1060" s="24"/>
    </row>
    <row r="1061" spans="1:28" ht="14.45" hidden="1" customHeight="1" x14ac:dyDescent="0.25">
      <c r="A1061" t="s">
        <v>19</v>
      </c>
      <c r="B1061" t="s">
        <v>370</v>
      </c>
      <c r="C1061" t="s">
        <v>21</v>
      </c>
      <c r="D1061" t="s">
        <v>780</v>
      </c>
      <c r="E1061" t="s">
        <v>19</v>
      </c>
      <c r="G1061" t="s">
        <v>741</v>
      </c>
      <c r="I1061">
        <v>8</v>
      </c>
      <c r="J1061" t="s">
        <v>493</v>
      </c>
      <c r="K1061" t="s">
        <v>494</v>
      </c>
      <c r="M1061">
        <v>1</v>
      </c>
      <c r="N1061">
        <v>2</v>
      </c>
      <c r="O1061" t="s">
        <v>742</v>
      </c>
      <c r="P1061">
        <v>43259.583333333336</v>
      </c>
      <c r="Q1061">
        <v>1464</v>
      </c>
      <c r="R1061">
        <v>27</v>
      </c>
      <c r="S1061">
        <v>578</v>
      </c>
      <c r="T1061">
        <v>0.1</v>
      </c>
      <c r="U1061">
        <v>54</v>
      </c>
      <c r="X1061" s="24" t="s">
        <v>1826</v>
      </c>
      <c r="Y1061" s="24"/>
      <c r="Z1061" s="24"/>
      <c r="AA1061" s="24"/>
      <c r="AB1061" s="24"/>
    </row>
    <row r="1062" spans="1:28" ht="14.45" hidden="1" customHeight="1" x14ac:dyDescent="0.25">
      <c r="A1062" t="s">
        <v>19</v>
      </c>
      <c r="B1062" t="s">
        <v>370</v>
      </c>
      <c r="C1062" t="s">
        <v>21</v>
      </c>
      <c r="D1062" t="s">
        <v>780</v>
      </c>
      <c r="E1062" t="s">
        <v>19</v>
      </c>
      <c r="G1062" t="s">
        <v>498</v>
      </c>
      <c r="I1062">
        <v>7</v>
      </c>
      <c r="J1062" t="s">
        <v>493</v>
      </c>
      <c r="K1062" t="s">
        <v>494</v>
      </c>
      <c r="M1062">
        <v>1</v>
      </c>
      <c r="N1062">
        <v>3</v>
      </c>
      <c r="O1062" t="s">
        <v>499</v>
      </c>
      <c r="P1062">
        <v>43259.583333333336</v>
      </c>
      <c r="Q1062">
        <v>1464</v>
      </c>
      <c r="R1062">
        <v>20</v>
      </c>
      <c r="S1062">
        <v>729</v>
      </c>
      <c r="T1062">
        <v>0.12</v>
      </c>
      <c r="U1062">
        <v>60</v>
      </c>
      <c r="X1062" s="24" t="s">
        <v>1826</v>
      </c>
      <c r="Y1062" s="24"/>
      <c r="Z1062" s="24"/>
      <c r="AA1062" s="24"/>
      <c r="AB1062" s="24"/>
    </row>
    <row r="1063" spans="1:28" ht="14.45" hidden="1" customHeight="1" x14ac:dyDescent="0.25">
      <c r="A1063" t="s">
        <v>19</v>
      </c>
      <c r="B1063" t="s">
        <v>370</v>
      </c>
      <c r="C1063" t="s">
        <v>21</v>
      </c>
      <c r="D1063" t="s">
        <v>780</v>
      </c>
      <c r="E1063" t="s">
        <v>19</v>
      </c>
      <c r="G1063" t="s">
        <v>496</v>
      </c>
      <c r="I1063">
        <v>4</v>
      </c>
      <c r="J1063" t="s">
        <v>493</v>
      </c>
      <c r="K1063" t="s">
        <v>494</v>
      </c>
      <c r="M1063">
        <v>5</v>
      </c>
      <c r="N1063">
        <v>1</v>
      </c>
      <c r="O1063" t="s">
        <v>497</v>
      </c>
      <c r="P1063">
        <v>43259.583333333336</v>
      </c>
      <c r="Q1063">
        <v>1464</v>
      </c>
      <c r="R1063">
        <v>195</v>
      </c>
      <c r="S1063">
        <v>548</v>
      </c>
      <c r="T1063">
        <v>0.09</v>
      </c>
      <c r="U1063">
        <v>195</v>
      </c>
      <c r="X1063" s="24" t="s">
        <v>1826</v>
      </c>
      <c r="Y1063" s="24"/>
      <c r="Z1063" s="24"/>
      <c r="AA1063" s="24"/>
      <c r="AB1063" s="24"/>
    </row>
    <row r="1064" spans="1:28" ht="14.45" hidden="1" customHeight="1" x14ac:dyDescent="0.25">
      <c r="A1064" t="s">
        <v>19</v>
      </c>
      <c r="B1064" t="s">
        <v>370</v>
      </c>
      <c r="C1064" t="s">
        <v>21</v>
      </c>
      <c r="D1064" t="s">
        <v>780</v>
      </c>
      <c r="E1064" t="s">
        <v>19</v>
      </c>
      <c r="G1064" t="s">
        <v>502</v>
      </c>
      <c r="I1064">
        <v>28</v>
      </c>
      <c r="J1064" t="s">
        <v>493</v>
      </c>
      <c r="K1064" t="s">
        <v>494</v>
      </c>
      <c r="M1064">
        <v>15</v>
      </c>
      <c r="N1064">
        <v>2</v>
      </c>
      <c r="O1064" t="s">
        <v>501</v>
      </c>
      <c r="P1064">
        <v>43259.583333333336</v>
      </c>
      <c r="Q1064">
        <v>1464</v>
      </c>
      <c r="R1064">
        <v>210</v>
      </c>
      <c r="S1064">
        <v>2014</v>
      </c>
      <c r="T1064">
        <v>0.24</v>
      </c>
      <c r="U1064">
        <v>420</v>
      </c>
      <c r="X1064" s="24" t="s">
        <v>1826</v>
      </c>
      <c r="Y1064" s="24"/>
      <c r="Z1064" s="24"/>
      <c r="AA1064" s="24"/>
      <c r="AB1064" s="24"/>
    </row>
    <row r="1065" spans="1:28" ht="14.45" hidden="1" customHeight="1" x14ac:dyDescent="0.25">
      <c r="A1065" t="s">
        <v>19</v>
      </c>
      <c r="B1065" t="s">
        <v>370</v>
      </c>
      <c r="C1065" t="s">
        <v>21</v>
      </c>
      <c r="D1065" t="s">
        <v>780</v>
      </c>
      <c r="E1065" t="s">
        <v>19</v>
      </c>
      <c r="G1065" t="s">
        <v>500</v>
      </c>
      <c r="I1065">
        <v>9</v>
      </c>
      <c r="J1065" t="s">
        <v>493</v>
      </c>
      <c r="K1065" t="s">
        <v>494</v>
      </c>
      <c r="M1065">
        <v>15</v>
      </c>
      <c r="N1065">
        <v>4</v>
      </c>
      <c r="O1065" t="s">
        <v>501</v>
      </c>
      <c r="P1065">
        <v>43259.583333333336</v>
      </c>
      <c r="Q1065">
        <v>1464</v>
      </c>
      <c r="R1065">
        <v>135</v>
      </c>
      <c r="S1065">
        <v>4028</v>
      </c>
      <c r="T1065">
        <v>0.48</v>
      </c>
      <c r="U1065">
        <v>540</v>
      </c>
      <c r="X1065" s="24" t="s">
        <v>1826</v>
      </c>
      <c r="Y1065" s="24"/>
      <c r="Z1065" s="24"/>
      <c r="AA1065" s="24"/>
      <c r="AB1065" s="24"/>
    </row>
    <row r="1066" spans="1:28" ht="14.45" hidden="1" customHeight="1" x14ac:dyDescent="0.25">
      <c r="A1066" t="s">
        <v>19</v>
      </c>
      <c r="B1066" t="s">
        <v>370</v>
      </c>
      <c r="C1066" t="s">
        <v>21</v>
      </c>
      <c r="D1066" t="s">
        <v>780</v>
      </c>
      <c r="E1066" t="s">
        <v>19</v>
      </c>
      <c r="G1066" t="s">
        <v>492</v>
      </c>
      <c r="I1066">
        <v>3</v>
      </c>
      <c r="J1066" t="s">
        <v>493</v>
      </c>
      <c r="K1066" t="s">
        <v>494</v>
      </c>
      <c r="M1066">
        <v>5</v>
      </c>
      <c r="N1066">
        <v>1</v>
      </c>
      <c r="O1066" t="s">
        <v>495</v>
      </c>
      <c r="P1066">
        <v>43259.583333333336</v>
      </c>
      <c r="Q1066">
        <v>1464</v>
      </c>
      <c r="R1066">
        <v>195</v>
      </c>
      <c r="S1066">
        <v>480</v>
      </c>
      <c r="T1066">
        <v>0.08</v>
      </c>
      <c r="U1066">
        <v>195</v>
      </c>
      <c r="X1066" s="24" t="s">
        <v>1826</v>
      </c>
      <c r="Y1066" s="24"/>
      <c r="Z1066" s="24"/>
      <c r="AA1066" s="24"/>
      <c r="AB1066" s="24"/>
    </row>
    <row r="1067" spans="1:28" ht="14.45" hidden="1" customHeight="1" x14ac:dyDescent="0.25">
      <c r="A1067" t="s">
        <v>19</v>
      </c>
      <c r="B1067" t="s">
        <v>370</v>
      </c>
      <c r="C1067" t="s">
        <v>21</v>
      </c>
      <c r="D1067" t="s">
        <v>781</v>
      </c>
      <c r="E1067" t="s">
        <v>19</v>
      </c>
      <c r="G1067" t="s">
        <v>492</v>
      </c>
      <c r="I1067">
        <v>3</v>
      </c>
      <c r="J1067" t="s">
        <v>493</v>
      </c>
      <c r="K1067" t="s">
        <v>494</v>
      </c>
      <c r="M1067">
        <v>5</v>
      </c>
      <c r="N1067">
        <v>1</v>
      </c>
      <c r="O1067" t="s">
        <v>495</v>
      </c>
      <c r="P1067">
        <v>43265.583333333336</v>
      </c>
      <c r="Q1067">
        <v>1749</v>
      </c>
      <c r="R1067">
        <v>195</v>
      </c>
      <c r="S1067">
        <v>480</v>
      </c>
      <c r="T1067">
        <v>0.08</v>
      </c>
      <c r="U1067">
        <v>195</v>
      </c>
      <c r="X1067" s="24" t="s">
        <v>1826</v>
      </c>
      <c r="Y1067" s="24"/>
      <c r="Z1067" s="24"/>
      <c r="AA1067" s="24"/>
      <c r="AB1067" s="24"/>
    </row>
    <row r="1068" spans="1:28" ht="14.45" hidden="1" customHeight="1" x14ac:dyDescent="0.25">
      <c r="A1068" t="s">
        <v>19</v>
      </c>
      <c r="B1068" t="s">
        <v>370</v>
      </c>
      <c r="C1068" t="s">
        <v>21</v>
      </c>
      <c r="D1068" t="s">
        <v>781</v>
      </c>
      <c r="E1068" t="s">
        <v>19</v>
      </c>
      <c r="G1068" t="s">
        <v>500</v>
      </c>
      <c r="I1068">
        <v>9</v>
      </c>
      <c r="J1068" t="s">
        <v>493</v>
      </c>
      <c r="K1068" t="s">
        <v>494</v>
      </c>
      <c r="M1068">
        <v>15</v>
      </c>
      <c r="N1068">
        <v>3</v>
      </c>
      <c r="O1068" t="s">
        <v>501</v>
      </c>
      <c r="P1068">
        <v>43265.583333333336</v>
      </c>
      <c r="Q1068">
        <v>1749</v>
      </c>
      <c r="R1068">
        <v>135</v>
      </c>
      <c r="S1068">
        <v>3021</v>
      </c>
      <c r="T1068">
        <v>0.36</v>
      </c>
      <c r="U1068">
        <v>405</v>
      </c>
      <c r="X1068" s="24" t="s">
        <v>1826</v>
      </c>
      <c r="Y1068" s="24"/>
      <c r="Z1068" s="24"/>
      <c r="AA1068" s="24"/>
      <c r="AB1068" s="24"/>
    </row>
    <row r="1069" spans="1:28" ht="14.45" hidden="1" customHeight="1" x14ac:dyDescent="0.25">
      <c r="A1069" t="s">
        <v>19</v>
      </c>
      <c r="B1069" t="s">
        <v>370</v>
      </c>
      <c r="C1069" t="s">
        <v>21</v>
      </c>
      <c r="D1069" t="s">
        <v>781</v>
      </c>
      <c r="E1069" t="s">
        <v>19</v>
      </c>
      <c r="G1069" t="s">
        <v>498</v>
      </c>
      <c r="I1069">
        <v>7</v>
      </c>
      <c r="J1069" t="s">
        <v>493</v>
      </c>
      <c r="K1069" t="s">
        <v>494</v>
      </c>
      <c r="M1069">
        <v>1</v>
      </c>
      <c r="N1069">
        <v>3</v>
      </c>
      <c r="O1069" t="s">
        <v>499</v>
      </c>
      <c r="P1069">
        <v>43265.583333333336</v>
      </c>
      <c r="Q1069">
        <v>1749</v>
      </c>
      <c r="R1069">
        <v>20</v>
      </c>
      <c r="S1069">
        <v>729</v>
      </c>
      <c r="T1069">
        <v>0.12</v>
      </c>
      <c r="U1069">
        <v>60</v>
      </c>
      <c r="X1069" s="24" t="s">
        <v>1826</v>
      </c>
      <c r="Y1069" s="24"/>
      <c r="Z1069" s="24"/>
      <c r="AA1069" s="24"/>
      <c r="AB1069" s="24"/>
    </row>
    <row r="1070" spans="1:28" ht="14.45" hidden="1" customHeight="1" x14ac:dyDescent="0.25">
      <c r="A1070" t="s">
        <v>19</v>
      </c>
      <c r="B1070" t="s">
        <v>370</v>
      </c>
      <c r="C1070" t="s">
        <v>21</v>
      </c>
      <c r="D1070" t="s">
        <v>781</v>
      </c>
      <c r="E1070" t="s">
        <v>19</v>
      </c>
      <c r="G1070" t="s">
        <v>502</v>
      </c>
      <c r="I1070">
        <v>28</v>
      </c>
      <c r="J1070" t="s">
        <v>493</v>
      </c>
      <c r="K1070" t="s">
        <v>494</v>
      </c>
      <c r="M1070">
        <v>15</v>
      </c>
      <c r="N1070">
        <v>4</v>
      </c>
      <c r="O1070" t="s">
        <v>501</v>
      </c>
      <c r="P1070">
        <v>43265.583333333336</v>
      </c>
      <c r="Q1070">
        <v>1749</v>
      </c>
      <c r="R1070">
        <v>210</v>
      </c>
      <c r="S1070">
        <v>4028</v>
      </c>
      <c r="T1070">
        <v>0.48</v>
      </c>
      <c r="U1070">
        <v>840</v>
      </c>
      <c r="X1070" s="24" t="s">
        <v>1826</v>
      </c>
      <c r="Y1070" s="24"/>
      <c r="Z1070" s="24"/>
      <c r="AA1070" s="24"/>
      <c r="AB1070" s="24"/>
    </row>
    <row r="1071" spans="1:28" ht="14.45" hidden="1" customHeight="1" x14ac:dyDescent="0.25">
      <c r="A1071" t="s">
        <v>19</v>
      </c>
      <c r="B1071" t="s">
        <v>370</v>
      </c>
      <c r="C1071" t="s">
        <v>21</v>
      </c>
      <c r="D1071" t="s">
        <v>781</v>
      </c>
      <c r="E1071" t="s">
        <v>19</v>
      </c>
      <c r="G1071" t="s">
        <v>496</v>
      </c>
      <c r="I1071">
        <v>4</v>
      </c>
      <c r="J1071" t="s">
        <v>493</v>
      </c>
      <c r="K1071" t="s">
        <v>494</v>
      </c>
      <c r="M1071">
        <v>5</v>
      </c>
      <c r="N1071">
        <v>1</v>
      </c>
      <c r="O1071" t="s">
        <v>497</v>
      </c>
      <c r="P1071">
        <v>43265.583333333336</v>
      </c>
      <c r="Q1071">
        <v>1749</v>
      </c>
      <c r="R1071">
        <v>195</v>
      </c>
      <c r="S1071">
        <v>548</v>
      </c>
      <c r="T1071">
        <v>0.09</v>
      </c>
      <c r="U1071">
        <v>195</v>
      </c>
      <c r="X1071" s="24" t="s">
        <v>1826</v>
      </c>
      <c r="Y1071" s="24"/>
      <c r="Z1071" s="24"/>
      <c r="AA1071" s="24"/>
      <c r="AB1071" s="24"/>
    </row>
    <row r="1072" spans="1:28" ht="14.45" hidden="1" customHeight="1" x14ac:dyDescent="0.25">
      <c r="A1072" t="s">
        <v>19</v>
      </c>
      <c r="B1072" t="s">
        <v>370</v>
      </c>
      <c r="C1072" t="s">
        <v>21</v>
      </c>
      <c r="D1072" t="s">
        <v>781</v>
      </c>
      <c r="E1072" t="s">
        <v>19</v>
      </c>
      <c r="G1072" t="s">
        <v>741</v>
      </c>
      <c r="I1072">
        <v>8</v>
      </c>
      <c r="J1072" t="s">
        <v>493</v>
      </c>
      <c r="K1072" t="s">
        <v>494</v>
      </c>
      <c r="M1072">
        <v>1</v>
      </c>
      <c r="N1072">
        <v>2</v>
      </c>
      <c r="O1072" t="s">
        <v>742</v>
      </c>
      <c r="P1072">
        <v>43265.583333333336</v>
      </c>
      <c r="Q1072">
        <v>1749</v>
      </c>
      <c r="R1072">
        <v>27</v>
      </c>
      <c r="S1072">
        <v>578</v>
      </c>
      <c r="T1072">
        <v>0.1</v>
      </c>
      <c r="U1072">
        <v>54</v>
      </c>
      <c r="X1072" s="24" t="s">
        <v>1826</v>
      </c>
      <c r="Y1072" s="24"/>
      <c r="Z1072" s="24"/>
      <c r="AA1072" s="24"/>
      <c r="AB1072" s="24"/>
    </row>
    <row r="1073" spans="1:28" ht="14.45" hidden="1" customHeight="1" x14ac:dyDescent="0.25">
      <c r="A1073" t="s">
        <v>19</v>
      </c>
      <c r="B1073" t="s">
        <v>370</v>
      </c>
      <c r="C1073" t="s">
        <v>21</v>
      </c>
      <c r="D1073" t="s">
        <v>783</v>
      </c>
      <c r="E1073" t="s">
        <v>19</v>
      </c>
      <c r="G1073" t="s">
        <v>492</v>
      </c>
      <c r="I1073">
        <v>3</v>
      </c>
      <c r="J1073" t="s">
        <v>493</v>
      </c>
      <c r="K1073" t="s">
        <v>494</v>
      </c>
      <c r="M1073">
        <v>5</v>
      </c>
      <c r="N1073">
        <v>1</v>
      </c>
      <c r="O1073" t="s">
        <v>495</v>
      </c>
      <c r="P1073">
        <v>43269.5625</v>
      </c>
      <c r="Q1073">
        <v>980</v>
      </c>
      <c r="R1073">
        <v>195</v>
      </c>
      <c r="S1073">
        <v>480</v>
      </c>
      <c r="T1073">
        <v>0.08</v>
      </c>
      <c r="U1073">
        <v>195</v>
      </c>
      <c r="X1073" s="24" t="s">
        <v>1826</v>
      </c>
      <c r="Y1073" s="24"/>
      <c r="Z1073" s="24"/>
      <c r="AA1073" s="24"/>
      <c r="AB1073" s="24"/>
    </row>
    <row r="1074" spans="1:28" ht="14.45" hidden="1" customHeight="1" x14ac:dyDescent="0.25">
      <c r="A1074" t="s">
        <v>19</v>
      </c>
      <c r="B1074" t="s">
        <v>370</v>
      </c>
      <c r="C1074" t="s">
        <v>21</v>
      </c>
      <c r="D1074" t="s">
        <v>783</v>
      </c>
      <c r="E1074" t="s">
        <v>19</v>
      </c>
      <c r="G1074" t="s">
        <v>869</v>
      </c>
      <c r="I1074">
        <v>22</v>
      </c>
      <c r="J1074" t="s">
        <v>493</v>
      </c>
      <c r="K1074" t="s">
        <v>494</v>
      </c>
      <c r="M1074">
        <v>15</v>
      </c>
      <c r="N1074">
        <v>1</v>
      </c>
      <c r="O1074" t="s">
        <v>501</v>
      </c>
      <c r="P1074">
        <v>43269.5625</v>
      </c>
      <c r="Q1074">
        <v>980</v>
      </c>
      <c r="R1074">
        <v>155</v>
      </c>
      <c r="S1074">
        <v>1007</v>
      </c>
      <c r="T1074">
        <v>0.12</v>
      </c>
      <c r="U1074">
        <v>155</v>
      </c>
      <c r="X1074" s="24" t="s">
        <v>1826</v>
      </c>
      <c r="Y1074" s="24"/>
      <c r="Z1074" s="24"/>
      <c r="AA1074" s="24"/>
      <c r="AB1074" s="24"/>
    </row>
    <row r="1075" spans="1:28" ht="14.45" hidden="1" customHeight="1" x14ac:dyDescent="0.25">
      <c r="A1075" t="s">
        <v>19</v>
      </c>
      <c r="B1075" t="s">
        <v>370</v>
      </c>
      <c r="C1075" t="s">
        <v>21</v>
      </c>
      <c r="D1075" t="s">
        <v>783</v>
      </c>
      <c r="E1075" t="s">
        <v>19</v>
      </c>
      <c r="G1075" t="s">
        <v>502</v>
      </c>
      <c r="I1075">
        <v>28</v>
      </c>
      <c r="J1075" t="s">
        <v>493</v>
      </c>
      <c r="K1075" t="s">
        <v>494</v>
      </c>
      <c r="M1075">
        <v>15</v>
      </c>
      <c r="N1075">
        <v>3</v>
      </c>
      <c r="O1075" t="s">
        <v>501</v>
      </c>
      <c r="P1075">
        <v>43269.5625</v>
      </c>
      <c r="Q1075">
        <v>980</v>
      </c>
      <c r="R1075">
        <v>210</v>
      </c>
      <c r="S1075">
        <v>3021</v>
      </c>
      <c r="T1075">
        <v>0.36</v>
      </c>
      <c r="U1075">
        <v>630</v>
      </c>
      <c r="X1075" s="24" t="s">
        <v>1826</v>
      </c>
      <c r="Y1075" s="24"/>
      <c r="Z1075" s="24"/>
      <c r="AA1075" s="24"/>
      <c r="AB1075" s="24"/>
    </row>
    <row r="1076" spans="1:28" ht="14.45" hidden="1" customHeight="1" x14ac:dyDescent="0.25">
      <c r="A1076" t="s">
        <v>19</v>
      </c>
      <c r="B1076" t="s">
        <v>370</v>
      </c>
      <c r="C1076" t="s">
        <v>21</v>
      </c>
      <c r="D1076" t="s">
        <v>784</v>
      </c>
      <c r="E1076" t="s">
        <v>19</v>
      </c>
      <c r="G1076" t="s">
        <v>496</v>
      </c>
      <c r="I1076">
        <v>4</v>
      </c>
      <c r="J1076" t="s">
        <v>493</v>
      </c>
      <c r="K1076" t="s">
        <v>494</v>
      </c>
      <c r="M1076">
        <v>5</v>
      </c>
      <c r="N1076">
        <v>1</v>
      </c>
      <c r="O1076" t="s">
        <v>497</v>
      </c>
      <c r="P1076">
        <v>43262.583333333336</v>
      </c>
      <c r="Q1076">
        <v>910</v>
      </c>
      <c r="R1076">
        <v>195</v>
      </c>
      <c r="S1076">
        <v>548</v>
      </c>
      <c r="T1076">
        <v>0.09</v>
      </c>
      <c r="U1076">
        <v>195</v>
      </c>
      <c r="X1076" s="24" t="s">
        <v>1826</v>
      </c>
      <c r="Y1076" s="24"/>
      <c r="Z1076" s="24"/>
      <c r="AA1076" s="24"/>
      <c r="AB1076" s="24"/>
    </row>
    <row r="1077" spans="1:28" ht="14.45" hidden="1" customHeight="1" x14ac:dyDescent="0.25">
      <c r="A1077" t="s">
        <v>19</v>
      </c>
      <c r="B1077" t="s">
        <v>370</v>
      </c>
      <c r="C1077" t="s">
        <v>21</v>
      </c>
      <c r="D1077" t="s">
        <v>784</v>
      </c>
      <c r="E1077" t="s">
        <v>19</v>
      </c>
      <c r="G1077" t="s">
        <v>492</v>
      </c>
      <c r="I1077">
        <v>3</v>
      </c>
      <c r="J1077" t="s">
        <v>493</v>
      </c>
      <c r="K1077" t="s">
        <v>494</v>
      </c>
      <c r="M1077">
        <v>5</v>
      </c>
      <c r="N1077">
        <v>1</v>
      </c>
      <c r="O1077" t="s">
        <v>495</v>
      </c>
      <c r="P1077">
        <v>43262.583333333336</v>
      </c>
      <c r="Q1077">
        <v>910</v>
      </c>
      <c r="R1077">
        <v>195</v>
      </c>
      <c r="S1077">
        <v>480</v>
      </c>
      <c r="T1077">
        <v>0.08</v>
      </c>
      <c r="U1077">
        <v>195</v>
      </c>
      <c r="X1077" s="24" t="s">
        <v>1826</v>
      </c>
      <c r="Y1077" s="24"/>
      <c r="Z1077" s="24"/>
      <c r="AA1077" s="24"/>
      <c r="AB1077" s="24"/>
    </row>
    <row r="1078" spans="1:28" ht="14.45" hidden="1" customHeight="1" x14ac:dyDescent="0.25">
      <c r="A1078" t="s">
        <v>19</v>
      </c>
      <c r="B1078" t="s">
        <v>370</v>
      </c>
      <c r="C1078" t="s">
        <v>21</v>
      </c>
      <c r="D1078" t="s">
        <v>784</v>
      </c>
      <c r="E1078" t="s">
        <v>19</v>
      </c>
      <c r="G1078" t="s">
        <v>502</v>
      </c>
      <c r="I1078">
        <v>28</v>
      </c>
      <c r="J1078" t="s">
        <v>493</v>
      </c>
      <c r="K1078" t="s">
        <v>494</v>
      </c>
      <c r="M1078">
        <v>15</v>
      </c>
      <c r="N1078">
        <v>1</v>
      </c>
      <c r="O1078" t="s">
        <v>501</v>
      </c>
      <c r="P1078">
        <v>43262.583333333336</v>
      </c>
      <c r="Q1078">
        <v>910</v>
      </c>
      <c r="R1078">
        <v>210</v>
      </c>
      <c r="S1078">
        <v>1007</v>
      </c>
      <c r="T1078">
        <v>0.12</v>
      </c>
      <c r="U1078">
        <v>210</v>
      </c>
      <c r="X1078" s="24" t="s">
        <v>1826</v>
      </c>
      <c r="Y1078" s="24"/>
      <c r="Z1078" s="24"/>
      <c r="AA1078" s="24"/>
      <c r="AB1078" s="24"/>
    </row>
    <row r="1079" spans="1:28" ht="14.45" hidden="1" customHeight="1" x14ac:dyDescent="0.25">
      <c r="A1079" t="s">
        <v>19</v>
      </c>
      <c r="B1079" t="s">
        <v>370</v>
      </c>
      <c r="C1079" t="s">
        <v>21</v>
      </c>
      <c r="D1079" t="s">
        <v>784</v>
      </c>
      <c r="E1079" t="s">
        <v>19</v>
      </c>
      <c r="G1079" t="s">
        <v>498</v>
      </c>
      <c r="I1079">
        <v>7</v>
      </c>
      <c r="J1079" t="s">
        <v>493</v>
      </c>
      <c r="K1079" t="s">
        <v>494</v>
      </c>
      <c r="M1079">
        <v>1</v>
      </c>
      <c r="N1079">
        <v>2</v>
      </c>
      <c r="O1079" t="s">
        <v>499</v>
      </c>
      <c r="P1079">
        <v>43262.583333333336</v>
      </c>
      <c r="Q1079">
        <v>910</v>
      </c>
      <c r="R1079">
        <v>20</v>
      </c>
      <c r="S1079">
        <v>486</v>
      </c>
      <c r="T1079">
        <v>0.08</v>
      </c>
      <c r="U1079">
        <v>40</v>
      </c>
      <c r="X1079" s="24" t="s">
        <v>1826</v>
      </c>
      <c r="Y1079" s="24"/>
      <c r="Z1079" s="24"/>
      <c r="AA1079" s="24"/>
      <c r="AB1079" s="24"/>
    </row>
    <row r="1080" spans="1:28" ht="14.45" hidden="1" customHeight="1" x14ac:dyDescent="0.25">
      <c r="A1080" t="s">
        <v>19</v>
      </c>
      <c r="B1080" t="s">
        <v>370</v>
      </c>
      <c r="C1080" t="s">
        <v>21</v>
      </c>
      <c r="D1080" t="s">
        <v>784</v>
      </c>
      <c r="E1080" t="s">
        <v>19</v>
      </c>
      <c r="G1080" t="s">
        <v>500</v>
      </c>
      <c r="I1080">
        <v>9</v>
      </c>
      <c r="J1080" t="s">
        <v>493</v>
      </c>
      <c r="K1080" t="s">
        <v>494</v>
      </c>
      <c r="M1080">
        <v>15</v>
      </c>
      <c r="N1080">
        <v>2</v>
      </c>
      <c r="O1080" t="s">
        <v>501</v>
      </c>
      <c r="P1080">
        <v>43262.583333333336</v>
      </c>
      <c r="Q1080">
        <v>910</v>
      </c>
      <c r="R1080">
        <v>135</v>
      </c>
      <c r="S1080">
        <v>2014</v>
      </c>
      <c r="T1080">
        <v>0.24</v>
      </c>
      <c r="U1080">
        <v>270</v>
      </c>
      <c r="X1080" s="24" t="s">
        <v>1826</v>
      </c>
      <c r="Y1080" s="24"/>
      <c r="Z1080" s="24"/>
      <c r="AA1080" s="24"/>
      <c r="AB1080" s="24"/>
    </row>
    <row r="1081" spans="1:28" ht="14.45" hidden="1" customHeight="1" x14ac:dyDescent="0.25">
      <c r="A1081" t="s">
        <v>19</v>
      </c>
      <c r="B1081" t="s">
        <v>370</v>
      </c>
      <c r="C1081" t="s">
        <v>21</v>
      </c>
      <c r="D1081" t="s">
        <v>786</v>
      </c>
      <c r="E1081" t="s">
        <v>19</v>
      </c>
      <c r="G1081" t="s">
        <v>498</v>
      </c>
      <c r="I1081">
        <v>7</v>
      </c>
      <c r="J1081" t="s">
        <v>493</v>
      </c>
      <c r="K1081" t="s">
        <v>494</v>
      </c>
      <c r="M1081">
        <v>1</v>
      </c>
      <c r="N1081">
        <v>4</v>
      </c>
      <c r="O1081" t="s">
        <v>499</v>
      </c>
      <c r="P1081">
        <v>43258.375</v>
      </c>
      <c r="Q1081">
        <v>1637</v>
      </c>
      <c r="R1081">
        <v>20</v>
      </c>
      <c r="S1081">
        <v>972</v>
      </c>
      <c r="T1081">
        <v>0.16</v>
      </c>
      <c r="U1081">
        <v>80</v>
      </c>
      <c r="X1081" s="24" t="s">
        <v>1826</v>
      </c>
      <c r="Y1081" s="24"/>
      <c r="Z1081" s="24"/>
      <c r="AA1081" s="24"/>
      <c r="AB1081" s="24"/>
    </row>
    <row r="1082" spans="1:28" ht="14.45" hidden="1" customHeight="1" x14ac:dyDescent="0.25">
      <c r="A1082" t="s">
        <v>19</v>
      </c>
      <c r="B1082" t="s">
        <v>370</v>
      </c>
      <c r="C1082" t="s">
        <v>21</v>
      </c>
      <c r="D1082" t="s">
        <v>786</v>
      </c>
      <c r="E1082" t="s">
        <v>19</v>
      </c>
      <c r="G1082" t="s">
        <v>741</v>
      </c>
      <c r="I1082">
        <v>8</v>
      </c>
      <c r="J1082" t="s">
        <v>493</v>
      </c>
      <c r="K1082" t="s">
        <v>494</v>
      </c>
      <c r="M1082">
        <v>1</v>
      </c>
      <c r="N1082">
        <v>1</v>
      </c>
      <c r="O1082" t="s">
        <v>742</v>
      </c>
      <c r="P1082">
        <v>43258.375</v>
      </c>
      <c r="Q1082">
        <v>1637</v>
      </c>
      <c r="R1082">
        <v>27</v>
      </c>
      <c r="S1082">
        <v>289</v>
      </c>
      <c r="T1082">
        <v>0.05</v>
      </c>
      <c r="U1082">
        <v>27</v>
      </c>
      <c r="X1082" s="24" t="s">
        <v>1826</v>
      </c>
      <c r="Y1082" s="24"/>
      <c r="Z1082" s="24"/>
      <c r="AA1082" s="24"/>
      <c r="AB1082" s="24"/>
    </row>
    <row r="1083" spans="1:28" ht="14.45" hidden="1" customHeight="1" x14ac:dyDescent="0.25">
      <c r="A1083" t="s">
        <v>19</v>
      </c>
      <c r="B1083" t="s">
        <v>370</v>
      </c>
      <c r="C1083" t="s">
        <v>21</v>
      </c>
      <c r="D1083" t="s">
        <v>786</v>
      </c>
      <c r="E1083" t="s">
        <v>19</v>
      </c>
      <c r="G1083" t="s">
        <v>502</v>
      </c>
      <c r="I1083">
        <v>28</v>
      </c>
      <c r="J1083" t="s">
        <v>493</v>
      </c>
      <c r="K1083" t="s">
        <v>494</v>
      </c>
      <c r="M1083">
        <v>15</v>
      </c>
      <c r="N1083">
        <v>6</v>
      </c>
      <c r="O1083" t="s">
        <v>501</v>
      </c>
      <c r="P1083">
        <v>43258.375</v>
      </c>
      <c r="Q1083">
        <v>1637</v>
      </c>
      <c r="R1083">
        <v>210</v>
      </c>
      <c r="S1083">
        <v>6042</v>
      </c>
      <c r="T1083">
        <v>0.72</v>
      </c>
      <c r="U1083">
        <v>1260</v>
      </c>
      <c r="X1083" s="24" t="s">
        <v>1826</v>
      </c>
      <c r="Y1083" s="24"/>
      <c r="Z1083" s="24"/>
      <c r="AA1083" s="24"/>
      <c r="AB1083" s="24"/>
    </row>
    <row r="1084" spans="1:28" ht="14.45" hidden="1" customHeight="1" x14ac:dyDescent="0.25">
      <c r="A1084" t="s">
        <v>19</v>
      </c>
      <c r="B1084" t="s">
        <v>370</v>
      </c>
      <c r="C1084" t="s">
        <v>21</v>
      </c>
      <c r="D1084" t="s">
        <v>786</v>
      </c>
      <c r="E1084" t="s">
        <v>19</v>
      </c>
      <c r="G1084" t="s">
        <v>500</v>
      </c>
      <c r="I1084">
        <v>9</v>
      </c>
      <c r="J1084" t="s">
        <v>493</v>
      </c>
      <c r="K1084" t="s">
        <v>494</v>
      </c>
      <c r="M1084">
        <v>15</v>
      </c>
      <c r="N1084">
        <v>2</v>
      </c>
      <c r="O1084" t="s">
        <v>501</v>
      </c>
      <c r="P1084">
        <v>43258.375</v>
      </c>
      <c r="Q1084">
        <v>1637</v>
      </c>
      <c r="R1084">
        <v>135</v>
      </c>
      <c r="S1084">
        <v>2014</v>
      </c>
      <c r="T1084">
        <v>0.24</v>
      </c>
      <c r="U1084">
        <v>270</v>
      </c>
      <c r="X1084" s="24" t="s">
        <v>1826</v>
      </c>
      <c r="Y1084" s="24"/>
      <c r="Z1084" s="24"/>
      <c r="AA1084" s="24"/>
      <c r="AB1084" s="24"/>
    </row>
    <row r="1085" spans="1:28" ht="14.45" hidden="1" customHeight="1" x14ac:dyDescent="0.25">
      <c r="A1085" t="s">
        <v>19</v>
      </c>
      <c r="B1085" t="s">
        <v>370</v>
      </c>
      <c r="C1085" t="s">
        <v>21</v>
      </c>
      <c r="D1085" t="s">
        <v>788</v>
      </c>
      <c r="E1085" t="s">
        <v>19</v>
      </c>
      <c r="G1085" t="s">
        <v>496</v>
      </c>
      <c r="I1085">
        <v>4</v>
      </c>
      <c r="J1085" t="s">
        <v>493</v>
      </c>
      <c r="K1085" t="s">
        <v>494</v>
      </c>
      <c r="M1085">
        <v>5</v>
      </c>
      <c r="N1085">
        <v>1</v>
      </c>
      <c r="O1085" t="s">
        <v>497</v>
      </c>
      <c r="P1085">
        <v>43259.333333333336</v>
      </c>
      <c r="Q1085">
        <v>1691</v>
      </c>
      <c r="R1085">
        <v>195</v>
      </c>
      <c r="S1085">
        <v>548</v>
      </c>
      <c r="T1085">
        <v>0.09</v>
      </c>
      <c r="U1085">
        <v>195</v>
      </c>
      <c r="X1085" s="24" t="s">
        <v>1826</v>
      </c>
      <c r="Y1085" s="24"/>
      <c r="Z1085" s="24"/>
      <c r="AA1085" s="24"/>
      <c r="AB1085" s="24"/>
    </row>
    <row r="1086" spans="1:28" ht="14.45" hidden="1" customHeight="1" x14ac:dyDescent="0.25">
      <c r="A1086" t="s">
        <v>19</v>
      </c>
      <c r="B1086" t="s">
        <v>370</v>
      </c>
      <c r="C1086" t="s">
        <v>21</v>
      </c>
      <c r="D1086" t="s">
        <v>788</v>
      </c>
      <c r="E1086" t="s">
        <v>19</v>
      </c>
      <c r="G1086" t="s">
        <v>492</v>
      </c>
      <c r="I1086">
        <v>3</v>
      </c>
      <c r="J1086" t="s">
        <v>493</v>
      </c>
      <c r="K1086" t="s">
        <v>494</v>
      </c>
      <c r="M1086">
        <v>5</v>
      </c>
      <c r="N1086">
        <v>1</v>
      </c>
      <c r="O1086" t="s">
        <v>495</v>
      </c>
      <c r="P1086">
        <v>43259.333333333336</v>
      </c>
      <c r="Q1086">
        <v>1691</v>
      </c>
      <c r="R1086">
        <v>195</v>
      </c>
      <c r="S1086">
        <v>480</v>
      </c>
      <c r="T1086">
        <v>0.08</v>
      </c>
      <c r="U1086">
        <v>195</v>
      </c>
      <c r="X1086" s="24" t="s">
        <v>1826</v>
      </c>
      <c r="Y1086" s="24"/>
      <c r="Z1086" s="24"/>
      <c r="AA1086" s="24"/>
      <c r="AB1086" s="24"/>
    </row>
    <row r="1087" spans="1:28" ht="14.45" hidden="1" customHeight="1" x14ac:dyDescent="0.25">
      <c r="A1087" t="s">
        <v>19</v>
      </c>
      <c r="B1087" t="s">
        <v>370</v>
      </c>
      <c r="C1087" t="s">
        <v>21</v>
      </c>
      <c r="D1087" t="s">
        <v>788</v>
      </c>
      <c r="E1087" t="s">
        <v>19</v>
      </c>
      <c r="G1087" t="s">
        <v>741</v>
      </c>
      <c r="I1087">
        <v>8</v>
      </c>
      <c r="J1087" t="s">
        <v>493</v>
      </c>
      <c r="K1087" t="s">
        <v>494</v>
      </c>
      <c r="M1087">
        <v>1</v>
      </c>
      <c r="N1087">
        <v>3</v>
      </c>
      <c r="O1087" t="s">
        <v>742</v>
      </c>
      <c r="P1087">
        <v>43259.333333333336</v>
      </c>
      <c r="Q1087">
        <v>1691</v>
      </c>
      <c r="R1087">
        <v>27</v>
      </c>
      <c r="S1087">
        <v>867</v>
      </c>
      <c r="T1087">
        <v>0.15</v>
      </c>
      <c r="U1087">
        <v>81</v>
      </c>
      <c r="X1087" s="24" t="s">
        <v>1826</v>
      </c>
      <c r="Y1087" s="24"/>
      <c r="Z1087" s="24"/>
      <c r="AA1087" s="24"/>
      <c r="AB1087" s="24"/>
    </row>
    <row r="1088" spans="1:28" ht="14.45" hidden="1" customHeight="1" x14ac:dyDescent="0.25">
      <c r="A1088" t="s">
        <v>19</v>
      </c>
      <c r="B1088" t="s">
        <v>370</v>
      </c>
      <c r="C1088" t="s">
        <v>21</v>
      </c>
      <c r="D1088" t="s">
        <v>788</v>
      </c>
      <c r="E1088" t="s">
        <v>19</v>
      </c>
      <c r="G1088" t="s">
        <v>498</v>
      </c>
      <c r="I1088">
        <v>7</v>
      </c>
      <c r="J1088" t="s">
        <v>493</v>
      </c>
      <c r="K1088" t="s">
        <v>494</v>
      </c>
      <c r="M1088">
        <v>1</v>
      </c>
      <c r="N1088">
        <v>7</v>
      </c>
      <c r="O1088" t="s">
        <v>499</v>
      </c>
      <c r="P1088">
        <v>43259.333333333336</v>
      </c>
      <c r="Q1088">
        <v>1691</v>
      </c>
      <c r="R1088">
        <v>20</v>
      </c>
      <c r="S1088">
        <v>1701</v>
      </c>
      <c r="T1088">
        <v>0.28000000000000003</v>
      </c>
      <c r="U1088">
        <v>140</v>
      </c>
      <c r="X1088" s="24" t="s">
        <v>1826</v>
      </c>
      <c r="Y1088" s="24"/>
      <c r="Z1088" s="24"/>
      <c r="AA1088" s="24"/>
      <c r="AB1088" s="24"/>
    </row>
    <row r="1089" spans="1:28" ht="14.45" hidden="1" customHeight="1" x14ac:dyDescent="0.25">
      <c r="A1089" t="s">
        <v>19</v>
      </c>
      <c r="B1089" t="s">
        <v>370</v>
      </c>
      <c r="C1089" t="s">
        <v>21</v>
      </c>
      <c r="D1089" t="s">
        <v>788</v>
      </c>
      <c r="E1089" t="s">
        <v>19</v>
      </c>
      <c r="G1089" t="s">
        <v>500</v>
      </c>
      <c r="I1089">
        <v>9</v>
      </c>
      <c r="J1089" t="s">
        <v>493</v>
      </c>
      <c r="K1089" t="s">
        <v>494</v>
      </c>
      <c r="M1089">
        <v>15</v>
      </c>
      <c r="N1089">
        <v>8</v>
      </c>
      <c r="O1089" t="s">
        <v>501</v>
      </c>
      <c r="P1089">
        <v>43259.333333333336</v>
      </c>
      <c r="Q1089">
        <v>1691</v>
      </c>
      <c r="R1089">
        <v>135</v>
      </c>
      <c r="S1089">
        <v>8056</v>
      </c>
      <c r="T1089">
        <v>0.96</v>
      </c>
      <c r="U1089">
        <v>1080</v>
      </c>
      <c r="X1089" s="24" t="s">
        <v>1826</v>
      </c>
      <c r="Y1089" s="24"/>
      <c r="Z1089" s="24"/>
      <c r="AA1089" s="24"/>
      <c r="AB1089" s="24"/>
    </row>
    <row r="1090" spans="1:28" ht="14.45" hidden="1" customHeight="1" x14ac:dyDescent="0.25">
      <c r="A1090" t="s">
        <v>19</v>
      </c>
      <c r="B1090" t="s">
        <v>370</v>
      </c>
      <c r="C1090" t="s">
        <v>21</v>
      </c>
      <c r="D1090" t="s">
        <v>977</v>
      </c>
      <c r="E1090" t="s">
        <v>19</v>
      </c>
      <c r="G1090" t="s">
        <v>502</v>
      </c>
      <c r="I1090">
        <v>28</v>
      </c>
      <c r="J1090" t="s">
        <v>493</v>
      </c>
      <c r="K1090" t="s">
        <v>494</v>
      </c>
      <c r="M1090">
        <v>15</v>
      </c>
      <c r="N1090">
        <v>2</v>
      </c>
      <c r="O1090" t="s">
        <v>501</v>
      </c>
      <c r="P1090">
        <v>43297.375</v>
      </c>
      <c r="Q1090">
        <v>2055</v>
      </c>
      <c r="R1090">
        <v>210</v>
      </c>
      <c r="S1090">
        <v>2014</v>
      </c>
      <c r="T1090">
        <v>0.24</v>
      </c>
      <c r="U1090">
        <v>420</v>
      </c>
      <c r="X1090" s="24" t="s">
        <v>1826</v>
      </c>
      <c r="Y1090" s="24"/>
      <c r="Z1090" s="24"/>
      <c r="AA1090" s="24"/>
      <c r="AB1090" s="24"/>
    </row>
    <row r="1091" spans="1:28" ht="14.45" hidden="1" customHeight="1" x14ac:dyDescent="0.25">
      <c r="A1091" t="s">
        <v>19</v>
      </c>
      <c r="B1091" t="s">
        <v>370</v>
      </c>
      <c r="C1091" t="s">
        <v>21</v>
      </c>
      <c r="D1091" t="s">
        <v>977</v>
      </c>
      <c r="E1091" t="s">
        <v>19</v>
      </c>
      <c r="G1091" t="s">
        <v>743</v>
      </c>
      <c r="I1091">
        <v>10</v>
      </c>
      <c r="J1091" t="s">
        <v>493</v>
      </c>
      <c r="K1091" t="s">
        <v>494</v>
      </c>
      <c r="M1091">
        <v>15</v>
      </c>
      <c r="N1091">
        <v>3</v>
      </c>
      <c r="O1091" t="s">
        <v>501</v>
      </c>
      <c r="P1091">
        <v>43297.375</v>
      </c>
      <c r="Q1091">
        <v>2055</v>
      </c>
      <c r="R1091">
        <v>175</v>
      </c>
      <c r="S1091">
        <v>3021</v>
      </c>
      <c r="T1091">
        <v>0.36</v>
      </c>
      <c r="U1091">
        <v>525</v>
      </c>
      <c r="X1091" s="24" t="s">
        <v>1826</v>
      </c>
      <c r="Y1091" s="24"/>
      <c r="Z1091" s="24"/>
      <c r="AA1091" s="24"/>
      <c r="AB1091" s="24"/>
    </row>
    <row r="1092" spans="1:28" ht="14.45" hidden="1" customHeight="1" x14ac:dyDescent="0.25">
      <c r="A1092" t="s">
        <v>19</v>
      </c>
      <c r="B1092" t="s">
        <v>370</v>
      </c>
      <c r="C1092" t="s">
        <v>21</v>
      </c>
      <c r="D1092" t="s">
        <v>977</v>
      </c>
      <c r="E1092" t="s">
        <v>19</v>
      </c>
      <c r="G1092" t="s">
        <v>500</v>
      </c>
      <c r="I1092">
        <v>9</v>
      </c>
      <c r="J1092" t="s">
        <v>493</v>
      </c>
      <c r="K1092" t="s">
        <v>494</v>
      </c>
      <c r="M1092">
        <v>15</v>
      </c>
      <c r="N1092">
        <v>5</v>
      </c>
      <c r="O1092" t="s">
        <v>501</v>
      </c>
      <c r="P1092">
        <v>43297.375</v>
      </c>
      <c r="Q1092">
        <v>2055</v>
      </c>
      <c r="R1092">
        <v>135</v>
      </c>
      <c r="S1092">
        <v>5035</v>
      </c>
      <c r="T1092">
        <v>0.6</v>
      </c>
      <c r="U1092">
        <v>675</v>
      </c>
      <c r="X1092" s="24" t="s">
        <v>1826</v>
      </c>
      <c r="Y1092" s="24"/>
      <c r="Z1092" s="24"/>
      <c r="AA1092" s="24"/>
      <c r="AB1092" s="24"/>
    </row>
    <row r="1093" spans="1:28" ht="14.45" hidden="1" customHeight="1" x14ac:dyDescent="0.25">
      <c r="A1093" t="s">
        <v>19</v>
      </c>
      <c r="B1093" t="s">
        <v>370</v>
      </c>
      <c r="C1093" t="s">
        <v>21</v>
      </c>
      <c r="D1093" t="s">
        <v>977</v>
      </c>
      <c r="E1093" t="s">
        <v>19</v>
      </c>
      <c r="G1093" t="s">
        <v>498</v>
      </c>
      <c r="I1093">
        <v>7</v>
      </c>
      <c r="J1093" t="s">
        <v>493</v>
      </c>
      <c r="K1093" t="s">
        <v>494</v>
      </c>
      <c r="M1093">
        <v>1</v>
      </c>
      <c r="N1093">
        <v>12</v>
      </c>
      <c r="O1093" t="s">
        <v>499</v>
      </c>
      <c r="P1093">
        <v>43297.375</v>
      </c>
      <c r="Q1093">
        <v>2055</v>
      </c>
      <c r="R1093">
        <v>20</v>
      </c>
      <c r="S1093">
        <v>2916</v>
      </c>
      <c r="T1093">
        <v>0.48</v>
      </c>
      <c r="U1093">
        <v>240</v>
      </c>
      <c r="X1093" s="24" t="s">
        <v>1826</v>
      </c>
      <c r="Y1093" s="24"/>
      <c r="Z1093" s="24"/>
      <c r="AA1093" s="24"/>
      <c r="AB1093" s="24"/>
    </row>
    <row r="1094" spans="1:28" ht="14.45" hidden="1" customHeight="1" x14ac:dyDescent="0.25">
      <c r="A1094" t="s">
        <v>19</v>
      </c>
      <c r="B1094" t="s">
        <v>370</v>
      </c>
      <c r="C1094" t="s">
        <v>21</v>
      </c>
      <c r="D1094" t="s">
        <v>977</v>
      </c>
      <c r="E1094" t="s">
        <v>19</v>
      </c>
      <c r="G1094" t="s">
        <v>492</v>
      </c>
      <c r="I1094">
        <v>3</v>
      </c>
      <c r="J1094" t="s">
        <v>493</v>
      </c>
      <c r="K1094" t="s">
        <v>494</v>
      </c>
      <c r="M1094">
        <v>5</v>
      </c>
      <c r="N1094">
        <v>1</v>
      </c>
      <c r="O1094" t="s">
        <v>495</v>
      </c>
      <c r="P1094">
        <v>43297.375</v>
      </c>
      <c r="Q1094">
        <v>2055</v>
      </c>
      <c r="R1094">
        <v>195</v>
      </c>
      <c r="S1094">
        <v>480</v>
      </c>
      <c r="T1094">
        <v>0.08</v>
      </c>
      <c r="U1094">
        <v>195</v>
      </c>
      <c r="X1094" s="24" t="s">
        <v>1826</v>
      </c>
      <c r="Y1094" s="24"/>
      <c r="Z1094" s="24"/>
      <c r="AA1094" s="24"/>
      <c r="AB1094" s="24"/>
    </row>
    <row r="1095" spans="1:28" ht="14.45" hidden="1" customHeight="1" x14ac:dyDescent="0.25">
      <c r="A1095" t="s">
        <v>19</v>
      </c>
      <c r="B1095" t="s">
        <v>370</v>
      </c>
      <c r="C1095" t="s">
        <v>21</v>
      </c>
      <c r="D1095" t="s">
        <v>978</v>
      </c>
      <c r="E1095" t="s">
        <v>19</v>
      </c>
      <c r="G1095" t="s">
        <v>502</v>
      </c>
      <c r="I1095">
        <v>28</v>
      </c>
      <c r="J1095" t="s">
        <v>493</v>
      </c>
      <c r="K1095" t="s">
        <v>494</v>
      </c>
      <c r="M1095">
        <v>15</v>
      </c>
      <c r="N1095">
        <v>2</v>
      </c>
      <c r="O1095" t="s">
        <v>501</v>
      </c>
      <c r="P1095">
        <v>43307.375</v>
      </c>
      <c r="Q1095">
        <v>635</v>
      </c>
      <c r="R1095">
        <v>210</v>
      </c>
      <c r="S1095">
        <v>2014</v>
      </c>
      <c r="T1095">
        <v>0.24</v>
      </c>
      <c r="U1095">
        <v>420</v>
      </c>
      <c r="X1095" s="24" t="s">
        <v>1826</v>
      </c>
      <c r="Y1095" s="24"/>
      <c r="Z1095" s="24"/>
      <c r="AA1095" s="24"/>
      <c r="AB1095" s="24"/>
    </row>
    <row r="1096" spans="1:28" ht="14.45" hidden="1" customHeight="1" x14ac:dyDescent="0.25">
      <c r="A1096" t="s">
        <v>19</v>
      </c>
      <c r="B1096" t="s">
        <v>370</v>
      </c>
      <c r="C1096" t="s">
        <v>21</v>
      </c>
      <c r="D1096" t="s">
        <v>978</v>
      </c>
      <c r="E1096" t="s">
        <v>19</v>
      </c>
      <c r="G1096" t="s">
        <v>498</v>
      </c>
      <c r="I1096">
        <v>7</v>
      </c>
      <c r="J1096" t="s">
        <v>493</v>
      </c>
      <c r="K1096" t="s">
        <v>494</v>
      </c>
      <c r="M1096">
        <v>1</v>
      </c>
      <c r="N1096">
        <v>1</v>
      </c>
      <c r="O1096" t="s">
        <v>499</v>
      </c>
      <c r="P1096">
        <v>43307.375</v>
      </c>
      <c r="Q1096">
        <v>635</v>
      </c>
      <c r="R1096">
        <v>20</v>
      </c>
      <c r="S1096">
        <v>243</v>
      </c>
      <c r="T1096">
        <v>0.04</v>
      </c>
      <c r="U1096">
        <v>20</v>
      </c>
      <c r="X1096" s="24" t="s">
        <v>1826</v>
      </c>
      <c r="Y1096" s="24"/>
      <c r="Z1096" s="24"/>
      <c r="AA1096" s="24"/>
      <c r="AB1096" s="24"/>
    </row>
    <row r="1097" spans="1:28" ht="14.45" hidden="1" customHeight="1" x14ac:dyDescent="0.25">
      <c r="A1097" t="s">
        <v>19</v>
      </c>
      <c r="B1097" t="s">
        <v>370</v>
      </c>
      <c r="C1097" t="s">
        <v>21</v>
      </c>
      <c r="D1097" t="s">
        <v>978</v>
      </c>
      <c r="E1097" t="s">
        <v>19</v>
      </c>
      <c r="G1097" t="s">
        <v>492</v>
      </c>
      <c r="I1097">
        <v>3</v>
      </c>
      <c r="J1097" t="s">
        <v>493</v>
      </c>
      <c r="K1097" t="s">
        <v>494</v>
      </c>
      <c r="M1097">
        <v>5</v>
      </c>
      <c r="N1097">
        <v>1</v>
      </c>
      <c r="O1097" t="s">
        <v>495</v>
      </c>
      <c r="P1097">
        <v>43307.375</v>
      </c>
      <c r="Q1097">
        <v>635</v>
      </c>
      <c r="R1097">
        <v>195</v>
      </c>
      <c r="S1097">
        <v>480</v>
      </c>
      <c r="T1097">
        <v>0.08</v>
      </c>
      <c r="U1097">
        <v>195</v>
      </c>
      <c r="X1097" s="24" t="s">
        <v>1826</v>
      </c>
      <c r="Y1097" s="24"/>
      <c r="Z1097" s="24"/>
      <c r="AA1097" s="24"/>
      <c r="AB1097" s="24"/>
    </row>
    <row r="1098" spans="1:28" ht="14.45" hidden="1" customHeight="1" x14ac:dyDescent="0.25">
      <c r="A1098" t="s">
        <v>19</v>
      </c>
      <c r="B1098" t="s">
        <v>370</v>
      </c>
      <c r="C1098" t="s">
        <v>21</v>
      </c>
      <c r="D1098" t="s">
        <v>980</v>
      </c>
      <c r="E1098" t="s">
        <v>19</v>
      </c>
      <c r="G1098" t="s">
        <v>502</v>
      </c>
      <c r="I1098">
        <v>28</v>
      </c>
      <c r="J1098" t="s">
        <v>493</v>
      </c>
      <c r="K1098" t="s">
        <v>494</v>
      </c>
      <c r="M1098">
        <v>15</v>
      </c>
      <c r="N1098">
        <v>1</v>
      </c>
      <c r="O1098" t="s">
        <v>501</v>
      </c>
      <c r="P1098">
        <v>43304.625</v>
      </c>
      <c r="Q1098">
        <v>600</v>
      </c>
      <c r="R1098">
        <v>210</v>
      </c>
      <c r="S1098">
        <v>1007</v>
      </c>
      <c r="T1098">
        <v>0.12</v>
      </c>
      <c r="U1098">
        <v>210</v>
      </c>
      <c r="X1098" s="24" t="s">
        <v>1826</v>
      </c>
      <c r="Y1098" s="24"/>
      <c r="Z1098" s="24"/>
      <c r="AA1098" s="24"/>
      <c r="AB1098" s="24"/>
    </row>
    <row r="1099" spans="1:28" ht="14.45" hidden="1" customHeight="1" x14ac:dyDescent="0.25">
      <c r="A1099" t="s">
        <v>19</v>
      </c>
      <c r="B1099" t="s">
        <v>370</v>
      </c>
      <c r="C1099" t="s">
        <v>21</v>
      </c>
      <c r="D1099" t="s">
        <v>980</v>
      </c>
      <c r="E1099" t="s">
        <v>19</v>
      </c>
      <c r="G1099" t="s">
        <v>492</v>
      </c>
      <c r="I1099">
        <v>3</v>
      </c>
      <c r="J1099" t="s">
        <v>493</v>
      </c>
      <c r="K1099" t="s">
        <v>494</v>
      </c>
      <c r="M1099">
        <v>5</v>
      </c>
      <c r="N1099">
        <v>1</v>
      </c>
      <c r="O1099" t="s">
        <v>495</v>
      </c>
      <c r="P1099">
        <v>43304.625</v>
      </c>
      <c r="Q1099">
        <v>600</v>
      </c>
      <c r="R1099">
        <v>195</v>
      </c>
      <c r="S1099">
        <v>480</v>
      </c>
      <c r="T1099">
        <v>0.08</v>
      </c>
      <c r="U1099">
        <v>195</v>
      </c>
      <c r="X1099" s="24" t="s">
        <v>1826</v>
      </c>
      <c r="Y1099" s="24"/>
      <c r="Z1099" s="24"/>
      <c r="AA1099" s="24"/>
      <c r="AB1099" s="24"/>
    </row>
    <row r="1100" spans="1:28" ht="14.45" hidden="1" customHeight="1" x14ac:dyDescent="0.25">
      <c r="A1100" t="s">
        <v>19</v>
      </c>
      <c r="B1100" t="s">
        <v>370</v>
      </c>
      <c r="C1100" t="s">
        <v>21</v>
      </c>
      <c r="D1100" t="s">
        <v>980</v>
      </c>
      <c r="E1100" t="s">
        <v>19</v>
      </c>
      <c r="G1100" t="s">
        <v>496</v>
      </c>
      <c r="I1100">
        <v>4</v>
      </c>
      <c r="J1100" t="s">
        <v>493</v>
      </c>
      <c r="K1100" t="s">
        <v>494</v>
      </c>
      <c r="M1100">
        <v>5</v>
      </c>
      <c r="N1100">
        <v>1</v>
      </c>
      <c r="O1100" t="s">
        <v>497</v>
      </c>
      <c r="P1100">
        <v>43304.625</v>
      </c>
      <c r="Q1100">
        <v>600</v>
      </c>
      <c r="R1100">
        <v>195</v>
      </c>
      <c r="S1100">
        <v>548</v>
      </c>
      <c r="T1100">
        <v>0.09</v>
      </c>
      <c r="U1100">
        <v>195</v>
      </c>
      <c r="X1100" s="24" t="s">
        <v>1826</v>
      </c>
      <c r="Y1100" s="24"/>
      <c r="Z1100" s="24"/>
      <c r="AA1100" s="24"/>
      <c r="AB1100" s="24"/>
    </row>
    <row r="1101" spans="1:28" ht="14.45" hidden="1" customHeight="1" x14ac:dyDescent="0.25">
      <c r="A1101" t="s">
        <v>19</v>
      </c>
      <c r="B1101" t="s">
        <v>370</v>
      </c>
      <c r="C1101" t="s">
        <v>21</v>
      </c>
      <c r="D1101" t="s">
        <v>981</v>
      </c>
      <c r="E1101" t="s">
        <v>19</v>
      </c>
      <c r="G1101" t="s">
        <v>500</v>
      </c>
      <c r="I1101">
        <v>9</v>
      </c>
      <c r="J1101" t="s">
        <v>493</v>
      </c>
      <c r="K1101" t="s">
        <v>494</v>
      </c>
      <c r="M1101">
        <v>15</v>
      </c>
      <c r="N1101">
        <v>2</v>
      </c>
      <c r="O1101" t="s">
        <v>501</v>
      </c>
      <c r="P1101">
        <v>43307.3125</v>
      </c>
      <c r="Q1101">
        <v>855</v>
      </c>
      <c r="R1101">
        <v>135</v>
      </c>
      <c r="S1101">
        <v>2014</v>
      </c>
      <c r="T1101">
        <v>0.24</v>
      </c>
      <c r="U1101">
        <v>270</v>
      </c>
      <c r="X1101" s="24" t="s">
        <v>1826</v>
      </c>
      <c r="Y1101" s="24"/>
      <c r="Z1101" s="24"/>
      <c r="AA1101" s="24"/>
      <c r="AB1101" s="24"/>
    </row>
    <row r="1102" spans="1:28" ht="14.45" hidden="1" customHeight="1" x14ac:dyDescent="0.25">
      <c r="A1102" t="s">
        <v>19</v>
      </c>
      <c r="B1102" t="s">
        <v>370</v>
      </c>
      <c r="C1102" t="s">
        <v>21</v>
      </c>
      <c r="D1102" t="s">
        <v>981</v>
      </c>
      <c r="E1102" t="s">
        <v>19</v>
      </c>
      <c r="G1102" t="s">
        <v>492</v>
      </c>
      <c r="I1102">
        <v>3</v>
      </c>
      <c r="J1102" t="s">
        <v>493</v>
      </c>
      <c r="K1102" t="s">
        <v>494</v>
      </c>
      <c r="M1102">
        <v>5</v>
      </c>
      <c r="N1102">
        <v>2</v>
      </c>
      <c r="O1102" t="s">
        <v>495</v>
      </c>
      <c r="P1102">
        <v>43307.3125</v>
      </c>
      <c r="Q1102">
        <v>855</v>
      </c>
      <c r="R1102">
        <v>195</v>
      </c>
      <c r="S1102">
        <v>960</v>
      </c>
      <c r="T1102">
        <v>0.16</v>
      </c>
      <c r="U1102">
        <v>390</v>
      </c>
      <c r="X1102" s="24" t="s">
        <v>1826</v>
      </c>
      <c r="Y1102" s="24"/>
      <c r="Z1102" s="24"/>
      <c r="AA1102" s="24"/>
      <c r="AB1102" s="24"/>
    </row>
    <row r="1103" spans="1:28" ht="14.45" hidden="1" customHeight="1" x14ac:dyDescent="0.25">
      <c r="A1103" t="s">
        <v>19</v>
      </c>
      <c r="B1103" t="s">
        <v>370</v>
      </c>
      <c r="C1103" t="s">
        <v>21</v>
      </c>
      <c r="D1103" t="s">
        <v>981</v>
      </c>
      <c r="E1103" t="s">
        <v>19</v>
      </c>
      <c r="G1103" t="s">
        <v>496</v>
      </c>
      <c r="I1103">
        <v>4</v>
      </c>
      <c r="J1103" t="s">
        <v>493</v>
      </c>
      <c r="K1103" t="s">
        <v>494</v>
      </c>
      <c r="M1103">
        <v>5</v>
      </c>
      <c r="N1103">
        <v>1</v>
      </c>
      <c r="O1103" t="s">
        <v>497</v>
      </c>
      <c r="P1103">
        <v>43307.3125</v>
      </c>
      <c r="Q1103">
        <v>855</v>
      </c>
      <c r="R1103">
        <v>195</v>
      </c>
      <c r="S1103">
        <v>548</v>
      </c>
      <c r="T1103">
        <v>0.09</v>
      </c>
      <c r="U1103">
        <v>195</v>
      </c>
      <c r="X1103" s="24" t="s">
        <v>1826</v>
      </c>
      <c r="Y1103" s="24"/>
      <c r="Z1103" s="24"/>
      <c r="AA1103" s="24"/>
      <c r="AB1103" s="24"/>
    </row>
    <row r="1104" spans="1:28" ht="14.45" hidden="1" customHeight="1" x14ac:dyDescent="0.25">
      <c r="A1104" t="s">
        <v>19</v>
      </c>
      <c r="B1104" t="s">
        <v>370</v>
      </c>
      <c r="C1104" t="s">
        <v>21</v>
      </c>
      <c r="D1104" t="s">
        <v>985</v>
      </c>
      <c r="E1104" t="s">
        <v>19</v>
      </c>
      <c r="G1104" t="s">
        <v>502</v>
      </c>
      <c r="I1104">
        <v>28</v>
      </c>
      <c r="J1104" t="s">
        <v>493</v>
      </c>
      <c r="K1104" t="s">
        <v>494</v>
      </c>
      <c r="M1104">
        <v>15</v>
      </c>
      <c r="N1104">
        <v>3</v>
      </c>
      <c r="O1104" t="s">
        <v>501</v>
      </c>
      <c r="P1104">
        <v>43307.583333333336</v>
      </c>
      <c r="Q1104">
        <v>1020</v>
      </c>
      <c r="R1104">
        <v>210</v>
      </c>
      <c r="S1104">
        <v>3021</v>
      </c>
      <c r="T1104">
        <v>0.36</v>
      </c>
      <c r="U1104">
        <v>630</v>
      </c>
      <c r="X1104" s="24" t="s">
        <v>1826</v>
      </c>
      <c r="Y1104" s="24"/>
      <c r="Z1104" s="24"/>
      <c r="AA1104" s="24"/>
      <c r="AB1104" s="24"/>
    </row>
    <row r="1105" spans="1:28" ht="14.45" hidden="1" customHeight="1" x14ac:dyDescent="0.25">
      <c r="A1105" t="s">
        <v>19</v>
      </c>
      <c r="B1105" t="s">
        <v>370</v>
      </c>
      <c r="C1105" t="s">
        <v>21</v>
      </c>
      <c r="D1105" t="s">
        <v>985</v>
      </c>
      <c r="E1105" t="s">
        <v>19</v>
      </c>
      <c r="G1105" t="s">
        <v>492</v>
      </c>
      <c r="I1105">
        <v>3</v>
      </c>
      <c r="J1105" t="s">
        <v>493</v>
      </c>
      <c r="K1105" t="s">
        <v>494</v>
      </c>
      <c r="M1105">
        <v>5</v>
      </c>
      <c r="N1105">
        <v>1</v>
      </c>
      <c r="O1105" t="s">
        <v>495</v>
      </c>
      <c r="P1105">
        <v>43307.583333333336</v>
      </c>
      <c r="Q1105">
        <v>1020</v>
      </c>
      <c r="R1105">
        <v>195</v>
      </c>
      <c r="S1105">
        <v>480</v>
      </c>
      <c r="T1105">
        <v>0.08</v>
      </c>
      <c r="U1105">
        <v>195</v>
      </c>
      <c r="X1105" s="24" t="s">
        <v>1826</v>
      </c>
      <c r="Y1105" s="24"/>
      <c r="Z1105" s="24"/>
      <c r="AA1105" s="24"/>
      <c r="AB1105" s="24"/>
    </row>
    <row r="1106" spans="1:28" ht="14.45" hidden="1" customHeight="1" x14ac:dyDescent="0.25">
      <c r="A1106" t="s">
        <v>19</v>
      </c>
      <c r="B1106" t="s">
        <v>370</v>
      </c>
      <c r="C1106" t="s">
        <v>21</v>
      </c>
      <c r="D1106" t="s">
        <v>985</v>
      </c>
      <c r="E1106" t="s">
        <v>19</v>
      </c>
      <c r="G1106" t="s">
        <v>496</v>
      </c>
      <c r="I1106">
        <v>4</v>
      </c>
      <c r="J1106" t="s">
        <v>493</v>
      </c>
      <c r="K1106" t="s">
        <v>494</v>
      </c>
      <c r="M1106">
        <v>5</v>
      </c>
      <c r="N1106">
        <v>1</v>
      </c>
      <c r="O1106" t="s">
        <v>497</v>
      </c>
      <c r="P1106">
        <v>43307.583333333336</v>
      </c>
      <c r="Q1106">
        <v>1020</v>
      </c>
      <c r="R1106">
        <v>195</v>
      </c>
      <c r="S1106">
        <v>548</v>
      </c>
      <c r="T1106">
        <v>0.09</v>
      </c>
      <c r="U1106">
        <v>195</v>
      </c>
      <c r="X1106" s="24" t="s">
        <v>1826</v>
      </c>
      <c r="Y1106" s="24"/>
      <c r="Z1106" s="24"/>
      <c r="AA1106" s="24"/>
      <c r="AB1106" s="24"/>
    </row>
    <row r="1107" spans="1:28" ht="14.45" hidden="1" customHeight="1" x14ac:dyDescent="0.25">
      <c r="A1107" t="s">
        <v>19</v>
      </c>
      <c r="B1107" t="s">
        <v>370</v>
      </c>
      <c r="C1107" t="s">
        <v>21</v>
      </c>
      <c r="D1107" t="s">
        <v>989</v>
      </c>
      <c r="E1107" t="s">
        <v>19</v>
      </c>
      <c r="G1107" t="s">
        <v>502</v>
      </c>
      <c r="I1107">
        <v>28</v>
      </c>
      <c r="J1107" t="s">
        <v>493</v>
      </c>
      <c r="K1107" t="s">
        <v>494</v>
      </c>
      <c r="M1107">
        <v>15</v>
      </c>
      <c r="N1107">
        <v>1</v>
      </c>
      <c r="O1107" t="s">
        <v>501</v>
      </c>
      <c r="P1107">
        <v>43312.375</v>
      </c>
      <c r="Q1107">
        <v>1455</v>
      </c>
      <c r="R1107">
        <v>210</v>
      </c>
      <c r="S1107">
        <v>1007</v>
      </c>
      <c r="T1107">
        <v>0.12</v>
      </c>
      <c r="U1107">
        <v>210</v>
      </c>
      <c r="X1107" s="24" t="s">
        <v>1826</v>
      </c>
      <c r="Y1107" s="24"/>
      <c r="Z1107" s="24"/>
      <c r="AA1107" s="24"/>
      <c r="AB1107" s="24"/>
    </row>
    <row r="1108" spans="1:28" ht="14.45" hidden="1" customHeight="1" x14ac:dyDescent="0.25">
      <c r="A1108" t="s">
        <v>19</v>
      </c>
      <c r="B1108" t="s">
        <v>370</v>
      </c>
      <c r="C1108" t="s">
        <v>21</v>
      </c>
      <c r="D1108" t="s">
        <v>989</v>
      </c>
      <c r="E1108" t="s">
        <v>19</v>
      </c>
      <c r="G1108" t="s">
        <v>500</v>
      </c>
      <c r="I1108">
        <v>9</v>
      </c>
      <c r="J1108" t="s">
        <v>493</v>
      </c>
      <c r="K1108" t="s">
        <v>494</v>
      </c>
      <c r="M1108">
        <v>15</v>
      </c>
      <c r="N1108">
        <v>1</v>
      </c>
      <c r="O1108" t="s">
        <v>501</v>
      </c>
      <c r="P1108">
        <v>43312.375</v>
      </c>
      <c r="Q1108">
        <v>1455</v>
      </c>
      <c r="R1108">
        <v>135</v>
      </c>
      <c r="S1108">
        <v>1007</v>
      </c>
      <c r="T1108">
        <v>0.12</v>
      </c>
      <c r="U1108">
        <v>135</v>
      </c>
      <c r="X1108" s="24" t="s">
        <v>1826</v>
      </c>
      <c r="Y1108" s="24"/>
      <c r="Z1108" s="24"/>
      <c r="AA1108" s="24"/>
      <c r="AB1108" s="24"/>
    </row>
    <row r="1109" spans="1:28" ht="14.45" hidden="1" customHeight="1" x14ac:dyDescent="0.25">
      <c r="A1109" t="s">
        <v>19</v>
      </c>
      <c r="B1109" t="s">
        <v>370</v>
      </c>
      <c r="C1109" t="s">
        <v>21</v>
      </c>
      <c r="D1109" t="s">
        <v>989</v>
      </c>
      <c r="E1109" t="s">
        <v>19</v>
      </c>
      <c r="G1109" t="s">
        <v>869</v>
      </c>
      <c r="I1109">
        <v>22</v>
      </c>
      <c r="J1109" t="s">
        <v>493</v>
      </c>
      <c r="K1109" t="s">
        <v>494</v>
      </c>
      <c r="M1109">
        <v>15</v>
      </c>
      <c r="N1109">
        <v>1</v>
      </c>
      <c r="O1109" t="s">
        <v>501</v>
      </c>
      <c r="P1109">
        <v>43312.375</v>
      </c>
      <c r="Q1109">
        <v>1455</v>
      </c>
      <c r="R1109">
        <v>155</v>
      </c>
      <c r="S1109">
        <v>1007</v>
      </c>
      <c r="T1109">
        <v>0.12</v>
      </c>
      <c r="U1109">
        <v>155</v>
      </c>
      <c r="X1109" s="24" t="s">
        <v>1826</v>
      </c>
      <c r="Y1109" s="24"/>
      <c r="Z1109" s="24"/>
      <c r="AA1109" s="24"/>
      <c r="AB1109" s="24"/>
    </row>
    <row r="1110" spans="1:28" ht="14.45" hidden="1" customHeight="1" x14ac:dyDescent="0.25">
      <c r="A1110" t="s">
        <v>19</v>
      </c>
      <c r="B1110" t="s">
        <v>370</v>
      </c>
      <c r="C1110" t="s">
        <v>21</v>
      </c>
      <c r="D1110" t="s">
        <v>989</v>
      </c>
      <c r="E1110" t="s">
        <v>19</v>
      </c>
      <c r="G1110" t="s">
        <v>1412</v>
      </c>
      <c r="I1110">
        <v>12</v>
      </c>
      <c r="J1110" t="s">
        <v>493</v>
      </c>
      <c r="K1110" t="s">
        <v>494</v>
      </c>
      <c r="M1110">
        <v>15</v>
      </c>
      <c r="N1110">
        <v>1</v>
      </c>
      <c r="O1110" t="s">
        <v>501</v>
      </c>
      <c r="P1110">
        <v>43312.375</v>
      </c>
      <c r="Q1110">
        <v>1455</v>
      </c>
      <c r="R1110">
        <v>135</v>
      </c>
      <c r="S1110">
        <v>1007</v>
      </c>
      <c r="T1110">
        <v>0.12</v>
      </c>
      <c r="U1110">
        <v>135</v>
      </c>
      <c r="X1110" s="24" t="s">
        <v>1826</v>
      </c>
      <c r="Y1110" s="24"/>
      <c r="Z1110" s="24"/>
      <c r="AA1110" s="24"/>
      <c r="AB1110" s="24"/>
    </row>
    <row r="1111" spans="1:28" ht="14.45" hidden="1" customHeight="1" x14ac:dyDescent="0.25">
      <c r="A1111" t="s">
        <v>19</v>
      </c>
      <c r="B1111" t="s">
        <v>370</v>
      </c>
      <c r="C1111" t="s">
        <v>21</v>
      </c>
      <c r="D1111" t="s">
        <v>989</v>
      </c>
      <c r="E1111" t="s">
        <v>19</v>
      </c>
      <c r="G1111" t="s">
        <v>492</v>
      </c>
      <c r="I1111">
        <v>3</v>
      </c>
      <c r="J1111" t="s">
        <v>493</v>
      </c>
      <c r="K1111" t="s">
        <v>494</v>
      </c>
      <c r="M1111">
        <v>5</v>
      </c>
      <c r="N1111">
        <v>1</v>
      </c>
      <c r="O1111" t="s">
        <v>495</v>
      </c>
      <c r="P1111">
        <v>43312.375</v>
      </c>
      <c r="Q1111">
        <v>1455</v>
      </c>
      <c r="R1111">
        <v>195</v>
      </c>
      <c r="S1111">
        <v>480</v>
      </c>
      <c r="T1111">
        <v>0.08</v>
      </c>
      <c r="U1111">
        <v>195</v>
      </c>
      <c r="X1111" s="24" t="s">
        <v>1826</v>
      </c>
      <c r="Y1111" s="24"/>
      <c r="Z1111" s="24"/>
      <c r="AA1111" s="24"/>
      <c r="AB1111" s="24"/>
    </row>
    <row r="1112" spans="1:28" ht="14.45" hidden="1" customHeight="1" x14ac:dyDescent="0.25">
      <c r="A1112" t="s">
        <v>19</v>
      </c>
      <c r="B1112" t="s">
        <v>370</v>
      </c>
      <c r="C1112" t="s">
        <v>21</v>
      </c>
      <c r="D1112" t="s">
        <v>989</v>
      </c>
      <c r="E1112" t="s">
        <v>19</v>
      </c>
      <c r="G1112" t="s">
        <v>743</v>
      </c>
      <c r="I1112">
        <v>10</v>
      </c>
      <c r="J1112" t="s">
        <v>493</v>
      </c>
      <c r="K1112" t="s">
        <v>494</v>
      </c>
      <c r="M1112">
        <v>15</v>
      </c>
      <c r="N1112">
        <v>3</v>
      </c>
      <c r="O1112" t="s">
        <v>501</v>
      </c>
      <c r="P1112">
        <v>43312.375</v>
      </c>
      <c r="Q1112">
        <v>1455</v>
      </c>
      <c r="R1112">
        <v>175</v>
      </c>
      <c r="S1112">
        <v>3021</v>
      </c>
      <c r="T1112">
        <v>0.36</v>
      </c>
      <c r="U1112">
        <v>525</v>
      </c>
      <c r="X1112" s="24" t="s">
        <v>1826</v>
      </c>
      <c r="Y1112" s="24"/>
      <c r="Z1112" s="24"/>
      <c r="AA1112" s="24"/>
      <c r="AB1112" s="24"/>
    </row>
    <row r="1113" spans="1:28" ht="14.45" hidden="1" customHeight="1" x14ac:dyDescent="0.25">
      <c r="A1113" t="s">
        <v>19</v>
      </c>
      <c r="B1113" t="s">
        <v>370</v>
      </c>
      <c r="C1113" t="s">
        <v>21</v>
      </c>
      <c r="D1113" t="s">
        <v>989</v>
      </c>
      <c r="E1113" t="s">
        <v>19</v>
      </c>
      <c r="G1113" t="s">
        <v>498</v>
      </c>
      <c r="I1113">
        <v>7</v>
      </c>
      <c r="J1113" t="s">
        <v>493</v>
      </c>
      <c r="K1113" t="s">
        <v>494</v>
      </c>
      <c r="M1113">
        <v>1</v>
      </c>
      <c r="N1113">
        <v>5</v>
      </c>
      <c r="O1113" t="s">
        <v>499</v>
      </c>
      <c r="P1113">
        <v>43312.375</v>
      </c>
      <c r="Q1113">
        <v>1455</v>
      </c>
      <c r="R1113">
        <v>20</v>
      </c>
      <c r="S1113">
        <v>1215</v>
      </c>
      <c r="T1113">
        <v>0.2</v>
      </c>
      <c r="U1113">
        <v>100</v>
      </c>
      <c r="X1113" s="24" t="s">
        <v>1826</v>
      </c>
      <c r="Y1113" s="24"/>
      <c r="Z1113" s="24"/>
      <c r="AA1113" s="24"/>
      <c r="AB1113" s="24"/>
    </row>
    <row r="1114" spans="1:28" ht="14.45" hidden="1" customHeight="1" x14ac:dyDescent="0.25">
      <c r="A1114" t="s">
        <v>19</v>
      </c>
      <c r="B1114" t="s">
        <v>370</v>
      </c>
      <c r="C1114" t="s">
        <v>21</v>
      </c>
      <c r="D1114" t="s">
        <v>991</v>
      </c>
      <c r="E1114" t="s">
        <v>19</v>
      </c>
      <c r="G1114" t="s">
        <v>500</v>
      </c>
      <c r="I1114">
        <v>9</v>
      </c>
      <c r="J1114" t="s">
        <v>493</v>
      </c>
      <c r="K1114" t="s">
        <v>494</v>
      </c>
      <c r="M1114">
        <v>15</v>
      </c>
      <c r="N1114">
        <v>3</v>
      </c>
      <c r="O1114" t="s">
        <v>501</v>
      </c>
      <c r="P1114">
        <v>43312.583333333336</v>
      </c>
      <c r="Q1114">
        <v>930</v>
      </c>
      <c r="R1114">
        <v>135</v>
      </c>
      <c r="S1114">
        <v>3021</v>
      </c>
      <c r="T1114">
        <v>0.36</v>
      </c>
      <c r="U1114">
        <v>405</v>
      </c>
      <c r="X1114" s="24" t="s">
        <v>1826</v>
      </c>
      <c r="Y1114" s="24"/>
      <c r="Z1114" s="24"/>
      <c r="AA1114" s="24"/>
      <c r="AB1114" s="24"/>
    </row>
    <row r="1115" spans="1:28" ht="14.45" hidden="1" customHeight="1" x14ac:dyDescent="0.25">
      <c r="A1115" t="s">
        <v>19</v>
      </c>
      <c r="B1115" t="s">
        <v>370</v>
      </c>
      <c r="C1115" t="s">
        <v>21</v>
      </c>
      <c r="D1115" t="s">
        <v>991</v>
      </c>
      <c r="E1115" t="s">
        <v>19</v>
      </c>
      <c r="G1115" t="s">
        <v>498</v>
      </c>
      <c r="I1115">
        <v>7</v>
      </c>
      <c r="J1115" t="s">
        <v>493</v>
      </c>
      <c r="K1115" t="s">
        <v>494</v>
      </c>
      <c r="M1115">
        <v>1</v>
      </c>
      <c r="N1115">
        <v>3</v>
      </c>
      <c r="O1115" t="s">
        <v>499</v>
      </c>
      <c r="P1115">
        <v>43312.583333333336</v>
      </c>
      <c r="Q1115">
        <v>930</v>
      </c>
      <c r="R1115">
        <v>20</v>
      </c>
      <c r="S1115">
        <v>729</v>
      </c>
      <c r="T1115">
        <v>0.12</v>
      </c>
      <c r="U1115">
        <v>60</v>
      </c>
      <c r="X1115" s="24" t="s">
        <v>1826</v>
      </c>
      <c r="Y1115" s="24"/>
      <c r="Z1115" s="24"/>
      <c r="AA1115" s="24"/>
      <c r="AB1115" s="24"/>
    </row>
    <row r="1116" spans="1:28" ht="14.45" hidden="1" customHeight="1" x14ac:dyDescent="0.25">
      <c r="A1116" t="s">
        <v>19</v>
      </c>
      <c r="B1116" t="s">
        <v>370</v>
      </c>
      <c r="C1116" t="s">
        <v>21</v>
      </c>
      <c r="D1116" t="s">
        <v>991</v>
      </c>
      <c r="E1116" t="s">
        <v>19</v>
      </c>
      <c r="G1116" t="s">
        <v>869</v>
      </c>
      <c r="I1116">
        <v>22</v>
      </c>
      <c r="J1116" t="s">
        <v>493</v>
      </c>
      <c r="K1116" t="s">
        <v>494</v>
      </c>
      <c r="M1116">
        <v>15</v>
      </c>
      <c r="N1116">
        <v>3</v>
      </c>
      <c r="O1116" t="s">
        <v>501</v>
      </c>
      <c r="P1116">
        <v>43312.583333333336</v>
      </c>
      <c r="Q1116">
        <v>930</v>
      </c>
      <c r="R1116">
        <v>155</v>
      </c>
      <c r="S1116">
        <v>3021</v>
      </c>
      <c r="T1116">
        <v>0.36</v>
      </c>
      <c r="U1116">
        <v>465</v>
      </c>
      <c r="X1116" s="24" t="s">
        <v>1826</v>
      </c>
      <c r="Y1116" s="24"/>
      <c r="Z1116" s="24"/>
      <c r="AA1116" s="24"/>
      <c r="AB1116" s="24"/>
    </row>
    <row r="1117" spans="1:28" ht="14.45" hidden="1" customHeight="1" x14ac:dyDescent="0.25">
      <c r="A1117" t="s">
        <v>19</v>
      </c>
      <c r="B1117" t="s">
        <v>370</v>
      </c>
      <c r="C1117" t="s">
        <v>21</v>
      </c>
      <c r="D1117" t="s">
        <v>993</v>
      </c>
      <c r="E1117" t="s">
        <v>19</v>
      </c>
      <c r="G1117" t="s">
        <v>496</v>
      </c>
      <c r="I1117">
        <v>4</v>
      </c>
      <c r="J1117" t="s">
        <v>493</v>
      </c>
      <c r="K1117" t="s">
        <v>494</v>
      </c>
      <c r="M1117">
        <v>5</v>
      </c>
      <c r="N1117">
        <v>1</v>
      </c>
      <c r="O1117" t="s">
        <v>497</v>
      </c>
      <c r="P1117">
        <v>43305.583333333336</v>
      </c>
      <c r="Q1117">
        <v>855</v>
      </c>
      <c r="R1117">
        <v>195</v>
      </c>
      <c r="S1117">
        <v>548</v>
      </c>
      <c r="T1117">
        <v>0.09</v>
      </c>
      <c r="U1117">
        <v>195</v>
      </c>
      <c r="X1117" s="24" t="s">
        <v>1826</v>
      </c>
      <c r="Y1117" s="24"/>
      <c r="Z1117" s="24"/>
      <c r="AA1117" s="24"/>
      <c r="AB1117" s="24"/>
    </row>
    <row r="1118" spans="1:28" ht="14.45" hidden="1" customHeight="1" x14ac:dyDescent="0.25">
      <c r="A1118" t="s">
        <v>19</v>
      </c>
      <c r="B1118" t="s">
        <v>370</v>
      </c>
      <c r="C1118" t="s">
        <v>21</v>
      </c>
      <c r="D1118" t="s">
        <v>993</v>
      </c>
      <c r="E1118" t="s">
        <v>19</v>
      </c>
      <c r="G1118" t="s">
        <v>500</v>
      </c>
      <c r="I1118">
        <v>9</v>
      </c>
      <c r="J1118" t="s">
        <v>493</v>
      </c>
      <c r="K1118" t="s">
        <v>494</v>
      </c>
      <c r="M1118">
        <v>15</v>
      </c>
      <c r="N1118">
        <v>3</v>
      </c>
      <c r="O1118" t="s">
        <v>501</v>
      </c>
      <c r="P1118">
        <v>43305.583333333336</v>
      </c>
      <c r="Q1118">
        <v>855</v>
      </c>
      <c r="R1118">
        <v>135</v>
      </c>
      <c r="S1118">
        <v>3021</v>
      </c>
      <c r="T1118">
        <v>0.36</v>
      </c>
      <c r="U1118">
        <v>405</v>
      </c>
      <c r="X1118" s="24" t="s">
        <v>1826</v>
      </c>
      <c r="Y1118" s="24"/>
      <c r="Z1118" s="24"/>
      <c r="AA1118" s="24"/>
      <c r="AB1118" s="24"/>
    </row>
    <row r="1119" spans="1:28" ht="14.45" hidden="1" customHeight="1" x14ac:dyDescent="0.25">
      <c r="A1119" t="s">
        <v>19</v>
      </c>
      <c r="B1119" t="s">
        <v>370</v>
      </c>
      <c r="C1119" t="s">
        <v>21</v>
      </c>
      <c r="D1119" t="s">
        <v>993</v>
      </c>
      <c r="E1119" t="s">
        <v>19</v>
      </c>
      <c r="G1119" t="s">
        <v>498</v>
      </c>
      <c r="I1119">
        <v>7</v>
      </c>
      <c r="J1119" t="s">
        <v>493</v>
      </c>
      <c r="K1119" t="s">
        <v>494</v>
      </c>
      <c r="M1119">
        <v>1</v>
      </c>
      <c r="N1119">
        <v>3</v>
      </c>
      <c r="O1119" t="s">
        <v>499</v>
      </c>
      <c r="P1119">
        <v>43305.583333333336</v>
      </c>
      <c r="Q1119">
        <v>855</v>
      </c>
      <c r="R1119">
        <v>20</v>
      </c>
      <c r="S1119">
        <v>729</v>
      </c>
      <c r="T1119">
        <v>0.12</v>
      </c>
      <c r="U1119">
        <v>60</v>
      </c>
      <c r="X1119" s="24" t="s">
        <v>1826</v>
      </c>
      <c r="Y1119" s="24"/>
      <c r="Z1119" s="24"/>
      <c r="AA1119" s="24"/>
      <c r="AB1119" s="24"/>
    </row>
    <row r="1120" spans="1:28" ht="14.45" hidden="1" customHeight="1" x14ac:dyDescent="0.25">
      <c r="A1120" t="s">
        <v>19</v>
      </c>
      <c r="B1120" t="s">
        <v>370</v>
      </c>
      <c r="C1120" t="s">
        <v>21</v>
      </c>
      <c r="D1120" t="s">
        <v>993</v>
      </c>
      <c r="E1120" t="s">
        <v>19</v>
      </c>
      <c r="G1120" t="s">
        <v>492</v>
      </c>
      <c r="I1120">
        <v>3</v>
      </c>
      <c r="J1120" t="s">
        <v>493</v>
      </c>
      <c r="K1120" t="s">
        <v>494</v>
      </c>
      <c r="M1120">
        <v>5</v>
      </c>
      <c r="N1120">
        <v>1</v>
      </c>
      <c r="O1120" t="s">
        <v>495</v>
      </c>
      <c r="P1120">
        <v>43305.583333333336</v>
      </c>
      <c r="Q1120">
        <v>855</v>
      </c>
      <c r="R1120">
        <v>195</v>
      </c>
      <c r="S1120">
        <v>480</v>
      </c>
      <c r="T1120">
        <v>0.08</v>
      </c>
      <c r="U1120">
        <v>195</v>
      </c>
      <c r="X1120" s="24" t="s">
        <v>1826</v>
      </c>
      <c r="Y1120" s="24"/>
      <c r="Z1120" s="24"/>
      <c r="AA1120" s="24"/>
      <c r="AB1120" s="24"/>
    </row>
    <row r="1121" spans="1:28" ht="14.45" hidden="1" customHeight="1" x14ac:dyDescent="0.25">
      <c r="A1121" t="s">
        <v>19</v>
      </c>
      <c r="B1121" t="s">
        <v>370</v>
      </c>
      <c r="C1121" t="s">
        <v>21</v>
      </c>
      <c r="D1121" t="s">
        <v>994</v>
      </c>
      <c r="E1121" t="s">
        <v>19</v>
      </c>
      <c r="G1121" t="s">
        <v>500</v>
      </c>
      <c r="I1121">
        <v>9</v>
      </c>
      <c r="J1121" t="s">
        <v>493</v>
      </c>
      <c r="K1121" t="s">
        <v>494</v>
      </c>
      <c r="M1121">
        <v>15</v>
      </c>
      <c r="N1121">
        <v>5</v>
      </c>
      <c r="O1121" t="s">
        <v>501</v>
      </c>
      <c r="P1121">
        <v>43305.583333333336</v>
      </c>
      <c r="Q1121">
        <v>1895</v>
      </c>
      <c r="R1121">
        <v>135</v>
      </c>
      <c r="S1121">
        <v>5035</v>
      </c>
      <c r="T1121">
        <v>0.6</v>
      </c>
      <c r="U1121">
        <v>675</v>
      </c>
      <c r="X1121" s="24" t="s">
        <v>1826</v>
      </c>
      <c r="Y1121" s="24"/>
      <c r="Z1121" s="24"/>
      <c r="AA1121" s="24"/>
      <c r="AB1121" s="24"/>
    </row>
    <row r="1122" spans="1:28" ht="14.45" hidden="1" customHeight="1" x14ac:dyDescent="0.25">
      <c r="A1122" t="s">
        <v>19</v>
      </c>
      <c r="B1122" t="s">
        <v>370</v>
      </c>
      <c r="C1122" t="s">
        <v>21</v>
      </c>
      <c r="D1122" t="s">
        <v>994</v>
      </c>
      <c r="E1122" t="s">
        <v>19</v>
      </c>
      <c r="G1122" t="s">
        <v>496</v>
      </c>
      <c r="I1122">
        <v>4</v>
      </c>
      <c r="J1122" t="s">
        <v>493</v>
      </c>
      <c r="K1122" t="s">
        <v>494</v>
      </c>
      <c r="M1122">
        <v>5</v>
      </c>
      <c r="N1122">
        <v>1</v>
      </c>
      <c r="O1122" t="s">
        <v>497</v>
      </c>
      <c r="P1122">
        <v>43305.583333333336</v>
      </c>
      <c r="Q1122">
        <v>1895</v>
      </c>
      <c r="R1122">
        <v>195</v>
      </c>
      <c r="S1122">
        <v>548</v>
      </c>
      <c r="T1122">
        <v>0.09</v>
      </c>
      <c r="U1122">
        <v>195</v>
      </c>
      <c r="X1122" s="24" t="s">
        <v>1826</v>
      </c>
      <c r="Y1122" s="24"/>
      <c r="Z1122" s="24"/>
      <c r="AA1122" s="24"/>
      <c r="AB1122" s="24"/>
    </row>
    <row r="1123" spans="1:28" ht="14.45" hidden="1" customHeight="1" x14ac:dyDescent="0.25">
      <c r="A1123" t="s">
        <v>19</v>
      </c>
      <c r="B1123" t="s">
        <v>370</v>
      </c>
      <c r="C1123" t="s">
        <v>21</v>
      </c>
      <c r="D1123" t="s">
        <v>994</v>
      </c>
      <c r="E1123" t="s">
        <v>19</v>
      </c>
      <c r="G1123" t="s">
        <v>498</v>
      </c>
      <c r="I1123">
        <v>7</v>
      </c>
      <c r="J1123" t="s">
        <v>493</v>
      </c>
      <c r="K1123" t="s">
        <v>494</v>
      </c>
      <c r="M1123">
        <v>1</v>
      </c>
      <c r="N1123">
        <v>5</v>
      </c>
      <c r="O1123" t="s">
        <v>499</v>
      </c>
      <c r="P1123">
        <v>43305.583333333336</v>
      </c>
      <c r="Q1123">
        <v>1895</v>
      </c>
      <c r="R1123">
        <v>20</v>
      </c>
      <c r="S1123">
        <v>1215</v>
      </c>
      <c r="T1123">
        <v>0.2</v>
      </c>
      <c r="U1123">
        <v>100</v>
      </c>
      <c r="X1123" s="24" t="s">
        <v>1826</v>
      </c>
      <c r="Y1123" s="24"/>
      <c r="Z1123" s="24"/>
      <c r="AA1123" s="24"/>
      <c r="AB1123" s="24"/>
    </row>
    <row r="1124" spans="1:28" ht="14.45" hidden="1" customHeight="1" x14ac:dyDescent="0.25">
      <c r="A1124" t="s">
        <v>19</v>
      </c>
      <c r="B1124" t="s">
        <v>370</v>
      </c>
      <c r="C1124" t="s">
        <v>21</v>
      </c>
      <c r="D1124" t="s">
        <v>994</v>
      </c>
      <c r="E1124" t="s">
        <v>19</v>
      </c>
      <c r="G1124" t="s">
        <v>492</v>
      </c>
      <c r="I1124">
        <v>3</v>
      </c>
      <c r="J1124" t="s">
        <v>493</v>
      </c>
      <c r="K1124" t="s">
        <v>494</v>
      </c>
      <c r="M1124">
        <v>5</v>
      </c>
      <c r="N1124">
        <v>1</v>
      </c>
      <c r="O1124" t="s">
        <v>495</v>
      </c>
      <c r="P1124">
        <v>43305.583333333336</v>
      </c>
      <c r="Q1124">
        <v>1895</v>
      </c>
      <c r="R1124">
        <v>195</v>
      </c>
      <c r="S1124">
        <v>480</v>
      </c>
      <c r="T1124">
        <v>0.08</v>
      </c>
      <c r="U1124">
        <v>195</v>
      </c>
      <c r="X1124" s="24" t="s">
        <v>1826</v>
      </c>
      <c r="Y1124" s="24"/>
      <c r="Z1124" s="24"/>
      <c r="AA1124" s="24"/>
      <c r="AB1124" s="24"/>
    </row>
    <row r="1125" spans="1:28" ht="14.45" hidden="1" customHeight="1" x14ac:dyDescent="0.25">
      <c r="A1125" t="s">
        <v>19</v>
      </c>
      <c r="B1125" t="s">
        <v>370</v>
      </c>
      <c r="C1125" t="s">
        <v>21</v>
      </c>
      <c r="D1125" t="s">
        <v>994</v>
      </c>
      <c r="E1125" t="s">
        <v>19</v>
      </c>
      <c r="G1125" t="s">
        <v>502</v>
      </c>
      <c r="I1125">
        <v>28</v>
      </c>
      <c r="J1125" t="s">
        <v>493</v>
      </c>
      <c r="K1125" t="s">
        <v>494</v>
      </c>
      <c r="M1125">
        <v>15</v>
      </c>
      <c r="N1125">
        <v>2</v>
      </c>
      <c r="O1125" t="s">
        <v>501</v>
      </c>
      <c r="P1125">
        <v>43305.583333333336</v>
      </c>
      <c r="Q1125">
        <v>1895</v>
      </c>
      <c r="R1125">
        <v>210</v>
      </c>
      <c r="S1125">
        <v>2014</v>
      </c>
      <c r="T1125">
        <v>0.24</v>
      </c>
      <c r="U1125">
        <v>420</v>
      </c>
      <c r="X1125" s="24" t="s">
        <v>1826</v>
      </c>
      <c r="Y1125" s="24"/>
      <c r="Z1125" s="24"/>
      <c r="AA1125" s="24"/>
      <c r="AB1125" s="24"/>
    </row>
    <row r="1126" spans="1:28" ht="14.45" hidden="1" customHeight="1" x14ac:dyDescent="0.25">
      <c r="A1126" t="s">
        <v>19</v>
      </c>
      <c r="B1126" t="s">
        <v>370</v>
      </c>
      <c r="C1126" t="s">
        <v>21</v>
      </c>
      <c r="D1126" t="s">
        <v>994</v>
      </c>
      <c r="E1126" t="s">
        <v>19</v>
      </c>
      <c r="G1126" t="s">
        <v>869</v>
      </c>
      <c r="I1126">
        <v>22</v>
      </c>
      <c r="J1126" t="s">
        <v>493</v>
      </c>
      <c r="K1126" t="s">
        <v>494</v>
      </c>
      <c r="M1126">
        <v>15</v>
      </c>
      <c r="N1126">
        <v>2</v>
      </c>
      <c r="O1126" t="s">
        <v>501</v>
      </c>
      <c r="P1126">
        <v>43305.583333333336</v>
      </c>
      <c r="Q1126">
        <v>1895</v>
      </c>
      <c r="R1126">
        <v>155</v>
      </c>
      <c r="S1126">
        <v>2014</v>
      </c>
      <c r="T1126">
        <v>0.24</v>
      </c>
      <c r="U1126">
        <v>310</v>
      </c>
      <c r="X1126" s="24" t="s">
        <v>1826</v>
      </c>
      <c r="Y1126" s="24"/>
      <c r="Z1126" s="24"/>
      <c r="AA1126" s="24"/>
      <c r="AB1126" s="24"/>
    </row>
    <row r="1127" spans="1:28" ht="14.45" hidden="1" customHeight="1" x14ac:dyDescent="0.25">
      <c r="A1127" t="s">
        <v>19</v>
      </c>
      <c r="B1127" t="s">
        <v>370</v>
      </c>
      <c r="C1127" t="s">
        <v>21</v>
      </c>
      <c r="D1127" t="s">
        <v>996</v>
      </c>
      <c r="E1127" t="s">
        <v>19</v>
      </c>
      <c r="G1127" t="s">
        <v>496</v>
      </c>
      <c r="I1127">
        <v>4</v>
      </c>
      <c r="J1127" t="s">
        <v>493</v>
      </c>
      <c r="K1127" t="s">
        <v>494</v>
      </c>
      <c r="M1127">
        <v>5</v>
      </c>
      <c r="N1127">
        <v>1</v>
      </c>
      <c r="O1127" t="s">
        <v>497</v>
      </c>
      <c r="P1127">
        <v>43306.333333333336</v>
      </c>
      <c r="Q1127">
        <v>1942</v>
      </c>
      <c r="R1127">
        <v>195</v>
      </c>
      <c r="S1127">
        <v>548</v>
      </c>
      <c r="T1127">
        <v>0.09</v>
      </c>
      <c r="U1127">
        <v>195</v>
      </c>
      <c r="X1127" s="24" t="s">
        <v>1826</v>
      </c>
      <c r="Y1127" s="24"/>
      <c r="Z1127" s="24"/>
      <c r="AA1127" s="24"/>
      <c r="AB1127" s="24"/>
    </row>
    <row r="1128" spans="1:28" ht="14.45" hidden="1" customHeight="1" x14ac:dyDescent="0.25">
      <c r="A1128" t="s">
        <v>19</v>
      </c>
      <c r="B1128" t="s">
        <v>370</v>
      </c>
      <c r="C1128" t="s">
        <v>21</v>
      </c>
      <c r="D1128" t="s">
        <v>996</v>
      </c>
      <c r="E1128" t="s">
        <v>19</v>
      </c>
      <c r="G1128" t="s">
        <v>743</v>
      </c>
      <c r="I1128">
        <v>10</v>
      </c>
      <c r="J1128" t="s">
        <v>493</v>
      </c>
      <c r="K1128" t="s">
        <v>494</v>
      </c>
      <c r="M1128">
        <v>15</v>
      </c>
      <c r="N1128">
        <v>1</v>
      </c>
      <c r="O1128" t="s">
        <v>501</v>
      </c>
      <c r="P1128">
        <v>43306.333333333336</v>
      </c>
      <c r="Q1128">
        <v>1942</v>
      </c>
      <c r="R1128">
        <v>175</v>
      </c>
      <c r="S1128">
        <v>1007</v>
      </c>
      <c r="T1128">
        <v>0.12</v>
      </c>
      <c r="U1128">
        <v>175</v>
      </c>
      <c r="X1128" s="24" t="s">
        <v>1826</v>
      </c>
      <c r="Y1128" s="24"/>
      <c r="Z1128" s="24"/>
      <c r="AA1128" s="24"/>
      <c r="AB1128" s="24"/>
    </row>
    <row r="1129" spans="1:28" ht="14.45" hidden="1" customHeight="1" x14ac:dyDescent="0.25">
      <c r="A1129" t="s">
        <v>19</v>
      </c>
      <c r="B1129" t="s">
        <v>370</v>
      </c>
      <c r="C1129" t="s">
        <v>21</v>
      </c>
      <c r="D1129" t="s">
        <v>996</v>
      </c>
      <c r="E1129" t="s">
        <v>19</v>
      </c>
      <c r="G1129" t="s">
        <v>869</v>
      </c>
      <c r="I1129">
        <v>22</v>
      </c>
      <c r="J1129" t="s">
        <v>493</v>
      </c>
      <c r="K1129" t="s">
        <v>494</v>
      </c>
      <c r="M1129">
        <v>15</v>
      </c>
      <c r="N1129">
        <v>1</v>
      </c>
      <c r="O1129" t="s">
        <v>501</v>
      </c>
      <c r="P1129">
        <v>43306.333333333336</v>
      </c>
      <c r="Q1129">
        <v>1942</v>
      </c>
      <c r="R1129">
        <v>155</v>
      </c>
      <c r="S1129">
        <v>1007</v>
      </c>
      <c r="T1129">
        <v>0.12</v>
      </c>
      <c r="U1129">
        <v>155</v>
      </c>
      <c r="X1129" s="24" t="s">
        <v>1826</v>
      </c>
      <c r="Y1129" s="24"/>
      <c r="Z1129" s="24"/>
      <c r="AA1129" s="24"/>
      <c r="AB1129" s="24"/>
    </row>
    <row r="1130" spans="1:28" ht="14.45" hidden="1" customHeight="1" x14ac:dyDescent="0.25">
      <c r="A1130" t="s">
        <v>19</v>
      </c>
      <c r="B1130" t="s">
        <v>370</v>
      </c>
      <c r="C1130" t="s">
        <v>21</v>
      </c>
      <c r="D1130" t="s">
        <v>996</v>
      </c>
      <c r="E1130" t="s">
        <v>19</v>
      </c>
      <c r="G1130" t="s">
        <v>502</v>
      </c>
      <c r="I1130">
        <v>28</v>
      </c>
      <c r="J1130" t="s">
        <v>493</v>
      </c>
      <c r="K1130" t="s">
        <v>494</v>
      </c>
      <c r="M1130">
        <v>15</v>
      </c>
      <c r="N1130">
        <v>2</v>
      </c>
      <c r="O1130" t="s">
        <v>501</v>
      </c>
      <c r="P1130">
        <v>43306.333333333336</v>
      </c>
      <c r="Q1130">
        <v>1942</v>
      </c>
      <c r="R1130">
        <v>210</v>
      </c>
      <c r="S1130">
        <v>2014</v>
      </c>
      <c r="T1130">
        <v>0.24</v>
      </c>
      <c r="U1130">
        <v>420</v>
      </c>
      <c r="X1130" s="24" t="s">
        <v>1826</v>
      </c>
      <c r="Y1130" s="24"/>
      <c r="Z1130" s="24"/>
      <c r="AA1130" s="24"/>
      <c r="AB1130" s="24"/>
    </row>
    <row r="1131" spans="1:28" ht="14.45" hidden="1" customHeight="1" x14ac:dyDescent="0.25">
      <c r="A1131" t="s">
        <v>19</v>
      </c>
      <c r="B1131" t="s">
        <v>370</v>
      </c>
      <c r="C1131" t="s">
        <v>21</v>
      </c>
      <c r="D1131" t="s">
        <v>996</v>
      </c>
      <c r="E1131" t="s">
        <v>19</v>
      </c>
      <c r="G1131" t="s">
        <v>492</v>
      </c>
      <c r="I1131">
        <v>3</v>
      </c>
      <c r="J1131" t="s">
        <v>493</v>
      </c>
      <c r="K1131" t="s">
        <v>494</v>
      </c>
      <c r="M1131">
        <v>5</v>
      </c>
      <c r="N1131">
        <v>2</v>
      </c>
      <c r="O1131" t="s">
        <v>495</v>
      </c>
      <c r="P1131">
        <v>43306.333333333336</v>
      </c>
      <c r="Q1131">
        <v>1942</v>
      </c>
      <c r="R1131">
        <v>195</v>
      </c>
      <c r="S1131">
        <v>960</v>
      </c>
      <c r="T1131">
        <v>0.16</v>
      </c>
      <c r="U1131">
        <v>390</v>
      </c>
      <c r="X1131" s="24" t="s">
        <v>1826</v>
      </c>
      <c r="Y1131" s="24"/>
      <c r="Z1131" s="24"/>
      <c r="AA1131" s="24"/>
      <c r="AB1131" s="24"/>
    </row>
    <row r="1132" spans="1:28" ht="14.45" hidden="1" customHeight="1" x14ac:dyDescent="0.25">
      <c r="A1132" t="s">
        <v>19</v>
      </c>
      <c r="B1132" t="s">
        <v>370</v>
      </c>
      <c r="C1132" t="s">
        <v>21</v>
      </c>
      <c r="D1132" t="s">
        <v>996</v>
      </c>
      <c r="E1132" t="s">
        <v>19</v>
      </c>
      <c r="G1132" t="s">
        <v>498</v>
      </c>
      <c r="I1132">
        <v>7</v>
      </c>
      <c r="J1132" t="s">
        <v>493</v>
      </c>
      <c r="K1132" t="s">
        <v>494</v>
      </c>
      <c r="M1132">
        <v>1</v>
      </c>
      <c r="N1132">
        <v>2</v>
      </c>
      <c r="O1132" t="s">
        <v>499</v>
      </c>
      <c r="P1132">
        <v>43306.333333333336</v>
      </c>
      <c r="Q1132">
        <v>1942</v>
      </c>
      <c r="R1132">
        <v>20</v>
      </c>
      <c r="S1132">
        <v>486</v>
      </c>
      <c r="T1132">
        <v>0.08</v>
      </c>
      <c r="U1132">
        <v>40</v>
      </c>
      <c r="X1132" s="24" t="s">
        <v>1826</v>
      </c>
      <c r="Y1132" s="24"/>
      <c r="Z1132" s="24"/>
      <c r="AA1132" s="24"/>
      <c r="AB1132" s="24"/>
    </row>
    <row r="1133" spans="1:28" ht="14.45" hidden="1" customHeight="1" x14ac:dyDescent="0.25">
      <c r="A1133" t="s">
        <v>19</v>
      </c>
      <c r="B1133" t="s">
        <v>370</v>
      </c>
      <c r="C1133" t="s">
        <v>21</v>
      </c>
      <c r="D1133" t="s">
        <v>996</v>
      </c>
      <c r="E1133" t="s">
        <v>19</v>
      </c>
      <c r="G1133" t="s">
        <v>500</v>
      </c>
      <c r="I1133">
        <v>9</v>
      </c>
      <c r="J1133" t="s">
        <v>493</v>
      </c>
      <c r="K1133" t="s">
        <v>494</v>
      </c>
      <c r="M1133">
        <v>15</v>
      </c>
      <c r="N1133">
        <v>4</v>
      </c>
      <c r="O1133" t="s">
        <v>501</v>
      </c>
      <c r="P1133">
        <v>43306.333333333336</v>
      </c>
      <c r="Q1133">
        <v>1942</v>
      </c>
      <c r="R1133">
        <v>135</v>
      </c>
      <c r="S1133">
        <v>4028</v>
      </c>
      <c r="T1133">
        <v>0.48</v>
      </c>
      <c r="U1133">
        <v>540</v>
      </c>
      <c r="X1133" s="24" t="s">
        <v>1826</v>
      </c>
      <c r="Y1133" s="24"/>
      <c r="Z1133" s="24"/>
      <c r="AA1133" s="24"/>
      <c r="AB1133" s="24"/>
    </row>
    <row r="1134" spans="1:28" ht="14.45" hidden="1" customHeight="1" x14ac:dyDescent="0.25">
      <c r="A1134" t="s">
        <v>19</v>
      </c>
      <c r="B1134" t="s">
        <v>370</v>
      </c>
      <c r="C1134" t="s">
        <v>21</v>
      </c>
      <c r="D1134" t="s">
        <v>996</v>
      </c>
      <c r="E1134" t="s">
        <v>19</v>
      </c>
      <c r="G1134" t="s">
        <v>741</v>
      </c>
      <c r="I1134">
        <v>8</v>
      </c>
      <c r="J1134" t="s">
        <v>493</v>
      </c>
      <c r="K1134" t="s">
        <v>494</v>
      </c>
      <c r="M1134">
        <v>1</v>
      </c>
      <c r="N1134">
        <v>1</v>
      </c>
      <c r="O1134" t="s">
        <v>742</v>
      </c>
      <c r="P1134">
        <v>43306.333333333336</v>
      </c>
      <c r="Q1134">
        <v>1942</v>
      </c>
      <c r="R1134">
        <v>27</v>
      </c>
      <c r="S1134">
        <v>289</v>
      </c>
      <c r="T1134">
        <v>0.05</v>
      </c>
      <c r="U1134">
        <v>27</v>
      </c>
      <c r="X1134" s="24" t="s">
        <v>1826</v>
      </c>
      <c r="Y1134" s="24"/>
      <c r="Z1134" s="24"/>
      <c r="AA1134" s="24"/>
      <c r="AB1134" s="24"/>
    </row>
    <row r="1135" spans="1:28" ht="14.45" hidden="1" customHeight="1" x14ac:dyDescent="0.25">
      <c r="A1135" t="s">
        <v>19</v>
      </c>
      <c r="B1135" t="s">
        <v>370</v>
      </c>
      <c r="C1135" t="s">
        <v>21</v>
      </c>
      <c r="D1135" t="s">
        <v>998</v>
      </c>
      <c r="E1135" t="s">
        <v>19</v>
      </c>
      <c r="G1135" t="s">
        <v>492</v>
      </c>
      <c r="I1135">
        <v>3</v>
      </c>
      <c r="J1135" t="s">
        <v>493</v>
      </c>
      <c r="K1135" t="s">
        <v>494</v>
      </c>
      <c r="M1135">
        <v>5</v>
      </c>
      <c r="N1135">
        <v>1</v>
      </c>
      <c r="O1135" t="s">
        <v>495</v>
      </c>
      <c r="P1135">
        <v>43307.375</v>
      </c>
      <c r="Q1135">
        <v>615</v>
      </c>
      <c r="R1135">
        <v>195</v>
      </c>
      <c r="S1135">
        <v>480</v>
      </c>
      <c r="T1135">
        <v>0.08</v>
      </c>
      <c r="U1135">
        <v>195</v>
      </c>
      <c r="X1135" s="24" t="s">
        <v>1826</v>
      </c>
      <c r="Y1135" s="24"/>
      <c r="Z1135" s="24"/>
      <c r="AA1135" s="24"/>
      <c r="AB1135" s="24"/>
    </row>
    <row r="1136" spans="1:28" ht="14.45" hidden="1" customHeight="1" x14ac:dyDescent="0.25">
      <c r="A1136" t="s">
        <v>19</v>
      </c>
      <c r="B1136" t="s">
        <v>370</v>
      </c>
      <c r="C1136" t="s">
        <v>21</v>
      </c>
      <c r="D1136" t="s">
        <v>998</v>
      </c>
      <c r="E1136" t="s">
        <v>19</v>
      </c>
      <c r="G1136" t="s">
        <v>502</v>
      </c>
      <c r="I1136">
        <v>28</v>
      </c>
      <c r="J1136" t="s">
        <v>493</v>
      </c>
      <c r="K1136" t="s">
        <v>494</v>
      </c>
      <c r="M1136">
        <v>15</v>
      </c>
      <c r="N1136">
        <v>2</v>
      </c>
      <c r="O1136" t="s">
        <v>501</v>
      </c>
      <c r="P1136">
        <v>43307.375</v>
      </c>
      <c r="Q1136">
        <v>615</v>
      </c>
      <c r="R1136">
        <v>210</v>
      </c>
      <c r="S1136">
        <v>2014</v>
      </c>
      <c r="T1136">
        <v>0.24</v>
      </c>
      <c r="U1136">
        <v>420</v>
      </c>
      <c r="X1136" s="24" t="s">
        <v>1826</v>
      </c>
      <c r="Y1136" s="24"/>
      <c r="Z1136" s="24"/>
      <c r="AA1136" s="24"/>
      <c r="AB1136" s="24"/>
    </row>
    <row r="1137" spans="1:28" ht="14.45" hidden="1" customHeight="1" x14ac:dyDescent="0.25">
      <c r="A1137" t="s">
        <v>19</v>
      </c>
      <c r="B1137" t="s">
        <v>370</v>
      </c>
      <c r="C1137" t="s">
        <v>21</v>
      </c>
      <c r="D1137" t="s">
        <v>1000</v>
      </c>
      <c r="E1137" t="s">
        <v>19</v>
      </c>
      <c r="G1137" t="s">
        <v>500</v>
      </c>
      <c r="I1137">
        <v>9</v>
      </c>
      <c r="J1137" t="s">
        <v>493</v>
      </c>
      <c r="K1137" t="s">
        <v>494</v>
      </c>
      <c r="M1137">
        <v>15</v>
      </c>
      <c r="N1137">
        <v>1</v>
      </c>
      <c r="O1137" t="s">
        <v>501</v>
      </c>
      <c r="P1137">
        <v>43308.583333333336</v>
      </c>
      <c r="Q1137">
        <v>715</v>
      </c>
      <c r="R1137">
        <v>135</v>
      </c>
      <c r="S1137">
        <v>1007</v>
      </c>
      <c r="T1137">
        <v>0.12</v>
      </c>
      <c r="U1137">
        <v>135</v>
      </c>
      <c r="X1137" s="24" t="s">
        <v>1826</v>
      </c>
      <c r="Y1137" s="24"/>
      <c r="Z1137" s="24"/>
      <c r="AA1137" s="24"/>
      <c r="AB1137" s="24"/>
    </row>
    <row r="1138" spans="1:28" ht="14.45" hidden="1" customHeight="1" x14ac:dyDescent="0.25">
      <c r="A1138" t="s">
        <v>19</v>
      </c>
      <c r="B1138" t="s">
        <v>370</v>
      </c>
      <c r="C1138" t="s">
        <v>21</v>
      </c>
      <c r="D1138" t="s">
        <v>1000</v>
      </c>
      <c r="E1138" t="s">
        <v>19</v>
      </c>
      <c r="G1138" t="s">
        <v>743</v>
      </c>
      <c r="I1138">
        <v>10</v>
      </c>
      <c r="J1138" t="s">
        <v>493</v>
      </c>
      <c r="K1138" t="s">
        <v>494</v>
      </c>
      <c r="M1138">
        <v>15</v>
      </c>
      <c r="N1138">
        <v>1</v>
      </c>
      <c r="O1138" t="s">
        <v>501</v>
      </c>
      <c r="P1138">
        <v>43308.583333333336</v>
      </c>
      <c r="Q1138">
        <v>715</v>
      </c>
      <c r="R1138">
        <v>175</v>
      </c>
      <c r="S1138">
        <v>1007</v>
      </c>
      <c r="T1138">
        <v>0.12</v>
      </c>
      <c r="U1138">
        <v>175</v>
      </c>
      <c r="X1138" s="24" t="s">
        <v>1826</v>
      </c>
      <c r="Y1138" s="24"/>
      <c r="Z1138" s="24"/>
      <c r="AA1138" s="24"/>
      <c r="AB1138" s="24"/>
    </row>
    <row r="1139" spans="1:28" ht="14.45" hidden="1" customHeight="1" x14ac:dyDescent="0.25">
      <c r="A1139" t="s">
        <v>19</v>
      </c>
      <c r="B1139" t="s">
        <v>370</v>
      </c>
      <c r="C1139" t="s">
        <v>21</v>
      </c>
      <c r="D1139" t="s">
        <v>1000</v>
      </c>
      <c r="E1139" t="s">
        <v>19</v>
      </c>
      <c r="G1139" t="s">
        <v>502</v>
      </c>
      <c r="I1139">
        <v>28</v>
      </c>
      <c r="J1139" t="s">
        <v>493</v>
      </c>
      <c r="K1139" t="s">
        <v>494</v>
      </c>
      <c r="M1139">
        <v>15</v>
      </c>
      <c r="N1139">
        <v>1</v>
      </c>
      <c r="O1139" t="s">
        <v>501</v>
      </c>
      <c r="P1139">
        <v>43308.583333333336</v>
      </c>
      <c r="Q1139">
        <v>715</v>
      </c>
      <c r="R1139">
        <v>210</v>
      </c>
      <c r="S1139">
        <v>1007</v>
      </c>
      <c r="T1139">
        <v>0.12</v>
      </c>
      <c r="U1139">
        <v>210</v>
      </c>
      <c r="X1139" s="24" t="s">
        <v>1826</v>
      </c>
      <c r="Y1139" s="24"/>
      <c r="Z1139" s="24"/>
      <c r="AA1139" s="24"/>
      <c r="AB1139" s="24"/>
    </row>
    <row r="1140" spans="1:28" ht="14.45" hidden="1" customHeight="1" x14ac:dyDescent="0.25">
      <c r="A1140" t="s">
        <v>19</v>
      </c>
      <c r="B1140" t="s">
        <v>370</v>
      </c>
      <c r="C1140" t="s">
        <v>21</v>
      </c>
      <c r="D1140" t="s">
        <v>1000</v>
      </c>
      <c r="E1140" t="s">
        <v>19</v>
      </c>
      <c r="G1140" t="s">
        <v>492</v>
      </c>
      <c r="I1140">
        <v>3</v>
      </c>
      <c r="J1140" t="s">
        <v>493</v>
      </c>
      <c r="K1140" t="s">
        <v>494</v>
      </c>
      <c r="M1140">
        <v>5</v>
      </c>
      <c r="N1140">
        <v>1</v>
      </c>
      <c r="O1140" t="s">
        <v>495</v>
      </c>
      <c r="P1140">
        <v>43308.583333333336</v>
      </c>
      <c r="Q1140">
        <v>715</v>
      </c>
      <c r="R1140">
        <v>195</v>
      </c>
      <c r="S1140">
        <v>480</v>
      </c>
      <c r="T1140">
        <v>0.08</v>
      </c>
      <c r="U1140">
        <v>195</v>
      </c>
      <c r="X1140" s="24" t="s">
        <v>1826</v>
      </c>
      <c r="Y1140" s="24"/>
      <c r="Z1140" s="24"/>
      <c r="AA1140" s="24"/>
      <c r="AB1140" s="24"/>
    </row>
    <row r="1141" spans="1:28" ht="14.45" hidden="1" customHeight="1" x14ac:dyDescent="0.25">
      <c r="A1141" t="s">
        <v>19</v>
      </c>
      <c r="B1141" t="s">
        <v>370</v>
      </c>
      <c r="C1141" t="s">
        <v>21</v>
      </c>
      <c r="D1141" t="s">
        <v>1001</v>
      </c>
      <c r="E1141" t="s">
        <v>19</v>
      </c>
      <c r="G1141" t="s">
        <v>500</v>
      </c>
      <c r="I1141">
        <v>9</v>
      </c>
      <c r="J1141" t="s">
        <v>493</v>
      </c>
      <c r="K1141" t="s">
        <v>494</v>
      </c>
      <c r="M1141">
        <v>15</v>
      </c>
      <c r="N1141">
        <v>2</v>
      </c>
      <c r="O1141" t="s">
        <v>501</v>
      </c>
      <c r="P1141">
        <v>43311.604166666664</v>
      </c>
      <c r="Q1141">
        <v>1255</v>
      </c>
      <c r="R1141">
        <v>135</v>
      </c>
      <c r="S1141">
        <v>2014</v>
      </c>
      <c r="T1141">
        <v>0.24</v>
      </c>
      <c r="U1141">
        <v>270</v>
      </c>
      <c r="X1141" s="24" t="s">
        <v>1826</v>
      </c>
      <c r="Y1141" s="24"/>
      <c r="Z1141" s="24"/>
      <c r="AA1141" s="24"/>
      <c r="AB1141" s="24"/>
    </row>
    <row r="1142" spans="1:28" ht="14.45" hidden="1" customHeight="1" x14ac:dyDescent="0.25">
      <c r="A1142" t="s">
        <v>19</v>
      </c>
      <c r="B1142" t="s">
        <v>370</v>
      </c>
      <c r="C1142" t="s">
        <v>21</v>
      </c>
      <c r="D1142" t="s">
        <v>1001</v>
      </c>
      <c r="E1142" t="s">
        <v>19</v>
      </c>
      <c r="G1142" t="s">
        <v>502</v>
      </c>
      <c r="I1142">
        <v>28</v>
      </c>
      <c r="J1142" t="s">
        <v>493</v>
      </c>
      <c r="K1142" t="s">
        <v>494</v>
      </c>
      <c r="M1142">
        <v>15</v>
      </c>
      <c r="N1142">
        <v>2</v>
      </c>
      <c r="O1142" t="s">
        <v>501</v>
      </c>
      <c r="P1142">
        <v>43311.604166666664</v>
      </c>
      <c r="Q1142">
        <v>1255</v>
      </c>
      <c r="R1142">
        <v>210</v>
      </c>
      <c r="S1142">
        <v>2014</v>
      </c>
      <c r="T1142">
        <v>0.24</v>
      </c>
      <c r="U1142">
        <v>420</v>
      </c>
      <c r="X1142" s="24" t="s">
        <v>1826</v>
      </c>
      <c r="Y1142" s="24"/>
      <c r="Z1142" s="24"/>
      <c r="AA1142" s="24"/>
      <c r="AB1142" s="24"/>
    </row>
    <row r="1143" spans="1:28" ht="14.45" hidden="1" customHeight="1" x14ac:dyDescent="0.25">
      <c r="A1143" t="s">
        <v>19</v>
      </c>
      <c r="B1143" t="s">
        <v>370</v>
      </c>
      <c r="C1143" t="s">
        <v>21</v>
      </c>
      <c r="D1143" t="s">
        <v>1001</v>
      </c>
      <c r="E1143" t="s">
        <v>19</v>
      </c>
      <c r="G1143" t="s">
        <v>498</v>
      </c>
      <c r="I1143">
        <v>7</v>
      </c>
      <c r="J1143" t="s">
        <v>493</v>
      </c>
      <c r="K1143" t="s">
        <v>494</v>
      </c>
      <c r="M1143">
        <v>1</v>
      </c>
      <c r="N1143">
        <v>3</v>
      </c>
      <c r="O1143" t="s">
        <v>499</v>
      </c>
      <c r="P1143">
        <v>43311.604166666664</v>
      </c>
      <c r="Q1143">
        <v>1255</v>
      </c>
      <c r="R1143">
        <v>20</v>
      </c>
      <c r="S1143">
        <v>729</v>
      </c>
      <c r="T1143">
        <v>0.12</v>
      </c>
      <c r="U1143">
        <v>60</v>
      </c>
      <c r="X1143" s="24" t="s">
        <v>1826</v>
      </c>
      <c r="Y1143" s="24"/>
      <c r="Z1143" s="24"/>
      <c r="AA1143" s="24"/>
      <c r="AB1143" s="24"/>
    </row>
    <row r="1144" spans="1:28" ht="14.45" hidden="1" customHeight="1" x14ac:dyDescent="0.25">
      <c r="A1144" t="s">
        <v>19</v>
      </c>
      <c r="B1144" t="s">
        <v>370</v>
      </c>
      <c r="C1144" t="s">
        <v>21</v>
      </c>
      <c r="D1144" t="s">
        <v>1001</v>
      </c>
      <c r="E1144" t="s">
        <v>19</v>
      </c>
      <c r="G1144" t="s">
        <v>492</v>
      </c>
      <c r="I1144">
        <v>3</v>
      </c>
      <c r="J1144" t="s">
        <v>493</v>
      </c>
      <c r="K1144" t="s">
        <v>494</v>
      </c>
      <c r="M1144">
        <v>5</v>
      </c>
      <c r="N1144">
        <v>1</v>
      </c>
      <c r="O1144" t="s">
        <v>495</v>
      </c>
      <c r="P1144">
        <v>43311.604166666664</v>
      </c>
      <c r="Q1144">
        <v>1255</v>
      </c>
      <c r="R1144">
        <v>195</v>
      </c>
      <c r="S1144">
        <v>480</v>
      </c>
      <c r="T1144">
        <v>0.08</v>
      </c>
      <c r="U1144">
        <v>195</v>
      </c>
      <c r="X1144" s="24" t="s">
        <v>1826</v>
      </c>
      <c r="Y1144" s="24"/>
      <c r="Z1144" s="24"/>
      <c r="AA1144" s="24"/>
      <c r="AB1144" s="24"/>
    </row>
    <row r="1145" spans="1:28" ht="14.45" hidden="1" customHeight="1" x14ac:dyDescent="0.25">
      <c r="A1145" t="s">
        <v>19</v>
      </c>
      <c r="B1145" t="s">
        <v>370</v>
      </c>
      <c r="C1145" t="s">
        <v>21</v>
      </c>
      <c r="D1145" t="s">
        <v>1001</v>
      </c>
      <c r="E1145" t="s">
        <v>19</v>
      </c>
      <c r="G1145" t="s">
        <v>869</v>
      </c>
      <c r="I1145">
        <v>22</v>
      </c>
      <c r="J1145" t="s">
        <v>493</v>
      </c>
      <c r="K1145" t="s">
        <v>494</v>
      </c>
      <c r="M1145">
        <v>15</v>
      </c>
      <c r="N1145">
        <v>2</v>
      </c>
      <c r="O1145" t="s">
        <v>501</v>
      </c>
      <c r="P1145">
        <v>43311.604166666664</v>
      </c>
      <c r="Q1145">
        <v>1255</v>
      </c>
      <c r="R1145">
        <v>155</v>
      </c>
      <c r="S1145">
        <v>2014</v>
      </c>
      <c r="T1145">
        <v>0.24</v>
      </c>
      <c r="U1145">
        <v>310</v>
      </c>
      <c r="X1145" s="24" t="s">
        <v>1826</v>
      </c>
      <c r="Y1145" s="24"/>
      <c r="Z1145" s="24"/>
      <c r="AA1145" s="24"/>
      <c r="AB1145" s="24"/>
    </row>
    <row r="1146" spans="1:28" ht="14.45" hidden="1" customHeight="1" x14ac:dyDescent="0.25">
      <c r="A1146" t="s">
        <v>19</v>
      </c>
      <c r="B1146" t="s">
        <v>370</v>
      </c>
      <c r="C1146" t="s">
        <v>21</v>
      </c>
      <c r="D1146" t="s">
        <v>1003</v>
      </c>
      <c r="E1146" t="s">
        <v>19</v>
      </c>
      <c r="G1146" t="s">
        <v>502</v>
      </c>
      <c r="I1146">
        <v>28</v>
      </c>
      <c r="J1146" t="s">
        <v>493</v>
      </c>
      <c r="K1146" t="s">
        <v>494</v>
      </c>
      <c r="M1146">
        <v>15</v>
      </c>
      <c r="N1146">
        <v>2</v>
      </c>
      <c r="O1146" t="s">
        <v>501</v>
      </c>
      <c r="P1146">
        <v>43304.583333333336</v>
      </c>
      <c r="Q1146">
        <v>1120</v>
      </c>
      <c r="R1146">
        <v>210</v>
      </c>
      <c r="S1146">
        <v>2014</v>
      </c>
      <c r="T1146">
        <v>0.24</v>
      </c>
      <c r="U1146">
        <v>420</v>
      </c>
      <c r="X1146" s="24" t="s">
        <v>1826</v>
      </c>
      <c r="Y1146" s="24"/>
      <c r="Z1146" s="24"/>
      <c r="AA1146" s="24"/>
      <c r="AB1146" s="24"/>
    </row>
    <row r="1147" spans="1:28" ht="14.45" hidden="1" customHeight="1" x14ac:dyDescent="0.25">
      <c r="A1147" t="s">
        <v>19</v>
      </c>
      <c r="B1147" t="s">
        <v>370</v>
      </c>
      <c r="C1147" t="s">
        <v>21</v>
      </c>
      <c r="D1147" t="s">
        <v>1003</v>
      </c>
      <c r="E1147" t="s">
        <v>19</v>
      </c>
      <c r="G1147" t="s">
        <v>498</v>
      </c>
      <c r="I1147">
        <v>7</v>
      </c>
      <c r="J1147" t="s">
        <v>493</v>
      </c>
      <c r="K1147" t="s">
        <v>494</v>
      </c>
      <c r="M1147">
        <v>1</v>
      </c>
      <c r="N1147">
        <v>2</v>
      </c>
      <c r="O1147" t="s">
        <v>499</v>
      </c>
      <c r="P1147">
        <v>43304.583333333336</v>
      </c>
      <c r="Q1147">
        <v>1120</v>
      </c>
      <c r="R1147">
        <v>20</v>
      </c>
      <c r="S1147">
        <v>486</v>
      </c>
      <c r="T1147">
        <v>0.08</v>
      </c>
      <c r="U1147">
        <v>40</v>
      </c>
      <c r="X1147" s="24" t="s">
        <v>1826</v>
      </c>
      <c r="Y1147" s="24"/>
      <c r="Z1147" s="24"/>
      <c r="AA1147" s="24"/>
      <c r="AB1147" s="24"/>
    </row>
    <row r="1148" spans="1:28" ht="14.45" hidden="1" customHeight="1" x14ac:dyDescent="0.25">
      <c r="A1148" t="s">
        <v>19</v>
      </c>
      <c r="B1148" t="s">
        <v>370</v>
      </c>
      <c r="C1148" t="s">
        <v>21</v>
      </c>
      <c r="D1148" t="s">
        <v>1003</v>
      </c>
      <c r="E1148" t="s">
        <v>19</v>
      </c>
      <c r="G1148" t="s">
        <v>500</v>
      </c>
      <c r="I1148">
        <v>9</v>
      </c>
      <c r="J1148" t="s">
        <v>493</v>
      </c>
      <c r="K1148" t="s">
        <v>494</v>
      </c>
      <c r="M1148">
        <v>15</v>
      </c>
      <c r="N1148">
        <v>2</v>
      </c>
      <c r="O1148" t="s">
        <v>501</v>
      </c>
      <c r="P1148">
        <v>43304.583333333336</v>
      </c>
      <c r="Q1148">
        <v>1120</v>
      </c>
      <c r="R1148">
        <v>135</v>
      </c>
      <c r="S1148">
        <v>2014</v>
      </c>
      <c r="T1148">
        <v>0.24</v>
      </c>
      <c r="U1148">
        <v>270</v>
      </c>
      <c r="X1148" s="24" t="s">
        <v>1826</v>
      </c>
      <c r="Y1148" s="24"/>
      <c r="Z1148" s="24"/>
      <c r="AA1148" s="24"/>
      <c r="AB1148" s="24"/>
    </row>
    <row r="1149" spans="1:28" ht="14.45" hidden="1" customHeight="1" x14ac:dyDescent="0.25">
      <c r="A1149" t="s">
        <v>19</v>
      </c>
      <c r="B1149" t="s">
        <v>370</v>
      </c>
      <c r="C1149" t="s">
        <v>21</v>
      </c>
      <c r="D1149" t="s">
        <v>1003</v>
      </c>
      <c r="E1149" t="s">
        <v>19</v>
      </c>
      <c r="G1149" t="s">
        <v>492</v>
      </c>
      <c r="I1149">
        <v>3</v>
      </c>
      <c r="J1149" t="s">
        <v>493</v>
      </c>
      <c r="K1149" t="s">
        <v>494</v>
      </c>
      <c r="M1149">
        <v>5</v>
      </c>
      <c r="N1149">
        <v>1</v>
      </c>
      <c r="O1149" t="s">
        <v>495</v>
      </c>
      <c r="P1149">
        <v>43304.583333333336</v>
      </c>
      <c r="Q1149">
        <v>1120</v>
      </c>
      <c r="R1149">
        <v>195</v>
      </c>
      <c r="S1149">
        <v>480</v>
      </c>
      <c r="T1149">
        <v>0.08</v>
      </c>
      <c r="U1149">
        <v>195</v>
      </c>
      <c r="X1149" s="24" t="s">
        <v>1826</v>
      </c>
      <c r="Y1149" s="24"/>
      <c r="Z1149" s="24"/>
      <c r="AA1149" s="24"/>
      <c r="AB1149" s="24"/>
    </row>
    <row r="1150" spans="1:28" ht="14.45" hidden="1" customHeight="1" x14ac:dyDescent="0.25">
      <c r="A1150" t="s">
        <v>19</v>
      </c>
      <c r="B1150" t="s">
        <v>370</v>
      </c>
      <c r="C1150" t="s">
        <v>21</v>
      </c>
      <c r="D1150" t="s">
        <v>1003</v>
      </c>
      <c r="E1150" t="s">
        <v>19</v>
      </c>
      <c r="G1150" t="s">
        <v>496</v>
      </c>
      <c r="I1150">
        <v>4</v>
      </c>
      <c r="J1150" t="s">
        <v>493</v>
      </c>
      <c r="K1150" t="s">
        <v>494</v>
      </c>
      <c r="M1150">
        <v>5</v>
      </c>
      <c r="N1150">
        <v>1</v>
      </c>
      <c r="O1150" t="s">
        <v>497</v>
      </c>
      <c r="P1150">
        <v>43304.583333333336</v>
      </c>
      <c r="Q1150">
        <v>1120</v>
      </c>
      <c r="R1150">
        <v>195</v>
      </c>
      <c r="S1150">
        <v>548</v>
      </c>
      <c r="T1150">
        <v>0.09</v>
      </c>
      <c r="U1150">
        <v>195</v>
      </c>
      <c r="X1150" s="24" t="s">
        <v>1826</v>
      </c>
      <c r="Y1150" s="24"/>
      <c r="Z1150" s="24"/>
      <c r="AA1150" s="24"/>
      <c r="AB1150" s="24"/>
    </row>
    <row r="1151" spans="1:28" ht="14.45" hidden="1" customHeight="1" x14ac:dyDescent="0.25">
      <c r="A1151" t="s">
        <v>19</v>
      </c>
      <c r="B1151" t="s">
        <v>287</v>
      </c>
      <c r="C1151" t="s">
        <v>21</v>
      </c>
      <c r="D1151" t="s">
        <v>1413</v>
      </c>
      <c r="E1151" t="s">
        <v>19</v>
      </c>
      <c r="G1151" t="s">
        <v>1472</v>
      </c>
      <c r="H1151" t="s">
        <v>1473</v>
      </c>
      <c r="L1151" t="s">
        <v>1475</v>
      </c>
      <c r="N1151">
        <v>1</v>
      </c>
      <c r="P1151">
        <v>43315</v>
      </c>
      <c r="Q1151">
        <v>1700</v>
      </c>
      <c r="S1151">
        <v>10948</v>
      </c>
      <c r="T1151">
        <v>4.8659999999999997</v>
      </c>
      <c r="U1151">
        <v>600</v>
      </c>
      <c r="X1151" s="24" t="s">
        <v>1826</v>
      </c>
      <c r="Y1151" s="24"/>
      <c r="Z1151" s="24"/>
      <c r="AA1151" s="24"/>
      <c r="AB1151" s="24"/>
    </row>
    <row r="1152" spans="1:28" ht="14.45" hidden="1" customHeight="1" x14ac:dyDescent="0.25">
      <c r="A1152" t="s">
        <v>19</v>
      </c>
      <c r="B1152" t="s">
        <v>287</v>
      </c>
      <c r="C1152" t="s">
        <v>21</v>
      </c>
      <c r="D1152" t="s">
        <v>1413</v>
      </c>
      <c r="E1152" t="s">
        <v>19</v>
      </c>
      <c r="G1152" t="s">
        <v>1472</v>
      </c>
      <c r="H1152" t="s">
        <v>1473</v>
      </c>
      <c r="L1152" t="s">
        <v>1476</v>
      </c>
      <c r="N1152">
        <v>2</v>
      </c>
      <c r="P1152">
        <v>43315</v>
      </c>
      <c r="Q1152">
        <v>1700</v>
      </c>
      <c r="S1152">
        <v>14806</v>
      </c>
      <c r="T1152">
        <v>4.8659999999999997</v>
      </c>
      <c r="U1152">
        <v>1100</v>
      </c>
      <c r="X1152" s="24" t="s">
        <v>1826</v>
      </c>
      <c r="Y1152" s="24"/>
      <c r="Z1152" s="24"/>
      <c r="AA1152" s="24"/>
      <c r="AB1152" s="24"/>
    </row>
    <row r="1153" spans="1:28" ht="14.45" hidden="1" customHeight="1" x14ac:dyDescent="0.25">
      <c r="A1153" t="s">
        <v>19</v>
      </c>
      <c r="B1153" t="s">
        <v>370</v>
      </c>
      <c r="C1153" t="s">
        <v>21</v>
      </c>
      <c r="D1153" t="s">
        <v>1477</v>
      </c>
      <c r="E1153" t="s">
        <v>19</v>
      </c>
      <c r="G1153" t="s">
        <v>741</v>
      </c>
      <c r="I1153">
        <v>8</v>
      </c>
      <c r="J1153" t="s">
        <v>493</v>
      </c>
      <c r="K1153" t="s">
        <v>494</v>
      </c>
      <c r="M1153">
        <v>1</v>
      </c>
      <c r="N1153">
        <v>1</v>
      </c>
      <c r="O1153" t="s">
        <v>742</v>
      </c>
      <c r="P1153">
        <v>43314</v>
      </c>
      <c r="Q1153">
        <v>707</v>
      </c>
      <c r="R1153">
        <v>27</v>
      </c>
      <c r="S1153">
        <v>289</v>
      </c>
      <c r="T1153">
        <v>0.05</v>
      </c>
      <c r="U1153">
        <v>27</v>
      </c>
      <c r="X1153" s="24" t="s">
        <v>1826</v>
      </c>
      <c r="Y1153" s="24"/>
      <c r="Z1153" s="24"/>
      <c r="AA1153" s="24"/>
      <c r="AB1153" s="24"/>
    </row>
    <row r="1154" spans="1:28" ht="14.45" hidden="1" customHeight="1" x14ac:dyDescent="0.25">
      <c r="A1154" t="s">
        <v>19</v>
      </c>
      <c r="B1154" t="s">
        <v>370</v>
      </c>
      <c r="C1154" t="s">
        <v>21</v>
      </c>
      <c r="D1154" t="s">
        <v>1477</v>
      </c>
      <c r="E1154" t="s">
        <v>19</v>
      </c>
      <c r="G1154" t="s">
        <v>498</v>
      </c>
      <c r="I1154">
        <v>7</v>
      </c>
      <c r="J1154" t="s">
        <v>493</v>
      </c>
      <c r="K1154" t="s">
        <v>494</v>
      </c>
      <c r="M1154">
        <v>1</v>
      </c>
      <c r="N1154">
        <v>4</v>
      </c>
      <c r="O1154" t="s">
        <v>499</v>
      </c>
      <c r="P1154">
        <v>43314</v>
      </c>
      <c r="Q1154">
        <v>707</v>
      </c>
      <c r="R1154">
        <v>20</v>
      </c>
      <c r="S1154">
        <v>972</v>
      </c>
      <c r="T1154">
        <v>0.16</v>
      </c>
      <c r="U1154">
        <v>80</v>
      </c>
      <c r="X1154" s="24" t="s">
        <v>1826</v>
      </c>
      <c r="Y1154" s="24"/>
      <c r="Z1154" s="24"/>
      <c r="AA1154" s="24"/>
      <c r="AB1154" s="24"/>
    </row>
    <row r="1155" spans="1:28" ht="14.45" hidden="1" customHeight="1" x14ac:dyDescent="0.25">
      <c r="A1155" t="s">
        <v>19</v>
      </c>
      <c r="B1155" t="s">
        <v>370</v>
      </c>
      <c r="C1155" t="s">
        <v>21</v>
      </c>
      <c r="D1155" t="s">
        <v>1477</v>
      </c>
      <c r="E1155" t="s">
        <v>19</v>
      </c>
      <c r="G1155" t="s">
        <v>492</v>
      </c>
      <c r="I1155">
        <v>3</v>
      </c>
      <c r="J1155" t="s">
        <v>493</v>
      </c>
      <c r="K1155" t="s">
        <v>494</v>
      </c>
      <c r="M1155">
        <v>5</v>
      </c>
      <c r="N1155">
        <v>2</v>
      </c>
      <c r="O1155" t="s">
        <v>495</v>
      </c>
      <c r="P1155">
        <v>43314</v>
      </c>
      <c r="Q1155">
        <v>707</v>
      </c>
      <c r="R1155">
        <v>195</v>
      </c>
      <c r="S1155">
        <v>960</v>
      </c>
      <c r="T1155">
        <v>0.16</v>
      </c>
      <c r="U1155">
        <v>390</v>
      </c>
      <c r="X1155" s="24" t="s">
        <v>1826</v>
      </c>
      <c r="Y1155" s="24"/>
      <c r="Z1155" s="24"/>
      <c r="AA1155" s="24"/>
      <c r="AB1155" s="24"/>
    </row>
    <row r="1156" spans="1:28" ht="14.45" hidden="1" customHeight="1" x14ac:dyDescent="0.25">
      <c r="A1156" t="s">
        <v>19</v>
      </c>
      <c r="B1156" t="s">
        <v>370</v>
      </c>
      <c r="C1156" t="s">
        <v>21</v>
      </c>
      <c r="D1156" t="s">
        <v>1477</v>
      </c>
      <c r="E1156" t="s">
        <v>19</v>
      </c>
      <c r="G1156" t="s">
        <v>502</v>
      </c>
      <c r="I1156">
        <v>28</v>
      </c>
      <c r="J1156" t="s">
        <v>493</v>
      </c>
      <c r="K1156" t="s">
        <v>494</v>
      </c>
      <c r="M1156">
        <v>15</v>
      </c>
      <c r="N1156">
        <v>1</v>
      </c>
      <c r="O1156" t="s">
        <v>501</v>
      </c>
      <c r="P1156">
        <v>43314</v>
      </c>
      <c r="Q1156">
        <v>707</v>
      </c>
      <c r="R1156">
        <v>210</v>
      </c>
      <c r="S1156">
        <v>1007</v>
      </c>
      <c r="T1156">
        <v>0.12</v>
      </c>
      <c r="U1156">
        <v>210</v>
      </c>
      <c r="X1156" s="24" t="s">
        <v>1826</v>
      </c>
      <c r="Y1156" s="24"/>
      <c r="Z1156" s="24"/>
      <c r="AA1156" s="24"/>
      <c r="AB1156" s="24"/>
    </row>
    <row r="1157" spans="1:28" ht="14.45" hidden="1" customHeight="1" x14ac:dyDescent="0.25">
      <c r="A1157" t="s">
        <v>19</v>
      </c>
      <c r="B1157" t="s">
        <v>370</v>
      </c>
      <c r="C1157" t="s">
        <v>21</v>
      </c>
      <c r="D1157" t="s">
        <v>1479</v>
      </c>
      <c r="E1157" t="s">
        <v>19</v>
      </c>
      <c r="G1157" t="s">
        <v>492</v>
      </c>
      <c r="I1157">
        <v>3</v>
      </c>
      <c r="J1157" t="s">
        <v>493</v>
      </c>
      <c r="K1157" t="s">
        <v>494</v>
      </c>
      <c r="M1157">
        <v>5</v>
      </c>
      <c r="N1157">
        <v>1</v>
      </c>
      <c r="O1157" t="s">
        <v>495</v>
      </c>
      <c r="P1157">
        <v>43313</v>
      </c>
      <c r="Q1157">
        <v>605</v>
      </c>
      <c r="R1157">
        <v>195</v>
      </c>
      <c r="S1157">
        <v>480</v>
      </c>
      <c r="T1157">
        <v>0.08</v>
      </c>
      <c r="U1157">
        <v>195</v>
      </c>
      <c r="X1157" s="24" t="s">
        <v>1826</v>
      </c>
      <c r="Y1157" s="24"/>
      <c r="Z1157" s="24"/>
      <c r="AA1157" s="24"/>
      <c r="AB1157" s="24"/>
    </row>
    <row r="1158" spans="1:28" ht="14.45" hidden="1" customHeight="1" x14ac:dyDescent="0.25">
      <c r="A1158" t="s">
        <v>19</v>
      </c>
      <c r="B1158" t="s">
        <v>370</v>
      </c>
      <c r="C1158" t="s">
        <v>21</v>
      </c>
      <c r="D1158" t="s">
        <v>1479</v>
      </c>
      <c r="E1158" t="s">
        <v>19</v>
      </c>
      <c r="G1158" t="s">
        <v>743</v>
      </c>
      <c r="I1158">
        <v>10</v>
      </c>
      <c r="J1158" t="s">
        <v>493</v>
      </c>
      <c r="K1158" t="s">
        <v>494</v>
      </c>
      <c r="M1158">
        <v>15</v>
      </c>
      <c r="N1158">
        <v>1</v>
      </c>
      <c r="O1158" t="s">
        <v>501</v>
      </c>
      <c r="P1158">
        <v>43313</v>
      </c>
      <c r="Q1158">
        <v>605</v>
      </c>
      <c r="R1158">
        <v>175</v>
      </c>
      <c r="S1158">
        <v>1007</v>
      </c>
      <c r="T1158">
        <v>0.12</v>
      </c>
      <c r="U1158">
        <v>175</v>
      </c>
      <c r="X1158" s="24" t="s">
        <v>1826</v>
      </c>
      <c r="Y1158" s="24"/>
      <c r="Z1158" s="24"/>
      <c r="AA1158" s="24"/>
      <c r="AB1158" s="24"/>
    </row>
    <row r="1159" spans="1:28" ht="14.45" hidden="1" customHeight="1" x14ac:dyDescent="0.25">
      <c r="A1159" t="s">
        <v>19</v>
      </c>
      <c r="B1159" t="s">
        <v>370</v>
      </c>
      <c r="C1159" t="s">
        <v>21</v>
      </c>
      <c r="D1159" t="s">
        <v>1479</v>
      </c>
      <c r="E1159" t="s">
        <v>19</v>
      </c>
      <c r="G1159" t="s">
        <v>496</v>
      </c>
      <c r="I1159">
        <v>4</v>
      </c>
      <c r="J1159" t="s">
        <v>493</v>
      </c>
      <c r="K1159" t="s">
        <v>494</v>
      </c>
      <c r="M1159">
        <v>5</v>
      </c>
      <c r="N1159">
        <v>1</v>
      </c>
      <c r="O1159" t="s">
        <v>497</v>
      </c>
      <c r="P1159">
        <v>43313</v>
      </c>
      <c r="Q1159">
        <v>605</v>
      </c>
      <c r="R1159">
        <v>195</v>
      </c>
      <c r="S1159">
        <v>548</v>
      </c>
      <c r="T1159">
        <v>0.09</v>
      </c>
      <c r="U1159">
        <v>195</v>
      </c>
      <c r="X1159" s="24" t="s">
        <v>1826</v>
      </c>
      <c r="Y1159" s="24"/>
      <c r="Z1159" s="24"/>
      <c r="AA1159" s="24"/>
      <c r="AB1159" s="24"/>
    </row>
    <row r="1160" spans="1:28" ht="14.45" hidden="1" customHeight="1" x14ac:dyDescent="0.25">
      <c r="A1160" t="s">
        <v>19</v>
      </c>
      <c r="B1160" t="s">
        <v>370</v>
      </c>
      <c r="C1160" t="s">
        <v>21</v>
      </c>
      <c r="D1160" t="s">
        <v>1479</v>
      </c>
      <c r="E1160" t="s">
        <v>19</v>
      </c>
      <c r="G1160" t="s">
        <v>498</v>
      </c>
      <c r="I1160">
        <v>7</v>
      </c>
      <c r="J1160" t="s">
        <v>493</v>
      </c>
      <c r="K1160" t="s">
        <v>494</v>
      </c>
      <c r="M1160">
        <v>1</v>
      </c>
      <c r="N1160">
        <v>2</v>
      </c>
      <c r="O1160" t="s">
        <v>499</v>
      </c>
      <c r="P1160">
        <v>43313</v>
      </c>
      <c r="Q1160">
        <v>605</v>
      </c>
      <c r="R1160">
        <v>20</v>
      </c>
      <c r="S1160">
        <v>486</v>
      </c>
      <c r="T1160">
        <v>0.08</v>
      </c>
      <c r="U1160">
        <v>40</v>
      </c>
      <c r="X1160" s="24" t="s">
        <v>1826</v>
      </c>
      <c r="Y1160" s="24"/>
      <c r="Z1160" s="24"/>
      <c r="AA1160" s="24"/>
      <c r="AB1160" s="24"/>
    </row>
    <row r="1161" spans="1:28" ht="14.45" hidden="1" customHeight="1" x14ac:dyDescent="0.25">
      <c r="A1161" t="s">
        <v>19</v>
      </c>
      <c r="B1161" t="s">
        <v>370</v>
      </c>
      <c r="C1161" t="s">
        <v>21</v>
      </c>
      <c r="D1161" t="s">
        <v>1483</v>
      </c>
      <c r="E1161" t="s">
        <v>19</v>
      </c>
      <c r="G1161" t="s">
        <v>492</v>
      </c>
      <c r="I1161">
        <v>3</v>
      </c>
      <c r="J1161" t="s">
        <v>493</v>
      </c>
      <c r="K1161" t="s">
        <v>494</v>
      </c>
      <c r="M1161">
        <v>5</v>
      </c>
      <c r="N1161">
        <v>1</v>
      </c>
      <c r="O1161" t="s">
        <v>495</v>
      </c>
      <c r="P1161">
        <v>43332</v>
      </c>
      <c r="Q1161">
        <v>405</v>
      </c>
      <c r="R1161">
        <v>195</v>
      </c>
      <c r="S1161">
        <v>480</v>
      </c>
      <c r="T1161">
        <v>0.08</v>
      </c>
      <c r="U1161">
        <v>195</v>
      </c>
      <c r="X1161" s="24" t="s">
        <v>1826</v>
      </c>
      <c r="Y1161" s="24"/>
      <c r="Z1161" s="24"/>
      <c r="AA1161" s="24"/>
      <c r="AB1161" s="24"/>
    </row>
    <row r="1162" spans="1:28" ht="14.45" hidden="1" customHeight="1" x14ac:dyDescent="0.25">
      <c r="A1162" t="s">
        <v>19</v>
      </c>
      <c r="B1162" t="s">
        <v>370</v>
      </c>
      <c r="C1162" t="s">
        <v>21</v>
      </c>
      <c r="D1162" t="s">
        <v>1483</v>
      </c>
      <c r="E1162" t="s">
        <v>19</v>
      </c>
      <c r="G1162" t="s">
        <v>502</v>
      </c>
      <c r="I1162">
        <v>28</v>
      </c>
      <c r="J1162" t="s">
        <v>493</v>
      </c>
      <c r="K1162" t="s">
        <v>494</v>
      </c>
      <c r="M1162">
        <v>15</v>
      </c>
      <c r="N1162">
        <v>1</v>
      </c>
      <c r="O1162" t="s">
        <v>501</v>
      </c>
      <c r="P1162">
        <v>43332</v>
      </c>
      <c r="Q1162">
        <v>405</v>
      </c>
      <c r="R1162">
        <v>210</v>
      </c>
      <c r="S1162">
        <v>1007</v>
      </c>
      <c r="T1162">
        <v>0.12</v>
      </c>
      <c r="U1162">
        <v>210</v>
      </c>
      <c r="X1162" s="24" t="s">
        <v>1826</v>
      </c>
      <c r="Y1162" s="24"/>
      <c r="Z1162" s="24"/>
      <c r="AA1162" s="24"/>
      <c r="AB1162" s="24"/>
    </row>
    <row r="1163" spans="1:28" ht="14.45" hidden="1" customHeight="1" x14ac:dyDescent="0.25">
      <c r="A1163" t="s">
        <v>19</v>
      </c>
      <c r="B1163" t="s">
        <v>370</v>
      </c>
      <c r="C1163" t="s">
        <v>21</v>
      </c>
      <c r="D1163" t="s">
        <v>1485</v>
      </c>
      <c r="E1163" t="s">
        <v>19</v>
      </c>
      <c r="G1163" t="s">
        <v>500</v>
      </c>
      <c r="I1163">
        <v>9</v>
      </c>
      <c r="J1163" t="s">
        <v>493</v>
      </c>
      <c r="K1163" t="s">
        <v>494</v>
      </c>
      <c r="M1163">
        <v>15</v>
      </c>
      <c r="N1163">
        <v>2</v>
      </c>
      <c r="O1163" t="s">
        <v>501</v>
      </c>
      <c r="P1163">
        <v>43313</v>
      </c>
      <c r="Q1163">
        <v>592</v>
      </c>
      <c r="R1163">
        <v>135</v>
      </c>
      <c r="S1163">
        <v>2014</v>
      </c>
      <c r="T1163">
        <v>0.24</v>
      </c>
      <c r="U1163">
        <v>270</v>
      </c>
      <c r="X1163" s="24" t="s">
        <v>1826</v>
      </c>
      <c r="Y1163" s="24"/>
      <c r="Z1163" s="24"/>
      <c r="AA1163" s="24"/>
      <c r="AB1163" s="24"/>
    </row>
    <row r="1164" spans="1:28" ht="14.45" hidden="1" customHeight="1" x14ac:dyDescent="0.25">
      <c r="A1164" t="s">
        <v>19</v>
      </c>
      <c r="B1164" t="s">
        <v>370</v>
      </c>
      <c r="C1164" t="s">
        <v>21</v>
      </c>
      <c r="D1164" t="s">
        <v>1485</v>
      </c>
      <c r="E1164" t="s">
        <v>19</v>
      </c>
      <c r="G1164" t="s">
        <v>492</v>
      </c>
      <c r="I1164">
        <v>3</v>
      </c>
      <c r="J1164" t="s">
        <v>493</v>
      </c>
      <c r="K1164" t="s">
        <v>494</v>
      </c>
      <c r="M1164">
        <v>5</v>
      </c>
      <c r="N1164">
        <v>1</v>
      </c>
      <c r="O1164" t="s">
        <v>495</v>
      </c>
      <c r="P1164">
        <v>43313</v>
      </c>
      <c r="Q1164">
        <v>592</v>
      </c>
      <c r="R1164">
        <v>195</v>
      </c>
      <c r="S1164">
        <v>480</v>
      </c>
      <c r="T1164">
        <v>0.08</v>
      </c>
      <c r="U1164">
        <v>195</v>
      </c>
      <c r="X1164" s="24" t="s">
        <v>1826</v>
      </c>
      <c r="Y1164" s="24"/>
      <c r="Z1164" s="24"/>
      <c r="AA1164" s="24"/>
      <c r="AB1164" s="24"/>
    </row>
    <row r="1165" spans="1:28" ht="14.45" hidden="1" customHeight="1" x14ac:dyDescent="0.25">
      <c r="A1165" t="s">
        <v>19</v>
      </c>
      <c r="B1165" t="s">
        <v>370</v>
      </c>
      <c r="C1165" t="s">
        <v>21</v>
      </c>
      <c r="D1165" t="s">
        <v>1485</v>
      </c>
      <c r="E1165" t="s">
        <v>19</v>
      </c>
      <c r="G1165" t="s">
        <v>498</v>
      </c>
      <c r="I1165">
        <v>7</v>
      </c>
      <c r="J1165" t="s">
        <v>493</v>
      </c>
      <c r="K1165" t="s">
        <v>494</v>
      </c>
      <c r="M1165">
        <v>1</v>
      </c>
      <c r="N1165">
        <v>5</v>
      </c>
      <c r="O1165" t="s">
        <v>499</v>
      </c>
      <c r="P1165">
        <v>43313</v>
      </c>
      <c r="Q1165">
        <v>592</v>
      </c>
      <c r="R1165">
        <v>20</v>
      </c>
      <c r="S1165">
        <v>1215</v>
      </c>
      <c r="T1165">
        <v>0.2</v>
      </c>
      <c r="U1165">
        <v>100</v>
      </c>
      <c r="X1165" s="24" t="s">
        <v>1826</v>
      </c>
      <c r="Y1165" s="24"/>
      <c r="Z1165" s="24"/>
      <c r="AA1165" s="24"/>
      <c r="AB1165" s="24"/>
    </row>
    <row r="1166" spans="1:28" ht="14.45" hidden="1" customHeight="1" x14ac:dyDescent="0.25">
      <c r="A1166" t="s">
        <v>19</v>
      </c>
      <c r="B1166" t="s">
        <v>370</v>
      </c>
      <c r="C1166" t="s">
        <v>21</v>
      </c>
      <c r="D1166" t="s">
        <v>1485</v>
      </c>
      <c r="E1166" t="s">
        <v>19</v>
      </c>
      <c r="G1166" t="s">
        <v>741</v>
      </c>
      <c r="I1166">
        <v>8</v>
      </c>
      <c r="J1166" t="s">
        <v>493</v>
      </c>
      <c r="K1166" t="s">
        <v>494</v>
      </c>
      <c r="M1166">
        <v>1</v>
      </c>
      <c r="N1166">
        <v>1</v>
      </c>
      <c r="O1166" t="s">
        <v>742</v>
      </c>
      <c r="P1166">
        <v>43313</v>
      </c>
      <c r="Q1166">
        <v>592</v>
      </c>
      <c r="R1166">
        <v>27</v>
      </c>
      <c r="S1166">
        <v>289</v>
      </c>
      <c r="T1166">
        <v>0.05</v>
      </c>
      <c r="U1166">
        <v>27</v>
      </c>
      <c r="X1166" s="24" t="s">
        <v>1826</v>
      </c>
      <c r="Y1166" s="24"/>
      <c r="Z1166" s="24"/>
      <c r="AA1166" s="24"/>
      <c r="AB1166" s="24"/>
    </row>
    <row r="1167" spans="1:28" ht="14.45" hidden="1" customHeight="1" x14ac:dyDescent="0.25">
      <c r="A1167" t="s">
        <v>19</v>
      </c>
      <c r="B1167" t="s">
        <v>370</v>
      </c>
      <c r="C1167" t="s">
        <v>21</v>
      </c>
      <c r="D1167" t="s">
        <v>1487</v>
      </c>
      <c r="E1167" t="s">
        <v>19</v>
      </c>
      <c r="G1167" t="s">
        <v>492</v>
      </c>
      <c r="I1167">
        <v>3</v>
      </c>
      <c r="J1167" t="s">
        <v>493</v>
      </c>
      <c r="K1167" t="s">
        <v>494</v>
      </c>
      <c r="M1167">
        <v>5</v>
      </c>
      <c r="N1167">
        <v>1</v>
      </c>
      <c r="O1167" t="s">
        <v>495</v>
      </c>
      <c r="P1167">
        <v>43326</v>
      </c>
      <c r="Q1167">
        <v>982</v>
      </c>
      <c r="R1167">
        <v>195</v>
      </c>
      <c r="S1167">
        <v>480</v>
      </c>
      <c r="T1167">
        <v>0.08</v>
      </c>
      <c r="U1167">
        <v>195</v>
      </c>
      <c r="X1167" s="24" t="s">
        <v>1826</v>
      </c>
      <c r="Y1167" s="24"/>
      <c r="Z1167" s="24"/>
      <c r="AA1167" s="24"/>
      <c r="AB1167" s="24"/>
    </row>
    <row r="1168" spans="1:28" ht="14.45" hidden="1" customHeight="1" x14ac:dyDescent="0.25">
      <c r="A1168" t="s">
        <v>19</v>
      </c>
      <c r="B1168" t="s">
        <v>370</v>
      </c>
      <c r="C1168" t="s">
        <v>21</v>
      </c>
      <c r="D1168" t="s">
        <v>1487</v>
      </c>
      <c r="E1168" t="s">
        <v>19</v>
      </c>
      <c r="G1168" t="s">
        <v>741</v>
      </c>
      <c r="I1168">
        <v>8</v>
      </c>
      <c r="J1168" t="s">
        <v>493</v>
      </c>
      <c r="K1168" t="s">
        <v>494</v>
      </c>
      <c r="M1168">
        <v>1</v>
      </c>
      <c r="N1168">
        <v>1</v>
      </c>
      <c r="O1168" t="s">
        <v>742</v>
      </c>
      <c r="P1168">
        <v>43326</v>
      </c>
      <c r="Q1168">
        <v>982</v>
      </c>
      <c r="R1168">
        <v>27</v>
      </c>
      <c r="S1168">
        <v>289</v>
      </c>
      <c r="T1168">
        <v>0.05</v>
      </c>
      <c r="U1168">
        <v>27</v>
      </c>
      <c r="X1168" s="24" t="s">
        <v>1826</v>
      </c>
      <c r="Y1168" s="24"/>
      <c r="Z1168" s="24"/>
      <c r="AA1168" s="24"/>
      <c r="AB1168" s="24"/>
    </row>
    <row r="1169" spans="1:28" ht="14.45" hidden="1" customHeight="1" x14ac:dyDescent="0.25">
      <c r="A1169" t="s">
        <v>19</v>
      </c>
      <c r="B1169" t="s">
        <v>370</v>
      </c>
      <c r="C1169" t="s">
        <v>21</v>
      </c>
      <c r="D1169" t="s">
        <v>1487</v>
      </c>
      <c r="E1169" t="s">
        <v>19</v>
      </c>
      <c r="G1169" t="s">
        <v>498</v>
      </c>
      <c r="I1169">
        <v>7</v>
      </c>
      <c r="J1169" t="s">
        <v>493</v>
      </c>
      <c r="K1169" t="s">
        <v>494</v>
      </c>
      <c r="M1169">
        <v>1</v>
      </c>
      <c r="N1169">
        <v>7</v>
      </c>
      <c r="O1169" t="s">
        <v>499</v>
      </c>
      <c r="P1169">
        <v>43326</v>
      </c>
      <c r="Q1169">
        <v>982</v>
      </c>
      <c r="R1169">
        <v>20</v>
      </c>
      <c r="S1169">
        <v>1701</v>
      </c>
      <c r="T1169">
        <v>0.28000000000000003</v>
      </c>
      <c r="U1169">
        <v>140</v>
      </c>
      <c r="X1169" s="24" t="s">
        <v>1826</v>
      </c>
      <c r="Y1169" s="24"/>
      <c r="Z1169" s="24"/>
      <c r="AA1169" s="24"/>
      <c r="AB1169" s="24"/>
    </row>
    <row r="1170" spans="1:28" ht="14.45" hidden="1" customHeight="1" x14ac:dyDescent="0.25">
      <c r="A1170" t="s">
        <v>19</v>
      </c>
      <c r="B1170" t="s">
        <v>370</v>
      </c>
      <c r="C1170" t="s">
        <v>21</v>
      </c>
      <c r="D1170" t="s">
        <v>1487</v>
      </c>
      <c r="E1170" t="s">
        <v>19</v>
      </c>
      <c r="G1170" t="s">
        <v>869</v>
      </c>
      <c r="I1170">
        <v>22</v>
      </c>
      <c r="J1170" t="s">
        <v>493</v>
      </c>
      <c r="K1170" t="s">
        <v>494</v>
      </c>
      <c r="M1170">
        <v>15</v>
      </c>
      <c r="N1170">
        <v>4</v>
      </c>
      <c r="O1170" t="s">
        <v>501</v>
      </c>
      <c r="P1170">
        <v>43326</v>
      </c>
      <c r="Q1170">
        <v>982</v>
      </c>
      <c r="R1170">
        <v>155</v>
      </c>
      <c r="S1170">
        <v>4028</v>
      </c>
      <c r="T1170">
        <v>0.48</v>
      </c>
      <c r="U1170">
        <v>620</v>
      </c>
      <c r="X1170" s="24" t="s">
        <v>1826</v>
      </c>
      <c r="Y1170" s="24"/>
      <c r="Z1170" s="24"/>
      <c r="AA1170" s="24"/>
      <c r="AB1170" s="24"/>
    </row>
    <row r="1171" spans="1:28" ht="14.45" hidden="1" customHeight="1" x14ac:dyDescent="0.25">
      <c r="A1171" t="s">
        <v>19</v>
      </c>
      <c r="B1171" t="s">
        <v>370</v>
      </c>
      <c r="C1171" t="s">
        <v>21</v>
      </c>
      <c r="D1171" t="s">
        <v>1489</v>
      </c>
      <c r="E1171" t="s">
        <v>19</v>
      </c>
      <c r="G1171" t="s">
        <v>496</v>
      </c>
      <c r="I1171">
        <v>4</v>
      </c>
      <c r="J1171" t="s">
        <v>493</v>
      </c>
      <c r="K1171" t="s">
        <v>494</v>
      </c>
      <c r="M1171">
        <v>5</v>
      </c>
      <c r="N1171">
        <v>1</v>
      </c>
      <c r="O1171" t="s">
        <v>497</v>
      </c>
      <c r="P1171">
        <v>43315</v>
      </c>
      <c r="Q1171">
        <v>640</v>
      </c>
      <c r="R1171">
        <v>195</v>
      </c>
      <c r="S1171">
        <v>548</v>
      </c>
      <c r="T1171">
        <v>0.09</v>
      </c>
      <c r="U1171">
        <v>195</v>
      </c>
      <c r="X1171" s="24" t="s">
        <v>1826</v>
      </c>
      <c r="Y1171" s="24"/>
      <c r="Z1171" s="24"/>
      <c r="AA1171" s="24"/>
      <c r="AB1171" s="24"/>
    </row>
    <row r="1172" spans="1:28" ht="14.45" hidden="1" customHeight="1" x14ac:dyDescent="0.25">
      <c r="A1172" t="s">
        <v>19</v>
      </c>
      <c r="B1172" t="s">
        <v>370</v>
      </c>
      <c r="C1172" t="s">
        <v>21</v>
      </c>
      <c r="D1172" t="s">
        <v>1489</v>
      </c>
      <c r="E1172" t="s">
        <v>19</v>
      </c>
      <c r="G1172" t="s">
        <v>502</v>
      </c>
      <c r="I1172">
        <v>28</v>
      </c>
      <c r="J1172" t="s">
        <v>493</v>
      </c>
      <c r="K1172" t="s">
        <v>494</v>
      </c>
      <c r="M1172">
        <v>15</v>
      </c>
      <c r="N1172">
        <v>1</v>
      </c>
      <c r="O1172" t="s">
        <v>501</v>
      </c>
      <c r="P1172">
        <v>43315</v>
      </c>
      <c r="Q1172">
        <v>640</v>
      </c>
      <c r="R1172">
        <v>210</v>
      </c>
      <c r="S1172">
        <v>1007</v>
      </c>
      <c r="T1172">
        <v>0.12</v>
      </c>
      <c r="U1172">
        <v>210</v>
      </c>
      <c r="X1172" s="24" t="s">
        <v>1826</v>
      </c>
      <c r="Y1172" s="24"/>
      <c r="Z1172" s="24"/>
      <c r="AA1172" s="24"/>
      <c r="AB1172" s="24"/>
    </row>
    <row r="1173" spans="1:28" ht="14.45" hidden="1" customHeight="1" x14ac:dyDescent="0.25">
      <c r="A1173" t="s">
        <v>19</v>
      </c>
      <c r="B1173" t="s">
        <v>370</v>
      </c>
      <c r="C1173" t="s">
        <v>21</v>
      </c>
      <c r="D1173" t="s">
        <v>1489</v>
      </c>
      <c r="E1173" t="s">
        <v>19</v>
      </c>
      <c r="G1173" t="s">
        <v>492</v>
      </c>
      <c r="I1173">
        <v>3</v>
      </c>
      <c r="J1173" t="s">
        <v>493</v>
      </c>
      <c r="K1173" t="s">
        <v>494</v>
      </c>
      <c r="M1173">
        <v>5</v>
      </c>
      <c r="N1173">
        <v>1</v>
      </c>
      <c r="O1173" t="s">
        <v>495</v>
      </c>
      <c r="P1173">
        <v>43315</v>
      </c>
      <c r="Q1173">
        <v>640</v>
      </c>
      <c r="R1173">
        <v>195</v>
      </c>
      <c r="S1173">
        <v>480</v>
      </c>
      <c r="T1173">
        <v>0.08</v>
      </c>
      <c r="U1173">
        <v>195</v>
      </c>
      <c r="X1173" s="24" t="s">
        <v>1826</v>
      </c>
      <c r="Y1173" s="24"/>
      <c r="Z1173" s="24"/>
      <c r="AA1173" s="24"/>
      <c r="AB1173" s="24"/>
    </row>
    <row r="1174" spans="1:28" ht="14.45" hidden="1" customHeight="1" x14ac:dyDescent="0.25">
      <c r="A1174" t="s">
        <v>19</v>
      </c>
      <c r="B1174" t="s">
        <v>370</v>
      </c>
      <c r="C1174" t="s">
        <v>21</v>
      </c>
      <c r="D1174" t="s">
        <v>1489</v>
      </c>
      <c r="E1174" t="s">
        <v>19</v>
      </c>
      <c r="G1174" t="s">
        <v>498</v>
      </c>
      <c r="I1174">
        <v>7</v>
      </c>
      <c r="J1174" t="s">
        <v>493</v>
      </c>
      <c r="K1174" t="s">
        <v>494</v>
      </c>
      <c r="M1174">
        <v>1</v>
      </c>
      <c r="N1174">
        <v>2</v>
      </c>
      <c r="O1174" t="s">
        <v>499</v>
      </c>
      <c r="P1174">
        <v>43315</v>
      </c>
      <c r="Q1174">
        <v>640</v>
      </c>
      <c r="R1174">
        <v>20</v>
      </c>
      <c r="S1174">
        <v>486</v>
      </c>
      <c r="T1174">
        <v>0.08</v>
      </c>
      <c r="U1174">
        <v>40</v>
      </c>
      <c r="X1174" s="24" t="s">
        <v>1826</v>
      </c>
      <c r="Y1174" s="24"/>
      <c r="Z1174" s="24"/>
      <c r="AA1174" s="24"/>
      <c r="AB1174" s="24"/>
    </row>
    <row r="1175" spans="1:28" ht="14.45" hidden="1" customHeight="1" x14ac:dyDescent="0.25">
      <c r="A1175" t="s">
        <v>19</v>
      </c>
      <c r="B1175" t="s">
        <v>370</v>
      </c>
      <c r="C1175" t="s">
        <v>21</v>
      </c>
      <c r="D1175" t="s">
        <v>1491</v>
      </c>
      <c r="E1175" t="s">
        <v>19</v>
      </c>
      <c r="G1175" t="s">
        <v>498</v>
      </c>
      <c r="I1175">
        <v>7</v>
      </c>
      <c r="J1175" t="s">
        <v>493</v>
      </c>
      <c r="K1175" t="s">
        <v>494</v>
      </c>
      <c r="M1175">
        <v>1</v>
      </c>
      <c r="N1175">
        <v>6</v>
      </c>
      <c r="O1175" t="s">
        <v>499</v>
      </c>
      <c r="P1175">
        <v>43321</v>
      </c>
      <c r="Q1175">
        <v>540</v>
      </c>
      <c r="R1175">
        <v>20</v>
      </c>
      <c r="S1175">
        <v>1458</v>
      </c>
      <c r="T1175">
        <v>0.24</v>
      </c>
      <c r="U1175">
        <v>120</v>
      </c>
      <c r="X1175" s="24" t="s">
        <v>1826</v>
      </c>
      <c r="Y1175" s="24"/>
      <c r="Z1175" s="24"/>
      <c r="AA1175" s="24"/>
      <c r="AB1175" s="24"/>
    </row>
    <row r="1176" spans="1:28" ht="14.45" hidden="1" customHeight="1" x14ac:dyDescent="0.25">
      <c r="A1176" t="s">
        <v>19</v>
      </c>
      <c r="B1176" t="s">
        <v>370</v>
      </c>
      <c r="C1176" t="s">
        <v>21</v>
      </c>
      <c r="D1176" t="s">
        <v>1491</v>
      </c>
      <c r="E1176" t="s">
        <v>19</v>
      </c>
      <c r="G1176" t="s">
        <v>502</v>
      </c>
      <c r="I1176">
        <v>28</v>
      </c>
      <c r="J1176" t="s">
        <v>493</v>
      </c>
      <c r="K1176" t="s">
        <v>494</v>
      </c>
      <c r="M1176">
        <v>15</v>
      </c>
      <c r="N1176">
        <v>2</v>
      </c>
      <c r="O1176" t="s">
        <v>501</v>
      </c>
      <c r="P1176">
        <v>43321</v>
      </c>
      <c r="Q1176">
        <v>540</v>
      </c>
      <c r="R1176">
        <v>210</v>
      </c>
      <c r="S1176">
        <v>2014</v>
      </c>
      <c r="T1176">
        <v>0.24</v>
      </c>
      <c r="U1176">
        <v>420</v>
      </c>
      <c r="X1176" s="24" t="s">
        <v>1826</v>
      </c>
      <c r="Y1176" s="24"/>
      <c r="Z1176" s="24"/>
      <c r="AA1176" s="24"/>
      <c r="AB1176" s="24"/>
    </row>
    <row r="1177" spans="1:28" ht="14.45" hidden="1" customHeight="1" x14ac:dyDescent="0.25">
      <c r="A1177" t="s">
        <v>19</v>
      </c>
      <c r="B1177" t="s">
        <v>370</v>
      </c>
      <c r="C1177" t="s">
        <v>21</v>
      </c>
      <c r="D1177" t="s">
        <v>1496</v>
      </c>
      <c r="E1177" t="s">
        <v>19</v>
      </c>
      <c r="G1177" t="s">
        <v>492</v>
      </c>
      <c r="I1177">
        <v>3</v>
      </c>
      <c r="J1177" t="s">
        <v>493</v>
      </c>
      <c r="K1177" t="s">
        <v>494</v>
      </c>
      <c r="M1177">
        <v>5</v>
      </c>
      <c r="N1177">
        <v>1</v>
      </c>
      <c r="O1177" t="s">
        <v>495</v>
      </c>
      <c r="P1177">
        <v>43321</v>
      </c>
      <c r="Q1177">
        <v>810</v>
      </c>
      <c r="R1177">
        <v>195</v>
      </c>
      <c r="S1177">
        <v>480</v>
      </c>
      <c r="T1177">
        <v>0.08</v>
      </c>
      <c r="U1177">
        <v>195</v>
      </c>
      <c r="X1177" s="24" t="s">
        <v>1826</v>
      </c>
      <c r="Y1177" s="24"/>
      <c r="Z1177" s="24"/>
      <c r="AA1177" s="24"/>
      <c r="AB1177" s="24"/>
    </row>
    <row r="1178" spans="1:28" ht="14.45" hidden="1" customHeight="1" x14ac:dyDescent="0.25">
      <c r="A1178" t="s">
        <v>19</v>
      </c>
      <c r="B1178" t="s">
        <v>370</v>
      </c>
      <c r="C1178" t="s">
        <v>21</v>
      </c>
      <c r="D1178" t="s">
        <v>1496</v>
      </c>
      <c r="E1178" t="s">
        <v>19</v>
      </c>
      <c r="G1178" t="s">
        <v>502</v>
      </c>
      <c r="I1178">
        <v>28</v>
      </c>
      <c r="J1178" t="s">
        <v>493</v>
      </c>
      <c r="K1178" t="s">
        <v>494</v>
      </c>
      <c r="M1178">
        <v>15</v>
      </c>
      <c r="N1178">
        <v>2</v>
      </c>
      <c r="O1178" t="s">
        <v>501</v>
      </c>
      <c r="P1178">
        <v>43321</v>
      </c>
      <c r="Q1178">
        <v>810</v>
      </c>
      <c r="R1178">
        <v>210</v>
      </c>
      <c r="S1178">
        <v>2014</v>
      </c>
      <c r="T1178">
        <v>0.24</v>
      </c>
      <c r="U1178">
        <v>420</v>
      </c>
      <c r="X1178" s="24" t="s">
        <v>1826</v>
      </c>
      <c r="Y1178" s="24"/>
      <c r="Z1178" s="24"/>
      <c r="AA1178" s="24"/>
      <c r="AB1178" s="24"/>
    </row>
    <row r="1179" spans="1:28" ht="14.45" hidden="1" customHeight="1" x14ac:dyDescent="0.25">
      <c r="A1179" t="s">
        <v>19</v>
      </c>
      <c r="B1179" t="s">
        <v>370</v>
      </c>
      <c r="C1179" t="s">
        <v>21</v>
      </c>
      <c r="D1179" t="s">
        <v>1496</v>
      </c>
      <c r="E1179" t="s">
        <v>19</v>
      </c>
      <c r="G1179" t="s">
        <v>500</v>
      </c>
      <c r="I1179">
        <v>9</v>
      </c>
      <c r="J1179" t="s">
        <v>493</v>
      </c>
      <c r="K1179" t="s">
        <v>494</v>
      </c>
      <c r="M1179">
        <v>15</v>
      </c>
      <c r="N1179">
        <v>1</v>
      </c>
      <c r="O1179" t="s">
        <v>501</v>
      </c>
      <c r="P1179">
        <v>43321</v>
      </c>
      <c r="Q1179">
        <v>810</v>
      </c>
      <c r="R1179">
        <v>135</v>
      </c>
      <c r="S1179">
        <v>1007</v>
      </c>
      <c r="T1179">
        <v>0.12</v>
      </c>
      <c r="U1179">
        <v>135</v>
      </c>
      <c r="X1179" s="24" t="s">
        <v>1826</v>
      </c>
      <c r="Y1179" s="24"/>
      <c r="Z1179" s="24"/>
      <c r="AA1179" s="24"/>
      <c r="AB1179" s="24"/>
    </row>
    <row r="1180" spans="1:28" ht="14.45" hidden="1" customHeight="1" x14ac:dyDescent="0.25">
      <c r="A1180" t="s">
        <v>19</v>
      </c>
      <c r="B1180" t="s">
        <v>370</v>
      </c>
      <c r="C1180" t="s">
        <v>21</v>
      </c>
      <c r="D1180" t="s">
        <v>1496</v>
      </c>
      <c r="E1180" t="s">
        <v>19</v>
      </c>
      <c r="G1180" t="s">
        <v>498</v>
      </c>
      <c r="I1180">
        <v>7</v>
      </c>
      <c r="J1180" t="s">
        <v>493</v>
      </c>
      <c r="K1180" t="s">
        <v>494</v>
      </c>
      <c r="M1180">
        <v>1</v>
      </c>
      <c r="N1180">
        <v>3</v>
      </c>
      <c r="O1180" t="s">
        <v>499</v>
      </c>
      <c r="P1180">
        <v>43321</v>
      </c>
      <c r="Q1180">
        <v>810</v>
      </c>
      <c r="R1180">
        <v>20</v>
      </c>
      <c r="S1180">
        <v>729</v>
      </c>
      <c r="T1180">
        <v>0.12</v>
      </c>
      <c r="U1180">
        <v>60</v>
      </c>
      <c r="X1180" s="24" t="s">
        <v>1826</v>
      </c>
      <c r="Y1180" s="24"/>
      <c r="Z1180" s="24"/>
      <c r="AA1180" s="24"/>
      <c r="AB1180" s="24"/>
    </row>
    <row r="1181" spans="1:28" ht="14.45" hidden="1" customHeight="1" x14ac:dyDescent="0.25">
      <c r="A1181" t="s">
        <v>19</v>
      </c>
      <c r="B1181" t="s">
        <v>370</v>
      </c>
      <c r="C1181" t="s">
        <v>21</v>
      </c>
      <c r="D1181" t="s">
        <v>1498</v>
      </c>
      <c r="E1181" t="s">
        <v>19</v>
      </c>
      <c r="G1181" t="s">
        <v>492</v>
      </c>
      <c r="I1181">
        <v>3</v>
      </c>
      <c r="J1181" t="s">
        <v>493</v>
      </c>
      <c r="K1181" t="s">
        <v>494</v>
      </c>
      <c r="M1181">
        <v>5</v>
      </c>
      <c r="N1181">
        <v>1</v>
      </c>
      <c r="O1181" t="s">
        <v>495</v>
      </c>
      <c r="P1181">
        <v>43332</v>
      </c>
      <c r="Q1181">
        <v>845</v>
      </c>
      <c r="R1181">
        <v>195</v>
      </c>
      <c r="S1181">
        <v>480</v>
      </c>
      <c r="T1181">
        <v>0.08</v>
      </c>
      <c r="U1181">
        <v>195</v>
      </c>
      <c r="X1181" s="24" t="s">
        <v>1826</v>
      </c>
      <c r="Y1181" s="24"/>
      <c r="Z1181" s="24"/>
      <c r="AA1181" s="24"/>
      <c r="AB1181" s="24"/>
    </row>
    <row r="1182" spans="1:28" ht="14.45" hidden="1" customHeight="1" x14ac:dyDescent="0.25">
      <c r="A1182" t="s">
        <v>19</v>
      </c>
      <c r="B1182" t="s">
        <v>370</v>
      </c>
      <c r="C1182" t="s">
        <v>21</v>
      </c>
      <c r="D1182" t="s">
        <v>1498</v>
      </c>
      <c r="E1182" t="s">
        <v>19</v>
      </c>
      <c r="G1182" t="s">
        <v>498</v>
      </c>
      <c r="I1182">
        <v>7</v>
      </c>
      <c r="J1182" t="s">
        <v>493</v>
      </c>
      <c r="K1182" t="s">
        <v>494</v>
      </c>
      <c r="M1182">
        <v>1</v>
      </c>
      <c r="N1182">
        <v>1</v>
      </c>
      <c r="O1182" t="s">
        <v>499</v>
      </c>
      <c r="P1182">
        <v>43332</v>
      </c>
      <c r="Q1182">
        <v>845</v>
      </c>
      <c r="R1182">
        <v>20</v>
      </c>
      <c r="S1182">
        <v>243</v>
      </c>
      <c r="T1182">
        <v>0.04</v>
      </c>
      <c r="U1182">
        <v>20</v>
      </c>
      <c r="X1182" s="24" t="s">
        <v>1826</v>
      </c>
      <c r="Y1182" s="24"/>
      <c r="Z1182" s="24"/>
      <c r="AA1182" s="24"/>
      <c r="AB1182" s="24"/>
    </row>
    <row r="1183" spans="1:28" ht="14.45" hidden="1" customHeight="1" x14ac:dyDescent="0.25">
      <c r="A1183" t="s">
        <v>19</v>
      </c>
      <c r="B1183" t="s">
        <v>370</v>
      </c>
      <c r="C1183" t="s">
        <v>21</v>
      </c>
      <c r="D1183" t="s">
        <v>1498</v>
      </c>
      <c r="E1183" t="s">
        <v>19</v>
      </c>
      <c r="G1183" t="s">
        <v>502</v>
      </c>
      <c r="I1183">
        <v>28</v>
      </c>
      <c r="J1183" t="s">
        <v>493</v>
      </c>
      <c r="K1183" t="s">
        <v>494</v>
      </c>
      <c r="M1183">
        <v>15</v>
      </c>
      <c r="N1183">
        <v>3</v>
      </c>
      <c r="O1183" t="s">
        <v>501</v>
      </c>
      <c r="P1183">
        <v>43332</v>
      </c>
      <c r="Q1183">
        <v>845</v>
      </c>
      <c r="R1183">
        <v>210</v>
      </c>
      <c r="S1183">
        <v>3021</v>
      </c>
      <c r="T1183">
        <v>0.36</v>
      </c>
      <c r="U1183">
        <v>630</v>
      </c>
      <c r="X1183" s="24" t="s">
        <v>1826</v>
      </c>
      <c r="Y1183" s="24"/>
      <c r="Z1183" s="24"/>
      <c r="AA1183" s="24"/>
      <c r="AB1183" s="24"/>
    </row>
    <row r="1184" spans="1:28" ht="14.45" hidden="1" customHeight="1" x14ac:dyDescent="0.25">
      <c r="A1184" t="s">
        <v>19</v>
      </c>
      <c r="B1184" t="s">
        <v>370</v>
      </c>
      <c r="C1184" t="s">
        <v>21</v>
      </c>
      <c r="D1184" t="s">
        <v>1500</v>
      </c>
      <c r="E1184" t="s">
        <v>19</v>
      </c>
      <c r="G1184" t="s">
        <v>500</v>
      </c>
      <c r="I1184">
        <v>9</v>
      </c>
      <c r="J1184" t="s">
        <v>493</v>
      </c>
      <c r="K1184" t="s">
        <v>494</v>
      </c>
      <c r="M1184">
        <v>15</v>
      </c>
      <c r="N1184">
        <v>2</v>
      </c>
      <c r="O1184" t="s">
        <v>501</v>
      </c>
      <c r="P1184">
        <v>43322</v>
      </c>
      <c r="Q1184">
        <v>1465</v>
      </c>
      <c r="R1184">
        <v>135</v>
      </c>
      <c r="S1184">
        <v>2014</v>
      </c>
      <c r="T1184">
        <v>0.24</v>
      </c>
      <c r="U1184">
        <v>270</v>
      </c>
      <c r="X1184" s="24" t="s">
        <v>1826</v>
      </c>
      <c r="Y1184" s="24"/>
      <c r="Z1184" s="24"/>
      <c r="AA1184" s="24"/>
      <c r="AB1184" s="24"/>
    </row>
    <row r="1185" spans="1:28" ht="14.45" hidden="1" customHeight="1" x14ac:dyDescent="0.25">
      <c r="A1185" t="s">
        <v>19</v>
      </c>
      <c r="B1185" t="s">
        <v>370</v>
      </c>
      <c r="C1185" t="s">
        <v>21</v>
      </c>
      <c r="D1185" t="s">
        <v>1500</v>
      </c>
      <c r="E1185" t="s">
        <v>19</v>
      </c>
      <c r="G1185" t="s">
        <v>502</v>
      </c>
      <c r="I1185">
        <v>28</v>
      </c>
      <c r="J1185" t="s">
        <v>493</v>
      </c>
      <c r="K1185" t="s">
        <v>494</v>
      </c>
      <c r="M1185">
        <v>15</v>
      </c>
      <c r="N1185">
        <v>3</v>
      </c>
      <c r="O1185" t="s">
        <v>501</v>
      </c>
      <c r="P1185">
        <v>43322</v>
      </c>
      <c r="Q1185">
        <v>1465</v>
      </c>
      <c r="R1185">
        <v>210</v>
      </c>
      <c r="S1185">
        <v>3021</v>
      </c>
      <c r="T1185">
        <v>0.36</v>
      </c>
      <c r="U1185">
        <v>630</v>
      </c>
      <c r="X1185" s="24" t="s">
        <v>1826</v>
      </c>
      <c r="Y1185" s="24"/>
      <c r="Z1185" s="24"/>
      <c r="AA1185" s="24"/>
      <c r="AB1185" s="24"/>
    </row>
    <row r="1186" spans="1:28" ht="14.45" hidden="1" customHeight="1" x14ac:dyDescent="0.25">
      <c r="A1186" t="s">
        <v>19</v>
      </c>
      <c r="B1186" t="s">
        <v>370</v>
      </c>
      <c r="C1186" t="s">
        <v>21</v>
      </c>
      <c r="D1186" t="s">
        <v>1500</v>
      </c>
      <c r="E1186" t="s">
        <v>19</v>
      </c>
      <c r="G1186" t="s">
        <v>498</v>
      </c>
      <c r="I1186">
        <v>7</v>
      </c>
      <c r="J1186" t="s">
        <v>493</v>
      </c>
      <c r="K1186" t="s">
        <v>494</v>
      </c>
      <c r="M1186">
        <v>1</v>
      </c>
      <c r="N1186">
        <v>5</v>
      </c>
      <c r="O1186" t="s">
        <v>499</v>
      </c>
      <c r="P1186">
        <v>43322</v>
      </c>
      <c r="Q1186">
        <v>1465</v>
      </c>
      <c r="R1186">
        <v>20</v>
      </c>
      <c r="S1186">
        <v>1215</v>
      </c>
      <c r="T1186">
        <v>0.2</v>
      </c>
      <c r="U1186">
        <v>100</v>
      </c>
      <c r="X1186" s="24" t="s">
        <v>1826</v>
      </c>
      <c r="Y1186" s="24"/>
      <c r="Z1186" s="24"/>
      <c r="AA1186" s="24"/>
      <c r="AB1186" s="24"/>
    </row>
    <row r="1187" spans="1:28" ht="14.45" hidden="1" customHeight="1" x14ac:dyDescent="0.25">
      <c r="A1187" t="s">
        <v>19</v>
      </c>
      <c r="B1187" t="s">
        <v>370</v>
      </c>
      <c r="C1187" t="s">
        <v>21</v>
      </c>
      <c r="D1187" t="s">
        <v>1500</v>
      </c>
      <c r="E1187" t="s">
        <v>19</v>
      </c>
      <c r="G1187" t="s">
        <v>869</v>
      </c>
      <c r="I1187">
        <v>22</v>
      </c>
      <c r="J1187" t="s">
        <v>493</v>
      </c>
      <c r="K1187" t="s">
        <v>494</v>
      </c>
      <c r="M1187">
        <v>15</v>
      </c>
      <c r="N1187">
        <v>3</v>
      </c>
      <c r="O1187" t="s">
        <v>501</v>
      </c>
      <c r="P1187">
        <v>43322</v>
      </c>
      <c r="Q1187">
        <v>1465</v>
      </c>
      <c r="R1187">
        <v>155</v>
      </c>
      <c r="S1187">
        <v>3021</v>
      </c>
      <c r="T1187">
        <v>0.36</v>
      </c>
      <c r="U1187">
        <v>465</v>
      </c>
      <c r="X1187" s="24" t="s">
        <v>1826</v>
      </c>
      <c r="Y1187" s="24"/>
      <c r="Z1187" s="24"/>
      <c r="AA1187" s="24"/>
      <c r="AB1187" s="24"/>
    </row>
    <row r="1188" spans="1:28" ht="14.45" hidden="1" customHeight="1" x14ac:dyDescent="0.25">
      <c r="A1188" t="s">
        <v>19</v>
      </c>
      <c r="B1188" t="s">
        <v>370</v>
      </c>
      <c r="C1188" t="s">
        <v>21</v>
      </c>
      <c r="D1188" t="s">
        <v>1501</v>
      </c>
      <c r="E1188" t="s">
        <v>19</v>
      </c>
      <c r="G1188" t="s">
        <v>869</v>
      </c>
      <c r="I1188">
        <v>22</v>
      </c>
      <c r="J1188" t="s">
        <v>493</v>
      </c>
      <c r="K1188" t="s">
        <v>494</v>
      </c>
      <c r="M1188">
        <v>15</v>
      </c>
      <c r="N1188">
        <v>1</v>
      </c>
      <c r="O1188" t="s">
        <v>501</v>
      </c>
      <c r="P1188">
        <v>43320</v>
      </c>
      <c r="Q1188">
        <v>2100</v>
      </c>
      <c r="R1188">
        <v>155</v>
      </c>
      <c r="S1188">
        <v>1007</v>
      </c>
      <c r="T1188">
        <v>0.12</v>
      </c>
      <c r="U1188">
        <v>155</v>
      </c>
      <c r="X1188" s="24" t="s">
        <v>1826</v>
      </c>
      <c r="Y1188" s="24"/>
      <c r="Z1188" s="24"/>
      <c r="AA1188" s="24"/>
      <c r="AB1188" s="24"/>
    </row>
    <row r="1189" spans="1:28" ht="14.45" hidden="1" customHeight="1" x14ac:dyDescent="0.25">
      <c r="A1189" t="s">
        <v>19</v>
      </c>
      <c r="B1189" t="s">
        <v>370</v>
      </c>
      <c r="C1189" t="s">
        <v>21</v>
      </c>
      <c r="D1189" t="s">
        <v>1501</v>
      </c>
      <c r="E1189" t="s">
        <v>19</v>
      </c>
      <c r="G1189" t="s">
        <v>496</v>
      </c>
      <c r="I1189">
        <v>4</v>
      </c>
      <c r="J1189" t="s">
        <v>493</v>
      </c>
      <c r="K1189" t="s">
        <v>494</v>
      </c>
      <c r="M1189">
        <v>5</v>
      </c>
      <c r="N1189">
        <v>1</v>
      </c>
      <c r="O1189" t="s">
        <v>497</v>
      </c>
      <c r="P1189">
        <v>43320</v>
      </c>
      <c r="Q1189">
        <v>2100</v>
      </c>
      <c r="R1189">
        <v>195</v>
      </c>
      <c r="S1189">
        <v>548</v>
      </c>
      <c r="T1189">
        <v>0.09</v>
      </c>
      <c r="U1189">
        <v>195</v>
      </c>
      <c r="X1189" s="24" t="s">
        <v>1826</v>
      </c>
      <c r="Y1189" s="24"/>
      <c r="Z1189" s="24"/>
      <c r="AA1189" s="24"/>
      <c r="AB1189" s="24"/>
    </row>
    <row r="1190" spans="1:28" ht="14.45" hidden="1" customHeight="1" x14ac:dyDescent="0.25">
      <c r="A1190" t="s">
        <v>19</v>
      </c>
      <c r="B1190" t="s">
        <v>370</v>
      </c>
      <c r="C1190" t="s">
        <v>21</v>
      </c>
      <c r="D1190" t="s">
        <v>1501</v>
      </c>
      <c r="E1190" t="s">
        <v>19</v>
      </c>
      <c r="G1190" t="s">
        <v>502</v>
      </c>
      <c r="I1190">
        <v>28</v>
      </c>
      <c r="J1190" t="s">
        <v>493</v>
      </c>
      <c r="K1190" t="s">
        <v>494</v>
      </c>
      <c r="M1190">
        <v>15</v>
      </c>
      <c r="N1190">
        <v>5</v>
      </c>
      <c r="O1190" t="s">
        <v>501</v>
      </c>
      <c r="P1190">
        <v>43320</v>
      </c>
      <c r="Q1190">
        <v>2100</v>
      </c>
      <c r="R1190">
        <v>210</v>
      </c>
      <c r="S1190">
        <v>5035</v>
      </c>
      <c r="T1190">
        <v>0.6</v>
      </c>
      <c r="U1190">
        <v>1050</v>
      </c>
      <c r="X1190" s="24" t="s">
        <v>1826</v>
      </c>
      <c r="Y1190" s="24"/>
      <c r="Z1190" s="24"/>
      <c r="AA1190" s="24"/>
      <c r="AB1190" s="24"/>
    </row>
    <row r="1191" spans="1:28" ht="14.45" hidden="1" customHeight="1" x14ac:dyDescent="0.25">
      <c r="A1191" t="s">
        <v>19</v>
      </c>
      <c r="B1191" t="s">
        <v>370</v>
      </c>
      <c r="C1191" t="s">
        <v>21</v>
      </c>
      <c r="D1191" t="s">
        <v>1501</v>
      </c>
      <c r="E1191" t="s">
        <v>19</v>
      </c>
      <c r="G1191" t="s">
        <v>498</v>
      </c>
      <c r="I1191">
        <v>7</v>
      </c>
      <c r="J1191" t="s">
        <v>493</v>
      </c>
      <c r="K1191" t="s">
        <v>494</v>
      </c>
      <c r="M1191">
        <v>1</v>
      </c>
      <c r="N1191">
        <v>3</v>
      </c>
      <c r="O1191" t="s">
        <v>499</v>
      </c>
      <c r="P1191">
        <v>43320</v>
      </c>
      <c r="Q1191">
        <v>2100</v>
      </c>
      <c r="R1191">
        <v>20</v>
      </c>
      <c r="S1191">
        <v>729</v>
      </c>
      <c r="T1191">
        <v>0.12</v>
      </c>
      <c r="U1191">
        <v>60</v>
      </c>
      <c r="X1191" s="24" t="s">
        <v>1826</v>
      </c>
      <c r="Y1191" s="24"/>
      <c r="Z1191" s="24"/>
      <c r="AA1191" s="24"/>
      <c r="AB1191" s="24"/>
    </row>
    <row r="1192" spans="1:28" ht="14.45" hidden="1" customHeight="1" x14ac:dyDescent="0.25">
      <c r="A1192" t="s">
        <v>19</v>
      </c>
      <c r="B1192" t="s">
        <v>370</v>
      </c>
      <c r="C1192" t="s">
        <v>21</v>
      </c>
      <c r="D1192" t="s">
        <v>1501</v>
      </c>
      <c r="E1192" t="s">
        <v>19</v>
      </c>
      <c r="G1192" t="s">
        <v>500</v>
      </c>
      <c r="I1192">
        <v>9</v>
      </c>
      <c r="J1192" t="s">
        <v>493</v>
      </c>
      <c r="K1192" t="s">
        <v>494</v>
      </c>
      <c r="M1192">
        <v>15</v>
      </c>
      <c r="N1192">
        <v>2</v>
      </c>
      <c r="O1192" t="s">
        <v>501</v>
      </c>
      <c r="P1192">
        <v>43320</v>
      </c>
      <c r="Q1192">
        <v>2100</v>
      </c>
      <c r="R1192">
        <v>135</v>
      </c>
      <c r="S1192">
        <v>2014</v>
      </c>
      <c r="T1192">
        <v>0.24</v>
      </c>
      <c r="U1192">
        <v>270</v>
      </c>
      <c r="X1192" s="24" t="s">
        <v>1826</v>
      </c>
      <c r="Y1192" s="24"/>
      <c r="Z1192" s="24"/>
      <c r="AA1192" s="24"/>
      <c r="AB1192" s="24"/>
    </row>
    <row r="1193" spans="1:28" ht="14.45" hidden="1" customHeight="1" x14ac:dyDescent="0.25">
      <c r="A1193" t="s">
        <v>19</v>
      </c>
      <c r="B1193" t="s">
        <v>370</v>
      </c>
      <c r="C1193" t="s">
        <v>21</v>
      </c>
      <c r="D1193" t="s">
        <v>1501</v>
      </c>
      <c r="E1193" t="s">
        <v>19</v>
      </c>
      <c r="G1193" t="s">
        <v>492</v>
      </c>
      <c r="I1193">
        <v>3</v>
      </c>
      <c r="J1193" t="s">
        <v>493</v>
      </c>
      <c r="K1193" t="s">
        <v>494</v>
      </c>
      <c r="M1193">
        <v>5</v>
      </c>
      <c r="N1193">
        <v>1</v>
      </c>
      <c r="O1193" t="s">
        <v>495</v>
      </c>
      <c r="P1193">
        <v>43320</v>
      </c>
      <c r="Q1193">
        <v>2100</v>
      </c>
      <c r="R1193">
        <v>195</v>
      </c>
      <c r="S1193">
        <v>480</v>
      </c>
      <c r="T1193">
        <v>0.08</v>
      </c>
      <c r="U1193">
        <v>195</v>
      </c>
      <c r="X1193" s="24" t="s">
        <v>1826</v>
      </c>
      <c r="Y1193" s="24"/>
      <c r="Z1193" s="24"/>
      <c r="AA1193" s="24"/>
      <c r="AB1193" s="24"/>
    </row>
    <row r="1194" spans="1:28" ht="14.45" hidden="1" customHeight="1" x14ac:dyDescent="0.25">
      <c r="A1194" t="s">
        <v>19</v>
      </c>
      <c r="B1194" t="s">
        <v>370</v>
      </c>
      <c r="C1194" t="s">
        <v>21</v>
      </c>
      <c r="D1194" t="s">
        <v>1501</v>
      </c>
      <c r="E1194" t="s">
        <v>19</v>
      </c>
      <c r="G1194" t="s">
        <v>743</v>
      </c>
      <c r="I1194">
        <v>10</v>
      </c>
      <c r="J1194" t="s">
        <v>493</v>
      </c>
      <c r="K1194" t="s">
        <v>494</v>
      </c>
      <c r="M1194">
        <v>15</v>
      </c>
      <c r="N1194">
        <v>1</v>
      </c>
      <c r="O1194" t="s">
        <v>501</v>
      </c>
      <c r="P1194">
        <v>43320</v>
      </c>
      <c r="Q1194">
        <v>2100</v>
      </c>
      <c r="R1194">
        <v>175</v>
      </c>
      <c r="S1194">
        <v>1007</v>
      </c>
      <c r="T1194">
        <v>0.12</v>
      </c>
      <c r="U1194">
        <v>175</v>
      </c>
      <c r="X1194" s="24" t="s">
        <v>1826</v>
      </c>
      <c r="Y1194" s="24"/>
      <c r="Z1194" s="24"/>
      <c r="AA1194" s="24"/>
      <c r="AB1194" s="24"/>
    </row>
    <row r="1195" spans="1:28" ht="14.45" hidden="1" customHeight="1" x14ac:dyDescent="0.25">
      <c r="A1195" t="s">
        <v>19</v>
      </c>
      <c r="B1195" t="s">
        <v>370</v>
      </c>
      <c r="C1195" t="s">
        <v>21</v>
      </c>
      <c r="D1195" t="s">
        <v>1505</v>
      </c>
      <c r="E1195" t="s">
        <v>19</v>
      </c>
      <c r="G1195" t="s">
        <v>500</v>
      </c>
      <c r="I1195">
        <v>9</v>
      </c>
      <c r="J1195" t="s">
        <v>493</v>
      </c>
      <c r="K1195" t="s">
        <v>494</v>
      </c>
      <c r="M1195">
        <v>15</v>
      </c>
      <c r="N1195">
        <v>2</v>
      </c>
      <c r="O1195" t="s">
        <v>501</v>
      </c>
      <c r="P1195">
        <v>43321</v>
      </c>
      <c r="Q1195">
        <v>310</v>
      </c>
      <c r="R1195">
        <v>135</v>
      </c>
      <c r="S1195">
        <v>2014</v>
      </c>
      <c r="T1195">
        <v>0.24</v>
      </c>
      <c r="U1195">
        <v>270</v>
      </c>
      <c r="X1195" s="24" t="s">
        <v>1826</v>
      </c>
      <c r="Y1195" s="24"/>
      <c r="Z1195" s="24"/>
      <c r="AA1195" s="24"/>
      <c r="AB1195" s="24"/>
    </row>
    <row r="1196" spans="1:28" ht="14.45" hidden="1" customHeight="1" x14ac:dyDescent="0.25">
      <c r="A1196" t="s">
        <v>19</v>
      </c>
      <c r="B1196" t="s">
        <v>370</v>
      </c>
      <c r="C1196" t="s">
        <v>21</v>
      </c>
      <c r="D1196" t="s">
        <v>1505</v>
      </c>
      <c r="E1196" t="s">
        <v>19</v>
      </c>
      <c r="G1196" t="s">
        <v>498</v>
      </c>
      <c r="I1196">
        <v>7</v>
      </c>
      <c r="J1196" t="s">
        <v>493</v>
      </c>
      <c r="K1196" t="s">
        <v>494</v>
      </c>
      <c r="M1196">
        <v>1</v>
      </c>
      <c r="N1196">
        <v>2</v>
      </c>
      <c r="O1196" t="s">
        <v>499</v>
      </c>
      <c r="P1196">
        <v>43321</v>
      </c>
      <c r="Q1196">
        <v>310</v>
      </c>
      <c r="R1196">
        <v>20</v>
      </c>
      <c r="S1196">
        <v>486</v>
      </c>
      <c r="T1196">
        <v>0.08</v>
      </c>
      <c r="U1196">
        <v>40</v>
      </c>
      <c r="X1196" s="24" t="s">
        <v>1826</v>
      </c>
      <c r="Y1196" s="24"/>
      <c r="Z1196" s="24"/>
      <c r="AA1196" s="24"/>
      <c r="AB1196" s="24"/>
    </row>
    <row r="1197" spans="1:28" ht="14.45" hidden="1" customHeight="1" x14ac:dyDescent="0.25">
      <c r="A1197" t="s">
        <v>19</v>
      </c>
      <c r="B1197" t="s">
        <v>370</v>
      </c>
      <c r="C1197" t="s">
        <v>21</v>
      </c>
      <c r="D1197" t="s">
        <v>1507</v>
      </c>
      <c r="E1197" t="s">
        <v>19</v>
      </c>
      <c r="G1197" t="s">
        <v>498</v>
      </c>
      <c r="I1197">
        <v>7</v>
      </c>
      <c r="J1197" t="s">
        <v>493</v>
      </c>
      <c r="K1197" t="s">
        <v>494</v>
      </c>
      <c r="M1197">
        <v>1</v>
      </c>
      <c r="N1197">
        <v>2</v>
      </c>
      <c r="O1197" t="s">
        <v>499</v>
      </c>
      <c r="P1197">
        <v>43313</v>
      </c>
      <c r="Q1197">
        <v>445</v>
      </c>
      <c r="R1197">
        <v>20</v>
      </c>
      <c r="S1197">
        <v>486</v>
      </c>
      <c r="T1197">
        <v>0.08</v>
      </c>
      <c r="U1197">
        <v>40</v>
      </c>
      <c r="X1197" s="24" t="s">
        <v>1826</v>
      </c>
      <c r="Y1197" s="24"/>
      <c r="Z1197" s="24"/>
      <c r="AA1197" s="24"/>
      <c r="AB1197" s="24"/>
    </row>
    <row r="1198" spans="1:28" ht="14.45" hidden="1" customHeight="1" x14ac:dyDescent="0.25">
      <c r="A1198" t="s">
        <v>19</v>
      </c>
      <c r="B1198" t="s">
        <v>370</v>
      </c>
      <c r="C1198" t="s">
        <v>21</v>
      </c>
      <c r="D1198" t="s">
        <v>1507</v>
      </c>
      <c r="E1198" t="s">
        <v>19</v>
      </c>
      <c r="G1198" t="s">
        <v>502</v>
      </c>
      <c r="I1198">
        <v>28</v>
      </c>
      <c r="J1198" t="s">
        <v>493</v>
      </c>
      <c r="K1198" t="s">
        <v>494</v>
      </c>
      <c r="M1198">
        <v>15</v>
      </c>
      <c r="N1198">
        <v>1</v>
      </c>
      <c r="O1198" t="s">
        <v>501</v>
      </c>
      <c r="P1198">
        <v>43313</v>
      </c>
      <c r="Q1198">
        <v>445</v>
      </c>
      <c r="R1198">
        <v>210</v>
      </c>
      <c r="S1198">
        <v>1007</v>
      </c>
      <c r="T1198">
        <v>0.12</v>
      </c>
      <c r="U1198">
        <v>210</v>
      </c>
      <c r="X1198" s="24" t="s">
        <v>1826</v>
      </c>
      <c r="Y1198" s="24"/>
      <c r="Z1198" s="24"/>
      <c r="AA1198" s="24"/>
      <c r="AB1198" s="24"/>
    </row>
    <row r="1199" spans="1:28" ht="14.45" hidden="1" customHeight="1" x14ac:dyDescent="0.25">
      <c r="A1199" t="s">
        <v>19</v>
      </c>
      <c r="B1199" t="s">
        <v>370</v>
      </c>
      <c r="C1199" t="s">
        <v>21</v>
      </c>
      <c r="D1199" t="s">
        <v>1507</v>
      </c>
      <c r="E1199" t="s">
        <v>19</v>
      </c>
      <c r="G1199" t="s">
        <v>492</v>
      </c>
      <c r="I1199">
        <v>3</v>
      </c>
      <c r="J1199" t="s">
        <v>493</v>
      </c>
      <c r="K1199" t="s">
        <v>494</v>
      </c>
      <c r="M1199">
        <v>5</v>
      </c>
      <c r="N1199">
        <v>1</v>
      </c>
      <c r="O1199" t="s">
        <v>495</v>
      </c>
      <c r="P1199">
        <v>43313</v>
      </c>
      <c r="Q1199">
        <v>445</v>
      </c>
      <c r="R1199">
        <v>195</v>
      </c>
      <c r="S1199">
        <v>480</v>
      </c>
      <c r="T1199">
        <v>0.08</v>
      </c>
      <c r="U1199">
        <v>195</v>
      </c>
      <c r="X1199" s="24" t="s">
        <v>1826</v>
      </c>
      <c r="Y1199" s="24"/>
      <c r="Z1199" s="24"/>
      <c r="AA1199" s="24"/>
      <c r="AB1199" s="24"/>
    </row>
    <row r="1200" spans="1:28" ht="14.45" hidden="1" customHeight="1" x14ac:dyDescent="0.25">
      <c r="A1200" t="s">
        <v>19</v>
      </c>
      <c r="B1200" t="s">
        <v>370</v>
      </c>
      <c r="C1200" t="s">
        <v>21</v>
      </c>
      <c r="D1200" t="s">
        <v>1509</v>
      </c>
      <c r="E1200" t="s">
        <v>19</v>
      </c>
      <c r="G1200" t="s">
        <v>502</v>
      </c>
      <c r="I1200">
        <v>28</v>
      </c>
      <c r="J1200" t="s">
        <v>493</v>
      </c>
      <c r="K1200" t="s">
        <v>494</v>
      </c>
      <c r="M1200">
        <v>15</v>
      </c>
      <c r="N1200">
        <v>3</v>
      </c>
      <c r="O1200" t="s">
        <v>501</v>
      </c>
      <c r="P1200">
        <v>43341</v>
      </c>
      <c r="Q1200">
        <v>1060</v>
      </c>
      <c r="R1200">
        <v>210</v>
      </c>
      <c r="S1200">
        <v>3021</v>
      </c>
      <c r="T1200">
        <v>0.36</v>
      </c>
      <c r="U1200">
        <v>630</v>
      </c>
      <c r="X1200" s="24" t="s">
        <v>1826</v>
      </c>
      <c r="Y1200" s="24"/>
      <c r="Z1200" s="24"/>
      <c r="AA1200" s="24"/>
      <c r="AB1200" s="24"/>
    </row>
    <row r="1201" spans="1:28" ht="14.45" hidden="1" customHeight="1" x14ac:dyDescent="0.25">
      <c r="A1201" t="s">
        <v>19</v>
      </c>
      <c r="B1201" t="s">
        <v>370</v>
      </c>
      <c r="C1201" t="s">
        <v>21</v>
      </c>
      <c r="D1201" t="s">
        <v>1509</v>
      </c>
      <c r="E1201" t="s">
        <v>19</v>
      </c>
      <c r="G1201" t="s">
        <v>496</v>
      </c>
      <c r="I1201">
        <v>4</v>
      </c>
      <c r="J1201" t="s">
        <v>493</v>
      </c>
      <c r="K1201" t="s">
        <v>494</v>
      </c>
      <c r="M1201">
        <v>5</v>
      </c>
      <c r="N1201">
        <v>1</v>
      </c>
      <c r="O1201" t="s">
        <v>497</v>
      </c>
      <c r="P1201">
        <v>43341</v>
      </c>
      <c r="Q1201">
        <v>1060</v>
      </c>
      <c r="R1201">
        <v>195</v>
      </c>
      <c r="S1201">
        <v>548</v>
      </c>
      <c r="T1201">
        <v>0.09</v>
      </c>
      <c r="U1201">
        <v>195</v>
      </c>
      <c r="X1201" s="24" t="s">
        <v>1826</v>
      </c>
      <c r="Y1201" s="24"/>
      <c r="Z1201" s="24"/>
      <c r="AA1201" s="24"/>
      <c r="AB1201" s="24"/>
    </row>
    <row r="1202" spans="1:28" ht="14.45" hidden="1" customHeight="1" x14ac:dyDescent="0.25">
      <c r="A1202" t="s">
        <v>19</v>
      </c>
      <c r="B1202" t="s">
        <v>370</v>
      </c>
      <c r="C1202" t="s">
        <v>21</v>
      </c>
      <c r="D1202" t="s">
        <v>1509</v>
      </c>
      <c r="E1202" t="s">
        <v>19</v>
      </c>
      <c r="G1202" t="s">
        <v>498</v>
      </c>
      <c r="I1202">
        <v>7</v>
      </c>
      <c r="J1202" t="s">
        <v>493</v>
      </c>
      <c r="K1202" t="s">
        <v>494</v>
      </c>
      <c r="M1202">
        <v>1</v>
      </c>
      <c r="N1202">
        <v>2</v>
      </c>
      <c r="O1202" t="s">
        <v>499</v>
      </c>
      <c r="P1202">
        <v>43341</v>
      </c>
      <c r="Q1202">
        <v>1060</v>
      </c>
      <c r="R1202">
        <v>20</v>
      </c>
      <c r="S1202">
        <v>486</v>
      </c>
      <c r="T1202">
        <v>0.08</v>
      </c>
      <c r="U1202">
        <v>40</v>
      </c>
      <c r="X1202" s="24" t="s">
        <v>1826</v>
      </c>
      <c r="Y1202" s="24"/>
      <c r="Z1202" s="24"/>
      <c r="AA1202" s="24"/>
      <c r="AB1202" s="24"/>
    </row>
    <row r="1203" spans="1:28" ht="14.45" hidden="1" customHeight="1" x14ac:dyDescent="0.25">
      <c r="A1203" t="s">
        <v>19</v>
      </c>
      <c r="B1203" t="s">
        <v>370</v>
      </c>
      <c r="C1203" t="s">
        <v>21</v>
      </c>
      <c r="D1203" t="s">
        <v>1509</v>
      </c>
      <c r="E1203" t="s">
        <v>19</v>
      </c>
      <c r="G1203" t="s">
        <v>492</v>
      </c>
      <c r="I1203">
        <v>3</v>
      </c>
      <c r="J1203" t="s">
        <v>493</v>
      </c>
      <c r="K1203" t="s">
        <v>494</v>
      </c>
      <c r="M1203">
        <v>5</v>
      </c>
      <c r="N1203">
        <v>1</v>
      </c>
      <c r="O1203" t="s">
        <v>495</v>
      </c>
      <c r="P1203">
        <v>43341</v>
      </c>
      <c r="Q1203">
        <v>1060</v>
      </c>
      <c r="R1203">
        <v>195</v>
      </c>
      <c r="S1203">
        <v>480</v>
      </c>
      <c r="T1203">
        <v>0.08</v>
      </c>
      <c r="U1203">
        <v>195</v>
      </c>
      <c r="X1203" s="24" t="s">
        <v>1826</v>
      </c>
      <c r="Y1203" s="24"/>
      <c r="Z1203" s="24"/>
      <c r="AA1203" s="24"/>
      <c r="AB1203" s="24"/>
    </row>
    <row r="1204" spans="1:28" ht="14.45" hidden="1" customHeight="1" x14ac:dyDescent="0.25">
      <c r="A1204" t="s">
        <v>19</v>
      </c>
      <c r="B1204" t="s">
        <v>370</v>
      </c>
      <c r="C1204" t="s">
        <v>21</v>
      </c>
      <c r="D1204" t="s">
        <v>1510</v>
      </c>
      <c r="E1204" t="s">
        <v>19</v>
      </c>
      <c r="G1204" t="s">
        <v>869</v>
      </c>
      <c r="I1204">
        <v>22</v>
      </c>
      <c r="J1204" t="s">
        <v>493</v>
      </c>
      <c r="K1204" t="s">
        <v>494</v>
      </c>
      <c r="M1204">
        <v>15</v>
      </c>
      <c r="N1204">
        <v>2</v>
      </c>
      <c r="O1204" t="s">
        <v>501</v>
      </c>
      <c r="P1204">
        <v>43339</v>
      </c>
      <c r="Q1204">
        <v>1581</v>
      </c>
      <c r="R1204">
        <v>155</v>
      </c>
      <c r="S1204">
        <v>2014</v>
      </c>
      <c r="T1204">
        <v>0.24</v>
      </c>
      <c r="U1204">
        <v>310</v>
      </c>
      <c r="X1204" s="24" t="s">
        <v>1826</v>
      </c>
      <c r="Y1204" s="24"/>
      <c r="Z1204" s="24"/>
      <c r="AA1204" s="24"/>
      <c r="AB1204" s="24"/>
    </row>
    <row r="1205" spans="1:28" ht="14.45" hidden="1" customHeight="1" x14ac:dyDescent="0.25">
      <c r="A1205" t="s">
        <v>19</v>
      </c>
      <c r="B1205" t="s">
        <v>370</v>
      </c>
      <c r="C1205" t="s">
        <v>21</v>
      </c>
      <c r="D1205" t="s">
        <v>1510</v>
      </c>
      <c r="E1205" t="s">
        <v>19</v>
      </c>
      <c r="G1205" t="s">
        <v>498</v>
      </c>
      <c r="I1205">
        <v>7</v>
      </c>
      <c r="J1205" t="s">
        <v>493</v>
      </c>
      <c r="K1205" t="s">
        <v>494</v>
      </c>
      <c r="M1205">
        <v>1</v>
      </c>
      <c r="N1205">
        <v>4</v>
      </c>
      <c r="O1205" t="s">
        <v>499</v>
      </c>
      <c r="P1205">
        <v>43339</v>
      </c>
      <c r="Q1205">
        <v>1581</v>
      </c>
      <c r="R1205">
        <v>20</v>
      </c>
      <c r="S1205">
        <v>972</v>
      </c>
      <c r="T1205">
        <v>0.16</v>
      </c>
      <c r="U1205">
        <v>80</v>
      </c>
      <c r="X1205" s="24" t="s">
        <v>1826</v>
      </c>
      <c r="Y1205" s="24"/>
      <c r="Z1205" s="24"/>
      <c r="AA1205" s="24"/>
      <c r="AB1205" s="24"/>
    </row>
    <row r="1206" spans="1:28" ht="14.45" hidden="1" customHeight="1" x14ac:dyDescent="0.25">
      <c r="A1206" t="s">
        <v>19</v>
      </c>
      <c r="B1206" t="s">
        <v>370</v>
      </c>
      <c r="C1206" t="s">
        <v>21</v>
      </c>
      <c r="D1206" t="s">
        <v>1510</v>
      </c>
      <c r="E1206" t="s">
        <v>19</v>
      </c>
      <c r="G1206" t="s">
        <v>500</v>
      </c>
      <c r="I1206">
        <v>9</v>
      </c>
      <c r="J1206" t="s">
        <v>493</v>
      </c>
      <c r="K1206" t="s">
        <v>494</v>
      </c>
      <c r="M1206">
        <v>15</v>
      </c>
      <c r="N1206">
        <v>2</v>
      </c>
      <c r="O1206" t="s">
        <v>501</v>
      </c>
      <c r="P1206">
        <v>43339</v>
      </c>
      <c r="Q1206">
        <v>1581</v>
      </c>
      <c r="R1206">
        <v>135</v>
      </c>
      <c r="S1206">
        <v>2014</v>
      </c>
      <c r="T1206">
        <v>0.24</v>
      </c>
      <c r="U1206">
        <v>270</v>
      </c>
      <c r="X1206" s="24" t="s">
        <v>1826</v>
      </c>
      <c r="Y1206" s="24"/>
      <c r="Z1206" s="24"/>
      <c r="AA1206" s="24"/>
      <c r="AB1206" s="24"/>
    </row>
    <row r="1207" spans="1:28" ht="14.45" hidden="1" customHeight="1" x14ac:dyDescent="0.25">
      <c r="A1207" t="s">
        <v>19</v>
      </c>
      <c r="B1207" t="s">
        <v>370</v>
      </c>
      <c r="C1207" t="s">
        <v>21</v>
      </c>
      <c r="D1207" t="s">
        <v>1510</v>
      </c>
      <c r="E1207" t="s">
        <v>19</v>
      </c>
      <c r="G1207" t="s">
        <v>502</v>
      </c>
      <c r="I1207">
        <v>28</v>
      </c>
      <c r="J1207" t="s">
        <v>493</v>
      </c>
      <c r="K1207" t="s">
        <v>494</v>
      </c>
      <c r="M1207">
        <v>15</v>
      </c>
      <c r="N1207">
        <v>4</v>
      </c>
      <c r="O1207" t="s">
        <v>501</v>
      </c>
      <c r="P1207">
        <v>43339</v>
      </c>
      <c r="Q1207">
        <v>1581</v>
      </c>
      <c r="R1207">
        <v>210</v>
      </c>
      <c r="S1207">
        <v>4028</v>
      </c>
      <c r="T1207">
        <v>0.48</v>
      </c>
      <c r="U1207">
        <v>840</v>
      </c>
      <c r="X1207" s="24" t="s">
        <v>1826</v>
      </c>
      <c r="Y1207" s="24"/>
      <c r="Z1207" s="24"/>
      <c r="AA1207" s="24"/>
      <c r="AB1207" s="24"/>
    </row>
    <row r="1208" spans="1:28" ht="14.45" hidden="1" customHeight="1" x14ac:dyDescent="0.25">
      <c r="A1208" t="s">
        <v>19</v>
      </c>
      <c r="B1208" t="s">
        <v>370</v>
      </c>
      <c r="C1208" t="s">
        <v>21</v>
      </c>
      <c r="D1208" t="s">
        <v>1510</v>
      </c>
      <c r="E1208" t="s">
        <v>19</v>
      </c>
      <c r="G1208" t="s">
        <v>741</v>
      </c>
      <c r="I1208">
        <v>8</v>
      </c>
      <c r="J1208" t="s">
        <v>493</v>
      </c>
      <c r="K1208" t="s">
        <v>494</v>
      </c>
      <c r="M1208">
        <v>1</v>
      </c>
      <c r="N1208">
        <v>3</v>
      </c>
      <c r="O1208" t="s">
        <v>742</v>
      </c>
      <c r="P1208">
        <v>43339</v>
      </c>
      <c r="Q1208">
        <v>1581</v>
      </c>
      <c r="R1208">
        <v>27</v>
      </c>
      <c r="S1208">
        <v>867</v>
      </c>
      <c r="T1208">
        <v>0.15</v>
      </c>
      <c r="U1208">
        <v>81</v>
      </c>
      <c r="X1208" s="24" t="s">
        <v>1826</v>
      </c>
      <c r="Y1208" s="24"/>
      <c r="Z1208" s="24"/>
      <c r="AA1208" s="24"/>
      <c r="AB1208" s="24"/>
    </row>
    <row r="1209" spans="1:28" ht="14.45" hidden="1" customHeight="1" x14ac:dyDescent="0.25">
      <c r="A1209" t="s">
        <v>19</v>
      </c>
      <c r="B1209" t="s">
        <v>370</v>
      </c>
      <c r="C1209" t="s">
        <v>21</v>
      </c>
      <c r="D1209" t="s">
        <v>1512</v>
      </c>
      <c r="E1209" t="s">
        <v>19</v>
      </c>
      <c r="G1209" t="s">
        <v>502</v>
      </c>
      <c r="I1209">
        <v>28</v>
      </c>
      <c r="J1209" t="s">
        <v>493</v>
      </c>
      <c r="K1209" t="s">
        <v>494</v>
      </c>
      <c r="M1209">
        <v>15</v>
      </c>
      <c r="N1209">
        <v>2</v>
      </c>
      <c r="O1209" t="s">
        <v>501</v>
      </c>
      <c r="P1209">
        <v>43333</v>
      </c>
      <c r="Q1209">
        <v>1045</v>
      </c>
      <c r="R1209">
        <v>210</v>
      </c>
      <c r="S1209">
        <v>2014</v>
      </c>
      <c r="T1209">
        <v>0.24</v>
      </c>
      <c r="U1209">
        <v>420</v>
      </c>
      <c r="X1209" s="24" t="s">
        <v>1826</v>
      </c>
      <c r="Y1209" s="24"/>
      <c r="Z1209" s="24"/>
      <c r="AA1209" s="24"/>
      <c r="AB1209" s="24"/>
    </row>
    <row r="1210" spans="1:28" ht="14.45" hidden="1" customHeight="1" x14ac:dyDescent="0.25">
      <c r="A1210" t="s">
        <v>19</v>
      </c>
      <c r="B1210" t="s">
        <v>370</v>
      </c>
      <c r="C1210" t="s">
        <v>21</v>
      </c>
      <c r="D1210" t="s">
        <v>1512</v>
      </c>
      <c r="E1210" t="s">
        <v>19</v>
      </c>
      <c r="G1210" t="s">
        <v>869</v>
      </c>
      <c r="I1210">
        <v>22</v>
      </c>
      <c r="J1210" t="s">
        <v>493</v>
      </c>
      <c r="K1210" t="s">
        <v>494</v>
      </c>
      <c r="M1210">
        <v>15</v>
      </c>
      <c r="N1210">
        <v>2</v>
      </c>
      <c r="O1210" t="s">
        <v>501</v>
      </c>
      <c r="P1210">
        <v>43333</v>
      </c>
      <c r="Q1210">
        <v>1045</v>
      </c>
      <c r="R1210">
        <v>155</v>
      </c>
      <c r="S1210">
        <v>2014</v>
      </c>
      <c r="T1210">
        <v>0.24</v>
      </c>
      <c r="U1210">
        <v>310</v>
      </c>
      <c r="X1210" s="24" t="s">
        <v>1826</v>
      </c>
      <c r="Y1210" s="24"/>
      <c r="Z1210" s="24"/>
      <c r="AA1210" s="24"/>
      <c r="AB1210" s="24"/>
    </row>
    <row r="1211" spans="1:28" ht="14.45" hidden="1" customHeight="1" x14ac:dyDescent="0.25">
      <c r="A1211" t="s">
        <v>19</v>
      </c>
      <c r="B1211" t="s">
        <v>370</v>
      </c>
      <c r="C1211" t="s">
        <v>21</v>
      </c>
      <c r="D1211" t="s">
        <v>1512</v>
      </c>
      <c r="E1211" t="s">
        <v>19</v>
      </c>
      <c r="G1211" t="s">
        <v>492</v>
      </c>
      <c r="I1211">
        <v>3</v>
      </c>
      <c r="J1211" t="s">
        <v>493</v>
      </c>
      <c r="K1211" t="s">
        <v>494</v>
      </c>
      <c r="M1211">
        <v>5</v>
      </c>
      <c r="N1211">
        <v>1</v>
      </c>
      <c r="O1211" t="s">
        <v>495</v>
      </c>
      <c r="P1211">
        <v>43333</v>
      </c>
      <c r="Q1211">
        <v>1045</v>
      </c>
      <c r="R1211">
        <v>195</v>
      </c>
      <c r="S1211">
        <v>480</v>
      </c>
      <c r="T1211">
        <v>0.08</v>
      </c>
      <c r="U1211">
        <v>195</v>
      </c>
      <c r="X1211" s="24" t="s">
        <v>1826</v>
      </c>
      <c r="Y1211" s="24"/>
      <c r="Z1211" s="24"/>
      <c r="AA1211" s="24"/>
      <c r="AB1211" s="24"/>
    </row>
    <row r="1212" spans="1:28" ht="14.45" hidden="1" customHeight="1" x14ac:dyDescent="0.25">
      <c r="A1212" t="s">
        <v>19</v>
      </c>
      <c r="B1212" t="s">
        <v>370</v>
      </c>
      <c r="C1212" t="s">
        <v>21</v>
      </c>
      <c r="D1212" t="s">
        <v>1512</v>
      </c>
      <c r="E1212" t="s">
        <v>19</v>
      </c>
      <c r="G1212" t="s">
        <v>498</v>
      </c>
      <c r="I1212">
        <v>7</v>
      </c>
      <c r="J1212" t="s">
        <v>493</v>
      </c>
      <c r="K1212" t="s">
        <v>494</v>
      </c>
      <c r="M1212">
        <v>1</v>
      </c>
      <c r="N1212">
        <v>6</v>
      </c>
      <c r="O1212" t="s">
        <v>499</v>
      </c>
      <c r="P1212">
        <v>43333</v>
      </c>
      <c r="Q1212">
        <v>1045</v>
      </c>
      <c r="R1212">
        <v>20</v>
      </c>
      <c r="S1212">
        <v>1458</v>
      </c>
      <c r="T1212">
        <v>0.24</v>
      </c>
      <c r="U1212">
        <v>120</v>
      </c>
      <c r="X1212" s="24" t="s">
        <v>1826</v>
      </c>
      <c r="Y1212" s="24"/>
      <c r="Z1212" s="24"/>
      <c r="AA1212" s="24"/>
      <c r="AB1212" s="24"/>
    </row>
    <row r="1213" spans="1:28" ht="14.45" hidden="1" customHeight="1" x14ac:dyDescent="0.25">
      <c r="A1213" t="s">
        <v>19</v>
      </c>
      <c r="B1213" t="s">
        <v>370</v>
      </c>
      <c r="C1213" t="s">
        <v>21</v>
      </c>
      <c r="D1213" t="s">
        <v>1514</v>
      </c>
      <c r="E1213" t="s">
        <v>19</v>
      </c>
      <c r="G1213" t="s">
        <v>500</v>
      </c>
      <c r="I1213">
        <v>9</v>
      </c>
      <c r="J1213" t="s">
        <v>493</v>
      </c>
      <c r="K1213" t="s">
        <v>494</v>
      </c>
      <c r="M1213">
        <v>15</v>
      </c>
      <c r="N1213">
        <v>2</v>
      </c>
      <c r="O1213" t="s">
        <v>501</v>
      </c>
      <c r="P1213">
        <v>43333</v>
      </c>
      <c r="Q1213">
        <v>2480</v>
      </c>
      <c r="R1213">
        <v>135</v>
      </c>
      <c r="S1213">
        <v>2014</v>
      </c>
      <c r="T1213">
        <v>0.24</v>
      </c>
      <c r="U1213">
        <v>270</v>
      </c>
      <c r="X1213" s="24" t="s">
        <v>1826</v>
      </c>
      <c r="Y1213" s="24"/>
      <c r="Z1213" s="24"/>
      <c r="AA1213" s="24"/>
      <c r="AB1213" s="24"/>
    </row>
    <row r="1214" spans="1:28" ht="14.45" hidden="1" customHeight="1" x14ac:dyDescent="0.25">
      <c r="A1214" t="s">
        <v>19</v>
      </c>
      <c r="B1214" t="s">
        <v>370</v>
      </c>
      <c r="C1214" t="s">
        <v>21</v>
      </c>
      <c r="D1214" t="s">
        <v>1514</v>
      </c>
      <c r="E1214" t="s">
        <v>19</v>
      </c>
      <c r="G1214" t="s">
        <v>869</v>
      </c>
      <c r="I1214">
        <v>22</v>
      </c>
      <c r="J1214" t="s">
        <v>493</v>
      </c>
      <c r="K1214" t="s">
        <v>494</v>
      </c>
      <c r="M1214">
        <v>15</v>
      </c>
      <c r="N1214">
        <v>3</v>
      </c>
      <c r="O1214" t="s">
        <v>501</v>
      </c>
      <c r="P1214">
        <v>43333</v>
      </c>
      <c r="Q1214">
        <v>2480</v>
      </c>
      <c r="R1214">
        <v>155</v>
      </c>
      <c r="S1214">
        <v>3021</v>
      </c>
      <c r="T1214">
        <v>0.36</v>
      </c>
      <c r="U1214">
        <v>465</v>
      </c>
      <c r="X1214" s="24" t="s">
        <v>1826</v>
      </c>
      <c r="Y1214" s="24"/>
      <c r="Z1214" s="24"/>
      <c r="AA1214" s="24"/>
      <c r="AB1214" s="24"/>
    </row>
    <row r="1215" spans="1:28" ht="14.45" hidden="1" customHeight="1" x14ac:dyDescent="0.25">
      <c r="A1215" t="s">
        <v>19</v>
      </c>
      <c r="B1215" t="s">
        <v>370</v>
      </c>
      <c r="C1215" t="s">
        <v>21</v>
      </c>
      <c r="D1215" t="s">
        <v>1514</v>
      </c>
      <c r="E1215" t="s">
        <v>19</v>
      </c>
      <c r="G1215" t="s">
        <v>492</v>
      </c>
      <c r="I1215">
        <v>3</v>
      </c>
      <c r="J1215" t="s">
        <v>493</v>
      </c>
      <c r="K1215" t="s">
        <v>494</v>
      </c>
      <c r="M1215">
        <v>5</v>
      </c>
      <c r="N1215">
        <v>2</v>
      </c>
      <c r="O1215" t="s">
        <v>495</v>
      </c>
      <c r="P1215">
        <v>43333</v>
      </c>
      <c r="Q1215">
        <v>2480</v>
      </c>
      <c r="R1215">
        <v>195</v>
      </c>
      <c r="S1215">
        <v>960</v>
      </c>
      <c r="T1215">
        <v>0.16</v>
      </c>
      <c r="U1215">
        <v>390</v>
      </c>
      <c r="X1215" s="24" t="s">
        <v>1826</v>
      </c>
      <c r="Y1215" s="24"/>
      <c r="Z1215" s="24"/>
      <c r="AA1215" s="24"/>
      <c r="AB1215" s="24"/>
    </row>
    <row r="1216" spans="1:28" ht="14.45" hidden="1" customHeight="1" x14ac:dyDescent="0.25">
      <c r="A1216" t="s">
        <v>19</v>
      </c>
      <c r="B1216" t="s">
        <v>370</v>
      </c>
      <c r="C1216" t="s">
        <v>21</v>
      </c>
      <c r="D1216" t="s">
        <v>1514</v>
      </c>
      <c r="E1216" t="s">
        <v>19</v>
      </c>
      <c r="G1216" t="s">
        <v>498</v>
      </c>
      <c r="I1216">
        <v>7</v>
      </c>
      <c r="J1216" t="s">
        <v>493</v>
      </c>
      <c r="K1216" t="s">
        <v>494</v>
      </c>
      <c r="M1216">
        <v>1</v>
      </c>
      <c r="N1216">
        <v>9</v>
      </c>
      <c r="O1216" t="s">
        <v>499</v>
      </c>
      <c r="P1216">
        <v>43333</v>
      </c>
      <c r="Q1216">
        <v>2480</v>
      </c>
      <c r="R1216">
        <v>20</v>
      </c>
      <c r="S1216">
        <v>2187</v>
      </c>
      <c r="T1216">
        <v>0.36</v>
      </c>
      <c r="U1216">
        <v>180</v>
      </c>
      <c r="X1216" s="24" t="s">
        <v>1826</v>
      </c>
      <c r="Y1216" s="24"/>
      <c r="Z1216" s="24"/>
      <c r="AA1216" s="24"/>
      <c r="AB1216" s="24"/>
    </row>
    <row r="1217" spans="1:28" ht="14.45" hidden="1" customHeight="1" x14ac:dyDescent="0.25">
      <c r="A1217" t="s">
        <v>19</v>
      </c>
      <c r="B1217" t="s">
        <v>370</v>
      </c>
      <c r="C1217" t="s">
        <v>21</v>
      </c>
      <c r="D1217" t="s">
        <v>1514</v>
      </c>
      <c r="E1217" t="s">
        <v>19</v>
      </c>
      <c r="G1217" t="s">
        <v>743</v>
      </c>
      <c r="I1217">
        <v>10</v>
      </c>
      <c r="J1217" t="s">
        <v>493</v>
      </c>
      <c r="K1217" t="s">
        <v>494</v>
      </c>
      <c r="M1217">
        <v>15</v>
      </c>
      <c r="N1217">
        <v>2</v>
      </c>
      <c r="O1217" t="s">
        <v>501</v>
      </c>
      <c r="P1217">
        <v>43333</v>
      </c>
      <c r="Q1217">
        <v>2480</v>
      </c>
      <c r="R1217">
        <v>175</v>
      </c>
      <c r="S1217">
        <v>2014</v>
      </c>
      <c r="T1217">
        <v>0.24</v>
      </c>
      <c r="U1217">
        <v>350</v>
      </c>
      <c r="X1217" s="24" t="s">
        <v>1826</v>
      </c>
      <c r="Y1217" s="24"/>
      <c r="Z1217" s="24"/>
      <c r="AA1217" s="24"/>
      <c r="AB1217" s="24"/>
    </row>
    <row r="1218" spans="1:28" ht="14.45" hidden="1" customHeight="1" x14ac:dyDescent="0.25">
      <c r="A1218" t="s">
        <v>19</v>
      </c>
      <c r="B1218" t="s">
        <v>370</v>
      </c>
      <c r="C1218" t="s">
        <v>21</v>
      </c>
      <c r="D1218" t="s">
        <v>1514</v>
      </c>
      <c r="E1218" t="s">
        <v>19</v>
      </c>
      <c r="G1218" t="s">
        <v>496</v>
      </c>
      <c r="I1218">
        <v>4</v>
      </c>
      <c r="J1218" t="s">
        <v>493</v>
      </c>
      <c r="K1218" t="s">
        <v>494</v>
      </c>
      <c r="M1218">
        <v>5</v>
      </c>
      <c r="N1218">
        <v>1</v>
      </c>
      <c r="O1218" t="s">
        <v>497</v>
      </c>
      <c r="P1218">
        <v>43333</v>
      </c>
      <c r="Q1218">
        <v>2480</v>
      </c>
      <c r="R1218">
        <v>195</v>
      </c>
      <c r="S1218">
        <v>548</v>
      </c>
      <c r="T1218">
        <v>0.09</v>
      </c>
      <c r="U1218">
        <v>195</v>
      </c>
      <c r="X1218" s="24" t="s">
        <v>1826</v>
      </c>
      <c r="Y1218" s="24"/>
      <c r="Z1218" s="24"/>
      <c r="AA1218" s="24"/>
      <c r="AB1218" s="24"/>
    </row>
    <row r="1219" spans="1:28" ht="14.45" hidden="1" customHeight="1" x14ac:dyDescent="0.25">
      <c r="A1219" t="s">
        <v>19</v>
      </c>
      <c r="B1219" t="s">
        <v>370</v>
      </c>
      <c r="C1219" t="s">
        <v>21</v>
      </c>
      <c r="D1219" t="s">
        <v>1514</v>
      </c>
      <c r="E1219" t="s">
        <v>19</v>
      </c>
      <c r="G1219" t="s">
        <v>502</v>
      </c>
      <c r="I1219">
        <v>28</v>
      </c>
      <c r="J1219" t="s">
        <v>493</v>
      </c>
      <c r="K1219" t="s">
        <v>494</v>
      </c>
      <c r="M1219">
        <v>15</v>
      </c>
      <c r="N1219">
        <v>3</v>
      </c>
      <c r="O1219" t="s">
        <v>501</v>
      </c>
      <c r="P1219">
        <v>43333</v>
      </c>
      <c r="Q1219">
        <v>2480</v>
      </c>
      <c r="R1219">
        <v>210</v>
      </c>
      <c r="S1219">
        <v>3021</v>
      </c>
      <c r="T1219">
        <v>0.36</v>
      </c>
      <c r="U1219">
        <v>630</v>
      </c>
      <c r="X1219" s="24" t="s">
        <v>1826</v>
      </c>
      <c r="Y1219" s="24"/>
      <c r="Z1219" s="24"/>
      <c r="AA1219" s="24"/>
      <c r="AB1219" s="24"/>
    </row>
    <row r="1220" spans="1:28" ht="14.45" hidden="1" customHeight="1" x14ac:dyDescent="0.25">
      <c r="A1220" t="s">
        <v>19</v>
      </c>
      <c r="B1220" t="s">
        <v>370</v>
      </c>
      <c r="C1220" t="s">
        <v>21</v>
      </c>
      <c r="D1220" t="s">
        <v>1516</v>
      </c>
      <c r="E1220" t="s">
        <v>19</v>
      </c>
      <c r="G1220" t="s">
        <v>498</v>
      </c>
      <c r="I1220">
        <v>7</v>
      </c>
      <c r="J1220" t="s">
        <v>493</v>
      </c>
      <c r="K1220" t="s">
        <v>494</v>
      </c>
      <c r="M1220">
        <v>1</v>
      </c>
      <c r="N1220">
        <v>3</v>
      </c>
      <c r="O1220" t="s">
        <v>499</v>
      </c>
      <c r="P1220">
        <v>43335</v>
      </c>
      <c r="Q1220">
        <v>525</v>
      </c>
      <c r="R1220">
        <v>20</v>
      </c>
      <c r="S1220">
        <v>729</v>
      </c>
      <c r="T1220">
        <v>0.12</v>
      </c>
      <c r="U1220">
        <v>60</v>
      </c>
      <c r="X1220" s="24" t="s">
        <v>1826</v>
      </c>
      <c r="Y1220" s="24"/>
      <c r="Z1220" s="24"/>
      <c r="AA1220" s="24"/>
      <c r="AB1220" s="24"/>
    </row>
    <row r="1221" spans="1:28" ht="14.45" hidden="1" customHeight="1" x14ac:dyDescent="0.25">
      <c r="A1221" t="s">
        <v>19</v>
      </c>
      <c r="B1221" t="s">
        <v>370</v>
      </c>
      <c r="C1221" t="s">
        <v>21</v>
      </c>
      <c r="D1221" t="s">
        <v>1516</v>
      </c>
      <c r="E1221" t="s">
        <v>19</v>
      </c>
      <c r="G1221" t="s">
        <v>500</v>
      </c>
      <c r="I1221">
        <v>9</v>
      </c>
      <c r="J1221" t="s">
        <v>493</v>
      </c>
      <c r="K1221" t="s">
        <v>494</v>
      </c>
      <c r="M1221">
        <v>15</v>
      </c>
      <c r="N1221">
        <v>2</v>
      </c>
      <c r="O1221" t="s">
        <v>501</v>
      </c>
      <c r="P1221">
        <v>43335</v>
      </c>
      <c r="Q1221">
        <v>525</v>
      </c>
      <c r="R1221">
        <v>135</v>
      </c>
      <c r="S1221">
        <v>2014</v>
      </c>
      <c r="T1221">
        <v>0.24</v>
      </c>
      <c r="U1221">
        <v>270</v>
      </c>
      <c r="X1221" s="24" t="s">
        <v>1826</v>
      </c>
      <c r="Y1221" s="24"/>
      <c r="Z1221" s="24"/>
      <c r="AA1221" s="24"/>
      <c r="AB1221" s="24"/>
    </row>
    <row r="1222" spans="1:28" ht="14.45" hidden="1" customHeight="1" x14ac:dyDescent="0.25">
      <c r="A1222" t="s">
        <v>19</v>
      </c>
      <c r="B1222" t="s">
        <v>370</v>
      </c>
      <c r="C1222" t="s">
        <v>21</v>
      </c>
      <c r="D1222" t="s">
        <v>1516</v>
      </c>
      <c r="E1222" t="s">
        <v>19</v>
      </c>
      <c r="G1222" t="s">
        <v>492</v>
      </c>
      <c r="I1222">
        <v>3</v>
      </c>
      <c r="J1222" t="s">
        <v>493</v>
      </c>
      <c r="K1222" t="s">
        <v>494</v>
      </c>
      <c r="M1222">
        <v>5</v>
      </c>
      <c r="N1222">
        <v>1</v>
      </c>
      <c r="O1222" t="s">
        <v>495</v>
      </c>
      <c r="P1222">
        <v>43335</v>
      </c>
      <c r="Q1222">
        <v>525</v>
      </c>
      <c r="R1222">
        <v>195</v>
      </c>
      <c r="S1222">
        <v>480</v>
      </c>
      <c r="T1222">
        <v>0.08</v>
      </c>
      <c r="U1222">
        <v>195</v>
      </c>
      <c r="X1222" s="24" t="s">
        <v>1826</v>
      </c>
      <c r="Y1222" s="24"/>
      <c r="Z1222" s="24"/>
      <c r="AA1222" s="24"/>
      <c r="AB1222" s="24"/>
    </row>
    <row r="1223" spans="1:28" ht="14.45" hidden="1" customHeight="1" x14ac:dyDescent="0.25">
      <c r="A1223" t="s">
        <v>19</v>
      </c>
      <c r="B1223" t="s">
        <v>370</v>
      </c>
      <c r="C1223" t="s">
        <v>21</v>
      </c>
      <c r="D1223" t="s">
        <v>1518</v>
      </c>
      <c r="E1223" t="s">
        <v>19</v>
      </c>
      <c r="G1223" t="s">
        <v>502</v>
      </c>
      <c r="I1223">
        <v>28</v>
      </c>
      <c r="J1223" t="s">
        <v>493</v>
      </c>
      <c r="K1223" t="s">
        <v>494</v>
      </c>
      <c r="M1223">
        <v>15</v>
      </c>
      <c r="N1223">
        <v>1</v>
      </c>
      <c r="O1223" t="s">
        <v>501</v>
      </c>
      <c r="P1223">
        <v>43342</v>
      </c>
      <c r="Q1223">
        <v>425</v>
      </c>
      <c r="R1223">
        <v>210</v>
      </c>
      <c r="S1223">
        <v>1007</v>
      </c>
      <c r="T1223">
        <v>0.12</v>
      </c>
      <c r="U1223">
        <v>210</v>
      </c>
      <c r="X1223" s="24" t="s">
        <v>1826</v>
      </c>
      <c r="Y1223" s="24"/>
      <c r="Z1223" s="24"/>
      <c r="AA1223" s="24"/>
      <c r="AB1223" s="24"/>
    </row>
    <row r="1224" spans="1:28" ht="14.45" hidden="1" customHeight="1" x14ac:dyDescent="0.25">
      <c r="A1224" t="s">
        <v>19</v>
      </c>
      <c r="B1224" t="s">
        <v>370</v>
      </c>
      <c r="C1224" t="s">
        <v>21</v>
      </c>
      <c r="D1224" t="s">
        <v>1518</v>
      </c>
      <c r="E1224" t="s">
        <v>19</v>
      </c>
      <c r="G1224" t="s">
        <v>498</v>
      </c>
      <c r="I1224">
        <v>7</v>
      </c>
      <c r="J1224" t="s">
        <v>493</v>
      </c>
      <c r="K1224" t="s">
        <v>494</v>
      </c>
      <c r="M1224">
        <v>1</v>
      </c>
      <c r="N1224">
        <v>1</v>
      </c>
      <c r="O1224" t="s">
        <v>499</v>
      </c>
      <c r="P1224">
        <v>43342</v>
      </c>
      <c r="Q1224">
        <v>425</v>
      </c>
      <c r="R1224">
        <v>20</v>
      </c>
      <c r="S1224">
        <v>243</v>
      </c>
      <c r="T1224">
        <v>0.04</v>
      </c>
      <c r="U1224">
        <v>20</v>
      </c>
      <c r="X1224" s="24" t="s">
        <v>1826</v>
      </c>
      <c r="Y1224" s="24"/>
      <c r="Z1224" s="24"/>
      <c r="AA1224" s="24"/>
      <c r="AB1224" s="24"/>
    </row>
    <row r="1225" spans="1:28" ht="14.45" hidden="1" customHeight="1" x14ac:dyDescent="0.25">
      <c r="A1225" t="s">
        <v>19</v>
      </c>
      <c r="B1225" t="s">
        <v>370</v>
      </c>
      <c r="C1225" t="s">
        <v>21</v>
      </c>
      <c r="D1225" t="s">
        <v>1518</v>
      </c>
      <c r="E1225" t="s">
        <v>19</v>
      </c>
      <c r="G1225" t="s">
        <v>492</v>
      </c>
      <c r="I1225">
        <v>3</v>
      </c>
      <c r="J1225" t="s">
        <v>493</v>
      </c>
      <c r="K1225" t="s">
        <v>494</v>
      </c>
      <c r="M1225">
        <v>5</v>
      </c>
      <c r="N1225">
        <v>1</v>
      </c>
      <c r="O1225" t="s">
        <v>495</v>
      </c>
      <c r="P1225">
        <v>43342</v>
      </c>
      <c r="Q1225">
        <v>425</v>
      </c>
      <c r="R1225">
        <v>195</v>
      </c>
      <c r="S1225">
        <v>480</v>
      </c>
      <c r="T1225">
        <v>0.08</v>
      </c>
      <c r="U1225">
        <v>195</v>
      </c>
      <c r="X1225" s="24" t="s">
        <v>1826</v>
      </c>
      <c r="Y1225" s="24"/>
      <c r="Z1225" s="24"/>
      <c r="AA1225" s="24"/>
      <c r="AB1225" s="24"/>
    </row>
    <row r="1226" spans="1:28" ht="14.45" hidden="1" customHeight="1" x14ac:dyDescent="0.25">
      <c r="A1226" t="s">
        <v>19</v>
      </c>
      <c r="B1226" t="s">
        <v>370</v>
      </c>
      <c r="C1226" t="s">
        <v>21</v>
      </c>
      <c r="D1226" t="s">
        <v>1520</v>
      </c>
      <c r="E1226" t="s">
        <v>19</v>
      </c>
      <c r="G1226" t="s">
        <v>502</v>
      </c>
      <c r="I1226">
        <v>28</v>
      </c>
      <c r="J1226" t="s">
        <v>493</v>
      </c>
      <c r="K1226" t="s">
        <v>494</v>
      </c>
      <c r="M1226">
        <v>15</v>
      </c>
      <c r="N1226">
        <v>2</v>
      </c>
      <c r="O1226" t="s">
        <v>501</v>
      </c>
      <c r="P1226">
        <v>43342</v>
      </c>
      <c r="Q1226">
        <v>655</v>
      </c>
      <c r="R1226">
        <v>210</v>
      </c>
      <c r="S1226">
        <v>2014</v>
      </c>
      <c r="T1226">
        <v>0.24</v>
      </c>
      <c r="U1226">
        <v>420</v>
      </c>
      <c r="X1226" s="24" t="s">
        <v>1826</v>
      </c>
      <c r="Y1226" s="24"/>
      <c r="Z1226" s="24"/>
      <c r="AA1226" s="24"/>
      <c r="AB1226" s="24"/>
    </row>
    <row r="1227" spans="1:28" ht="14.45" hidden="1" customHeight="1" x14ac:dyDescent="0.25">
      <c r="A1227" t="s">
        <v>19</v>
      </c>
      <c r="B1227" t="s">
        <v>370</v>
      </c>
      <c r="C1227" t="s">
        <v>21</v>
      </c>
      <c r="D1227" t="s">
        <v>1520</v>
      </c>
      <c r="E1227" t="s">
        <v>19</v>
      </c>
      <c r="G1227" t="s">
        <v>498</v>
      </c>
      <c r="I1227">
        <v>7</v>
      </c>
      <c r="J1227" t="s">
        <v>493</v>
      </c>
      <c r="K1227" t="s">
        <v>494</v>
      </c>
      <c r="M1227">
        <v>1</v>
      </c>
      <c r="N1227">
        <v>2</v>
      </c>
      <c r="O1227" t="s">
        <v>499</v>
      </c>
      <c r="P1227">
        <v>43342</v>
      </c>
      <c r="Q1227">
        <v>655</v>
      </c>
      <c r="R1227">
        <v>20</v>
      </c>
      <c r="S1227">
        <v>486</v>
      </c>
      <c r="T1227">
        <v>0.08</v>
      </c>
      <c r="U1227">
        <v>40</v>
      </c>
      <c r="X1227" s="24" t="s">
        <v>1826</v>
      </c>
      <c r="Y1227" s="24"/>
      <c r="Z1227" s="24"/>
      <c r="AA1227" s="24"/>
      <c r="AB1227" s="24"/>
    </row>
    <row r="1228" spans="1:28" ht="14.45" hidden="1" customHeight="1" x14ac:dyDescent="0.25">
      <c r="A1228" t="s">
        <v>19</v>
      </c>
      <c r="B1228" t="s">
        <v>370</v>
      </c>
      <c r="C1228" t="s">
        <v>21</v>
      </c>
      <c r="D1228" t="s">
        <v>1520</v>
      </c>
      <c r="E1228" t="s">
        <v>19</v>
      </c>
      <c r="G1228" t="s">
        <v>492</v>
      </c>
      <c r="I1228">
        <v>3</v>
      </c>
      <c r="J1228" t="s">
        <v>493</v>
      </c>
      <c r="K1228" t="s">
        <v>494</v>
      </c>
      <c r="M1228">
        <v>5</v>
      </c>
      <c r="N1228">
        <v>1</v>
      </c>
      <c r="O1228" t="s">
        <v>495</v>
      </c>
      <c r="P1228">
        <v>43342</v>
      </c>
      <c r="Q1228">
        <v>655</v>
      </c>
      <c r="R1228">
        <v>195</v>
      </c>
      <c r="S1228">
        <v>480</v>
      </c>
      <c r="T1228">
        <v>0.08</v>
      </c>
      <c r="U1228">
        <v>195</v>
      </c>
      <c r="X1228" s="24" t="s">
        <v>1826</v>
      </c>
      <c r="Y1228" s="24"/>
      <c r="Z1228" s="24"/>
      <c r="AA1228" s="24"/>
      <c r="AB1228" s="24"/>
    </row>
    <row r="1229" spans="1:28" ht="14.45" hidden="1" customHeight="1" x14ac:dyDescent="0.25">
      <c r="A1229" t="s">
        <v>19</v>
      </c>
      <c r="B1229" t="s">
        <v>370</v>
      </c>
      <c r="C1229" t="s">
        <v>21</v>
      </c>
      <c r="D1229" t="s">
        <v>1524</v>
      </c>
      <c r="E1229" t="s">
        <v>19</v>
      </c>
      <c r="G1229" t="s">
        <v>743</v>
      </c>
      <c r="I1229">
        <v>10</v>
      </c>
      <c r="J1229" t="s">
        <v>493</v>
      </c>
      <c r="K1229" t="s">
        <v>494</v>
      </c>
      <c r="M1229">
        <v>15</v>
      </c>
      <c r="N1229">
        <v>1</v>
      </c>
      <c r="O1229" t="s">
        <v>501</v>
      </c>
      <c r="P1229">
        <v>43320</v>
      </c>
      <c r="Q1229">
        <v>1275</v>
      </c>
      <c r="R1229">
        <v>175</v>
      </c>
      <c r="S1229">
        <v>1007</v>
      </c>
      <c r="T1229">
        <v>0.12</v>
      </c>
      <c r="U1229">
        <v>175</v>
      </c>
      <c r="X1229" s="24" t="s">
        <v>1826</v>
      </c>
      <c r="Y1229" s="24"/>
      <c r="Z1229" s="24"/>
      <c r="AA1229" s="24"/>
      <c r="AB1229" s="24"/>
    </row>
    <row r="1230" spans="1:28" ht="14.45" hidden="1" customHeight="1" x14ac:dyDescent="0.25">
      <c r="A1230" t="s">
        <v>19</v>
      </c>
      <c r="B1230" t="s">
        <v>370</v>
      </c>
      <c r="C1230" t="s">
        <v>21</v>
      </c>
      <c r="D1230" t="s">
        <v>1524</v>
      </c>
      <c r="E1230" t="s">
        <v>19</v>
      </c>
      <c r="G1230" t="s">
        <v>500</v>
      </c>
      <c r="I1230">
        <v>9</v>
      </c>
      <c r="J1230" t="s">
        <v>493</v>
      </c>
      <c r="K1230" t="s">
        <v>494</v>
      </c>
      <c r="M1230">
        <v>15</v>
      </c>
      <c r="N1230">
        <v>2</v>
      </c>
      <c r="O1230" t="s">
        <v>501</v>
      </c>
      <c r="P1230">
        <v>43320</v>
      </c>
      <c r="Q1230">
        <v>1275</v>
      </c>
      <c r="R1230">
        <v>135</v>
      </c>
      <c r="S1230">
        <v>2014</v>
      </c>
      <c r="T1230">
        <v>0.24</v>
      </c>
      <c r="U1230">
        <v>270</v>
      </c>
      <c r="X1230" s="24" t="s">
        <v>1826</v>
      </c>
      <c r="Y1230" s="24"/>
      <c r="Z1230" s="24"/>
      <c r="AA1230" s="24"/>
      <c r="AB1230" s="24"/>
    </row>
    <row r="1231" spans="1:28" ht="14.45" hidden="1" customHeight="1" x14ac:dyDescent="0.25">
      <c r="A1231" t="s">
        <v>19</v>
      </c>
      <c r="B1231" t="s">
        <v>370</v>
      </c>
      <c r="C1231" t="s">
        <v>21</v>
      </c>
      <c r="D1231" t="s">
        <v>1524</v>
      </c>
      <c r="E1231" t="s">
        <v>19</v>
      </c>
      <c r="G1231" t="s">
        <v>869</v>
      </c>
      <c r="I1231">
        <v>22</v>
      </c>
      <c r="J1231" t="s">
        <v>493</v>
      </c>
      <c r="K1231" t="s">
        <v>494</v>
      </c>
      <c r="M1231">
        <v>15</v>
      </c>
      <c r="N1231">
        <v>1</v>
      </c>
      <c r="O1231" t="s">
        <v>501</v>
      </c>
      <c r="P1231">
        <v>43320</v>
      </c>
      <c r="Q1231">
        <v>1275</v>
      </c>
      <c r="R1231">
        <v>155</v>
      </c>
      <c r="S1231">
        <v>1007</v>
      </c>
      <c r="T1231">
        <v>0.12</v>
      </c>
      <c r="U1231">
        <v>155</v>
      </c>
      <c r="X1231" s="24" t="s">
        <v>1826</v>
      </c>
      <c r="Y1231" s="24"/>
      <c r="Z1231" s="24"/>
      <c r="AA1231" s="24"/>
      <c r="AB1231" s="24"/>
    </row>
    <row r="1232" spans="1:28" ht="14.45" hidden="1" customHeight="1" x14ac:dyDescent="0.25">
      <c r="A1232" t="s">
        <v>19</v>
      </c>
      <c r="B1232" t="s">
        <v>370</v>
      </c>
      <c r="C1232" t="s">
        <v>21</v>
      </c>
      <c r="D1232" t="s">
        <v>1524</v>
      </c>
      <c r="E1232" t="s">
        <v>19</v>
      </c>
      <c r="G1232" t="s">
        <v>1632</v>
      </c>
      <c r="I1232">
        <v>29</v>
      </c>
      <c r="J1232" t="s">
        <v>493</v>
      </c>
      <c r="K1232" t="s">
        <v>494</v>
      </c>
      <c r="M1232">
        <v>15</v>
      </c>
      <c r="N1232">
        <v>2</v>
      </c>
      <c r="O1232" t="s">
        <v>501</v>
      </c>
      <c r="P1232">
        <v>43320</v>
      </c>
      <c r="Q1232">
        <v>1275</v>
      </c>
      <c r="R1232">
        <v>210</v>
      </c>
      <c r="S1232">
        <v>2014</v>
      </c>
      <c r="T1232">
        <v>0.24</v>
      </c>
      <c r="U1232">
        <v>420</v>
      </c>
      <c r="X1232" s="24" t="s">
        <v>1826</v>
      </c>
      <c r="Y1232" s="24"/>
      <c r="Z1232" s="24"/>
      <c r="AA1232" s="24"/>
      <c r="AB1232" s="24"/>
    </row>
    <row r="1233" spans="1:28" ht="14.45" hidden="1" customHeight="1" x14ac:dyDescent="0.25">
      <c r="A1233" t="s">
        <v>19</v>
      </c>
      <c r="B1233" t="s">
        <v>370</v>
      </c>
      <c r="C1233" t="s">
        <v>21</v>
      </c>
      <c r="D1233" t="s">
        <v>1524</v>
      </c>
      <c r="E1233" t="s">
        <v>19</v>
      </c>
      <c r="G1233" t="s">
        <v>492</v>
      </c>
      <c r="I1233">
        <v>3</v>
      </c>
      <c r="J1233" t="s">
        <v>493</v>
      </c>
      <c r="K1233" t="s">
        <v>494</v>
      </c>
      <c r="M1233">
        <v>5</v>
      </c>
      <c r="N1233">
        <v>1</v>
      </c>
      <c r="O1233" t="s">
        <v>495</v>
      </c>
      <c r="P1233">
        <v>43320</v>
      </c>
      <c r="Q1233">
        <v>1275</v>
      </c>
      <c r="R1233">
        <v>195</v>
      </c>
      <c r="S1233">
        <v>480</v>
      </c>
      <c r="T1233">
        <v>0.08</v>
      </c>
      <c r="U1233">
        <v>195</v>
      </c>
      <c r="X1233" s="24" t="s">
        <v>1826</v>
      </c>
      <c r="Y1233" s="24"/>
      <c r="Z1233" s="24"/>
      <c r="AA1233" s="24"/>
      <c r="AB1233" s="24"/>
    </row>
    <row r="1234" spans="1:28" ht="14.45" hidden="1" customHeight="1" x14ac:dyDescent="0.25">
      <c r="A1234" t="s">
        <v>19</v>
      </c>
      <c r="B1234" t="s">
        <v>370</v>
      </c>
      <c r="C1234" t="s">
        <v>21</v>
      </c>
      <c r="D1234" t="s">
        <v>1524</v>
      </c>
      <c r="E1234" t="s">
        <v>19</v>
      </c>
      <c r="G1234" t="s">
        <v>498</v>
      </c>
      <c r="I1234">
        <v>7</v>
      </c>
      <c r="J1234" t="s">
        <v>493</v>
      </c>
      <c r="K1234" t="s">
        <v>494</v>
      </c>
      <c r="M1234">
        <v>1</v>
      </c>
      <c r="N1234">
        <v>3</v>
      </c>
      <c r="O1234" t="s">
        <v>499</v>
      </c>
      <c r="P1234">
        <v>43320</v>
      </c>
      <c r="Q1234">
        <v>1275</v>
      </c>
      <c r="R1234">
        <v>20</v>
      </c>
      <c r="S1234">
        <v>729</v>
      </c>
      <c r="T1234">
        <v>0.12</v>
      </c>
      <c r="U1234">
        <v>60</v>
      </c>
      <c r="X1234" s="24" t="s">
        <v>1826</v>
      </c>
      <c r="Y1234" s="24"/>
      <c r="Z1234" s="24"/>
      <c r="AA1234" s="24"/>
      <c r="AB1234" s="24"/>
    </row>
    <row r="1235" spans="1:28" ht="14.45" hidden="1" customHeight="1" x14ac:dyDescent="0.25">
      <c r="A1235" t="s">
        <v>19</v>
      </c>
      <c r="B1235" t="s">
        <v>370</v>
      </c>
      <c r="C1235" t="s">
        <v>21</v>
      </c>
      <c r="D1235" t="s">
        <v>1525</v>
      </c>
      <c r="E1235" t="s">
        <v>19</v>
      </c>
      <c r="G1235" t="s">
        <v>498</v>
      </c>
      <c r="I1235">
        <v>7</v>
      </c>
      <c r="J1235" t="s">
        <v>493</v>
      </c>
      <c r="K1235" t="s">
        <v>494</v>
      </c>
      <c r="M1235">
        <v>1</v>
      </c>
      <c r="N1235">
        <v>3</v>
      </c>
      <c r="O1235" t="s">
        <v>499</v>
      </c>
      <c r="P1235">
        <v>43339</v>
      </c>
      <c r="Q1235">
        <v>675</v>
      </c>
      <c r="R1235">
        <v>20</v>
      </c>
      <c r="S1235">
        <v>729</v>
      </c>
      <c r="T1235">
        <v>0.12</v>
      </c>
      <c r="U1235">
        <v>60</v>
      </c>
      <c r="X1235" s="24" t="s">
        <v>1826</v>
      </c>
      <c r="Y1235" s="24"/>
      <c r="Z1235" s="24"/>
      <c r="AA1235" s="24"/>
      <c r="AB1235" s="24"/>
    </row>
    <row r="1236" spans="1:28" ht="14.45" hidden="1" customHeight="1" x14ac:dyDescent="0.25">
      <c r="A1236" t="s">
        <v>19</v>
      </c>
      <c r="B1236" t="s">
        <v>370</v>
      </c>
      <c r="C1236" t="s">
        <v>21</v>
      </c>
      <c r="D1236" t="s">
        <v>1525</v>
      </c>
      <c r="E1236" t="s">
        <v>19</v>
      </c>
      <c r="G1236" t="s">
        <v>502</v>
      </c>
      <c r="I1236">
        <v>28</v>
      </c>
      <c r="J1236" t="s">
        <v>493</v>
      </c>
      <c r="K1236" t="s">
        <v>494</v>
      </c>
      <c r="M1236">
        <v>15</v>
      </c>
      <c r="N1236">
        <v>2</v>
      </c>
      <c r="O1236" t="s">
        <v>501</v>
      </c>
      <c r="P1236">
        <v>43339</v>
      </c>
      <c r="Q1236">
        <v>675</v>
      </c>
      <c r="R1236">
        <v>210</v>
      </c>
      <c r="S1236">
        <v>2014</v>
      </c>
      <c r="T1236">
        <v>0.24</v>
      </c>
      <c r="U1236">
        <v>420</v>
      </c>
      <c r="X1236" s="24" t="s">
        <v>1826</v>
      </c>
      <c r="Y1236" s="24"/>
      <c r="Z1236" s="24"/>
      <c r="AA1236" s="24"/>
      <c r="AB1236" s="24"/>
    </row>
    <row r="1237" spans="1:28" ht="14.45" hidden="1" customHeight="1" x14ac:dyDescent="0.25">
      <c r="A1237" t="s">
        <v>19</v>
      </c>
      <c r="B1237" t="s">
        <v>370</v>
      </c>
      <c r="C1237" t="s">
        <v>21</v>
      </c>
      <c r="D1237" t="s">
        <v>1525</v>
      </c>
      <c r="E1237" t="s">
        <v>19</v>
      </c>
      <c r="G1237" t="s">
        <v>492</v>
      </c>
      <c r="I1237">
        <v>3</v>
      </c>
      <c r="J1237" t="s">
        <v>493</v>
      </c>
      <c r="K1237" t="s">
        <v>494</v>
      </c>
      <c r="M1237">
        <v>5</v>
      </c>
      <c r="N1237">
        <v>1</v>
      </c>
      <c r="O1237" t="s">
        <v>495</v>
      </c>
      <c r="P1237">
        <v>43339</v>
      </c>
      <c r="Q1237">
        <v>675</v>
      </c>
      <c r="R1237">
        <v>195</v>
      </c>
      <c r="S1237">
        <v>480</v>
      </c>
      <c r="T1237">
        <v>0.08</v>
      </c>
      <c r="U1237">
        <v>195</v>
      </c>
      <c r="X1237" s="24" t="s">
        <v>1826</v>
      </c>
      <c r="Y1237" s="24"/>
      <c r="Z1237" s="24"/>
      <c r="AA1237" s="24"/>
      <c r="AB1237" s="24"/>
    </row>
    <row r="1238" spans="1:28" ht="14.45" hidden="1" customHeight="1" x14ac:dyDescent="0.25">
      <c r="A1238" t="s">
        <v>19</v>
      </c>
      <c r="B1238" t="s">
        <v>370</v>
      </c>
      <c r="C1238" t="s">
        <v>21</v>
      </c>
      <c r="D1238" t="s">
        <v>1527</v>
      </c>
      <c r="E1238" t="s">
        <v>19</v>
      </c>
      <c r="G1238" t="s">
        <v>498</v>
      </c>
      <c r="I1238">
        <v>7</v>
      </c>
      <c r="J1238" t="s">
        <v>493</v>
      </c>
      <c r="K1238" t="s">
        <v>494</v>
      </c>
      <c r="M1238">
        <v>1</v>
      </c>
      <c r="N1238">
        <v>2</v>
      </c>
      <c r="O1238" t="s">
        <v>499</v>
      </c>
      <c r="P1238">
        <v>43341</v>
      </c>
      <c r="Q1238">
        <v>850</v>
      </c>
      <c r="R1238">
        <v>20</v>
      </c>
      <c r="S1238">
        <v>486</v>
      </c>
      <c r="T1238">
        <v>0.08</v>
      </c>
      <c r="U1238">
        <v>40</v>
      </c>
      <c r="X1238" s="24" t="s">
        <v>1826</v>
      </c>
      <c r="Y1238" s="24"/>
      <c r="Z1238" s="24"/>
      <c r="AA1238" s="24"/>
      <c r="AB1238" s="24"/>
    </row>
    <row r="1239" spans="1:28" ht="14.45" hidden="1" customHeight="1" x14ac:dyDescent="0.25">
      <c r="A1239" t="s">
        <v>19</v>
      </c>
      <c r="B1239" t="s">
        <v>370</v>
      </c>
      <c r="C1239" t="s">
        <v>21</v>
      </c>
      <c r="D1239" t="s">
        <v>1527</v>
      </c>
      <c r="E1239" t="s">
        <v>19</v>
      </c>
      <c r="G1239" t="s">
        <v>496</v>
      </c>
      <c r="I1239">
        <v>4</v>
      </c>
      <c r="J1239" t="s">
        <v>493</v>
      </c>
      <c r="K1239" t="s">
        <v>494</v>
      </c>
      <c r="M1239">
        <v>5</v>
      </c>
      <c r="N1239">
        <v>1</v>
      </c>
      <c r="O1239" t="s">
        <v>497</v>
      </c>
      <c r="P1239">
        <v>43341</v>
      </c>
      <c r="Q1239">
        <v>850</v>
      </c>
      <c r="R1239">
        <v>195</v>
      </c>
      <c r="S1239">
        <v>548</v>
      </c>
      <c r="T1239">
        <v>0.09</v>
      </c>
      <c r="U1239">
        <v>195</v>
      </c>
      <c r="X1239" s="24" t="s">
        <v>1826</v>
      </c>
      <c r="Y1239" s="24"/>
      <c r="Z1239" s="24"/>
      <c r="AA1239" s="24"/>
      <c r="AB1239" s="24"/>
    </row>
    <row r="1240" spans="1:28" ht="14.45" hidden="1" customHeight="1" x14ac:dyDescent="0.25">
      <c r="A1240" t="s">
        <v>19</v>
      </c>
      <c r="B1240" t="s">
        <v>370</v>
      </c>
      <c r="C1240" t="s">
        <v>21</v>
      </c>
      <c r="D1240" t="s">
        <v>1527</v>
      </c>
      <c r="E1240" t="s">
        <v>19</v>
      </c>
      <c r="G1240" t="s">
        <v>502</v>
      </c>
      <c r="I1240">
        <v>28</v>
      </c>
      <c r="J1240" t="s">
        <v>493</v>
      </c>
      <c r="K1240" t="s">
        <v>494</v>
      </c>
      <c r="M1240">
        <v>15</v>
      </c>
      <c r="N1240">
        <v>2</v>
      </c>
      <c r="O1240" t="s">
        <v>501</v>
      </c>
      <c r="P1240">
        <v>43341</v>
      </c>
      <c r="Q1240">
        <v>850</v>
      </c>
      <c r="R1240">
        <v>210</v>
      </c>
      <c r="S1240">
        <v>2014</v>
      </c>
      <c r="T1240">
        <v>0.24</v>
      </c>
      <c r="U1240">
        <v>420</v>
      </c>
      <c r="X1240" s="24" t="s">
        <v>1826</v>
      </c>
      <c r="Y1240" s="24"/>
      <c r="Z1240" s="24"/>
      <c r="AA1240" s="24"/>
      <c r="AB1240" s="24"/>
    </row>
    <row r="1241" spans="1:28" ht="14.45" hidden="1" customHeight="1" x14ac:dyDescent="0.25">
      <c r="A1241" t="s">
        <v>19</v>
      </c>
      <c r="B1241" t="s">
        <v>370</v>
      </c>
      <c r="C1241" t="s">
        <v>21</v>
      </c>
      <c r="D1241" t="s">
        <v>1527</v>
      </c>
      <c r="E1241" t="s">
        <v>19</v>
      </c>
      <c r="G1241" t="s">
        <v>492</v>
      </c>
      <c r="I1241">
        <v>3</v>
      </c>
      <c r="J1241" t="s">
        <v>493</v>
      </c>
      <c r="K1241" t="s">
        <v>494</v>
      </c>
      <c r="M1241">
        <v>5</v>
      </c>
      <c r="N1241">
        <v>1</v>
      </c>
      <c r="O1241" t="s">
        <v>495</v>
      </c>
      <c r="P1241">
        <v>43341</v>
      </c>
      <c r="Q1241">
        <v>850</v>
      </c>
      <c r="R1241">
        <v>195</v>
      </c>
      <c r="S1241">
        <v>480</v>
      </c>
      <c r="T1241">
        <v>0.08</v>
      </c>
      <c r="U1241">
        <v>195</v>
      </c>
      <c r="X1241" s="24" t="s">
        <v>1826</v>
      </c>
      <c r="Y1241" s="24"/>
      <c r="Z1241" s="24"/>
      <c r="AA1241" s="24"/>
      <c r="AB1241" s="24"/>
    </row>
    <row r="1242" spans="1:28" ht="14.45" hidden="1" customHeight="1" x14ac:dyDescent="0.25">
      <c r="A1242" t="s">
        <v>19</v>
      </c>
      <c r="B1242" t="s">
        <v>370</v>
      </c>
      <c r="C1242" t="s">
        <v>21</v>
      </c>
      <c r="D1242" t="s">
        <v>1530</v>
      </c>
      <c r="E1242" t="s">
        <v>19</v>
      </c>
      <c r="G1242" t="s">
        <v>500</v>
      </c>
      <c r="I1242">
        <v>9</v>
      </c>
      <c r="J1242" t="s">
        <v>493</v>
      </c>
      <c r="K1242" t="s">
        <v>494</v>
      </c>
      <c r="M1242">
        <v>15</v>
      </c>
      <c r="N1242">
        <v>1</v>
      </c>
      <c r="O1242" t="s">
        <v>501</v>
      </c>
      <c r="P1242">
        <v>43322</v>
      </c>
      <c r="Q1242">
        <v>755</v>
      </c>
      <c r="R1242">
        <v>135</v>
      </c>
      <c r="S1242">
        <v>1007</v>
      </c>
      <c r="T1242">
        <v>0.12</v>
      </c>
      <c r="U1242">
        <v>135</v>
      </c>
      <c r="X1242" s="24" t="s">
        <v>1826</v>
      </c>
      <c r="Y1242" s="24"/>
      <c r="Z1242" s="24"/>
      <c r="AA1242" s="24"/>
      <c r="AB1242" s="24"/>
    </row>
    <row r="1243" spans="1:28" ht="14.45" hidden="1" customHeight="1" x14ac:dyDescent="0.25">
      <c r="A1243" t="s">
        <v>19</v>
      </c>
      <c r="B1243" t="s">
        <v>370</v>
      </c>
      <c r="C1243" t="s">
        <v>21</v>
      </c>
      <c r="D1243" t="s">
        <v>1530</v>
      </c>
      <c r="E1243" t="s">
        <v>19</v>
      </c>
      <c r="G1243" t="s">
        <v>492</v>
      </c>
      <c r="I1243">
        <v>3</v>
      </c>
      <c r="J1243" t="s">
        <v>493</v>
      </c>
      <c r="K1243" t="s">
        <v>494</v>
      </c>
      <c r="M1243">
        <v>5</v>
      </c>
      <c r="N1243">
        <v>1</v>
      </c>
      <c r="O1243" t="s">
        <v>495</v>
      </c>
      <c r="P1243">
        <v>43322</v>
      </c>
      <c r="Q1243">
        <v>755</v>
      </c>
      <c r="R1243">
        <v>195</v>
      </c>
      <c r="S1243">
        <v>480</v>
      </c>
      <c r="T1243">
        <v>0.08</v>
      </c>
      <c r="U1243">
        <v>195</v>
      </c>
      <c r="X1243" s="24" t="s">
        <v>1826</v>
      </c>
      <c r="Y1243" s="24"/>
      <c r="Z1243" s="24"/>
      <c r="AA1243" s="24"/>
      <c r="AB1243" s="24"/>
    </row>
    <row r="1244" spans="1:28" ht="14.45" hidden="1" customHeight="1" x14ac:dyDescent="0.25">
      <c r="A1244" t="s">
        <v>19</v>
      </c>
      <c r="B1244" t="s">
        <v>370</v>
      </c>
      <c r="C1244" t="s">
        <v>21</v>
      </c>
      <c r="D1244" t="s">
        <v>1530</v>
      </c>
      <c r="E1244" t="s">
        <v>19</v>
      </c>
      <c r="G1244" t="s">
        <v>498</v>
      </c>
      <c r="I1244">
        <v>7</v>
      </c>
      <c r="J1244" t="s">
        <v>493</v>
      </c>
      <c r="K1244" t="s">
        <v>494</v>
      </c>
      <c r="M1244">
        <v>1</v>
      </c>
      <c r="N1244">
        <v>1</v>
      </c>
      <c r="O1244" t="s">
        <v>499</v>
      </c>
      <c r="P1244">
        <v>43322</v>
      </c>
      <c r="Q1244">
        <v>755</v>
      </c>
      <c r="R1244">
        <v>20</v>
      </c>
      <c r="S1244">
        <v>243</v>
      </c>
      <c r="T1244">
        <v>0.04</v>
      </c>
      <c r="U1244">
        <v>20</v>
      </c>
      <c r="X1244" s="24" t="s">
        <v>1826</v>
      </c>
      <c r="Y1244" s="24"/>
      <c r="Z1244" s="24"/>
      <c r="AA1244" s="24"/>
      <c r="AB1244" s="24"/>
    </row>
    <row r="1245" spans="1:28" ht="14.45" hidden="1" customHeight="1" x14ac:dyDescent="0.25">
      <c r="A1245" t="s">
        <v>19</v>
      </c>
      <c r="B1245" t="s">
        <v>370</v>
      </c>
      <c r="C1245" t="s">
        <v>21</v>
      </c>
      <c r="D1245" t="s">
        <v>1530</v>
      </c>
      <c r="E1245" t="s">
        <v>19</v>
      </c>
      <c r="G1245" t="s">
        <v>502</v>
      </c>
      <c r="I1245">
        <v>28</v>
      </c>
      <c r="J1245" t="s">
        <v>493</v>
      </c>
      <c r="K1245" t="s">
        <v>494</v>
      </c>
      <c r="M1245">
        <v>15</v>
      </c>
      <c r="N1245">
        <v>1</v>
      </c>
      <c r="O1245" t="s">
        <v>501</v>
      </c>
      <c r="P1245">
        <v>43322</v>
      </c>
      <c r="Q1245">
        <v>755</v>
      </c>
      <c r="R1245">
        <v>210</v>
      </c>
      <c r="S1245">
        <v>1007</v>
      </c>
      <c r="T1245">
        <v>0.12</v>
      </c>
      <c r="U1245">
        <v>210</v>
      </c>
      <c r="X1245" s="24" t="s">
        <v>1826</v>
      </c>
      <c r="Y1245" s="24"/>
      <c r="Z1245" s="24"/>
      <c r="AA1245" s="24"/>
      <c r="AB1245" s="24"/>
    </row>
    <row r="1246" spans="1:28" ht="14.45" hidden="1" customHeight="1" x14ac:dyDescent="0.25">
      <c r="A1246" t="s">
        <v>19</v>
      </c>
      <c r="B1246" t="s">
        <v>370</v>
      </c>
      <c r="C1246" t="s">
        <v>21</v>
      </c>
      <c r="D1246" t="s">
        <v>1530</v>
      </c>
      <c r="E1246" t="s">
        <v>19</v>
      </c>
      <c r="G1246" t="s">
        <v>496</v>
      </c>
      <c r="I1246">
        <v>4</v>
      </c>
      <c r="J1246" t="s">
        <v>493</v>
      </c>
      <c r="K1246" t="s">
        <v>494</v>
      </c>
      <c r="M1246">
        <v>5</v>
      </c>
      <c r="N1246">
        <v>1</v>
      </c>
      <c r="O1246" t="s">
        <v>497</v>
      </c>
      <c r="P1246">
        <v>43322</v>
      </c>
      <c r="Q1246">
        <v>755</v>
      </c>
      <c r="R1246">
        <v>195</v>
      </c>
      <c r="S1246">
        <v>548</v>
      </c>
      <c r="T1246">
        <v>0.09</v>
      </c>
      <c r="U1246">
        <v>195</v>
      </c>
      <c r="X1246" s="24" t="s">
        <v>1826</v>
      </c>
      <c r="Y1246" s="24"/>
      <c r="Z1246" s="24"/>
      <c r="AA1246" s="24"/>
      <c r="AB1246" s="24"/>
    </row>
    <row r="1247" spans="1:28" ht="14.45" hidden="1" customHeight="1" x14ac:dyDescent="0.25">
      <c r="A1247" t="s">
        <v>19</v>
      </c>
      <c r="B1247" t="s">
        <v>370</v>
      </c>
      <c r="C1247" t="s">
        <v>21</v>
      </c>
      <c r="D1247" t="s">
        <v>1531</v>
      </c>
      <c r="E1247" t="s">
        <v>19</v>
      </c>
      <c r="G1247" t="s">
        <v>502</v>
      </c>
      <c r="I1247">
        <v>28</v>
      </c>
      <c r="J1247" t="s">
        <v>493</v>
      </c>
      <c r="K1247" t="s">
        <v>494</v>
      </c>
      <c r="M1247">
        <v>15</v>
      </c>
      <c r="N1247">
        <v>4</v>
      </c>
      <c r="O1247" t="s">
        <v>501</v>
      </c>
      <c r="P1247">
        <v>43341</v>
      </c>
      <c r="Q1247">
        <v>900</v>
      </c>
      <c r="R1247">
        <v>210</v>
      </c>
      <c r="S1247">
        <v>4028</v>
      </c>
      <c r="T1247">
        <v>0.48</v>
      </c>
      <c r="U1247">
        <v>840</v>
      </c>
      <c r="X1247" s="24" t="s">
        <v>1826</v>
      </c>
      <c r="Y1247" s="24"/>
      <c r="Z1247" s="24"/>
      <c r="AA1247" s="24"/>
      <c r="AB1247" s="24"/>
    </row>
    <row r="1248" spans="1:28" ht="14.45" hidden="1" customHeight="1" x14ac:dyDescent="0.25">
      <c r="A1248" t="s">
        <v>19</v>
      </c>
      <c r="B1248" t="s">
        <v>370</v>
      </c>
      <c r="C1248" t="s">
        <v>21</v>
      </c>
      <c r="D1248" t="s">
        <v>1531</v>
      </c>
      <c r="E1248" t="s">
        <v>19</v>
      </c>
      <c r="G1248" t="s">
        <v>498</v>
      </c>
      <c r="I1248">
        <v>7</v>
      </c>
      <c r="J1248" t="s">
        <v>493</v>
      </c>
      <c r="K1248" t="s">
        <v>494</v>
      </c>
      <c r="M1248">
        <v>1</v>
      </c>
      <c r="N1248">
        <v>3</v>
      </c>
      <c r="O1248" t="s">
        <v>499</v>
      </c>
      <c r="P1248">
        <v>43341</v>
      </c>
      <c r="Q1248">
        <v>900</v>
      </c>
      <c r="R1248">
        <v>20</v>
      </c>
      <c r="S1248">
        <v>729</v>
      </c>
      <c r="T1248">
        <v>0.12</v>
      </c>
      <c r="U1248">
        <v>60</v>
      </c>
      <c r="X1248" s="24" t="s">
        <v>1826</v>
      </c>
      <c r="Y1248" s="24"/>
      <c r="Z1248" s="24"/>
      <c r="AA1248" s="24"/>
      <c r="AB1248" s="24"/>
    </row>
    <row r="1249" spans="1:28" ht="14.45" hidden="1" customHeight="1" x14ac:dyDescent="0.25">
      <c r="A1249" t="s">
        <v>19</v>
      </c>
      <c r="B1249" t="s">
        <v>370</v>
      </c>
      <c r="C1249" t="s">
        <v>21</v>
      </c>
      <c r="D1249" t="s">
        <v>1533</v>
      </c>
      <c r="E1249" t="s">
        <v>19</v>
      </c>
      <c r="G1249" t="s">
        <v>741</v>
      </c>
      <c r="I1249">
        <v>8</v>
      </c>
      <c r="J1249" t="s">
        <v>493</v>
      </c>
      <c r="K1249" t="s">
        <v>494</v>
      </c>
      <c r="M1249">
        <v>1</v>
      </c>
      <c r="N1249">
        <v>1</v>
      </c>
      <c r="O1249" t="s">
        <v>742</v>
      </c>
      <c r="P1249">
        <v>43321</v>
      </c>
      <c r="Q1249">
        <v>2472</v>
      </c>
      <c r="R1249">
        <v>27</v>
      </c>
      <c r="S1249">
        <v>289</v>
      </c>
      <c r="T1249">
        <v>0.05</v>
      </c>
      <c r="U1249">
        <v>27</v>
      </c>
      <c r="X1249" s="24" t="s">
        <v>1826</v>
      </c>
      <c r="Y1249" s="24"/>
      <c r="Z1249" s="24"/>
      <c r="AA1249" s="24"/>
      <c r="AB1249" s="24"/>
    </row>
    <row r="1250" spans="1:28" ht="14.45" hidden="1" customHeight="1" x14ac:dyDescent="0.25">
      <c r="A1250" t="s">
        <v>19</v>
      </c>
      <c r="B1250" t="s">
        <v>370</v>
      </c>
      <c r="C1250" t="s">
        <v>21</v>
      </c>
      <c r="D1250" t="s">
        <v>1533</v>
      </c>
      <c r="E1250" t="s">
        <v>19</v>
      </c>
      <c r="G1250" t="s">
        <v>498</v>
      </c>
      <c r="I1250">
        <v>7</v>
      </c>
      <c r="J1250" t="s">
        <v>493</v>
      </c>
      <c r="K1250" t="s">
        <v>494</v>
      </c>
      <c r="M1250">
        <v>1</v>
      </c>
      <c r="N1250">
        <v>1</v>
      </c>
      <c r="O1250" t="s">
        <v>499</v>
      </c>
      <c r="P1250">
        <v>43321</v>
      </c>
      <c r="Q1250">
        <v>2472</v>
      </c>
      <c r="R1250">
        <v>20</v>
      </c>
      <c r="S1250">
        <v>243</v>
      </c>
      <c r="T1250">
        <v>0.04</v>
      </c>
      <c r="U1250">
        <v>20</v>
      </c>
      <c r="X1250" s="24" t="s">
        <v>1826</v>
      </c>
      <c r="Y1250" s="24"/>
      <c r="Z1250" s="24"/>
      <c r="AA1250" s="24"/>
      <c r="AB1250" s="24"/>
    </row>
    <row r="1251" spans="1:28" ht="14.45" hidden="1" customHeight="1" x14ac:dyDescent="0.25">
      <c r="A1251" t="s">
        <v>19</v>
      </c>
      <c r="B1251" t="s">
        <v>370</v>
      </c>
      <c r="C1251" t="s">
        <v>21</v>
      </c>
      <c r="D1251" t="s">
        <v>1533</v>
      </c>
      <c r="E1251" t="s">
        <v>19</v>
      </c>
      <c r="G1251" t="s">
        <v>1632</v>
      </c>
      <c r="I1251">
        <v>29</v>
      </c>
      <c r="J1251" t="s">
        <v>493</v>
      </c>
      <c r="K1251" t="s">
        <v>494</v>
      </c>
      <c r="M1251">
        <v>15</v>
      </c>
      <c r="N1251">
        <v>6</v>
      </c>
      <c r="O1251" t="s">
        <v>501</v>
      </c>
      <c r="P1251">
        <v>43321</v>
      </c>
      <c r="Q1251">
        <v>2472</v>
      </c>
      <c r="R1251">
        <v>210</v>
      </c>
      <c r="S1251">
        <v>6042</v>
      </c>
      <c r="T1251">
        <v>0.72</v>
      </c>
      <c r="U1251">
        <v>1260</v>
      </c>
      <c r="X1251" s="24" t="s">
        <v>1826</v>
      </c>
      <c r="Y1251" s="24"/>
      <c r="Z1251" s="24"/>
      <c r="AA1251" s="24"/>
      <c r="AB1251" s="24"/>
    </row>
    <row r="1252" spans="1:28" ht="14.45" hidden="1" customHeight="1" x14ac:dyDescent="0.25">
      <c r="A1252" t="s">
        <v>19</v>
      </c>
      <c r="B1252" t="s">
        <v>370</v>
      </c>
      <c r="C1252" t="s">
        <v>21</v>
      </c>
      <c r="D1252" t="s">
        <v>1533</v>
      </c>
      <c r="E1252" t="s">
        <v>19</v>
      </c>
      <c r="G1252" t="s">
        <v>869</v>
      </c>
      <c r="I1252">
        <v>22</v>
      </c>
      <c r="J1252" t="s">
        <v>493</v>
      </c>
      <c r="K1252" t="s">
        <v>494</v>
      </c>
      <c r="M1252">
        <v>15</v>
      </c>
      <c r="N1252">
        <v>2</v>
      </c>
      <c r="O1252" t="s">
        <v>501</v>
      </c>
      <c r="P1252">
        <v>43321</v>
      </c>
      <c r="Q1252">
        <v>2472</v>
      </c>
      <c r="R1252">
        <v>155</v>
      </c>
      <c r="S1252">
        <v>2014</v>
      </c>
      <c r="T1252">
        <v>0.24</v>
      </c>
      <c r="U1252">
        <v>310</v>
      </c>
      <c r="X1252" s="24" t="s">
        <v>1826</v>
      </c>
      <c r="Y1252" s="24"/>
      <c r="Z1252" s="24"/>
      <c r="AA1252" s="24"/>
      <c r="AB1252" s="24"/>
    </row>
    <row r="1253" spans="1:28" ht="14.45" hidden="1" customHeight="1" x14ac:dyDescent="0.25">
      <c r="A1253" t="s">
        <v>19</v>
      </c>
      <c r="B1253" t="s">
        <v>370</v>
      </c>
      <c r="C1253" t="s">
        <v>21</v>
      </c>
      <c r="D1253" t="s">
        <v>1533</v>
      </c>
      <c r="E1253" t="s">
        <v>19</v>
      </c>
      <c r="G1253" t="s">
        <v>492</v>
      </c>
      <c r="I1253">
        <v>3</v>
      </c>
      <c r="J1253" t="s">
        <v>493</v>
      </c>
      <c r="K1253" t="s">
        <v>494</v>
      </c>
      <c r="M1253">
        <v>5</v>
      </c>
      <c r="N1253">
        <v>2</v>
      </c>
      <c r="O1253" t="s">
        <v>495</v>
      </c>
      <c r="P1253">
        <v>43321</v>
      </c>
      <c r="Q1253">
        <v>2472</v>
      </c>
      <c r="R1253">
        <v>195</v>
      </c>
      <c r="S1253">
        <v>960</v>
      </c>
      <c r="T1253">
        <v>0.16</v>
      </c>
      <c r="U1253">
        <v>390</v>
      </c>
      <c r="X1253" s="24" t="s">
        <v>1826</v>
      </c>
      <c r="Y1253" s="24"/>
      <c r="Z1253" s="24"/>
      <c r="AA1253" s="24"/>
      <c r="AB1253" s="24"/>
    </row>
    <row r="1254" spans="1:28" ht="14.45" hidden="1" customHeight="1" x14ac:dyDescent="0.25">
      <c r="A1254" t="s">
        <v>19</v>
      </c>
      <c r="B1254" t="s">
        <v>370</v>
      </c>
      <c r="C1254" t="s">
        <v>21</v>
      </c>
      <c r="D1254" t="s">
        <v>1533</v>
      </c>
      <c r="E1254" t="s">
        <v>19</v>
      </c>
      <c r="G1254" t="s">
        <v>496</v>
      </c>
      <c r="I1254">
        <v>4</v>
      </c>
      <c r="J1254" t="s">
        <v>493</v>
      </c>
      <c r="K1254" t="s">
        <v>494</v>
      </c>
      <c r="M1254">
        <v>5</v>
      </c>
      <c r="N1254">
        <v>1</v>
      </c>
      <c r="O1254" t="s">
        <v>497</v>
      </c>
      <c r="P1254">
        <v>43321</v>
      </c>
      <c r="Q1254">
        <v>2472</v>
      </c>
      <c r="R1254">
        <v>195</v>
      </c>
      <c r="S1254">
        <v>548</v>
      </c>
      <c r="T1254">
        <v>0.09</v>
      </c>
      <c r="U1254">
        <v>195</v>
      </c>
      <c r="X1254" s="24" t="s">
        <v>1826</v>
      </c>
      <c r="Y1254" s="24"/>
      <c r="Z1254" s="24"/>
      <c r="AA1254" s="24"/>
      <c r="AB1254" s="24"/>
    </row>
    <row r="1255" spans="1:28" ht="14.45" hidden="1" customHeight="1" x14ac:dyDescent="0.25">
      <c r="A1255" t="s">
        <v>19</v>
      </c>
      <c r="B1255" t="s">
        <v>370</v>
      </c>
      <c r="C1255" t="s">
        <v>21</v>
      </c>
      <c r="D1255" t="s">
        <v>1533</v>
      </c>
      <c r="E1255" t="s">
        <v>19</v>
      </c>
      <c r="G1255" t="s">
        <v>500</v>
      </c>
      <c r="I1255">
        <v>9</v>
      </c>
      <c r="J1255" t="s">
        <v>493</v>
      </c>
      <c r="K1255" t="s">
        <v>494</v>
      </c>
      <c r="M1255">
        <v>15</v>
      </c>
      <c r="N1255">
        <v>2</v>
      </c>
      <c r="O1255" t="s">
        <v>501</v>
      </c>
      <c r="P1255">
        <v>43321</v>
      </c>
      <c r="Q1255">
        <v>2472</v>
      </c>
      <c r="R1255">
        <v>135</v>
      </c>
      <c r="S1255">
        <v>2014</v>
      </c>
      <c r="T1255">
        <v>0.24</v>
      </c>
      <c r="U1255">
        <v>270</v>
      </c>
      <c r="X1255" s="24" t="s">
        <v>1826</v>
      </c>
      <c r="Y1255" s="24"/>
      <c r="Z1255" s="24"/>
      <c r="AA1255" s="24"/>
      <c r="AB1255" s="24"/>
    </row>
    <row r="1256" spans="1:28" ht="14.45" hidden="1" customHeight="1" x14ac:dyDescent="0.25">
      <c r="A1256" t="s">
        <v>19</v>
      </c>
      <c r="B1256" t="s">
        <v>370</v>
      </c>
      <c r="C1256" t="s">
        <v>21</v>
      </c>
      <c r="D1256" t="s">
        <v>1534</v>
      </c>
      <c r="E1256" t="s">
        <v>19</v>
      </c>
      <c r="G1256" t="s">
        <v>492</v>
      </c>
      <c r="I1256">
        <v>3</v>
      </c>
      <c r="J1256" t="s">
        <v>493</v>
      </c>
      <c r="K1256" t="s">
        <v>494</v>
      </c>
      <c r="M1256">
        <v>5</v>
      </c>
      <c r="N1256">
        <v>2</v>
      </c>
      <c r="O1256" t="s">
        <v>495</v>
      </c>
      <c r="P1256">
        <v>43334</v>
      </c>
      <c r="Q1256">
        <v>1945</v>
      </c>
      <c r="R1256">
        <v>195</v>
      </c>
      <c r="S1256">
        <v>960</v>
      </c>
      <c r="T1256">
        <v>0.16</v>
      </c>
      <c r="U1256">
        <v>390</v>
      </c>
      <c r="X1256" s="24" t="s">
        <v>1826</v>
      </c>
      <c r="Y1256" s="24"/>
      <c r="Z1256" s="24"/>
      <c r="AA1256" s="24"/>
      <c r="AB1256" s="24"/>
    </row>
    <row r="1257" spans="1:28" ht="14.45" hidden="1" customHeight="1" x14ac:dyDescent="0.25">
      <c r="A1257" t="s">
        <v>19</v>
      </c>
      <c r="B1257" t="s">
        <v>370</v>
      </c>
      <c r="C1257" t="s">
        <v>21</v>
      </c>
      <c r="D1257" t="s">
        <v>1534</v>
      </c>
      <c r="E1257" t="s">
        <v>19</v>
      </c>
      <c r="G1257" t="s">
        <v>496</v>
      </c>
      <c r="I1257">
        <v>4</v>
      </c>
      <c r="J1257" t="s">
        <v>493</v>
      </c>
      <c r="K1257" t="s">
        <v>494</v>
      </c>
      <c r="M1257">
        <v>5</v>
      </c>
      <c r="N1257">
        <v>1</v>
      </c>
      <c r="O1257" t="s">
        <v>497</v>
      </c>
      <c r="P1257">
        <v>43334</v>
      </c>
      <c r="Q1257">
        <v>1945</v>
      </c>
      <c r="R1257">
        <v>195</v>
      </c>
      <c r="S1257">
        <v>548</v>
      </c>
      <c r="T1257">
        <v>0.09</v>
      </c>
      <c r="U1257">
        <v>195</v>
      </c>
      <c r="X1257" s="24" t="s">
        <v>1826</v>
      </c>
      <c r="Y1257" s="24"/>
      <c r="Z1257" s="24"/>
      <c r="AA1257" s="24"/>
      <c r="AB1257" s="24"/>
    </row>
    <row r="1258" spans="1:28" ht="14.45" hidden="1" customHeight="1" x14ac:dyDescent="0.25">
      <c r="A1258" t="s">
        <v>19</v>
      </c>
      <c r="B1258" t="s">
        <v>370</v>
      </c>
      <c r="C1258" t="s">
        <v>21</v>
      </c>
      <c r="D1258" t="s">
        <v>1534</v>
      </c>
      <c r="E1258" t="s">
        <v>19</v>
      </c>
      <c r="G1258" t="s">
        <v>502</v>
      </c>
      <c r="I1258">
        <v>28</v>
      </c>
      <c r="J1258" t="s">
        <v>493</v>
      </c>
      <c r="K1258" t="s">
        <v>494</v>
      </c>
      <c r="M1258">
        <v>15</v>
      </c>
      <c r="N1258">
        <v>6</v>
      </c>
      <c r="O1258" t="s">
        <v>501</v>
      </c>
      <c r="P1258">
        <v>43334</v>
      </c>
      <c r="Q1258">
        <v>1945</v>
      </c>
      <c r="R1258">
        <v>210</v>
      </c>
      <c r="S1258">
        <v>6042</v>
      </c>
      <c r="T1258">
        <v>0.72</v>
      </c>
      <c r="U1258">
        <v>1260</v>
      </c>
      <c r="X1258" s="24" t="s">
        <v>1826</v>
      </c>
      <c r="Y1258" s="24"/>
      <c r="Z1258" s="24"/>
      <c r="AA1258" s="24"/>
      <c r="AB1258" s="24"/>
    </row>
    <row r="1259" spans="1:28" ht="14.45" hidden="1" customHeight="1" x14ac:dyDescent="0.25">
      <c r="A1259" t="s">
        <v>19</v>
      </c>
      <c r="B1259" t="s">
        <v>370</v>
      </c>
      <c r="C1259" t="s">
        <v>21</v>
      </c>
      <c r="D1259" t="s">
        <v>1534</v>
      </c>
      <c r="E1259" t="s">
        <v>19</v>
      </c>
      <c r="G1259" t="s">
        <v>498</v>
      </c>
      <c r="I1259">
        <v>7</v>
      </c>
      <c r="J1259" t="s">
        <v>493</v>
      </c>
      <c r="K1259" t="s">
        <v>494</v>
      </c>
      <c r="M1259">
        <v>1</v>
      </c>
      <c r="N1259">
        <v>5</v>
      </c>
      <c r="O1259" t="s">
        <v>499</v>
      </c>
      <c r="P1259">
        <v>43334</v>
      </c>
      <c r="Q1259">
        <v>1945</v>
      </c>
      <c r="R1259">
        <v>20</v>
      </c>
      <c r="S1259">
        <v>1215</v>
      </c>
      <c r="T1259">
        <v>0.2</v>
      </c>
      <c r="U1259">
        <v>100</v>
      </c>
      <c r="X1259" s="24" t="s">
        <v>1826</v>
      </c>
      <c r="Y1259" s="24"/>
      <c r="Z1259" s="24"/>
      <c r="AA1259" s="24"/>
      <c r="AB1259" s="24"/>
    </row>
    <row r="1260" spans="1:28" ht="14.45" hidden="1" customHeight="1" x14ac:dyDescent="0.25">
      <c r="A1260" t="s">
        <v>19</v>
      </c>
      <c r="B1260" t="s">
        <v>20</v>
      </c>
      <c r="C1260" t="s">
        <v>21</v>
      </c>
      <c r="D1260">
        <v>193785</v>
      </c>
      <c r="E1260" t="s">
        <v>19</v>
      </c>
      <c r="G1260" t="s">
        <v>1408</v>
      </c>
      <c r="H1260" t="s">
        <v>148</v>
      </c>
      <c r="I1260" t="s">
        <v>149</v>
      </c>
      <c r="M1260">
        <v>13.083007376942414</v>
      </c>
      <c r="N1260">
        <v>13</v>
      </c>
      <c r="P1260">
        <v>43260</v>
      </c>
      <c r="Q1260">
        <v>1625</v>
      </c>
      <c r="S1260">
        <v>1397.4947999999999</v>
      </c>
      <c r="T1260">
        <v>0.30420000000000003</v>
      </c>
      <c r="U1260">
        <v>520</v>
      </c>
      <c r="X1260" s="24" t="s">
        <v>1826</v>
      </c>
      <c r="Y1260" s="24"/>
      <c r="Z1260" s="24"/>
      <c r="AA1260" s="24"/>
      <c r="AB1260" s="24"/>
    </row>
    <row r="1261" spans="1:28" ht="14.45" hidden="1" customHeight="1" x14ac:dyDescent="0.25">
      <c r="A1261" t="s">
        <v>19</v>
      </c>
      <c r="B1261" t="s">
        <v>370</v>
      </c>
      <c r="C1261" t="s">
        <v>21</v>
      </c>
      <c r="D1261" t="s">
        <v>1715</v>
      </c>
      <c r="E1261" t="s">
        <v>19</v>
      </c>
      <c r="G1261" t="s">
        <v>498</v>
      </c>
      <c r="I1261">
        <v>7</v>
      </c>
      <c r="J1261" t="s">
        <v>493</v>
      </c>
      <c r="K1261" t="s">
        <v>494</v>
      </c>
      <c r="M1261">
        <v>1</v>
      </c>
      <c r="N1261">
        <v>4</v>
      </c>
      <c r="O1261" t="s">
        <v>499</v>
      </c>
      <c r="P1261">
        <v>43368</v>
      </c>
      <c r="Q1261">
        <v>700</v>
      </c>
      <c r="R1261">
        <v>20</v>
      </c>
      <c r="S1261">
        <v>972</v>
      </c>
      <c r="T1261">
        <v>0.16</v>
      </c>
      <c r="U1261">
        <v>80</v>
      </c>
      <c r="X1261" s="24" t="s">
        <v>1826</v>
      </c>
      <c r="Y1261" s="24"/>
      <c r="Z1261" s="24"/>
      <c r="AA1261" s="24"/>
      <c r="AB1261" s="24"/>
    </row>
    <row r="1262" spans="1:28" ht="14.45" hidden="1" customHeight="1" x14ac:dyDescent="0.25">
      <c r="A1262" t="s">
        <v>19</v>
      </c>
      <c r="B1262" t="s">
        <v>370</v>
      </c>
      <c r="C1262" t="s">
        <v>21</v>
      </c>
      <c r="D1262" t="s">
        <v>1715</v>
      </c>
      <c r="E1262" t="s">
        <v>19</v>
      </c>
      <c r="G1262" t="s">
        <v>500</v>
      </c>
      <c r="I1262">
        <v>9</v>
      </c>
      <c r="J1262" t="s">
        <v>493</v>
      </c>
      <c r="K1262" t="s">
        <v>494</v>
      </c>
      <c r="M1262">
        <v>15</v>
      </c>
      <c r="N1262">
        <v>2</v>
      </c>
      <c r="O1262" t="s">
        <v>501</v>
      </c>
      <c r="P1262">
        <v>43368</v>
      </c>
      <c r="Q1262">
        <v>700</v>
      </c>
      <c r="R1262">
        <v>135</v>
      </c>
      <c r="S1262">
        <v>2014</v>
      </c>
      <c r="T1262">
        <v>0.24</v>
      </c>
      <c r="U1262">
        <v>270</v>
      </c>
      <c r="X1262" s="24" t="s">
        <v>1826</v>
      </c>
      <c r="Y1262" s="24"/>
      <c r="Z1262" s="24"/>
      <c r="AA1262" s="24"/>
      <c r="AB1262" s="24"/>
    </row>
    <row r="1263" spans="1:28" ht="14.45" hidden="1" customHeight="1" x14ac:dyDescent="0.25">
      <c r="A1263" t="s">
        <v>19</v>
      </c>
      <c r="B1263" t="s">
        <v>370</v>
      </c>
      <c r="C1263" t="s">
        <v>21</v>
      </c>
      <c r="D1263" t="s">
        <v>1715</v>
      </c>
      <c r="E1263" t="s">
        <v>19</v>
      </c>
      <c r="G1263" t="s">
        <v>743</v>
      </c>
      <c r="I1263">
        <v>10</v>
      </c>
      <c r="J1263" t="s">
        <v>493</v>
      </c>
      <c r="K1263" t="s">
        <v>494</v>
      </c>
      <c r="M1263">
        <v>15</v>
      </c>
      <c r="N1263">
        <v>2</v>
      </c>
      <c r="O1263" t="s">
        <v>501</v>
      </c>
      <c r="P1263">
        <v>43368</v>
      </c>
      <c r="Q1263">
        <v>700</v>
      </c>
      <c r="R1263">
        <v>175</v>
      </c>
      <c r="S1263">
        <v>2014</v>
      </c>
      <c r="T1263">
        <v>0.24</v>
      </c>
      <c r="U1263">
        <v>350</v>
      </c>
      <c r="X1263" s="24" t="s">
        <v>1826</v>
      </c>
      <c r="Y1263" s="24"/>
      <c r="Z1263" s="24"/>
      <c r="AA1263" s="24"/>
      <c r="AB1263" s="24"/>
    </row>
    <row r="1264" spans="1:28" ht="14.45" hidden="1" customHeight="1" x14ac:dyDescent="0.25">
      <c r="A1264" t="s">
        <v>19</v>
      </c>
      <c r="B1264" t="s">
        <v>370</v>
      </c>
      <c r="C1264" t="s">
        <v>21</v>
      </c>
      <c r="D1264" t="s">
        <v>1717</v>
      </c>
      <c r="E1264" t="s">
        <v>19</v>
      </c>
      <c r="G1264" t="s">
        <v>502</v>
      </c>
      <c r="I1264">
        <v>28</v>
      </c>
      <c r="J1264" t="s">
        <v>493</v>
      </c>
      <c r="K1264" t="s">
        <v>494</v>
      </c>
      <c r="M1264">
        <v>15</v>
      </c>
      <c r="N1264">
        <v>4</v>
      </c>
      <c r="O1264" t="s">
        <v>501</v>
      </c>
      <c r="P1264">
        <v>43368</v>
      </c>
      <c r="Q1264">
        <v>1735</v>
      </c>
      <c r="R1264">
        <v>210</v>
      </c>
      <c r="S1264">
        <v>4028</v>
      </c>
      <c r="T1264">
        <v>0.48</v>
      </c>
      <c r="U1264">
        <v>840</v>
      </c>
      <c r="X1264" s="24" t="s">
        <v>1826</v>
      </c>
      <c r="Y1264" s="24"/>
      <c r="Z1264" s="24"/>
      <c r="AA1264" s="24"/>
      <c r="AB1264" s="24"/>
    </row>
    <row r="1265" spans="1:28" ht="14.45" hidden="1" customHeight="1" x14ac:dyDescent="0.25">
      <c r="A1265" t="s">
        <v>19</v>
      </c>
      <c r="B1265" t="s">
        <v>370</v>
      </c>
      <c r="C1265" t="s">
        <v>21</v>
      </c>
      <c r="D1265" t="s">
        <v>1717</v>
      </c>
      <c r="E1265" t="s">
        <v>19</v>
      </c>
      <c r="G1265" t="s">
        <v>743</v>
      </c>
      <c r="I1265">
        <v>10</v>
      </c>
      <c r="J1265" t="s">
        <v>493</v>
      </c>
      <c r="K1265" t="s">
        <v>494</v>
      </c>
      <c r="M1265">
        <v>15</v>
      </c>
      <c r="N1265">
        <v>1</v>
      </c>
      <c r="O1265" t="s">
        <v>501</v>
      </c>
      <c r="P1265">
        <v>43368</v>
      </c>
      <c r="Q1265">
        <v>1735</v>
      </c>
      <c r="R1265">
        <v>175</v>
      </c>
      <c r="S1265">
        <v>1007</v>
      </c>
      <c r="T1265">
        <v>0.12</v>
      </c>
      <c r="U1265">
        <v>175</v>
      </c>
      <c r="X1265" s="24" t="s">
        <v>1826</v>
      </c>
      <c r="Y1265" s="24"/>
      <c r="Z1265" s="24"/>
      <c r="AA1265" s="24"/>
      <c r="AB1265" s="24"/>
    </row>
    <row r="1266" spans="1:28" ht="14.45" hidden="1" customHeight="1" x14ac:dyDescent="0.25">
      <c r="A1266" t="s">
        <v>19</v>
      </c>
      <c r="B1266" t="s">
        <v>370</v>
      </c>
      <c r="C1266" t="s">
        <v>21</v>
      </c>
      <c r="D1266" t="s">
        <v>1717</v>
      </c>
      <c r="E1266" t="s">
        <v>19</v>
      </c>
      <c r="G1266" t="s">
        <v>492</v>
      </c>
      <c r="I1266">
        <v>3</v>
      </c>
      <c r="J1266" t="s">
        <v>493</v>
      </c>
      <c r="K1266" t="s">
        <v>494</v>
      </c>
      <c r="M1266">
        <v>5</v>
      </c>
      <c r="N1266">
        <v>1</v>
      </c>
      <c r="O1266" t="s">
        <v>495</v>
      </c>
      <c r="P1266">
        <v>43368</v>
      </c>
      <c r="Q1266">
        <v>1735</v>
      </c>
      <c r="R1266">
        <v>195</v>
      </c>
      <c r="S1266">
        <v>480</v>
      </c>
      <c r="T1266">
        <v>0.08</v>
      </c>
      <c r="U1266">
        <v>195</v>
      </c>
      <c r="X1266" s="24" t="s">
        <v>1826</v>
      </c>
      <c r="Y1266" s="24"/>
      <c r="Z1266" s="24"/>
      <c r="AA1266" s="24"/>
      <c r="AB1266" s="24"/>
    </row>
    <row r="1267" spans="1:28" ht="14.45" hidden="1" customHeight="1" x14ac:dyDescent="0.25">
      <c r="A1267" t="s">
        <v>19</v>
      </c>
      <c r="B1267" t="s">
        <v>370</v>
      </c>
      <c r="C1267" t="s">
        <v>21</v>
      </c>
      <c r="D1267" t="s">
        <v>1717</v>
      </c>
      <c r="E1267" t="s">
        <v>19</v>
      </c>
      <c r="G1267" t="s">
        <v>500</v>
      </c>
      <c r="I1267">
        <v>9</v>
      </c>
      <c r="J1267" t="s">
        <v>493</v>
      </c>
      <c r="K1267" t="s">
        <v>494</v>
      </c>
      <c r="M1267">
        <v>15</v>
      </c>
      <c r="N1267">
        <v>1</v>
      </c>
      <c r="O1267" t="s">
        <v>501</v>
      </c>
      <c r="P1267">
        <v>43368</v>
      </c>
      <c r="Q1267">
        <v>1735</v>
      </c>
      <c r="R1267">
        <v>135</v>
      </c>
      <c r="S1267">
        <v>1007</v>
      </c>
      <c r="T1267">
        <v>0.12</v>
      </c>
      <c r="U1267">
        <v>135</v>
      </c>
      <c r="X1267" s="24" t="s">
        <v>1826</v>
      </c>
      <c r="Y1267" s="24"/>
      <c r="Z1267" s="24"/>
      <c r="AA1267" s="24"/>
      <c r="AB1267" s="24"/>
    </row>
    <row r="1268" spans="1:28" ht="14.45" hidden="1" customHeight="1" x14ac:dyDescent="0.25">
      <c r="A1268" t="s">
        <v>19</v>
      </c>
      <c r="B1268" t="s">
        <v>370</v>
      </c>
      <c r="C1268" t="s">
        <v>21</v>
      </c>
      <c r="D1268" t="s">
        <v>1717</v>
      </c>
      <c r="E1268" t="s">
        <v>19</v>
      </c>
      <c r="G1268" t="s">
        <v>869</v>
      </c>
      <c r="I1268">
        <v>22</v>
      </c>
      <c r="J1268" t="s">
        <v>493</v>
      </c>
      <c r="K1268" t="s">
        <v>494</v>
      </c>
      <c r="M1268">
        <v>15</v>
      </c>
      <c r="N1268">
        <v>1</v>
      </c>
      <c r="O1268" t="s">
        <v>501</v>
      </c>
      <c r="P1268">
        <v>43368</v>
      </c>
      <c r="Q1268">
        <v>1735</v>
      </c>
      <c r="R1268">
        <v>155</v>
      </c>
      <c r="S1268">
        <v>1007</v>
      </c>
      <c r="T1268">
        <v>0.12</v>
      </c>
      <c r="U1268">
        <v>155</v>
      </c>
      <c r="X1268" s="24" t="s">
        <v>1826</v>
      </c>
      <c r="Y1268" s="24"/>
      <c r="Z1268" s="24"/>
      <c r="AA1268" s="24"/>
      <c r="AB1268" s="24"/>
    </row>
    <row r="1269" spans="1:28" ht="14.45" hidden="1" customHeight="1" x14ac:dyDescent="0.25">
      <c r="A1269" t="s">
        <v>19</v>
      </c>
      <c r="B1269" t="s">
        <v>370</v>
      </c>
      <c r="C1269" t="s">
        <v>21</v>
      </c>
      <c r="D1269" t="s">
        <v>1717</v>
      </c>
      <c r="E1269" t="s">
        <v>19</v>
      </c>
      <c r="G1269" t="s">
        <v>498</v>
      </c>
      <c r="I1269">
        <v>7</v>
      </c>
      <c r="J1269" t="s">
        <v>493</v>
      </c>
      <c r="K1269" t="s">
        <v>494</v>
      </c>
      <c r="M1269">
        <v>1</v>
      </c>
      <c r="N1269">
        <v>2</v>
      </c>
      <c r="O1269" t="s">
        <v>499</v>
      </c>
      <c r="P1269">
        <v>43368</v>
      </c>
      <c r="Q1269">
        <v>1735</v>
      </c>
      <c r="R1269">
        <v>20</v>
      </c>
      <c r="S1269">
        <v>486</v>
      </c>
      <c r="T1269">
        <v>0.08</v>
      </c>
      <c r="U1269">
        <v>40</v>
      </c>
      <c r="X1269" s="24" t="s">
        <v>1826</v>
      </c>
      <c r="Y1269" s="24"/>
      <c r="Z1269" s="24"/>
      <c r="AA1269" s="24"/>
      <c r="AB1269" s="24"/>
    </row>
    <row r="1270" spans="1:28" ht="14.45" hidden="1" customHeight="1" x14ac:dyDescent="0.25">
      <c r="A1270" t="s">
        <v>19</v>
      </c>
      <c r="B1270" t="s">
        <v>370</v>
      </c>
      <c r="C1270" t="s">
        <v>21</v>
      </c>
      <c r="D1270" t="s">
        <v>1717</v>
      </c>
      <c r="E1270" t="s">
        <v>19</v>
      </c>
      <c r="G1270" t="s">
        <v>496</v>
      </c>
      <c r="I1270">
        <v>4</v>
      </c>
      <c r="J1270" t="s">
        <v>493</v>
      </c>
      <c r="K1270" t="s">
        <v>494</v>
      </c>
      <c r="M1270">
        <v>5</v>
      </c>
      <c r="N1270">
        <v>1</v>
      </c>
      <c r="O1270" t="s">
        <v>497</v>
      </c>
      <c r="P1270">
        <v>43368</v>
      </c>
      <c r="Q1270">
        <v>1735</v>
      </c>
      <c r="R1270">
        <v>195</v>
      </c>
      <c r="S1270">
        <v>548</v>
      </c>
      <c r="T1270">
        <v>0.09</v>
      </c>
      <c r="U1270">
        <v>195</v>
      </c>
      <c r="X1270" s="24" t="s">
        <v>1826</v>
      </c>
      <c r="Y1270" s="24"/>
      <c r="Z1270" s="24"/>
      <c r="AA1270" s="24"/>
      <c r="AB1270" s="24"/>
    </row>
    <row r="1271" spans="1:28" ht="14.45" hidden="1" customHeight="1" x14ac:dyDescent="0.25">
      <c r="A1271" t="s">
        <v>19</v>
      </c>
      <c r="B1271" t="s">
        <v>370</v>
      </c>
      <c r="C1271" t="s">
        <v>21</v>
      </c>
      <c r="D1271" t="s">
        <v>1712</v>
      </c>
      <c r="E1271" t="s">
        <v>19</v>
      </c>
      <c r="G1271" t="s">
        <v>498</v>
      </c>
      <c r="I1271">
        <v>7</v>
      </c>
      <c r="J1271" t="s">
        <v>493</v>
      </c>
      <c r="K1271" t="s">
        <v>494</v>
      </c>
      <c r="M1271">
        <v>1</v>
      </c>
      <c r="N1271">
        <v>4</v>
      </c>
      <c r="O1271" t="s">
        <v>499</v>
      </c>
      <c r="P1271">
        <v>43360</v>
      </c>
      <c r="Q1271">
        <v>890</v>
      </c>
      <c r="R1271">
        <v>20</v>
      </c>
      <c r="S1271">
        <v>972</v>
      </c>
      <c r="T1271">
        <v>0.16</v>
      </c>
      <c r="U1271">
        <v>80</v>
      </c>
      <c r="X1271" s="24" t="s">
        <v>1826</v>
      </c>
      <c r="Y1271" s="24"/>
      <c r="Z1271" s="24"/>
      <c r="AA1271" s="24"/>
      <c r="AB1271" s="24"/>
    </row>
    <row r="1272" spans="1:28" ht="14.45" hidden="1" customHeight="1" x14ac:dyDescent="0.25">
      <c r="A1272" t="s">
        <v>19</v>
      </c>
      <c r="B1272" t="s">
        <v>370</v>
      </c>
      <c r="C1272" t="s">
        <v>21</v>
      </c>
      <c r="D1272" t="s">
        <v>1712</v>
      </c>
      <c r="E1272" t="s">
        <v>19</v>
      </c>
      <c r="G1272" t="s">
        <v>492</v>
      </c>
      <c r="I1272">
        <v>3</v>
      </c>
      <c r="J1272" t="s">
        <v>493</v>
      </c>
      <c r="K1272" t="s">
        <v>494</v>
      </c>
      <c r="M1272">
        <v>5</v>
      </c>
      <c r="N1272">
        <v>1</v>
      </c>
      <c r="O1272" t="s">
        <v>495</v>
      </c>
      <c r="P1272">
        <v>43360</v>
      </c>
      <c r="Q1272">
        <v>890</v>
      </c>
      <c r="R1272">
        <v>195</v>
      </c>
      <c r="S1272">
        <v>480</v>
      </c>
      <c r="T1272">
        <v>0.08</v>
      </c>
      <c r="U1272">
        <v>195</v>
      </c>
      <c r="X1272" s="24" t="s">
        <v>1826</v>
      </c>
      <c r="Y1272" s="24"/>
      <c r="Z1272" s="24"/>
      <c r="AA1272" s="24"/>
      <c r="AB1272" s="24"/>
    </row>
    <row r="1273" spans="1:28" ht="14.45" hidden="1" customHeight="1" x14ac:dyDescent="0.25">
      <c r="A1273" t="s">
        <v>19</v>
      </c>
      <c r="B1273" t="s">
        <v>370</v>
      </c>
      <c r="C1273" t="s">
        <v>21</v>
      </c>
      <c r="D1273" t="s">
        <v>1712</v>
      </c>
      <c r="E1273" t="s">
        <v>19</v>
      </c>
      <c r="G1273" t="s">
        <v>502</v>
      </c>
      <c r="I1273">
        <v>28</v>
      </c>
      <c r="J1273" t="s">
        <v>493</v>
      </c>
      <c r="K1273" t="s">
        <v>494</v>
      </c>
      <c r="M1273">
        <v>15</v>
      </c>
      <c r="N1273">
        <v>2</v>
      </c>
      <c r="O1273" t="s">
        <v>501</v>
      </c>
      <c r="P1273">
        <v>43360</v>
      </c>
      <c r="Q1273">
        <v>890</v>
      </c>
      <c r="R1273">
        <v>210</v>
      </c>
      <c r="S1273">
        <v>2014</v>
      </c>
      <c r="T1273">
        <v>0.24</v>
      </c>
      <c r="U1273">
        <v>420</v>
      </c>
      <c r="X1273" s="24" t="s">
        <v>1826</v>
      </c>
      <c r="Y1273" s="24"/>
      <c r="Z1273" s="24"/>
      <c r="AA1273" s="24"/>
      <c r="AB1273" s="24"/>
    </row>
    <row r="1274" spans="1:28" ht="14.45" hidden="1" customHeight="1" x14ac:dyDescent="0.25">
      <c r="A1274" t="s">
        <v>19</v>
      </c>
      <c r="B1274" t="s">
        <v>370</v>
      </c>
      <c r="C1274" t="s">
        <v>21</v>
      </c>
      <c r="D1274" t="s">
        <v>1712</v>
      </c>
      <c r="E1274" t="s">
        <v>19</v>
      </c>
      <c r="G1274" t="s">
        <v>496</v>
      </c>
      <c r="I1274">
        <v>4</v>
      </c>
      <c r="J1274" t="s">
        <v>493</v>
      </c>
      <c r="K1274" t="s">
        <v>494</v>
      </c>
      <c r="M1274">
        <v>5</v>
      </c>
      <c r="N1274">
        <v>1</v>
      </c>
      <c r="O1274" t="s">
        <v>497</v>
      </c>
      <c r="P1274">
        <v>43360</v>
      </c>
      <c r="Q1274">
        <v>890</v>
      </c>
      <c r="R1274">
        <v>195</v>
      </c>
      <c r="S1274">
        <v>548</v>
      </c>
      <c r="T1274">
        <v>0.09</v>
      </c>
      <c r="U1274">
        <v>195</v>
      </c>
      <c r="X1274" s="24" t="s">
        <v>1826</v>
      </c>
      <c r="Y1274" s="24"/>
      <c r="Z1274" s="24"/>
      <c r="AA1274" s="24"/>
      <c r="AB1274" s="24"/>
    </row>
    <row r="1275" spans="1:28" ht="14.45" hidden="1" customHeight="1" x14ac:dyDescent="0.25">
      <c r="A1275" t="s">
        <v>19</v>
      </c>
      <c r="B1275" t="s">
        <v>370</v>
      </c>
      <c r="C1275" t="s">
        <v>21</v>
      </c>
      <c r="D1275" t="s">
        <v>1707</v>
      </c>
      <c r="E1275" t="s">
        <v>19</v>
      </c>
      <c r="G1275" t="s">
        <v>500</v>
      </c>
      <c r="I1275">
        <v>9</v>
      </c>
      <c r="J1275" t="s">
        <v>493</v>
      </c>
      <c r="K1275" t="s">
        <v>494</v>
      </c>
      <c r="M1275">
        <v>15</v>
      </c>
      <c r="N1275">
        <v>2</v>
      </c>
      <c r="O1275" t="s">
        <v>501</v>
      </c>
      <c r="P1275">
        <v>43349</v>
      </c>
      <c r="Q1275">
        <v>660</v>
      </c>
      <c r="R1275">
        <v>135</v>
      </c>
      <c r="S1275">
        <v>2014</v>
      </c>
      <c r="T1275">
        <v>0.24</v>
      </c>
      <c r="U1275">
        <v>270</v>
      </c>
      <c r="X1275" s="24" t="s">
        <v>1826</v>
      </c>
      <c r="Y1275" s="24"/>
      <c r="Z1275" s="24"/>
      <c r="AA1275" s="24"/>
      <c r="AB1275" s="24"/>
    </row>
    <row r="1276" spans="1:28" ht="14.45" hidden="1" customHeight="1" x14ac:dyDescent="0.25">
      <c r="A1276" t="s">
        <v>19</v>
      </c>
      <c r="B1276" t="s">
        <v>370</v>
      </c>
      <c r="C1276" t="s">
        <v>21</v>
      </c>
      <c r="D1276" t="s">
        <v>1707</v>
      </c>
      <c r="E1276" t="s">
        <v>19</v>
      </c>
      <c r="G1276" t="s">
        <v>498</v>
      </c>
      <c r="I1276">
        <v>7</v>
      </c>
      <c r="J1276" t="s">
        <v>493</v>
      </c>
      <c r="K1276" t="s">
        <v>494</v>
      </c>
      <c r="M1276">
        <v>1</v>
      </c>
      <c r="N1276">
        <v>2</v>
      </c>
      <c r="O1276" t="s">
        <v>499</v>
      </c>
      <c r="P1276">
        <v>43349</v>
      </c>
      <c r="Q1276">
        <v>660</v>
      </c>
      <c r="R1276">
        <v>20</v>
      </c>
      <c r="S1276">
        <v>486</v>
      </c>
      <c r="T1276">
        <v>0.08</v>
      </c>
      <c r="U1276">
        <v>40</v>
      </c>
      <c r="X1276" s="24" t="s">
        <v>1826</v>
      </c>
      <c r="Y1276" s="24"/>
      <c r="Z1276" s="24"/>
      <c r="AA1276" s="24"/>
      <c r="AB1276" s="24"/>
    </row>
    <row r="1277" spans="1:28" ht="14.45" hidden="1" customHeight="1" x14ac:dyDescent="0.25">
      <c r="A1277" t="s">
        <v>19</v>
      </c>
      <c r="B1277" t="s">
        <v>370</v>
      </c>
      <c r="C1277" t="s">
        <v>21</v>
      </c>
      <c r="D1277" t="s">
        <v>1707</v>
      </c>
      <c r="E1277" t="s">
        <v>19</v>
      </c>
      <c r="G1277" t="s">
        <v>869</v>
      </c>
      <c r="I1277">
        <v>22</v>
      </c>
      <c r="J1277" t="s">
        <v>493</v>
      </c>
      <c r="K1277" t="s">
        <v>494</v>
      </c>
      <c r="M1277">
        <v>15</v>
      </c>
      <c r="N1277">
        <v>1</v>
      </c>
      <c r="O1277" t="s">
        <v>501</v>
      </c>
      <c r="P1277">
        <v>43349</v>
      </c>
      <c r="Q1277">
        <v>660</v>
      </c>
      <c r="R1277">
        <v>155</v>
      </c>
      <c r="S1277">
        <v>1007</v>
      </c>
      <c r="T1277">
        <v>0.12</v>
      </c>
      <c r="U1277">
        <v>155</v>
      </c>
      <c r="X1277" s="24" t="s">
        <v>1826</v>
      </c>
      <c r="Y1277" s="24"/>
      <c r="Z1277" s="24"/>
      <c r="AA1277" s="24"/>
      <c r="AB1277" s="24"/>
    </row>
    <row r="1278" spans="1:28" ht="14.45" hidden="1" customHeight="1" x14ac:dyDescent="0.25">
      <c r="A1278" t="s">
        <v>19</v>
      </c>
      <c r="B1278" t="s">
        <v>370</v>
      </c>
      <c r="C1278" t="s">
        <v>21</v>
      </c>
      <c r="D1278" t="s">
        <v>1707</v>
      </c>
      <c r="E1278" t="s">
        <v>19</v>
      </c>
      <c r="G1278" t="s">
        <v>492</v>
      </c>
      <c r="I1278">
        <v>3</v>
      </c>
      <c r="J1278" t="s">
        <v>493</v>
      </c>
      <c r="K1278" t="s">
        <v>494</v>
      </c>
      <c r="M1278">
        <v>5</v>
      </c>
      <c r="N1278">
        <v>1</v>
      </c>
      <c r="O1278" t="s">
        <v>495</v>
      </c>
      <c r="P1278">
        <v>43349</v>
      </c>
      <c r="Q1278">
        <v>660</v>
      </c>
      <c r="R1278">
        <v>195</v>
      </c>
      <c r="S1278">
        <v>480</v>
      </c>
      <c r="T1278">
        <v>0.08</v>
      </c>
      <c r="U1278">
        <v>195</v>
      </c>
      <c r="X1278" s="24" t="s">
        <v>1826</v>
      </c>
      <c r="Y1278" s="24"/>
      <c r="Z1278" s="24"/>
      <c r="AA1278" s="24"/>
      <c r="AB1278" s="24"/>
    </row>
    <row r="1279" spans="1:28" ht="14.45" hidden="1" customHeight="1" x14ac:dyDescent="0.25">
      <c r="A1279" t="s">
        <v>19</v>
      </c>
      <c r="B1279" t="s">
        <v>370</v>
      </c>
      <c r="C1279" t="s">
        <v>21</v>
      </c>
      <c r="D1279" t="s">
        <v>1709</v>
      </c>
      <c r="E1279" t="s">
        <v>19</v>
      </c>
      <c r="G1279" t="s">
        <v>498</v>
      </c>
      <c r="I1279">
        <v>7</v>
      </c>
      <c r="J1279" t="s">
        <v>493</v>
      </c>
      <c r="K1279" t="s">
        <v>494</v>
      </c>
      <c r="M1279">
        <v>1</v>
      </c>
      <c r="N1279">
        <v>3</v>
      </c>
      <c r="O1279" t="s">
        <v>499</v>
      </c>
      <c r="P1279">
        <v>43353</v>
      </c>
      <c r="Q1279">
        <v>815</v>
      </c>
      <c r="R1279">
        <v>20</v>
      </c>
      <c r="S1279">
        <v>729</v>
      </c>
      <c r="T1279">
        <v>0.12</v>
      </c>
      <c r="U1279">
        <v>60</v>
      </c>
      <c r="X1279" s="24" t="s">
        <v>1826</v>
      </c>
      <c r="Y1279" s="24"/>
      <c r="Z1279" s="24"/>
      <c r="AA1279" s="24"/>
      <c r="AB1279" s="24"/>
    </row>
    <row r="1280" spans="1:28" ht="14.45" hidden="1" customHeight="1" x14ac:dyDescent="0.25">
      <c r="A1280" t="s">
        <v>19</v>
      </c>
      <c r="B1280" t="s">
        <v>370</v>
      </c>
      <c r="C1280" t="s">
        <v>21</v>
      </c>
      <c r="D1280" t="s">
        <v>1709</v>
      </c>
      <c r="E1280" t="s">
        <v>19</v>
      </c>
      <c r="G1280" t="s">
        <v>1632</v>
      </c>
      <c r="I1280">
        <v>29</v>
      </c>
      <c r="J1280" t="s">
        <v>493</v>
      </c>
      <c r="K1280" t="s">
        <v>494</v>
      </c>
      <c r="M1280">
        <v>15</v>
      </c>
      <c r="N1280">
        <v>1</v>
      </c>
      <c r="O1280" t="s">
        <v>501</v>
      </c>
      <c r="P1280">
        <v>43353</v>
      </c>
      <c r="Q1280">
        <v>815</v>
      </c>
      <c r="R1280">
        <v>210</v>
      </c>
      <c r="S1280">
        <v>1007</v>
      </c>
      <c r="T1280">
        <v>0.12</v>
      </c>
      <c r="U1280">
        <v>210</v>
      </c>
      <c r="X1280" s="24" t="s">
        <v>1826</v>
      </c>
      <c r="Y1280" s="24"/>
      <c r="Z1280" s="24"/>
      <c r="AA1280" s="24"/>
      <c r="AB1280" s="24"/>
    </row>
    <row r="1281" spans="1:28" ht="14.45" hidden="1" customHeight="1" x14ac:dyDescent="0.25">
      <c r="A1281" t="s">
        <v>19</v>
      </c>
      <c r="B1281" t="s">
        <v>370</v>
      </c>
      <c r="C1281" t="s">
        <v>21</v>
      </c>
      <c r="D1281" t="s">
        <v>1709</v>
      </c>
      <c r="E1281" t="s">
        <v>19</v>
      </c>
      <c r="G1281" t="s">
        <v>492</v>
      </c>
      <c r="I1281">
        <v>3</v>
      </c>
      <c r="J1281" t="s">
        <v>493</v>
      </c>
      <c r="K1281" t="s">
        <v>494</v>
      </c>
      <c r="M1281">
        <v>5</v>
      </c>
      <c r="N1281">
        <v>1</v>
      </c>
      <c r="O1281" t="s">
        <v>495</v>
      </c>
      <c r="P1281">
        <v>43353</v>
      </c>
      <c r="Q1281">
        <v>815</v>
      </c>
      <c r="R1281">
        <v>195</v>
      </c>
      <c r="S1281">
        <v>480</v>
      </c>
      <c r="T1281">
        <v>0.08</v>
      </c>
      <c r="U1281">
        <v>195</v>
      </c>
      <c r="X1281" s="24" t="s">
        <v>1826</v>
      </c>
      <c r="Y1281" s="24"/>
      <c r="Z1281" s="24"/>
      <c r="AA1281" s="24"/>
      <c r="AB1281" s="24"/>
    </row>
    <row r="1282" spans="1:28" ht="14.45" hidden="1" customHeight="1" x14ac:dyDescent="0.25">
      <c r="A1282" t="s">
        <v>19</v>
      </c>
      <c r="B1282" t="s">
        <v>370</v>
      </c>
      <c r="C1282" t="s">
        <v>21</v>
      </c>
      <c r="D1282" t="s">
        <v>1709</v>
      </c>
      <c r="E1282" t="s">
        <v>19</v>
      </c>
      <c r="G1282" t="s">
        <v>743</v>
      </c>
      <c r="I1282">
        <v>10</v>
      </c>
      <c r="J1282" t="s">
        <v>493</v>
      </c>
      <c r="K1282" t="s">
        <v>494</v>
      </c>
      <c r="M1282">
        <v>15</v>
      </c>
      <c r="N1282">
        <v>2</v>
      </c>
      <c r="O1282" t="s">
        <v>501</v>
      </c>
      <c r="P1282">
        <v>43353</v>
      </c>
      <c r="Q1282">
        <v>815</v>
      </c>
      <c r="R1282">
        <v>175</v>
      </c>
      <c r="S1282">
        <v>2014</v>
      </c>
      <c r="T1282">
        <v>0.24</v>
      </c>
      <c r="U1282">
        <v>350</v>
      </c>
      <c r="X1282" s="24" t="s">
        <v>1826</v>
      </c>
      <c r="Y1282" s="24"/>
      <c r="Z1282" s="24"/>
      <c r="AA1282" s="24"/>
      <c r="AB1282" s="24"/>
    </row>
    <row r="1283" spans="1:28" ht="14.45" hidden="1" customHeight="1" x14ac:dyDescent="0.25">
      <c r="A1283" t="s">
        <v>19</v>
      </c>
      <c r="B1283" t="s">
        <v>370</v>
      </c>
      <c r="C1283" t="s">
        <v>21</v>
      </c>
      <c r="D1283" t="s">
        <v>1714</v>
      </c>
      <c r="E1283" t="s">
        <v>19</v>
      </c>
      <c r="G1283" t="s">
        <v>500</v>
      </c>
      <c r="I1283">
        <v>9</v>
      </c>
      <c r="J1283" t="s">
        <v>493</v>
      </c>
      <c r="K1283" t="s">
        <v>494</v>
      </c>
      <c r="M1283">
        <v>15</v>
      </c>
      <c r="N1283">
        <v>3</v>
      </c>
      <c r="O1283" t="s">
        <v>501</v>
      </c>
      <c r="P1283">
        <v>43368</v>
      </c>
      <c r="Q1283">
        <v>1620</v>
      </c>
      <c r="R1283">
        <v>135</v>
      </c>
      <c r="S1283">
        <v>3021</v>
      </c>
      <c r="T1283">
        <v>0.36</v>
      </c>
      <c r="U1283">
        <v>405</v>
      </c>
      <c r="X1283" s="24" t="s">
        <v>1826</v>
      </c>
      <c r="Y1283" s="24"/>
      <c r="Z1283" s="24"/>
      <c r="AA1283" s="24"/>
      <c r="AB1283" s="24"/>
    </row>
    <row r="1284" spans="1:28" ht="14.45" hidden="1" customHeight="1" x14ac:dyDescent="0.25">
      <c r="A1284" t="s">
        <v>19</v>
      </c>
      <c r="B1284" t="s">
        <v>370</v>
      </c>
      <c r="C1284" t="s">
        <v>21</v>
      </c>
      <c r="D1284" t="s">
        <v>1714</v>
      </c>
      <c r="E1284" t="s">
        <v>19</v>
      </c>
      <c r="G1284" t="s">
        <v>502</v>
      </c>
      <c r="I1284">
        <v>28</v>
      </c>
      <c r="J1284" t="s">
        <v>493</v>
      </c>
      <c r="K1284" t="s">
        <v>494</v>
      </c>
      <c r="M1284">
        <v>15</v>
      </c>
      <c r="N1284">
        <v>3</v>
      </c>
      <c r="O1284" t="s">
        <v>501</v>
      </c>
      <c r="P1284">
        <v>43368</v>
      </c>
      <c r="Q1284">
        <v>1620</v>
      </c>
      <c r="R1284">
        <v>210</v>
      </c>
      <c r="S1284">
        <v>3021</v>
      </c>
      <c r="T1284">
        <v>0.36</v>
      </c>
      <c r="U1284">
        <v>630</v>
      </c>
      <c r="X1284" s="24" t="s">
        <v>1826</v>
      </c>
      <c r="Y1284" s="24"/>
      <c r="Z1284" s="24"/>
      <c r="AA1284" s="24"/>
      <c r="AB1284" s="24"/>
    </row>
    <row r="1285" spans="1:28" ht="14.45" hidden="1" customHeight="1" x14ac:dyDescent="0.25">
      <c r="A1285" t="s">
        <v>19</v>
      </c>
      <c r="B1285" t="s">
        <v>370</v>
      </c>
      <c r="C1285" t="s">
        <v>21</v>
      </c>
      <c r="D1285" t="s">
        <v>1714</v>
      </c>
      <c r="E1285" t="s">
        <v>19</v>
      </c>
      <c r="G1285" t="s">
        <v>498</v>
      </c>
      <c r="I1285">
        <v>7</v>
      </c>
      <c r="J1285" t="s">
        <v>493</v>
      </c>
      <c r="K1285" t="s">
        <v>494</v>
      </c>
      <c r="M1285">
        <v>1</v>
      </c>
      <c r="N1285">
        <v>4</v>
      </c>
      <c r="O1285" t="s">
        <v>499</v>
      </c>
      <c r="P1285">
        <v>43368</v>
      </c>
      <c r="Q1285">
        <v>1620</v>
      </c>
      <c r="R1285">
        <v>20</v>
      </c>
      <c r="S1285">
        <v>972</v>
      </c>
      <c r="T1285">
        <v>0.16</v>
      </c>
      <c r="U1285">
        <v>80</v>
      </c>
      <c r="X1285" s="24" t="s">
        <v>1826</v>
      </c>
      <c r="Y1285" s="24"/>
      <c r="Z1285" s="24"/>
      <c r="AA1285" s="24"/>
      <c r="AB1285" s="24"/>
    </row>
    <row r="1286" spans="1:28" ht="14.45" hidden="1" customHeight="1" x14ac:dyDescent="0.25">
      <c r="A1286" t="s">
        <v>19</v>
      </c>
      <c r="B1286" t="s">
        <v>370</v>
      </c>
      <c r="C1286" t="s">
        <v>21</v>
      </c>
      <c r="D1286" t="s">
        <v>1714</v>
      </c>
      <c r="E1286" t="s">
        <v>19</v>
      </c>
      <c r="G1286" t="s">
        <v>492</v>
      </c>
      <c r="I1286">
        <v>3</v>
      </c>
      <c r="J1286" t="s">
        <v>493</v>
      </c>
      <c r="K1286" t="s">
        <v>494</v>
      </c>
      <c r="M1286">
        <v>5</v>
      </c>
      <c r="N1286">
        <v>1</v>
      </c>
      <c r="O1286" t="s">
        <v>495</v>
      </c>
      <c r="P1286">
        <v>43368</v>
      </c>
      <c r="Q1286">
        <v>1620</v>
      </c>
      <c r="R1286">
        <v>195</v>
      </c>
      <c r="S1286">
        <v>480</v>
      </c>
      <c r="T1286">
        <v>0.08</v>
      </c>
      <c r="U1286">
        <v>195</v>
      </c>
      <c r="X1286" s="24" t="s">
        <v>1826</v>
      </c>
      <c r="Y1286" s="24"/>
      <c r="Z1286" s="24"/>
      <c r="AA1286" s="24"/>
      <c r="AB1286" s="24"/>
    </row>
    <row r="1287" spans="1:28" ht="14.45" hidden="1" customHeight="1" x14ac:dyDescent="0.25">
      <c r="A1287" t="s">
        <v>19</v>
      </c>
      <c r="B1287" t="s">
        <v>370</v>
      </c>
      <c r="C1287" t="s">
        <v>21</v>
      </c>
      <c r="D1287" t="s">
        <v>1714</v>
      </c>
      <c r="E1287" t="s">
        <v>19</v>
      </c>
      <c r="G1287" t="s">
        <v>869</v>
      </c>
      <c r="I1287">
        <v>22</v>
      </c>
      <c r="J1287" t="s">
        <v>493</v>
      </c>
      <c r="K1287" t="s">
        <v>494</v>
      </c>
      <c r="M1287">
        <v>15</v>
      </c>
      <c r="N1287">
        <v>2</v>
      </c>
      <c r="O1287" t="s">
        <v>501</v>
      </c>
      <c r="P1287">
        <v>43368</v>
      </c>
      <c r="Q1287">
        <v>1620</v>
      </c>
      <c r="R1287">
        <v>155</v>
      </c>
      <c r="S1287">
        <v>2014</v>
      </c>
      <c r="T1287">
        <v>0.24</v>
      </c>
      <c r="U1287">
        <v>310</v>
      </c>
      <c r="X1287" s="24" t="s">
        <v>1826</v>
      </c>
      <c r="Y1287" s="24"/>
      <c r="Z1287" s="24"/>
      <c r="AA1287" s="24"/>
      <c r="AB1287" s="24"/>
    </row>
    <row r="1288" spans="1:28" ht="14.45" hidden="1" customHeight="1" x14ac:dyDescent="0.25">
      <c r="A1288" t="s">
        <v>19</v>
      </c>
      <c r="B1288" t="s">
        <v>370</v>
      </c>
      <c r="C1288" t="s">
        <v>21</v>
      </c>
      <c r="D1288" t="s">
        <v>1710</v>
      </c>
      <c r="E1288" t="s">
        <v>19</v>
      </c>
      <c r="G1288" t="s">
        <v>492</v>
      </c>
      <c r="I1288">
        <v>3</v>
      </c>
      <c r="J1288" t="s">
        <v>493</v>
      </c>
      <c r="K1288" t="s">
        <v>494</v>
      </c>
      <c r="M1288">
        <v>5</v>
      </c>
      <c r="N1288">
        <v>1</v>
      </c>
      <c r="O1288" t="s">
        <v>495</v>
      </c>
      <c r="P1288">
        <v>43356</v>
      </c>
      <c r="Q1288">
        <v>655</v>
      </c>
      <c r="R1288">
        <v>195</v>
      </c>
      <c r="S1288">
        <v>480</v>
      </c>
      <c r="T1288">
        <v>0.08</v>
      </c>
      <c r="U1288">
        <v>195</v>
      </c>
      <c r="X1288" s="24" t="s">
        <v>1826</v>
      </c>
      <c r="Y1288" s="24"/>
      <c r="Z1288" s="24"/>
      <c r="AA1288" s="24"/>
      <c r="AB1288" s="24"/>
    </row>
    <row r="1289" spans="1:28" ht="14.45" hidden="1" customHeight="1" x14ac:dyDescent="0.25">
      <c r="A1289" t="s">
        <v>19</v>
      </c>
      <c r="B1289" t="s">
        <v>370</v>
      </c>
      <c r="C1289" t="s">
        <v>21</v>
      </c>
      <c r="D1289" t="s">
        <v>1710</v>
      </c>
      <c r="E1289" t="s">
        <v>19</v>
      </c>
      <c r="G1289" t="s">
        <v>1632</v>
      </c>
      <c r="I1289">
        <v>29</v>
      </c>
      <c r="J1289" t="s">
        <v>493</v>
      </c>
      <c r="K1289" t="s">
        <v>494</v>
      </c>
      <c r="M1289">
        <v>15</v>
      </c>
      <c r="N1289">
        <v>2</v>
      </c>
      <c r="O1289" t="s">
        <v>501</v>
      </c>
      <c r="P1289">
        <v>43356</v>
      </c>
      <c r="Q1289">
        <v>655</v>
      </c>
      <c r="R1289">
        <v>210</v>
      </c>
      <c r="S1289">
        <v>2014</v>
      </c>
      <c r="T1289">
        <v>0.24</v>
      </c>
      <c r="U1289">
        <v>420</v>
      </c>
      <c r="X1289" s="24" t="s">
        <v>1826</v>
      </c>
      <c r="Y1289" s="24"/>
      <c r="Z1289" s="24"/>
      <c r="AA1289" s="24"/>
      <c r="AB1289" s="24"/>
    </row>
    <row r="1290" spans="1:28" ht="14.45" hidden="1" customHeight="1" x14ac:dyDescent="0.25">
      <c r="A1290" t="s">
        <v>19</v>
      </c>
      <c r="B1290" t="s">
        <v>370</v>
      </c>
      <c r="C1290" t="s">
        <v>21</v>
      </c>
      <c r="D1290" t="s">
        <v>1710</v>
      </c>
      <c r="E1290" t="s">
        <v>19</v>
      </c>
      <c r="G1290" t="s">
        <v>498</v>
      </c>
      <c r="I1290">
        <v>7</v>
      </c>
      <c r="J1290" t="s">
        <v>493</v>
      </c>
      <c r="K1290" t="s">
        <v>494</v>
      </c>
      <c r="M1290">
        <v>1</v>
      </c>
      <c r="N1290">
        <v>2</v>
      </c>
      <c r="O1290" t="s">
        <v>499</v>
      </c>
      <c r="P1290">
        <v>43356</v>
      </c>
      <c r="Q1290">
        <v>655</v>
      </c>
      <c r="R1290">
        <v>20</v>
      </c>
      <c r="S1290">
        <v>486</v>
      </c>
      <c r="T1290">
        <v>0.08</v>
      </c>
      <c r="U1290">
        <v>40</v>
      </c>
      <c r="X1290" s="24" t="s">
        <v>1826</v>
      </c>
      <c r="Y1290" s="24"/>
      <c r="Z1290" s="24"/>
      <c r="AA1290" s="24"/>
      <c r="AB1290" s="24"/>
    </row>
    <row r="1291" spans="1:28" ht="14.45" hidden="1" customHeight="1" x14ac:dyDescent="0.25">
      <c r="A1291" t="s">
        <v>19</v>
      </c>
      <c r="B1291" t="s">
        <v>370</v>
      </c>
      <c r="C1291" t="s">
        <v>21</v>
      </c>
      <c r="D1291" t="s">
        <v>1723</v>
      </c>
      <c r="E1291" t="s">
        <v>19</v>
      </c>
      <c r="G1291" t="s">
        <v>869</v>
      </c>
      <c r="I1291">
        <v>22</v>
      </c>
      <c r="J1291" t="s">
        <v>493</v>
      </c>
      <c r="K1291" t="s">
        <v>494</v>
      </c>
      <c r="M1291">
        <v>15</v>
      </c>
      <c r="N1291">
        <v>2</v>
      </c>
      <c r="O1291" t="s">
        <v>501</v>
      </c>
      <c r="P1291">
        <v>43374</v>
      </c>
      <c r="Q1291">
        <v>694</v>
      </c>
      <c r="R1291">
        <v>155</v>
      </c>
      <c r="S1291">
        <v>2014</v>
      </c>
      <c r="T1291">
        <v>0.24</v>
      </c>
      <c r="U1291">
        <v>310</v>
      </c>
      <c r="X1291" s="24" t="s">
        <v>1826</v>
      </c>
      <c r="Y1291" s="24"/>
      <c r="Z1291" s="24"/>
      <c r="AA1291" s="24"/>
      <c r="AB1291" s="24"/>
    </row>
    <row r="1292" spans="1:28" ht="14.45" hidden="1" customHeight="1" x14ac:dyDescent="0.25">
      <c r="A1292" t="s">
        <v>19</v>
      </c>
      <c r="B1292" t="s">
        <v>370</v>
      </c>
      <c r="C1292" t="s">
        <v>21</v>
      </c>
      <c r="D1292" t="s">
        <v>1723</v>
      </c>
      <c r="E1292" t="s">
        <v>19</v>
      </c>
      <c r="G1292" t="s">
        <v>498</v>
      </c>
      <c r="I1292">
        <v>7</v>
      </c>
      <c r="J1292" t="s">
        <v>493</v>
      </c>
      <c r="K1292" t="s">
        <v>494</v>
      </c>
      <c r="M1292">
        <v>1</v>
      </c>
      <c r="N1292">
        <v>3</v>
      </c>
      <c r="O1292" t="s">
        <v>499</v>
      </c>
      <c r="P1292">
        <v>43374</v>
      </c>
      <c r="Q1292">
        <v>694</v>
      </c>
      <c r="R1292">
        <v>20</v>
      </c>
      <c r="S1292">
        <v>729</v>
      </c>
      <c r="T1292">
        <v>0.12</v>
      </c>
      <c r="U1292">
        <v>60</v>
      </c>
      <c r="X1292" s="24" t="s">
        <v>1826</v>
      </c>
      <c r="Y1292" s="24"/>
      <c r="Z1292" s="24"/>
      <c r="AA1292" s="24"/>
      <c r="AB1292" s="24"/>
    </row>
    <row r="1293" spans="1:28" ht="14.45" hidden="1" customHeight="1" x14ac:dyDescent="0.25">
      <c r="A1293" t="s">
        <v>19</v>
      </c>
      <c r="B1293" t="s">
        <v>370</v>
      </c>
      <c r="C1293" t="s">
        <v>21</v>
      </c>
      <c r="D1293" t="s">
        <v>1723</v>
      </c>
      <c r="E1293" t="s">
        <v>19</v>
      </c>
      <c r="G1293" t="s">
        <v>500</v>
      </c>
      <c r="I1293">
        <v>9</v>
      </c>
      <c r="J1293" t="s">
        <v>493</v>
      </c>
      <c r="K1293" t="s">
        <v>494</v>
      </c>
      <c r="M1293">
        <v>15</v>
      </c>
      <c r="N1293">
        <v>2</v>
      </c>
      <c r="O1293" t="s">
        <v>501</v>
      </c>
      <c r="P1293">
        <v>43374</v>
      </c>
      <c r="Q1293">
        <v>694</v>
      </c>
      <c r="R1293">
        <v>135</v>
      </c>
      <c r="S1293">
        <v>2014</v>
      </c>
      <c r="T1293">
        <v>0.24</v>
      </c>
      <c r="U1293">
        <v>270</v>
      </c>
      <c r="X1293" s="24" t="s">
        <v>1826</v>
      </c>
      <c r="Y1293" s="24"/>
      <c r="Z1293" s="24"/>
      <c r="AA1293" s="24"/>
      <c r="AB1293" s="24"/>
    </row>
    <row r="1294" spans="1:28" ht="14.45" hidden="1" customHeight="1" x14ac:dyDescent="0.25">
      <c r="A1294" t="s">
        <v>19</v>
      </c>
      <c r="B1294" t="s">
        <v>370</v>
      </c>
      <c r="C1294" t="s">
        <v>21</v>
      </c>
      <c r="D1294" t="s">
        <v>1723</v>
      </c>
      <c r="E1294" t="s">
        <v>19</v>
      </c>
      <c r="G1294" t="s">
        <v>741</v>
      </c>
      <c r="I1294">
        <v>8</v>
      </c>
      <c r="J1294" t="s">
        <v>493</v>
      </c>
      <c r="K1294" t="s">
        <v>494</v>
      </c>
      <c r="M1294">
        <v>1</v>
      </c>
      <c r="N1294">
        <v>2</v>
      </c>
      <c r="O1294" t="s">
        <v>742</v>
      </c>
      <c r="P1294">
        <v>43374</v>
      </c>
      <c r="Q1294">
        <v>694</v>
      </c>
      <c r="R1294">
        <v>27</v>
      </c>
      <c r="S1294">
        <v>578</v>
      </c>
      <c r="T1294">
        <v>0.1</v>
      </c>
      <c r="U1294">
        <v>54</v>
      </c>
      <c r="X1294" s="24" t="s">
        <v>1826</v>
      </c>
      <c r="Y1294" s="24"/>
      <c r="Z1294" s="24"/>
      <c r="AA1294" s="24"/>
      <c r="AB1294" s="24"/>
    </row>
    <row r="1295" spans="1:28" hidden="1" x14ac:dyDescent="0.25">
      <c r="A1295" t="s">
        <v>19</v>
      </c>
      <c r="B1295" t="s">
        <v>370</v>
      </c>
      <c r="C1295" t="s">
        <v>21</v>
      </c>
      <c r="D1295" t="s">
        <v>1719</v>
      </c>
      <c r="E1295" t="s">
        <v>19</v>
      </c>
      <c r="G1295" t="s">
        <v>743</v>
      </c>
      <c r="I1295">
        <v>10</v>
      </c>
      <c r="J1295" t="s">
        <v>493</v>
      </c>
      <c r="K1295" t="s">
        <v>494</v>
      </c>
      <c r="M1295">
        <v>15</v>
      </c>
      <c r="N1295">
        <v>1</v>
      </c>
      <c r="O1295" t="s">
        <v>501</v>
      </c>
      <c r="P1295">
        <v>43396</v>
      </c>
      <c r="Q1295">
        <v>640</v>
      </c>
      <c r="R1295">
        <v>175</v>
      </c>
      <c r="S1295">
        <v>1007</v>
      </c>
      <c r="T1295">
        <v>0.12</v>
      </c>
      <c r="U1295">
        <v>175</v>
      </c>
      <c r="X1295" s="24" t="s">
        <v>1826</v>
      </c>
      <c r="Y1295" s="24"/>
      <c r="Z1295" s="24"/>
      <c r="AA1295" s="24"/>
      <c r="AB1295" s="24"/>
    </row>
    <row r="1296" spans="1:28" hidden="1" x14ac:dyDescent="0.25">
      <c r="A1296" t="s">
        <v>19</v>
      </c>
      <c r="B1296" t="s">
        <v>370</v>
      </c>
      <c r="C1296" t="s">
        <v>21</v>
      </c>
      <c r="D1296" t="s">
        <v>1719</v>
      </c>
      <c r="E1296" t="s">
        <v>19</v>
      </c>
      <c r="G1296" t="s">
        <v>502</v>
      </c>
      <c r="I1296">
        <v>28</v>
      </c>
      <c r="J1296" t="s">
        <v>493</v>
      </c>
      <c r="K1296" t="s">
        <v>494</v>
      </c>
      <c r="M1296">
        <v>15</v>
      </c>
      <c r="N1296">
        <v>1</v>
      </c>
      <c r="O1296" t="s">
        <v>501</v>
      </c>
      <c r="P1296">
        <v>43396</v>
      </c>
      <c r="Q1296">
        <v>640</v>
      </c>
      <c r="R1296">
        <v>210</v>
      </c>
      <c r="S1296">
        <v>1007</v>
      </c>
      <c r="T1296">
        <v>0.12</v>
      </c>
      <c r="U1296">
        <v>210</v>
      </c>
      <c r="X1296" s="24" t="s">
        <v>1826</v>
      </c>
      <c r="Y1296" s="24"/>
      <c r="Z1296" s="24"/>
      <c r="AA1296" s="24"/>
      <c r="AB1296" s="24"/>
    </row>
    <row r="1297" spans="1:28" hidden="1" x14ac:dyDescent="0.25">
      <c r="A1297" t="s">
        <v>19</v>
      </c>
      <c r="B1297" t="s">
        <v>370</v>
      </c>
      <c r="C1297" t="s">
        <v>21</v>
      </c>
      <c r="D1297" t="s">
        <v>1719</v>
      </c>
      <c r="E1297" t="s">
        <v>19</v>
      </c>
      <c r="G1297" t="s">
        <v>498</v>
      </c>
      <c r="I1297">
        <v>7</v>
      </c>
      <c r="J1297" t="s">
        <v>493</v>
      </c>
      <c r="K1297" t="s">
        <v>494</v>
      </c>
      <c r="M1297">
        <v>1</v>
      </c>
      <c r="N1297">
        <v>3</v>
      </c>
      <c r="O1297" t="s">
        <v>499</v>
      </c>
      <c r="P1297">
        <v>43396</v>
      </c>
      <c r="Q1297">
        <v>640</v>
      </c>
      <c r="R1297">
        <v>20</v>
      </c>
      <c r="S1297">
        <v>729</v>
      </c>
      <c r="T1297">
        <v>0.12</v>
      </c>
      <c r="U1297">
        <v>60</v>
      </c>
      <c r="X1297" s="24" t="s">
        <v>1826</v>
      </c>
      <c r="Y1297" s="24"/>
      <c r="Z1297" s="24"/>
      <c r="AA1297" s="24"/>
      <c r="AB1297" s="24"/>
    </row>
    <row r="1298" spans="1:28" hidden="1" x14ac:dyDescent="0.25">
      <c r="A1298" t="s">
        <v>19</v>
      </c>
      <c r="B1298" t="s">
        <v>370</v>
      </c>
      <c r="C1298" t="s">
        <v>21</v>
      </c>
      <c r="D1298" t="s">
        <v>1719</v>
      </c>
      <c r="E1298" t="s">
        <v>19</v>
      </c>
      <c r="G1298" t="s">
        <v>492</v>
      </c>
      <c r="I1298">
        <v>3</v>
      </c>
      <c r="J1298" t="s">
        <v>493</v>
      </c>
      <c r="K1298" t="s">
        <v>494</v>
      </c>
      <c r="M1298">
        <v>5</v>
      </c>
      <c r="N1298">
        <v>1</v>
      </c>
      <c r="O1298" t="s">
        <v>495</v>
      </c>
      <c r="P1298">
        <v>43396</v>
      </c>
      <c r="Q1298">
        <v>640</v>
      </c>
      <c r="R1298">
        <v>195</v>
      </c>
      <c r="S1298">
        <v>480</v>
      </c>
      <c r="T1298">
        <v>0.08</v>
      </c>
      <c r="U1298">
        <v>195</v>
      </c>
      <c r="X1298" s="24" t="s">
        <v>1826</v>
      </c>
      <c r="Y1298" s="24"/>
      <c r="Z1298" s="24"/>
      <c r="AA1298" s="24"/>
      <c r="AB1298" s="24"/>
    </row>
    <row r="1299" spans="1:28" hidden="1" x14ac:dyDescent="0.25">
      <c r="A1299" t="s">
        <v>19</v>
      </c>
      <c r="B1299" t="s">
        <v>370</v>
      </c>
      <c r="C1299" t="s">
        <v>21</v>
      </c>
      <c r="D1299" t="s">
        <v>1730</v>
      </c>
      <c r="E1299" t="s">
        <v>19</v>
      </c>
      <c r="G1299" t="s">
        <v>502</v>
      </c>
      <c r="I1299">
        <v>28</v>
      </c>
      <c r="J1299" t="s">
        <v>493</v>
      </c>
      <c r="K1299" t="s">
        <v>494</v>
      </c>
      <c r="M1299">
        <v>15</v>
      </c>
      <c r="N1299">
        <v>1</v>
      </c>
      <c r="O1299" t="s">
        <v>501</v>
      </c>
      <c r="P1299">
        <v>43399</v>
      </c>
      <c r="Q1299">
        <v>755</v>
      </c>
      <c r="R1299">
        <v>210</v>
      </c>
      <c r="S1299">
        <v>1007</v>
      </c>
      <c r="T1299">
        <v>0.12</v>
      </c>
      <c r="U1299">
        <v>210</v>
      </c>
      <c r="X1299" s="24" t="s">
        <v>1826</v>
      </c>
      <c r="Y1299" s="24"/>
      <c r="Z1299" s="24"/>
      <c r="AA1299" s="24"/>
      <c r="AB1299" s="24"/>
    </row>
    <row r="1300" spans="1:28" hidden="1" x14ac:dyDescent="0.25">
      <c r="A1300" t="s">
        <v>19</v>
      </c>
      <c r="B1300" t="s">
        <v>370</v>
      </c>
      <c r="C1300" t="s">
        <v>21</v>
      </c>
      <c r="D1300" t="s">
        <v>1730</v>
      </c>
      <c r="E1300" t="s">
        <v>19</v>
      </c>
      <c r="G1300" t="s">
        <v>496</v>
      </c>
      <c r="I1300">
        <v>4</v>
      </c>
      <c r="J1300" t="s">
        <v>493</v>
      </c>
      <c r="K1300" t="s">
        <v>494</v>
      </c>
      <c r="M1300">
        <v>5</v>
      </c>
      <c r="N1300">
        <v>1</v>
      </c>
      <c r="O1300" t="s">
        <v>497</v>
      </c>
      <c r="P1300">
        <v>43399</v>
      </c>
      <c r="Q1300">
        <v>755</v>
      </c>
      <c r="R1300">
        <v>195</v>
      </c>
      <c r="S1300">
        <v>548</v>
      </c>
      <c r="T1300">
        <v>0.09</v>
      </c>
      <c r="U1300">
        <v>195</v>
      </c>
      <c r="X1300" s="24" t="s">
        <v>1826</v>
      </c>
      <c r="Y1300" s="24"/>
      <c r="Z1300" s="24"/>
      <c r="AA1300" s="24"/>
      <c r="AB1300" s="24"/>
    </row>
    <row r="1301" spans="1:28" ht="14.45" hidden="1" customHeight="1" x14ac:dyDescent="0.25">
      <c r="A1301" t="s">
        <v>19</v>
      </c>
      <c r="B1301" t="s">
        <v>370</v>
      </c>
      <c r="C1301" t="s">
        <v>21</v>
      </c>
      <c r="D1301" t="s">
        <v>1730</v>
      </c>
      <c r="E1301" t="s">
        <v>19</v>
      </c>
      <c r="G1301" t="s">
        <v>500</v>
      </c>
      <c r="I1301">
        <v>9</v>
      </c>
      <c r="J1301" t="s">
        <v>493</v>
      </c>
      <c r="K1301" t="s">
        <v>494</v>
      </c>
      <c r="M1301">
        <v>15</v>
      </c>
      <c r="N1301">
        <v>2</v>
      </c>
      <c r="O1301" t="s">
        <v>501</v>
      </c>
      <c r="P1301">
        <v>43399</v>
      </c>
      <c r="Q1301">
        <v>755</v>
      </c>
      <c r="R1301">
        <v>135</v>
      </c>
      <c r="S1301">
        <v>2014</v>
      </c>
      <c r="T1301">
        <v>0.24</v>
      </c>
      <c r="U1301">
        <v>270</v>
      </c>
      <c r="X1301" s="24" t="s">
        <v>1826</v>
      </c>
      <c r="Y1301" s="24"/>
      <c r="Z1301" s="24"/>
      <c r="AA1301" s="24"/>
      <c r="AB1301" s="24"/>
    </row>
    <row r="1302" spans="1:28" ht="14.45" hidden="1" customHeight="1" x14ac:dyDescent="0.25">
      <c r="A1302" t="s">
        <v>19</v>
      </c>
      <c r="B1302" t="s">
        <v>370</v>
      </c>
      <c r="C1302" t="s">
        <v>21</v>
      </c>
      <c r="D1302" t="s">
        <v>1730</v>
      </c>
      <c r="E1302" t="s">
        <v>19</v>
      </c>
      <c r="G1302" t="s">
        <v>498</v>
      </c>
      <c r="I1302">
        <v>7</v>
      </c>
      <c r="J1302" t="s">
        <v>493</v>
      </c>
      <c r="K1302" t="s">
        <v>494</v>
      </c>
      <c r="M1302">
        <v>1</v>
      </c>
      <c r="N1302">
        <v>4</v>
      </c>
      <c r="O1302" t="s">
        <v>499</v>
      </c>
      <c r="P1302">
        <v>43399</v>
      </c>
      <c r="Q1302">
        <v>755</v>
      </c>
      <c r="R1302">
        <v>20</v>
      </c>
      <c r="S1302">
        <v>972</v>
      </c>
      <c r="T1302">
        <v>0.16</v>
      </c>
      <c r="U1302">
        <v>80</v>
      </c>
      <c r="X1302" s="24" t="s">
        <v>1826</v>
      </c>
      <c r="Y1302" s="24"/>
      <c r="Z1302" s="24"/>
      <c r="AA1302" s="24"/>
      <c r="AB1302" s="24"/>
    </row>
    <row r="1303" spans="1:28" ht="14.45" hidden="1" customHeight="1" x14ac:dyDescent="0.25">
      <c r="A1303" t="s">
        <v>19</v>
      </c>
      <c r="B1303" t="s">
        <v>370</v>
      </c>
      <c r="C1303" t="s">
        <v>21</v>
      </c>
      <c r="D1303" t="s">
        <v>1721</v>
      </c>
      <c r="E1303" t="s">
        <v>19</v>
      </c>
      <c r="G1303" t="s">
        <v>498</v>
      </c>
      <c r="I1303">
        <v>7</v>
      </c>
      <c r="J1303" t="s">
        <v>493</v>
      </c>
      <c r="K1303" t="s">
        <v>494</v>
      </c>
      <c r="M1303">
        <v>1</v>
      </c>
      <c r="N1303">
        <v>3</v>
      </c>
      <c r="O1303" t="s">
        <v>499</v>
      </c>
      <c r="P1303">
        <v>43399</v>
      </c>
      <c r="Q1303">
        <v>930</v>
      </c>
      <c r="R1303">
        <v>20</v>
      </c>
      <c r="S1303">
        <v>729</v>
      </c>
      <c r="T1303">
        <v>0.12</v>
      </c>
      <c r="U1303">
        <v>60</v>
      </c>
      <c r="X1303" s="24" t="s">
        <v>1826</v>
      </c>
      <c r="Y1303" s="24"/>
      <c r="Z1303" s="24"/>
      <c r="AA1303" s="24"/>
      <c r="AB1303" s="24"/>
    </row>
    <row r="1304" spans="1:28" ht="14.45" hidden="1" customHeight="1" x14ac:dyDescent="0.25">
      <c r="A1304" t="s">
        <v>19</v>
      </c>
      <c r="B1304" t="s">
        <v>370</v>
      </c>
      <c r="C1304" t="s">
        <v>21</v>
      </c>
      <c r="D1304" t="s">
        <v>1721</v>
      </c>
      <c r="E1304" t="s">
        <v>19</v>
      </c>
      <c r="G1304" t="s">
        <v>500</v>
      </c>
      <c r="I1304">
        <v>9</v>
      </c>
      <c r="J1304" t="s">
        <v>493</v>
      </c>
      <c r="K1304" t="s">
        <v>494</v>
      </c>
      <c r="M1304">
        <v>15</v>
      </c>
      <c r="N1304">
        <v>2</v>
      </c>
      <c r="O1304" t="s">
        <v>501</v>
      </c>
      <c r="P1304">
        <v>43399</v>
      </c>
      <c r="Q1304">
        <v>930</v>
      </c>
      <c r="R1304">
        <v>135</v>
      </c>
      <c r="S1304">
        <v>2014</v>
      </c>
      <c r="T1304">
        <v>0.24</v>
      </c>
      <c r="U1304">
        <v>270</v>
      </c>
      <c r="X1304" s="24" t="s">
        <v>1826</v>
      </c>
      <c r="Y1304" s="24"/>
      <c r="Z1304" s="24"/>
      <c r="AA1304" s="24"/>
      <c r="AB1304" s="24"/>
    </row>
    <row r="1305" spans="1:28" ht="14.45" hidden="1" customHeight="1" x14ac:dyDescent="0.25">
      <c r="A1305" t="s">
        <v>19</v>
      </c>
      <c r="B1305" t="s">
        <v>370</v>
      </c>
      <c r="C1305" t="s">
        <v>21</v>
      </c>
      <c r="D1305" t="s">
        <v>1721</v>
      </c>
      <c r="E1305" t="s">
        <v>19</v>
      </c>
      <c r="G1305" t="s">
        <v>502</v>
      </c>
      <c r="I1305">
        <v>28</v>
      </c>
      <c r="J1305" t="s">
        <v>493</v>
      </c>
      <c r="K1305" t="s">
        <v>494</v>
      </c>
      <c r="M1305">
        <v>15</v>
      </c>
      <c r="N1305">
        <v>1</v>
      </c>
      <c r="O1305" t="s">
        <v>501</v>
      </c>
      <c r="P1305">
        <v>43399</v>
      </c>
      <c r="Q1305">
        <v>930</v>
      </c>
      <c r="R1305">
        <v>210</v>
      </c>
      <c r="S1305">
        <v>1007</v>
      </c>
      <c r="T1305">
        <v>0.12</v>
      </c>
      <c r="U1305">
        <v>210</v>
      </c>
      <c r="X1305" s="24" t="s">
        <v>1826</v>
      </c>
      <c r="Y1305" s="24"/>
      <c r="Z1305" s="24"/>
      <c r="AA1305" s="24"/>
      <c r="AB1305" s="24"/>
    </row>
    <row r="1306" spans="1:28" ht="14.45" hidden="1" customHeight="1" x14ac:dyDescent="0.25">
      <c r="A1306" t="s">
        <v>19</v>
      </c>
      <c r="B1306" t="s">
        <v>370</v>
      </c>
      <c r="C1306" t="s">
        <v>21</v>
      </c>
      <c r="D1306" t="s">
        <v>1721</v>
      </c>
      <c r="E1306" t="s">
        <v>19</v>
      </c>
      <c r="G1306" t="s">
        <v>496</v>
      </c>
      <c r="I1306">
        <v>4</v>
      </c>
      <c r="J1306" t="s">
        <v>493</v>
      </c>
      <c r="K1306" t="s">
        <v>494</v>
      </c>
      <c r="M1306">
        <v>5</v>
      </c>
      <c r="N1306">
        <v>1</v>
      </c>
      <c r="O1306" t="s">
        <v>497</v>
      </c>
      <c r="P1306">
        <v>43399</v>
      </c>
      <c r="Q1306">
        <v>930</v>
      </c>
      <c r="R1306">
        <v>195</v>
      </c>
      <c r="S1306">
        <v>548</v>
      </c>
      <c r="T1306">
        <v>0.09</v>
      </c>
      <c r="U1306">
        <v>195</v>
      </c>
      <c r="X1306" s="24" t="s">
        <v>1826</v>
      </c>
      <c r="Y1306" s="24"/>
      <c r="Z1306" s="24"/>
      <c r="AA1306" s="24"/>
      <c r="AB1306" s="24"/>
    </row>
    <row r="1307" spans="1:28" ht="14.45" hidden="1" customHeight="1" x14ac:dyDescent="0.25">
      <c r="A1307" t="s">
        <v>19</v>
      </c>
      <c r="B1307" t="s">
        <v>370</v>
      </c>
      <c r="C1307" t="s">
        <v>21</v>
      </c>
      <c r="D1307" t="s">
        <v>1721</v>
      </c>
      <c r="E1307" t="s">
        <v>19</v>
      </c>
      <c r="G1307" t="s">
        <v>492</v>
      </c>
      <c r="I1307">
        <v>3</v>
      </c>
      <c r="J1307" t="s">
        <v>493</v>
      </c>
      <c r="K1307" t="s">
        <v>494</v>
      </c>
      <c r="M1307">
        <v>5</v>
      </c>
      <c r="N1307">
        <v>1</v>
      </c>
      <c r="O1307" t="s">
        <v>495</v>
      </c>
      <c r="P1307">
        <v>43399</v>
      </c>
      <c r="Q1307">
        <v>930</v>
      </c>
      <c r="R1307">
        <v>195</v>
      </c>
      <c r="S1307">
        <v>480</v>
      </c>
      <c r="T1307">
        <v>0.08</v>
      </c>
      <c r="U1307">
        <v>195</v>
      </c>
      <c r="X1307" s="24" t="s">
        <v>1826</v>
      </c>
      <c r="Y1307" s="24"/>
      <c r="Z1307" s="24"/>
      <c r="AA1307" s="24"/>
      <c r="AB1307" s="24"/>
    </row>
    <row r="1308" spans="1:28" ht="14.45" hidden="1" customHeight="1" x14ac:dyDescent="0.25">
      <c r="A1308" t="s">
        <v>19</v>
      </c>
      <c r="B1308" t="s">
        <v>370</v>
      </c>
      <c r="C1308" t="s">
        <v>21</v>
      </c>
      <c r="D1308" t="s">
        <v>1725</v>
      </c>
      <c r="E1308" t="s">
        <v>19</v>
      </c>
      <c r="G1308" t="s">
        <v>492</v>
      </c>
      <c r="I1308">
        <v>3</v>
      </c>
      <c r="J1308" t="s">
        <v>493</v>
      </c>
      <c r="K1308" t="s">
        <v>494</v>
      </c>
      <c r="M1308">
        <v>5</v>
      </c>
      <c r="N1308">
        <v>1</v>
      </c>
      <c r="O1308" t="s">
        <v>495</v>
      </c>
      <c r="P1308">
        <v>43403</v>
      </c>
      <c r="Q1308">
        <v>2045</v>
      </c>
      <c r="R1308">
        <v>195</v>
      </c>
      <c r="S1308">
        <v>480</v>
      </c>
      <c r="T1308">
        <v>0.08</v>
      </c>
      <c r="U1308">
        <v>195</v>
      </c>
      <c r="X1308" s="24" t="s">
        <v>1826</v>
      </c>
      <c r="Y1308" s="24"/>
      <c r="Z1308" s="24"/>
      <c r="AA1308" s="24"/>
      <c r="AB1308" s="24"/>
    </row>
    <row r="1309" spans="1:28" ht="14.45" hidden="1" customHeight="1" x14ac:dyDescent="0.25">
      <c r="A1309" t="s">
        <v>19</v>
      </c>
      <c r="B1309" t="s">
        <v>370</v>
      </c>
      <c r="C1309" t="s">
        <v>21</v>
      </c>
      <c r="D1309" t="s">
        <v>1725</v>
      </c>
      <c r="E1309" t="s">
        <v>19</v>
      </c>
      <c r="G1309" t="s">
        <v>496</v>
      </c>
      <c r="I1309">
        <v>4</v>
      </c>
      <c r="J1309" t="s">
        <v>493</v>
      </c>
      <c r="K1309" t="s">
        <v>494</v>
      </c>
      <c r="M1309">
        <v>5</v>
      </c>
      <c r="N1309">
        <v>2</v>
      </c>
      <c r="O1309" t="s">
        <v>497</v>
      </c>
      <c r="P1309">
        <v>43403</v>
      </c>
      <c r="Q1309">
        <v>2045</v>
      </c>
      <c r="R1309">
        <v>195</v>
      </c>
      <c r="S1309">
        <v>1096</v>
      </c>
      <c r="T1309">
        <v>0.18</v>
      </c>
      <c r="U1309">
        <v>390</v>
      </c>
      <c r="X1309" s="24" t="s">
        <v>1826</v>
      </c>
      <c r="Y1309" s="24"/>
      <c r="Z1309" s="24"/>
      <c r="AA1309" s="24"/>
      <c r="AB1309" s="24"/>
    </row>
    <row r="1310" spans="1:28" ht="14.45" hidden="1" customHeight="1" x14ac:dyDescent="0.25">
      <c r="A1310" t="s">
        <v>19</v>
      </c>
      <c r="B1310" t="s">
        <v>370</v>
      </c>
      <c r="C1310" t="s">
        <v>21</v>
      </c>
      <c r="D1310" t="s">
        <v>1725</v>
      </c>
      <c r="E1310" t="s">
        <v>19</v>
      </c>
      <c r="G1310" t="s">
        <v>498</v>
      </c>
      <c r="I1310">
        <v>7</v>
      </c>
      <c r="J1310" t="s">
        <v>493</v>
      </c>
      <c r="K1310" t="s">
        <v>494</v>
      </c>
      <c r="M1310">
        <v>1</v>
      </c>
      <c r="N1310">
        <v>4</v>
      </c>
      <c r="O1310" t="s">
        <v>499</v>
      </c>
      <c r="P1310">
        <v>43403</v>
      </c>
      <c r="Q1310">
        <v>2045</v>
      </c>
      <c r="R1310">
        <v>20</v>
      </c>
      <c r="S1310">
        <v>972</v>
      </c>
      <c r="T1310">
        <v>0.16</v>
      </c>
      <c r="U1310">
        <v>80</v>
      </c>
      <c r="X1310" s="24" t="s">
        <v>1826</v>
      </c>
      <c r="Y1310" s="24"/>
      <c r="Z1310" s="24"/>
      <c r="AA1310" s="24"/>
      <c r="AB1310" s="24"/>
    </row>
    <row r="1311" spans="1:28" ht="14.45" hidden="1" customHeight="1" x14ac:dyDescent="0.25">
      <c r="A1311" t="s">
        <v>19</v>
      </c>
      <c r="B1311" t="s">
        <v>370</v>
      </c>
      <c r="C1311" t="s">
        <v>21</v>
      </c>
      <c r="D1311" t="s">
        <v>1725</v>
      </c>
      <c r="E1311" t="s">
        <v>19</v>
      </c>
      <c r="G1311" t="s">
        <v>502</v>
      </c>
      <c r="I1311">
        <v>28</v>
      </c>
      <c r="J1311" t="s">
        <v>493</v>
      </c>
      <c r="K1311" t="s">
        <v>494</v>
      </c>
      <c r="M1311">
        <v>15</v>
      </c>
      <c r="N1311">
        <v>4</v>
      </c>
      <c r="O1311" t="s">
        <v>501</v>
      </c>
      <c r="P1311">
        <v>43403</v>
      </c>
      <c r="Q1311">
        <v>2045</v>
      </c>
      <c r="R1311">
        <v>210</v>
      </c>
      <c r="S1311">
        <v>4028</v>
      </c>
      <c r="T1311">
        <v>0.48</v>
      </c>
      <c r="U1311">
        <v>840</v>
      </c>
      <c r="X1311" s="24" t="s">
        <v>1826</v>
      </c>
      <c r="Y1311" s="24"/>
      <c r="Z1311" s="24"/>
      <c r="AA1311" s="24"/>
      <c r="AB1311" s="24"/>
    </row>
    <row r="1312" spans="1:28" ht="14.45" hidden="1" customHeight="1" x14ac:dyDescent="0.25">
      <c r="A1312" t="s">
        <v>19</v>
      </c>
      <c r="B1312" t="s">
        <v>370</v>
      </c>
      <c r="C1312" t="s">
        <v>21</v>
      </c>
      <c r="D1312" t="s">
        <v>1725</v>
      </c>
      <c r="E1312" t="s">
        <v>19</v>
      </c>
      <c r="G1312" t="s">
        <v>500</v>
      </c>
      <c r="I1312">
        <v>9</v>
      </c>
      <c r="J1312" t="s">
        <v>493</v>
      </c>
      <c r="K1312" t="s">
        <v>494</v>
      </c>
      <c r="M1312">
        <v>15</v>
      </c>
      <c r="N1312">
        <v>4</v>
      </c>
      <c r="O1312" t="s">
        <v>501</v>
      </c>
      <c r="P1312">
        <v>43403</v>
      </c>
      <c r="Q1312">
        <v>2045</v>
      </c>
      <c r="R1312">
        <v>135</v>
      </c>
      <c r="S1312">
        <v>4028</v>
      </c>
      <c r="T1312">
        <v>0.48</v>
      </c>
      <c r="U1312">
        <v>540</v>
      </c>
      <c r="X1312" s="24" t="s">
        <v>1826</v>
      </c>
      <c r="Y1312" s="24"/>
      <c r="Z1312" s="24"/>
      <c r="AA1312" s="24"/>
      <c r="AB1312" s="24"/>
    </row>
    <row r="1313" spans="1:28" ht="14.45" hidden="1" customHeight="1" x14ac:dyDescent="0.25">
      <c r="A1313" t="s">
        <v>19</v>
      </c>
      <c r="B1313" t="s">
        <v>370</v>
      </c>
      <c r="C1313" t="s">
        <v>21</v>
      </c>
      <c r="D1313" t="s">
        <v>1728</v>
      </c>
      <c r="E1313" t="s">
        <v>19</v>
      </c>
      <c r="G1313" t="s">
        <v>498</v>
      </c>
      <c r="I1313">
        <v>7</v>
      </c>
      <c r="J1313" t="s">
        <v>493</v>
      </c>
      <c r="K1313" t="s">
        <v>494</v>
      </c>
      <c r="M1313">
        <v>1</v>
      </c>
      <c r="N1313">
        <v>6</v>
      </c>
      <c r="O1313" t="s">
        <v>499</v>
      </c>
      <c r="P1313">
        <v>43403</v>
      </c>
      <c r="Q1313">
        <v>1125</v>
      </c>
      <c r="R1313">
        <v>20</v>
      </c>
      <c r="S1313">
        <v>1458</v>
      </c>
      <c r="T1313">
        <v>0.24</v>
      </c>
      <c r="U1313">
        <v>120</v>
      </c>
      <c r="X1313" s="24" t="s">
        <v>1826</v>
      </c>
      <c r="Y1313" s="24"/>
      <c r="Z1313" s="24"/>
      <c r="AA1313" s="24"/>
      <c r="AB1313" s="24"/>
    </row>
    <row r="1314" spans="1:28" ht="14.45" hidden="1" customHeight="1" x14ac:dyDescent="0.25">
      <c r="A1314" t="s">
        <v>19</v>
      </c>
      <c r="B1314" t="s">
        <v>370</v>
      </c>
      <c r="C1314" t="s">
        <v>21</v>
      </c>
      <c r="D1314" t="s">
        <v>1728</v>
      </c>
      <c r="E1314" t="s">
        <v>19</v>
      </c>
      <c r="G1314" t="s">
        <v>1412</v>
      </c>
      <c r="I1314">
        <v>12</v>
      </c>
      <c r="J1314" t="s">
        <v>493</v>
      </c>
      <c r="K1314" t="s">
        <v>494</v>
      </c>
      <c r="M1314">
        <v>15</v>
      </c>
      <c r="N1314">
        <v>4</v>
      </c>
      <c r="O1314" t="s">
        <v>501</v>
      </c>
      <c r="P1314">
        <v>43403</v>
      </c>
      <c r="Q1314">
        <v>1125</v>
      </c>
      <c r="R1314">
        <v>135</v>
      </c>
      <c r="S1314">
        <v>4028</v>
      </c>
      <c r="T1314">
        <v>0.48</v>
      </c>
      <c r="U1314">
        <v>540</v>
      </c>
      <c r="X1314" s="24" t="s">
        <v>1826</v>
      </c>
      <c r="Y1314" s="24"/>
      <c r="Z1314" s="24"/>
      <c r="AA1314" s="24"/>
      <c r="AB1314" s="24"/>
    </row>
    <row r="1315" spans="1:28" ht="14.45" hidden="1" customHeight="1" x14ac:dyDescent="0.25">
      <c r="A1315" t="s">
        <v>19</v>
      </c>
      <c r="B1315" t="s">
        <v>370</v>
      </c>
      <c r="C1315" t="s">
        <v>21</v>
      </c>
      <c r="D1315" t="s">
        <v>1728</v>
      </c>
      <c r="E1315" t="s">
        <v>19</v>
      </c>
      <c r="G1315" t="s">
        <v>500</v>
      </c>
      <c r="I1315">
        <v>9</v>
      </c>
      <c r="J1315" t="s">
        <v>493</v>
      </c>
      <c r="K1315" t="s">
        <v>494</v>
      </c>
      <c r="M1315">
        <v>15</v>
      </c>
      <c r="N1315">
        <v>2</v>
      </c>
      <c r="O1315" t="s">
        <v>501</v>
      </c>
      <c r="P1315">
        <v>43403</v>
      </c>
      <c r="Q1315">
        <v>1125</v>
      </c>
      <c r="R1315">
        <v>135</v>
      </c>
      <c r="S1315">
        <v>2014</v>
      </c>
      <c r="T1315">
        <v>0.24</v>
      </c>
      <c r="U1315">
        <v>270</v>
      </c>
      <c r="X1315" s="24" t="s">
        <v>1826</v>
      </c>
      <c r="Y1315" s="24"/>
      <c r="Z1315" s="24"/>
      <c r="AA1315" s="24"/>
      <c r="AB1315" s="24"/>
    </row>
    <row r="1316" spans="1:28" ht="14.45" hidden="1" customHeight="1" x14ac:dyDescent="0.25">
      <c r="A1316" t="s">
        <v>19</v>
      </c>
      <c r="B1316" t="s">
        <v>370</v>
      </c>
      <c r="C1316" t="s">
        <v>21</v>
      </c>
      <c r="D1316" t="s">
        <v>1728</v>
      </c>
      <c r="E1316" t="s">
        <v>19</v>
      </c>
      <c r="G1316" t="s">
        <v>496</v>
      </c>
      <c r="I1316">
        <v>4</v>
      </c>
      <c r="J1316" t="s">
        <v>493</v>
      </c>
      <c r="K1316" t="s">
        <v>494</v>
      </c>
      <c r="M1316">
        <v>5</v>
      </c>
      <c r="N1316">
        <v>1</v>
      </c>
      <c r="O1316" t="s">
        <v>497</v>
      </c>
      <c r="P1316">
        <v>43403</v>
      </c>
      <c r="Q1316">
        <v>1125</v>
      </c>
      <c r="R1316">
        <v>195</v>
      </c>
      <c r="S1316">
        <v>548</v>
      </c>
      <c r="T1316">
        <v>0.09</v>
      </c>
      <c r="U1316">
        <v>195</v>
      </c>
      <c r="X1316" s="24" t="s">
        <v>1826</v>
      </c>
      <c r="Y1316" s="24"/>
      <c r="Z1316" s="24"/>
      <c r="AA1316" s="24"/>
      <c r="AB1316" s="24"/>
    </row>
    <row r="1317" spans="1:28" ht="14.45" hidden="1" customHeight="1" x14ac:dyDescent="0.25">
      <c r="A1317" t="s">
        <v>19</v>
      </c>
      <c r="B1317" t="s">
        <v>370</v>
      </c>
      <c r="C1317" t="s">
        <v>21</v>
      </c>
      <c r="D1317" t="s">
        <v>1736</v>
      </c>
      <c r="E1317" t="s">
        <v>19</v>
      </c>
      <c r="G1317" t="s">
        <v>496</v>
      </c>
      <c r="I1317">
        <v>4</v>
      </c>
      <c r="J1317" t="s">
        <v>493</v>
      </c>
      <c r="K1317" t="s">
        <v>494</v>
      </c>
      <c r="M1317">
        <v>5</v>
      </c>
      <c r="N1317">
        <v>1</v>
      </c>
      <c r="O1317" t="s">
        <v>497</v>
      </c>
      <c r="P1317">
        <v>43425</v>
      </c>
      <c r="Q1317">
        <v>1005</v>
      </c>
      <c r="R1317">
        <v>195</v>
      </c>
      <c r="S1317">
        <v>548</v>
      </c>
      <c r="T1317">
        <v>0.09</v>
      </c>
      <c r="U1317">
        <v>195</v>
      </c>
      <c r="X1317" s="24" t="s">
        <v>1826</v>
      </c>
      <c r="Y1317" s="24"/>
      <c r="Z1317" s="24"/>
      <c r="AA1317" s="24"/>
      <c r="AB1317" s="24"/>
    </row>
    <row r="1318" spans="1:28" ht="14.45" hidden="1" customHeight="1" x14ac:dyDescent="0.25">
      <c r="A1318" t="s">
        <v>19</v>
      </c>
      <c r="B1318" t="s">
        <v>370</v>
      </c>
      <c r="C1318" t="s">
        <v>21</v>
      </c>
      <c r="D1318" t="s">
        <v>1736</v>
      </c>
      <c r="E1318" t="s">
        <v>19</v>
      </c>
      <c r="G1318" t="s">
        <v>492</v>
      </c>
      <c r="I1318">
        <v>3</v>
      </c>
      <c r="J1318" t="s">
        <v>493</v>
      </c>
      <c r="K1318" t="s">
        <v>494</v>
      </c>
      <c r="M1318">
        <v>5</v>
      </c>
      <c r="N1318">
        <v>1</v>
      </c>
      <c r="O1318" t="s">
        <v>495</v>
      </c>
      <c r="P1318">
        <v>43425</v>
      </c>
      <c r="Q1318">
        <v>1005</v>
      </c>
      <c r="R1318">
        <v>195</v>
      </c>
      <c r="S1318">
        <v>480</v>
      </c>
      <c r="T1318">
        <v>0.08</v>
      </c>
      <c r="U1318">
        <v>195</v>
      </c>
      <c r="X1318" s="24" t="s">
        <v>1826</v>
      </c>
      <c r="Y1318" s="24"/>
      <c r="Z1318" s="24"/>
      <c r="AA1318" s="24"/>
      <c r="AB1318" s="24"/>
    </row>
    <row r="1319" spans="1:28" ht="14.45" hidden="1" customHeight="1" x14ac:dyDescent="0.25">
      <c r="A1319" t="s">
        <v>19</v>
      </c>
      <c r="B1319" t="s">
        <v>370</v>
      </c>
      <c r="C1319" t="s">
        <v>21</v>
      </c>
      <c r="D1319" t="s">
        <v>1736</v>
      </c>
      <c r="E1319" t="s">
        <v>19</v>
      </c>
      <c r="G1319" t="s">
        <v>498</v>
      </c>
      <c r="I1319">
        <v>7</v>
      </c>
      <c r="J1319" t="s">
        <v>493</v>
      </c>
      <c r="K1319" t="s">
        <v>494</v>
      </c>
      <c r="M1319">
        <v>1</v>
      </c>
      <c r="N1319">
        <v>3</v>
      </c>
      <c r="O1319" t="s">
        <v>499</v>
      </c>
      <c r="P1319">
        <v>43425</v>
      </c>
      <c r="Q1319">
        <v>1005</v>
      </c>
      <c r="R1319">
        <v>20</v>
      </c>
      <c r="S1319">
        <v>729</v>
      </c>
      <c r="T1319">
        <v>0.12</v>
      </c>
      <c r="U1319">
        <v>60</v>
      </c>
      <c r="X1319" s="24" t="s">
        <v>1826</v>
      </c>
      <c r="Y1319" s="24"/>
      <c r="Z1319" s="24"/>
      <c r="AA1319" s="24"/>
      <c r="AB1319" s="24"/>
    </row>
    <row r="1320" spans="1:28" ht="14.45" hidden="1" customHeight="1" x14ac:dyDescent="0.25">
      <c r="A1320" t="s">
        <v>19</v>
      </c>
      <c r="B1320" t="s">
        <v>370</v>
      </c>
      <c r="C1320" t="s">
        <v>21</v>
      </c>
      <c r="D1320" t="s">
        <v>1736</v>
      </c>
      <c r="E1320" t="s">
        <v>19</v>
      </c>
      <c r="G1320" t="s">
        <v>502</v>
      </c>
      <c r="I1320">
        <v>28</v>
      </c>
      <c r="J1320" t="s">
        <v>493</v>
      </c>
      <c r="K1320" t="s">
        <v>494</v>
      </c>
      <c r="M1320">
        <v>15</v>
      </c>
      <c r="N1320">
        <v>2</v>
      </c>
      <c r="O1320" t="s">
        <v>501</v>
      </c>
      <c r="P1320">
        <v>43425</v>
      </c>
      <c r="Q1320">
        <v>1005</v>
      </c>
      <c r="R1320">
        <v>210</v>
      </c>
      <c r="S1320">
        <v>2014</v>
      </c>
      <c r="T1320">
        <v>0.24</v>
      </c>
      <c r="U1320">
        <v>420</v>
      </c>
      <c r="X1320" s="24" t="s">
        <v>1826</v>
      </c>
      <c r="Y1320" s="24"/>
      <c r="Z1320" s="24"/>
      <c r="AA1320" s="24"/>
      <c r="AB1320" s="24"/>
    </row>
    <row r="1321" spans="1:28" ht="14.45" hidden="1" customHeight="1" x14ac:dyDescent="0.25">
      <c r="A1321" t="s">
        <v>19</v>
      </c>
      <c r="B1321" t="s">
        <v>370</v>
      </c>
      <c r="C1321" t="s">
        <v>21</v>
      </c>
      <c r="D1321" t="s">
        <v>1736</v>
      </c>
      <c r="E1321" t="s">
        <v>19</v>
      </c>
      <c r="G1321" t="s">
        <v>500</v>
      </c>
      <c r="I1321">
        <v>9</v>
      </c>
      <c r="J1321" t="s">
        <v>493</v>
      </c>
      <c r="K1321" t="s">
        <v>494</v>
      </c>
      <c r="M1321">
        <v>15</v>
      </c>
      <c r="N1321">
        <v>1</v>
      </c>
      <c r="O1321" t="s">
        <v>501</v>
      </c>
      <c r="P1321">
        <v>43425</v>
      </c>
      <c r="Q1321">
        <v>1005</v>
      </c>
      <c r="R1321">
        <v>135</v>
      </c>
      <c r="S1321">
        <v>1007</v>
      </c>
      <c r="T1321">
        <v>0.12</v>
      </c>
      <c r="U1321">
        <v>135</v>
      </c>
      <c r="X1321" s="24" t="s">
        <v>1826</v>
      </c>
      <c r="Y1321" s="24"/>
      <c r="Z1321" s="24"/>
      <c r="AA1321" s="24"/>
      <c r="AB1321" s="24"/>
    </row>
    <row r="1322" spans="1:28" ht="14.45" hidden="1" customHeight="1" x14ac:dyDescent="0.25">
      <c r="A1322" t="s">
        <v>19</v>
      </c>
      <c r="B1322" t="s">
        <v>370</v>
      </c>
      <c r="C1322" t="s">
        <v>21</v>
      </c>
      <c r="D1322" t="s">
        <v>1737</v>
      </c>
      <c r="E1322" t="s">
        <v>19</v>
      </c>
      <c r="G1322" t="s">
        <v>502</v>
      </c>
      <c r="I1322">
        <v>28</v>
      </c>
      <c r="J1322" t="s">
        <v>493</v>
      </c>
      <c r="K1322" t="s">
        <v>494</v>
      </c>
      <c r="M1322">
        <v>15</v>
      </c>
      <c r="N1322">
        <v>4</v>
      </c>
      <c r="O1322" t="s">
        <v>501</v>
      </c>
      <c r="P1322">
        <v>43425</v>
      </c>
      <c r="Q1322">
        <v>1310</v>
      </c>
      <c r="R1322">
        <v>210</v>
      </c>
      <c r="S1322">
        <v>4028</v>
      </c>
      <c r="T1322">
        <v>0.48</v>
      </c>
      <c r="U1322">
        <v>840</v>
      </c>
      <c r="X1322" s="24" t="s">
        <v>1826</v>
      </c>
      <c r="Y1322" s="24"/>
      <c r="Z1322" s="24"/>
      <c r="AA1322" s="24"/>
      <c r="AB1322" s="24"/>
    </row>
    <row r="1323" spans="1:28" ht="14.45" hidden="1" customHeight="1" x14ac:dyDescent="0.25">
      <c r="A1323" t="s">
        <v>19</v>
      </c>
      <c r="B1323" t="s">
        <v>370</v>
      </c>
      <c r="C1323" t="s">
        <v>21</v>
      </c>
      <c r="D1323" t="s">
        <v>1737</v>
      </c>
      <c r="E1323" t="s">
        <v>19</v>
      </c>
      <c r="G1323" t="s">
        <v>496</v>
      </c>
      <c r="I1323">
        <v>4</v>
      </c>
      <c r="J1323" t="s">
        <v>493</v>
      </c>
      <c r="K1323" t="s">
        <v>494</v>
      </c>
      <c r="M1323">
        <v>5</v>
      </c>
      <c r="N1323">
        <v>1</v>
      </c>
      <c r="O1323" t="s">
        <v>497</v>
      </c>
      <c r="P1323">
        <v>43425</v>
      </c>
      <c r="Q1323">
        <v>1310</v>
      </c>
      <c r="R1323">
        <v>195</v>
      </c>
      <c r="S1323">
        <v>548</v>
      </c>
      <c r="T1323">
        <v>0.09</v>
      </c>
      <c r="U1323">
        <v>195</v>
      </c>
      <c r="X1323" s="24" t="s">
        <v>1826</v>
      </c>
      <c r="Y1323" s="24"/>
      <c r="Z1323" s="24"/>
      <c r="AA1323" s="24"/>
      <c r="AB1323" s="24"/>
    </row>
    <row r="1324" spans="1:28" ht="14.45" hidden="1" customHeight="1" x14ac:dyDescent="0.25">
      <c r="A1324" t="s">
        <v>19</v>
      </c>
      <c r="B1324" t="s">
        <v>370</v>
      </c>
      <c r="C1324" t="s">
        <v>21</v>
      </c>
      <c r="D1324" t="s">
        <v>1737</v>
      </c>
      <c r="E1324" t="s">
        <v>19</v>
      </c>
      <c r="G1324" t="s">
        <v>492</v>
      </c>
      <c r="I1324">
        <v>3</v>
      </c>
      <c r="J1324" t="s">
        <v>493</v>
      </c>
      <c r="K1324" t="s">
        <v>494</v>
      </c>
      <c r="M1324">
        <v>5</v>
      </c>
      <c r="N1324">
        <v>1</v>
      </c>
      <c r="O1324" t="s">
        <v>495</v>
      </c>
      <c r="P1324">
        <v>43425</v>
      </c>
      <c r="Q1324">
        <v>1310</v>
      </c>
      <c r="R1324">
        <v>195</v>
      </c>
      <c r="S1324">
        <v>480</v>
      </c>
      <c r="T1324">
        <v>0.08</v>
      </c>
      <c r="U1324">
        <v>195</v>
      </c>
      <c r="X1324" s="24" t="s">
        <v>1826</v>
      </c>
      <c r="Y1324" s="24"/>
      <c r="Z1324" s="24"/>
      <c r="AA1324" s="24"/>
      <c r="AB1324" s="24"/>
    </row>
    <row r="1325" spans="1:28" ht="14.45" hidden="1" customHeight="1" x14ac:dyDescent="0.25">
      <c r="A1325" t="s">
        <v>19</v>
      </c>
      <c r="B1325" t="s">
        <v>370</v>
      </c>
      <c r="C1325" t="s">
        <v>21</v>
      </c>
      <c r="D1325" t="s">
        <v>1737</v>
      </c>
      <c r="E1325" t="s">
        <v>19</v>
      </c>
      <c r="G1325" t="s">
        <v>498</v>
      </c>
      <c r="I1325">
        <v>7</v>
      </c>
      <c r="J1325" t="s">
        <v>493</v>
      </c>
      <c r="K1325" t="s">
        <v>494</v>
      </c>
      <c r="M1325">
        <v>1</v>
      </c>
      <c r="N1325">
        <v>4</v>
      </c>
      <c r="O1325" t="s">
        <v>499</v>
      </c>
      <c r="P1325">
        <v>43425</v>
      </c>
      <c r="Q1325">
        <v>1310</v>
      </c>
      <c r="R1325">
        <v>20</v>
      </c>
      <c r="S1325">
        <v>972</v>
      </c>
      <c r="T1325">
        <v>0.16</v>
      </c>
      <c r="U1325">
        <v>80</v>
      </c>
      <c r="X1325" s="24" t="s">
        <v>1826</v>
      </c>
      <c r="Y1325" s="24"/>
      <c r="Z1325" s="24"/>
      <c r="AA1325" s="24"/>
      <c r="AB1325" s="24"/>
    </row>
    <row r="1326" spans="1:28" ht="14.45" hidden="1" customHeight="1" x14ac:dyDescent="0.25">
      <c r="A1326" t="s">
        <v>19</v>
      </c>
      <c r="B1326" t="s">
        <v>370</v>
      </c>
      <c r="C1326" t="s">
        <v>21</v>
      </c>
      <c r="D1326" t="s">
        <v>1750</v>
      </c>
      <c r="E1326" t="s">
        <v>19</v>
      </c>
      <c r="G1326" t="s">
        <v>500</v>
      </c>
      <c r="I1326">
        <v>9</v>
      </c>
      <c r="J1326" t="s">
        <v>493</v>
      </c>
      <c r="K1326" t="s">
        <v>494</v>
      </c>
      <c r="M1326">
        <v>15</v>
      </c>
      <c r="N1326">
        <v>6</v>
      </c>
      <c r="O1326" t="s">
        <v>501</v>
      </c>
      <c r="P1326">
        <v>43425</v>
      </c>
      <c r="Q1326">
        <v>972</v>
      </c>
      <c r="R1326">
        <v>135</v>
      </c>
      <c r="S1326">
        <v>6042</v>
      </c>
      <c r="T1326">
        <v>0.72</v>
      </c>
      <c r="U1326">
        <v>810</v>
      </c>
      <c r="X1326" s="24" t="s">
        <v>1826</v>
      </c>
      <c r="Y1326" s="24"/>
      <c r="Z1326" s="24"/>
      <c r="AA1326" s="24"/>
      <c r="AB1326" s="24"/>
    </row>
    <row r="1327" spans="1:28" ht="14.45" hidden="1" customHeight="1" x14ac:dyDescent="0.25">
      <c r="A1327" t="s">
        <v>19</v>
      </c>
      <c r="B1327" t="s">
        <v>370</v>
      </c>
      <c r="C1327" t="s">
        <v>21</v>
      </c>
      <c r="D1327" t="s">
        <v>1750</v>
      </c>
      <c r="E1327" t="s">
        <v>19</v>
      </c>
      <c r="G1327" t="s">
        <v>741</v>
      </c>
      <c r="I1327">
        <v>8</v>
      </c>
      <c r="J1327" t="s">
        <v>493</v>
      </c>
      <c r="K1327" t="s">
        <v>494</v>
      </c>
      <c r="M1327">
        <v>1</v>
      </c>
      <c r="N1327">
        <v>6</v>
      </c>
      <c r="O1327" t="s">
        <v>742</v>
      </c>
      <c r="P1327">
        <v>43425</v>
      </c>
      <c r="Q1327">
        <v>972</v>
      </c>
      <c r="R1327">
        <v>27</v>
      </c>
      <c r="S1327">
        <v>1734</v>
      </c>
      <c r="T1327">
        <v>0.3</v>
      </c>
      <c r="U1327">
        <v>162</v>
      </c>
      <c r="X1327" s="24" t="s">
        <v>1826</v>
      </c>
      <c r="Y1327" s="24"/>
      <c r="Z1327" s="24"/>
      <c r="AA1327" s="24"/>
      <c r="AB1327" s="24"/>
    </row>
    <row r="1328" spans="1:28" ht="14.45" hidden="1" customHeight="1" x14ac:dyDescent="0.25">
      <c r="A1328" t="s">
        <v>19</v>
      </c>
      <c r="B1328" t="s">
        <v>370</v>
      </c>
      <c r="C1328" t="s">
        <v>21</v>
      </c>
      <c r="D1328" t="s">
        <v>1753</v>
      </c>
      <c r="E1328" t="s">
        <v>19</v>
      </c>
      <c r="G1328" t="s">
        <v>492</v>
      </c>
      <c r="I1328">
        <v>3</v>
      </c>
      <c r="J1328" t="s">
        <v>493</v>
      </c>
      <c r="K1328" t="s">
        <v>494</v>
      </c>
      <c r="M1328">
        <v>5</v>
      </c>
      <c r="N1328">
        <v>1</v>
      </c>
      <c r="O1328" t="s">
        <v>495</v>
      </c>
      <c r="P1328">
        <v>43425</v>
      </c>
      <c r="Q1328">
        <v>660</v>
      </c>
      <c r="R1328">
        <v>195</v>
      </c>
      <c r="S1328">
        <v>480</v>
      </c>
      <c r="T1328">
        <v>0.08</v>
      </c>
      <c r="U1328">
        <v>195</v>
      </c>
      <c r="X1328" s="24" t="s">
        <v>1826</v>
      </c>
      <c r="Y1328" s="24"/>
      <c r="Z1328" s="24"/>
      <c r="AA1328" s="24"/>
      <c r="AB1328" s="24"/>
    </row>
    <row r="1329" spans="1:28" ht="14.45" hidden="1" customHeight="1" x14ac:dyDescent="0.25">
      <c r="A1329" t="s">
        <v>19</v>
      </c>
      <c r="B1329" t="s">
        <v>370</v>
      </c>
      <c r="C1329" t="s">
        <v>21</v>
      </c>
      <c r="D1329" t="s">
        <v>1753</v>
      </c>
      <c r="E1329" t="s">
        <v>19</v>
      </c>
      <c r="G1329" t="s">
        <v>502</v>
      </c>
      <c r="I1329">
        <v>28</v>
      </c>
      <c r="J1329" t="s">
        <v>493</v>
      </c>
      <c r="K1329" t="s">
        <v>494</v>
      </c>
      <c r="M1329">
        <v>15</v>
      </c>
      <c r="N1329">
        <v>1</v>
      </c>
      <c r="O1329" t="s">
        <v>501</v>
      </c>
      <c r="P1329">
        <v>43425</v>
      </c>
      <c r="Q1329">
        <v>660</v>
      </c>
      <c r="R1329">
        <v>210</v>
      </c>
      <c r="S1329">
        <v>1007</v>
      </c>
      <c r="T1329">
        <v>0.12</v>
      </c>
      <c r="U1329">
        <v>210</v>
      </c>
      <c r="X1329" s="24" t="s">
        <v>1826</v>
      </c>
      <c r="Y1329" s="24"/>
      <c r="Z1329" s="24"/>
      <c r="AA1329" s="24"/>
      <c r="AB1329" s="24"/>
    </row>
    <row r="1330" spans="1:28" ht="14.45" hidden="1" customHeight="1" x14ac:dyDescent="0.25">
      <c r="A1330" t="s">
        <v>19</v>
      </c>
      <c r="B1330" t="s">
        <v>370</v>
      </c>
      <c r="C1330" t="s">
        <v>21</v>
      </c>
      <c r="D1330" t="s">
        <v>1753</v>
      </c>
      <c r="E1330" t="s">
        <v>19</v>
      </c>
      <c r="G1330" t="s">
        <v>498</v>
      </c>
      <c r="I1330">
        <v>7</v>
      </c>
      <c r="J1330" t="s">
        <v>493</v>
      </c>
      <c r="K1330" t="s">
        <v>494</v>
      </c>
      <c r="M1330">
        <v>1</v>
      </c>
      <c r="N1330">
        <v>6</v>
      </c>
      <c r="O1330" t="s">
        <v>499</v>
      </c>
      <c r="P1330">
        <v>43425</v>
      </c>
      <c r="Q1330">
        <v>660</v>
      </c>
      <c r="R1330">
        <v>20</v>
      </c>
      <c r="S1330">
        <v>1458</v>
      </c>
      <c r="T1330">
        <v>0.24</v>
      </c>
      <c r="U1330">
        <v>120</v>
      </c>
      <c r="X1330" s="24" t="s">
        <v>1826</v>
      </c>
      <c r="Y1330" s="24"/>
      <c r="Z1330" s="24"/>
      <c r="AA1330" s="24"/>
      <c r="AB1330" s="24"/>
    </row>
    <row r="1331" spans="1:28" ht="14.45" hidden="1" customHeight="1" x14ac:dyDescent="0.25">
      <c r="A1331" t="s">
        <v>19</v>
      </c>
      <c r="B1331" t="s">
        <v>370</v>
      </c>
      <c r="C1331" t="s">
        <v>21</v>
      </c>
      <c r="D1331" t="s">
        <v>1753</v>
      </c>
      <c r="E1331" t="s">
        <v>19</v>
      </c>
      <c r="G1331" t="s">
        <v>500</v>
      </c>
      <c r="I1331">
        <v>9</v>
      </c>
      <c r="J1331" t="s">
        <v>493</v>
      </c>
      <c r="K1331" t="s">
        <v>494</v>
      </c>
      <c r="M1331">
        <v>15</v>
      </c>
      <c r="N1331">
        <v>1</v>
      </c>
      <c r="O1331" t="s">
        <v>501</v>
      </c>
      <c r="P1331">
        <v>43425</v>
      </c>
      <c r="Q1331">
        <v>660</v>
      </c>
      <c r="R1331">
        <v>135</v>
      </c>
      <c r="S1331">
        <v>1007</v>
      </c>
      <c r="T1331">
        <v>0.12</v>
      </c>
      <c r="U1331">
        <v>135</v>
      </c>
      <c r="X1331" s="24" t="s">
        <v>1826</v>
      </c>
      <c r="Y1331" s="24"/>
      <c r="Z1331" s="24"/>
      <c r="AA1331" s="24"/>
      <c r="AB1331" s="24"/>
    </row>
    <row r="1332" spans="1:28" ht="14.45" hidden="1" customHeight="1" x14ac:dyDescent="0.25">
      <c r="A1332" t="s">
        <v>19</v>
      </c>
      <c r="B1332" t="s">
        <v>370</v>
      </c>
      <c r="C1332" t="s">
        <v>21</v>
      </c>
      <c r="D1332" t="s">
        <v>1755</v>
      </c>
      <c r="E1332" t="s">
        <v>19</v>
      </c>
      <c r="G1332" t="s">
        <v>741</v>
      </c>
      <c r="I1332">
        <v>8</v>
      </c>
      <c r="J1332" t="s">
        <v>493</v>
      </c>
      <c r="K1332" t="s">
        <v>494</v>
      </c>
      <c r="M1332">
        <v>1</v>
      </c>
      <c r="N1332">
        <v>2</v>
      </c>
      <c r="O1332" t="s">
        <v>742</v>
      </c>
      <c r="P1332">
        <v>43432</v>
      </c>
      <c r="Q1332">
        <v>1914</v>
      </c>
      <c r="R1332">
        <v>27</v>
      </c>
      <c r="S1332">
        <v>578</v>
      </c>
      <c r="T1332">
        <v>0.1</v>
      </c>
      <c r="U1332">
        <v>54</v>
      </c>
      <c r="X1332" s="24" t="s">
        <v>1826</v>
      </c>
      <c r="Y1332" s="24"/>
      <c r="Z1332" s="24"/>
      <c r="AA1332" s="24"/>
      <c r="AB1332" s="24"/>
    </row>
    <row r="1333" spans="1:28" ht="14.45" hidden="1" customHeight="1" x14ac:dyDescent="0.25">
      <c r="A1333" t="s">
        <v>19</v>
      </c>
      <c r="B1333" t="s">
        <v>370</v>
      </c>
      <c r="C1333" t="s">
        <v>21</v>
      </c>
      <c r="D1333" t="s">
        <v>1755</v>
      </c>
      <c r="E1333" t="s">
        <v>19</v>
      </c>
      <c r="G1333" t="s">
        <v>492</v>
      </c>
      <c r="I1333">
        <v>3</v>
      </c>
      <c r="J1333" t="s">
        <v>493</v>
      </c>
      <c r="K1333" t="s">
        <v>494</v>
      </c>
      <c r="M1333">
        <v>5</v>
      </c>
      <c r="N1333">
        <v>1</v>
      </c>
      <c r="O1333" t="s">
        <v>495</v>
      </c>
      <c r="P1333">
        <v>43432</v>
      </c>
      <c r="Q1333">
        <v>1914</v>
      </c>
      <c r="R1333">
        <v>195</v>
      </c>
      <c r="S1333">
        <v>480</v>
      </c>
      <c r="T1333">
        <v>0.08</v>
      </c>
      <c r="U1333">
        <v>195</v>
      </c>
      <c r="X1333" s="24" t="s">
        <v>1826</v>
      </c>
      <c r="Y1333" s="24"/>
      <c r="Z1333" s="24"/>
      <c r="AA1333" s="24"/>
      <c r="AB1333" s="24"/>
    </row>
    <row r="1334" spans="1:28" ht="14.45" hidden="1" customHeight="1" x14ac:dyDescent="0.25">
      <c r="A1334" t="s">
        <v>19</v>
      </c>
      <c r="B1334" t="s">
        <v>370</v>
      </c>
      <c r="C1334" t="s">
        <v>21</v>
      </c>
      <c r="D1334" t="s">
        <v>1755</v>
      </c>
      <c r="E1334" t="s">
        <v>19</v>
      </c>
      <c r="G1334" t="s">
        <v>498</v>
      </c>
      <c r="I1334">
        <v>7</v>
      </c>
      <c r="J1334" t="s">
        <v>493</v>
      </c>
      <c r="K1334" t="s">
        <v>494</v>
      </c>
      <c r="M1334">
        <v>1</v>
      </c>
      <c r="N1334">
        <v>6</v>
      </c>
      <c r="O1334" t="s">
        <v>499</v>
      </c>
      <c r="P1334">
        <v>43432</v>
      </c>
      <c r="Q1334">
        <v>1914</v>
      </c>
      <c r="R1334">
        <v>20</v>
      </c>
      <c r="S1334">
        <v>1458</v>
      </c>
      <c r="T1334">
        <v>0.24</v>
      </c>
      <c r="U1334">
        <v>120</v>
      </c>
      <c r="X1334" s="24" t="s">
        <v>1826</v>
      </c>
      <c r="Y1334" s="24"/>
      <c r="Z1334" s="24"/>
      <c r="AA1334" s="24"/>
      <c r="AB1334" s="24"/>
    </row>
    <row r="1335" spans="1:28" ht="14.45" hidden="1" customHeight="1" x14ac:dyDescent="0.25">
      <c r="A1335" t="s">
        <v>19</v>
      </c>
      <c r="B1335" t="s">
        <v>370</v>
      </c>
      <c r="C1335" t="s">
        <v>21</v>
      </c>
      <c r="D1335" t="s">
        <v>1755</v>
      </c>
      <c r="E1335" t="s">
        <v>19</v>
      </c>
      <c r="G1335" t="s">
        <v>869</v>
      </c>
      <c r="I1335">
        <v>22</v>
      </c>
      <c r="J1335" t="s">
        <v>493</v>
      </c>
      <c r="K1335" t="s">
        <v>494</v>
      </c>
      <c r="M1335">
        <v>15</v>
      </c>
      <c r="N1335">
        <v>3</v>
      </c>
      <c r="O1335" t="s">
        <v>501</v>
      </c>
      <c r="P1335">
        <v>43432</v>
      </c>
      <c r="Q1335">
        <v>1914</v>
      </c>
      <c r="R1335">
        <v>155</v>
      </c>
      <c r="S1335">
        <v>3021</v>
      </c>
      <c r="T1335">
        <v>0.36</v>
      </c>
      <c r="U1335">
        <v>465</v>
      </c>
      <c r="X1335" s="24" t="s">
        <v>1826</v>
      </c>
      <c r="Y1335" s="24"/>
      <c r="Z1335" s="24"/>
      <c r="AA1335" s="24"/>
      <c r="AB1335" s="24"/>
    </row>
    <row r="1336" spans="1:28" ht="14.45" hidden="1" customHeight="1" x14ac:dyDescent="0.25">
      <c r="A1336" t="s">
        <v>19</v>
      </c>
      <c r="B1336" t="s">
        <v>370</v>
      </c>
      <c r="C1336" t="s">
        <v>21</v>
      </c>
      <c r="D1336" t="s">
        <v>1755</v>
      </c>
      <c r="E1336" t="s">
        <v>19</v>
      </c>
      <c r="G1336" t="s">
        <v>500</v>
      </c>
      <c r="I1336">
        <v>9</v>
      </c>
      <c r="J1336" t="s">
        <v>493</v>
      </c>
      <c r="K1336" t="s">
        <v>494</v>
      </c>
      <c r="M1336">
        <v>15</v>
      </c>
      <c r="N1336">
        <v>8</v>
      </c>
      <c r="O1336" t="s">
        <v>501</v>
      </c>
      <c r="P1336">
        <v>43432</v>
      </c>
      <c r="Q1336">
        <v>1914</v>
      </c>
      <c r="R1336">
        <v>135</v>
      </c>
      <c r="S1336">
        <v>8056</v>
      </c>
      <c r="T1336">
        <v>0.96</v>
      </c>
      <c r="U1336">
        <v>1080</v>
      </c>
      <c r="X1336" s="24" t="s">
        <v>1826</v>
      </c>
      <c r="Y1336" s="24"/>
      <c r="Z1336" s="24"/>
      <c r="AA1336" s="24"/>
      <c r="AB1336" s="24"/>
    </row>
    <row r="1337" spans="1:28" ht="14.45" hidden="1" customHeight="1" x14ac:dyDescent="0.25">
      <c r="A1337" t="s">
        <v>19</v>
      </c>
      <c r="B1337" t="s">
        <v>370</v>
      </c>
      <c r="C1337" t="s">
        <v>21</v>
      </c>
      <c r="D1337" t="s">
        <v>1732</v>
      </c>
      <c r="E1337" t="s">
        <v>19</v>
      </c>
      <c r="G1337" t="s">
        <v>498</v>
      </c>
      <c r="I1337">
        <v>7</v>
      </c>
      <c r="J1337" t="s">
        <v>493</v>
      </c>
      <c r="K1337" t="s">
        <v>494</v>
      </c>
      <c r="M1337">
        <v>1</v>
      </c>
      <c r="N1337">
        <v>3</v>
      </c>
      <c r="O1337" t="s">
        <v>499</v>
      </c>
      <c r="P1337">
        <v>43424</v>
      </c>
      <c r="Q1337">
        <v>565</v>
      </c>
      <c r="R1337">
        <v>20</v>
      </c>
      <c r="S1337">
        <v>729</v>
      </c>
      <c r="T1337">
        <v>0.12</v>
      </c>
      <c r="U1337">
        <v>60</v>
      </c>
      <c r="X1337" s="24" t="s">
        <v>1826</v>
      </c>
      <c r="Y1337" s="24"/>
      <c r="Z1337" s="24"/>
      <c r="AA1337" s="24"/>
      <c r="AB1337" s="24"/>
    </row>
    <row r="1338" spans="1:28" ht="14.45" hidden="1" customHeight="1" x14ac:dyDescent="0.25">
      <c r="A1338" t="s">
        <v>19</v>
      </c>
      <c r="B1338" t="s">
        <v>370</v>
      </c>
      <c r="C1338" t="s">
        <v>21</v>
      </c>
      <c r="D1338" t="s">
        <v>1732</v>
      </c>
      <c r="E1338" t="s">
        <v>19</v>
      </c>
      <c r="G1338" t="s">
        <v>492</v>
      </c>
      <c r="I1338">
        <v>3</v>
      </c>
      <c r="J1338" t="s">
        <v>493</v>
      </c>
      <c r="K1338" t="s">
        <v>494</v>
      </c>
      <c r="M1338">
        <v>5</v>
      </c>
      <c r="N1338">
        <v>1</v>
      </c>
      <c r="O1338" t="s">
        <v>495</v>
      </c>
      <c r="P1338">
        <v>43424</v>
      </c>
      <c r="Q1338">
        <v>565</v>
      </c>
      <c r="R1338">
        <v>195</v>
      </c>
      <c r="S1338">
        <v>480</v>
      </c>
      <c r="T1338">
        <v>0.08</v>
      </c>
      <c r="U1338">
        <v>195</v>
      </c>
      <c r="X1338" s="24" t="s">
        <v>1826</v>
      </c>
      <c r="Y1338" s="24"/>
      <c r="Z1338" s="24"/>
      <c r="AA1338" s="24"/>
      <c r="AB1338" s="24"/>
    </row>
    <row r="1339" spans="1:28" ht="14.45" hidden="1" customHeight="1" x14ac:dyDescent="0.25">
      <c r="A1339" t="s">
        <v>19</v>
      </c>
      <c r="B1339" t="s">
        <v>370</v>
      </c>
      <c r="C1339" t="s">
        <v>21</v>
      </c>
      <c r="D1339" t="s">
        <v>1732</v>
      </c>
      <c r="E1339" t="s">
        <v>19</v>
      </c>
      <c r="G1339" t="s">
        <v>743</v>
      </c>
      <c r="I1339">
        <v>10</v>
      </c>
      <c r="J1339" t="s">
        <v>493</v>
      </c>
      <c r="K1339" t="s">
        <v>494</v>
      </c>
      <c r="M1339">
        <v>15</v>
      </c>
      <c r="N1339">
        <v>1</v>
      </c>
      <c r="O1339" t="s">
        <v>501</v>
      </c>
      <c r="P1339">
        <v>43424</v>
      </c>
      <c r="Q1339">
        <v>565</v>
      </c>
      <c r="R1339">
        <v>175</v>
      </c>
      <c r="S1339">
        <v>1007</v>
      </c>
      <c r="T1339">
        <v>0.12</v>
      </c>
      <c r="U1339">
        <v>175</v>
      </c>
      <c r="X1339" s="24" t="s">
        <v>1826</v>
      </c>
      <c r="Y1339" s="24"/>
      <c r="Z1339" s="24"/>
      <c r="AA1339" s="24"/>
      <c r="AB1339" s="24"/>
    </row>
    <row r="1340" spans="1:28" ht="14.45" hidden="1" customHeight="1" x14ac:dyDescent="0.25">
      <c r="A1340" t="s">
        <v>19</v>
      </c>
      <c r="B1340" t="s">
        <v>370</v>
      </c>
      <c r="C1340" t="s">
        <v>21</v>
      </c>
      <c r="D1340" t="s">
        <v>1732</v>
      </c>
      <c r="E1340" t="s">
        <v>19</v>
      </c>
      <c r="G1340" t="s">
        <v>500</v>
      </c>
      <c r="I1340">
        <v>9</v>
      </c>
      <c r="J1340" t="s">
        <v>493</v>
      </c>
      <c r="K1340" t="s">
        <v>494</v>
      </c>
      <c r="M1340">
        <v>15</v>
      </c>
      <c r="N1340">
        <v>1</v>
      </c>
      <c r="O1340" t="s">
        <v>501</v>
      </c>
      <c r="P1340">
        <v>43424</v>
      </c>
      <c r="Q1340">
        <v>565</v>
      </c>
      <c r="R1340">
        <v>135</v>
      </c>
      <c r="S1340">
        <v>1007</v>
      </c>
      <c r="T1340">
        <v>0.12</v>
      </c>
      <c r="U1340">
        <v>135</v>
      </c>
      <c r="X1340" s="24" t="s">
        <v>1826</v>
      </c>
      <c r="Y1340" s="24"/>
      <c r="Z1340" s="24"/>
      <c r="AA1340" s="24"/>
      <c r="AB1340" s="24"/>
    </row>
    <row r="1341" spans="1:28" ht="14.45" hidden="1" customHeight="1" x14ac:dyDescent="0.25">
      <c r="A1341" t="s">
        <v>19</v>
      </c>
      <c r="B1341" t="s">
        <v>370</v>
      </c>
      <c r="C1341" t="s">
        <v>21</v>
      </c>
      <c r="D1341" t="s">
        <v>1734</v>
      </c>
      <c r="E1341" t="s">
        <v>19</v>
      </c>
      <c r="G1341" t="s">
        <v>500</v>
      </c>
      <c r="I1341">
        <v>9</v>
      </c>
      <c r="J1341" t="s">
        <v>493</v>
      </c>
      <c r="K1341" t="s">
        <v>494</v>
      </c>
      <c r="M1341">
        <v>15</v>
      </c>
      <c r="N1341">
        <v>2</v>
      </c>
      <c r="O1341" t="s">
        <v>501</v>
      </c>
      <c r="P1341">
        <v>43423</v>
      </c>
      <c r="Q1341">
        <v>795</v>
      </c>
      <c r="R1341">
        <v>135</v>
      </c>
      <c r="S1341">
        <v>2014</v>
      </c>
      <c r="T1341">
        <v>0.24</v>
      </c>
      <c r="U1341">
        <v>270</v>
      </c>
      <c r="X1341" s="24" t="s">
        <v>1826</v>
      </c>
      <c r="Y1341" s="24"/>
      <c r="Z1341" s="24"/>
      <c r="AA1341" s="24"/>
      <c r="AB1341" s="24"/>
    </row>
    <row r="1342" spans="1:28" ht="14.45" hidden="1" customHeight="1" x14ac:dyDescent="0.25">
      <c r="A1342" t="s">
        <v>19</v>
      </c>
      <c r="B1342" t="s">
        <v>370</v>
      </c>
      <c r="C1342" t="s">
        <v>21</v>
      </c>
      <c r="D1342" t="s">
        <v>1734</v>
      </c>
      <c r="E1342" t="s">
        <v>19</v>
      </c>
      <c r="G1342" t="s">
        <v>492</v>
      </c>
      <c r="I1342">
        <v>3</v>
      </c>
      <c r="J1342" t="s">
        <v>493</v>
      </c>
      <c r="K1342" t="s">
        <v>494</v>
      </c>
      <c r="M1342">
        <v>5</v>
      </c>
      <c r="N1342">
        <v>1</v>
      </c>
      <c r="O1342" t="s">
        <v>495</v>
      </c>
      <c r="P1342">
        <v>43423</v>
      </c>
      <c r="Q1342">
        <v>795</v>
      </c>
      <c r="R1342">
        <v>195</v>
      </c>
      <c r="S1342">
        <v>480</v>
      </c>
      <c r="T1342">
        <v>0.08</v>
      </c>
      <c r="U1342">
        <v>195</v>
      </c>
      <c r="X1342" s="24" t="s">
        <v>1826</v>
      </c>
      <c r="Y1342" s="24"/>
      <c r="Z1342" s="24"/>
      <c r="AA1342" s="24"/>
      <c r="AB1342" s="24"/>
    </row>
    <row r="1343" spans="1:28" ht="14.45" hidden="1" customHeight="1" x14ac:dyDescent="0.25">
      <c r="A1343" t="s">
        <v>19</v>
      </c>
      <c r="B1343" t="s">
        <v>370</v>
      </c>
      <c r="C1343" t="s">
        <v>21</v>
      </c>
      <c r="D1343" t="s">
        <v>1734</v>
      </c>
      <c r="E1343" t="s">
        <v>19</v>
      </c>
      <c r="G1343" t="s">
        <v>502</v>
      </c>
      <c r="I1343">
        <v>28</v>
      </c>
      <c r="J1343" t="s">
        <v>493</v>
      </c>
      <c r="K1343" t="s">
        <v>494</v>
      </c>
      <c r="M1343">
        <v>15</v>
      </c>
      <c r="N1343">
        <v>1</v>
      </c>
      <c r="O1343" t="s">
        <v>501</v>
      </c>
      <c r="P1343">
        <v>43423</v>
      </c>
      <c r="Q1343">
        <v>795</v>
      </c>
      <c r="R1343">
        <v>210</v>
      </c>
      <c r="S1343">
        <v>1007</v>
      </c>
      <c r="T1343">
        <v>0.12</v>
      </c>
      <c r="U1343">
        <v>210</v>
      </c>
      <c r="X1343" s="24" t="s">
        <v>1826</v>
      </c>
      <c r="Y1343" s="24"/>
      <c r="Z1343" s="24"/>
      <c r="AA1343" s="24"/>
      <c r="AB1343" s="24"/>
    </row>
    <row r="1344" spans="1:28" ht="14.45" hidden="1" customHeight="1" x14ac:dyDescent="0.25">
      <c r="A1344" t="s">
        <v>19</v>
      </c>
      <c r="B1344" t="s">
        <v>370</v>
      </c>
      <c r="C1344" t="s">
        <v>21</v>
      </c>
      <c r="D1344" t="s">
        <v>1734</v>
      </c>
      <c r="E1344" t="s">
        <v>19</v>
      </c>
      <c r="G1344" t="s">
        <v>498</v>
      </c>
      <c r="I1344">
        <v>7</v>
      </c>
      <c r="J1344" t="s">
        <v>493</v>
      </c>
      <c r="K1344" t="s">
        <v>494</v>
      </c>
      <c r="M1344">
        <v>1</v>
      </c>
      <c r="N1344">
        <v>6</v>
      </c>
      <c r="O1344" t="s">
        <v>499</v>
      </c>
      <c r="P1344">
        <v>43423</v>
      </c>
      <c r="Q1344">
        <v>795</v>
      </c>
      <c r="R1344">
        <v>20</v>
      </c>
      <c r="S1344">
        <v>1458</v>
      </c>
      <c r="T1344">
        <v>0.24</v>
      </c>
      <c r="U1344">
        <v>120</v>
      </c>
      <c r="X1344" s="24" t="s">
        <v>1826</v>
      </c>
      <c r="Y1344" s="24"/>
      <c r="Z1344" s="24"/>
      <c r="AA1344" s="24"/>
      <c r="AB1344" s="24"/>
    </row>
    <row r="1345" spans="1:28" ht="14.45" hidden="1" customHeight="1" x14ac:dyDescent="0.25">
      <c r="A1345" t="s">
        <v>19</v>
      </c>
      <c r="B1345" t="s">
        <v>370</v>
      </c>
      <c r="C1345" t="s">
        <v>21</v>
      </c>
      <c r="D1345" t="s">
        <v>1743</v>
      </c>
      <c r="E1345" t="s">
        <v>19</v>
      </c>
      <c r="G1345" t="s">
        <v>496</v>
      </c>
      <c r="I1345">
        <v>4</v>
      </c>
      <c r="J1345" t="s">
        <v>493</v>
      </c>
      <c r="K1345" t="s">
        <v>494</v>
      </c>
      <c r="M1345">
        <v>5</v>
      </c>
      <c r="N1345">
        <v>1</v>
      </c>
      <c r="O1345" t="s">
        <v>497</v>
      </c>
      <c r="P1345">
        <v>43417</v>
      </c>
      <c r="Q1345">
        <v>747</v>
      </c>
      <c r="R1345">
        <v>195</v>
      </c>
      <c r="S1345">
        <v>548</v>
      </c>
      <c r="T1345">
        <v>0.09</v>
      </c>
      <c r="U1345">
        <v>195</v>
      </c>
      <c r="X1345" s="24" t="s">
        <v>1826</v>
      </c>
      <c r="Y1345" s="24"/>
      <c r="Z1345" s="24"/>
      <c r="AA1345" s="24"/>
      <c r="AB1345" s="24"/>
    </row>
    <row r="1346" spans="1:28" ht="14.45" hidden="1" customHeight="1" x14ac:dyDescent="0.25">
      <c r="A1346" t="s">
        <v>19</v>
      </c>
      <c r="B1346" t="s">
        <v>370</v>
      </c>
      <c r="C1346" t="s">
        <v>21</v>
      </c>
      <c r="D1346" t="s">
        <v>1743</v>
      </c>
      <c r="E1346" t="s">
        <v>19</v>
      </c>
      <c r="G1346" t="s">
        <v>498</v>
      </c>
      <c r="I1346">
        <v>7</v>
      </c>
      <c r="J1346" t="s">
        <v>493</v>
      </c>
      <c r="K1346" t="s">
        <v>494</v>
      </c>
      <c r="M1346">
        <v>1</v>
      </c>
      <c r="N1346">
        <v>3</v>
      </c>
      <c r="O1346" t="s">
        <v>499</v>
      </c>
      <c r="P1346">
        <v>43417</v>
      </c>
      <c r="Q1346">
        <v>747</v>
      </c>
      <c r="R1346">
        <v>20</v>
      </c>
      <c r="S1346">
        <v>729</v>
      </c>
      <c r="T1346">
        <v>0.12</v>
      </c>
      <c r="U1346">
        <v>60</v>
      </c>
      <c r="X1346" s="24" t="s">
        <v>1826</v>
      </c>
      <c r="Y1346" s="24"/>
      <c r="Z1346" s="24"/>
      <c r="AA1346" s="24"/>
      <c r="AB1346" s="24"/>
    </row>
    <row r="1347" spans="1:28" ht="14.45" hidden="1" customHeight="1" x14ac:dyDescent="0.25">
      <c r="A1347" t="s">
        <v>19</v>
      </c>
      <c r="B1347" t="s">
        <v>370</v>
      </c>
      <c r="C1347" t="s">
        <v>21</v>
      </c>
      <c r="D1347" t="s">
        <v>1743</v>
      </c>
      <c r="E1347" t="s">
        <v>19</v>
      </c>
      <c r="G1347" t="s">
        <v>741</v>
      </c>
      <c r="I1347">
        <v>8</v>
      </c>
      <c r="J1347" t="s">
        <v>493</v>
      </c>
      <c r="K1347" t="s">
        <v>494</v>
      </c>
      <c r="M1347">
        <v>1</v>
      </c>
      <c r="N1347">
        <v>1</v>
      </c>
      <c r="O1347" t="s">
        <v>742</v>
      </c>
      <c r="P1347">
        <v>43417</v>
      </c>
      <c r="Q1347">
        <v>747</v>
      </c>
      <c r="R1347">
        <v>27</v>
      </c>
      <c r="S1347">
        <v>289</v>
      </c>
      <c r="T1347">
        <v>0.05</v>
      </c>
      <c r="U1347">
        <v>27</v>
      </c>
      <c r="X1347" s="24" t="s">
        <v>1826</v>
      </c>
      <c r="Y1347" s="24"/>
      <c r="Z1347" s="24"/>
      <c r="AA1347" s="24"/>
      <c r="AB1347" s="24"/>
    </row>
    <row r="1348" spans="1:28" ht="14.45" hidden="1" customHeight="1" x14ac:dyDescent="0.25">
      <c r="A1348" t="s">
        <v>19</v>
      </c>
      <c r="B1348" t="s">
        <v>370</v>
      </c>
      <c r="C1348" t="s">
        <v>21</v>
      </c>
      <c r="D1348" t="s">
        <v>1743</v>
      </c>
      <c r="E1348" t="s">
        <v>19</v>
      </c>
      <c r="G1348" t="s">
        <v>500</v>
      </c>
      <c r="I1348">
        <v>9</v>
      </c>
      <c r="J1348" t="s">
        <v>493</v>
      </c>
      <c r="K1348" t="s">
        <v>494</v>
      </c>
      <c r="M1348">
        <v>15</v>
      </c>
      <c r="N1348">
        <v>2</v>
      </c>
      <c r="O1348" t="s">
        <v>501</v>
      </c>
      <c r="P1348">
        <v>43417</v>
      </c>
      <c r="Q1348">
        <v>747</v>
      </c>
      <c r="R1348">
        <v>135</v>
      </c>
      <c r="S1348">
        <v>2014</v>
      </c>
      <c r="T1348">
        <v>0.24</v>
      </c>
      <c r="U1348">
        <v>270</v>
      </c>
      <c r="X1348" s="24" t="s">
        <v>1826</v>
      </c>
      <c r="Y1348" s="24"/>
      <c r="Z1348" s="24"/>
      <c r="AA1348" s="24"/>
      <c r="AB1348" s="24"/>
    </row>
    <row r="1349" spans="1:28" ht="14.45" hidden="1" customHeight="1" x14ac:dyDescent="0.25">
      <c r="A1349" t="s">
        <v>19</v>
      </c>
      <c r="B1349" t="s">
        <v>370</v>
      </c>
      <c r="C1349" t="s">
        <v>21</v>
      </c>
      <c r="D1349" t="s">
        <v>1743</v>
      </c>
      <c r="E1349" t="s">
        <v>19</v>
      </c>
      <c r="G1349" t="s">
        <v>492</v>
      </c>
      <c r="I1349">
        <v>3</v>
      </c>
      <c r="J1349" t="s">
        <v>493</v>
      </c>
      <c r="K1349" t="s">
        <v>494</v>
      </c>
      <c r="M1349">
        <v>5</v>
      </c>
      <c r="N1349">
        <v>1</v>
      </c>
      <c r="O1349" t="s">
        <v>495</v>
      </c>
      <c r="P1349">
        <v>43417</v>
      </c>
      <c r="Q1349">
        <v>747</v>
      </c>
      <c r="R1349">
        <v>195</v>
      </c>
      <c r="S1349">
        <v>480</v>
      </c>
      <c r="T1349">
        <v>0.08</v>
      </c>
      <c r="U1349">
        <v>195</v>
      </c>
      <c r="X1349" s="24" t="s">
        <v>1826</v>
      </c>
      <c r="Y1349" s="24"/>
      <c r="Z1349" s="24"/>
      <c r="AA1349" s="24"/>
      <c r="AB1349" s="24"/>
    </row>
    <row r="1350" spans="1:28" ht="14.45" hidden="1" customHeight="1" x14ac:dyDescent="0.25">
      <c r="A1350" t="s">
        <v>19</v>
      </c>
      <c r="B1350" t="s">
        <v>370</v>
      </c>
      <c r="C1350" t="s">
        <v>21</v>
      </c>
      <c r="D1350" t="s">
        <v>1741</v>
      </c>
      <c r="E1350" t="s">
        <v>19</v>
      </c>
      <c r="G1350" t="s">
        <v>741</v>
      </c>
      <c r="I1350">
        <v>8</v>
      </c>
      <c r="J1350" t="s">
        <v>493</v>
      </c>
      <c r="K1350" t="s">
        <v>494</v>
      </c>
      <c r="M1350">
        <v>1</v>
      </c>
      <c r="N1350">
        <v>1</v>
      </c>
      <c r="O1350" t="s">
        <v>742</v>
      </c>
      <c r="P1350">
        <v>43417</v>
      </c>
      <c r="Q1350">
        <v>457</v>
      </c>
      <c r="R1350">
        <v>27</v>
      </c>
      <c r="S1350">
        <v>289</v>
      </c>
      <c r="T1350">
        <v>0.05</v>
      </c>
      <c r="U1350">
        <v>27</v>
      </c>
      <c r="X1350" s="24" t="s">
        <v>1826</v>
      </c>
      <c r="Y1350" s="24"/>
      <c r="Z1350" s="24"/>
      <c r="AA1350" s="24"/>
      <c r="AB1350" s="24"/>
    </row>
    <row r="1351" spans="1:28" ht="14.45" hidden="1" customHeight="1" x14ac:dyDescent="0.25">
      <c r="A1351" t="s">
        <v>19</v>
      </c>
      <c r="B1351" t="s">
        <v>370</v>
      </c>
      <c r="C1351" t="s">
        <v>21</v>
      </c>
      <c r="D1351" t="s">
        <v>1741</v>
      </c>
      <c r="E1351" t="s">
        <v>19</v>
      </c>
      <c r="G1351" t="s">
        <v>498</v>
      </c>
      <c r="I1351">
        <v>7</v>
      </c>
      <c r="J1351" t="s">
        <v>493</v>
      </c>
      <c r="K1351" t="s">
        <v>494</v>
      </c>
      <c r="M1351">
        <v>1</v>
      </c>
      <c r="N1351">
        <v>2</v>
      </c>
      <c r="O1351" t="s">
        <v>499</v>
      </c>
      <c r="P1351">
        <v>43417</v>
      </c>
      <c r="Q1351">
        <v>457</v>
      </c>
      <c r="R1351">
        <v>20</v>
      </c>
      <c r="S1351">
        <v>486</v>
      </c>
      <c r="T1351">
        <v>0.08</v>
      </c>
      <c r="U1351">
        <v>40</v>
      </c>
      <c r="X1351" s="24" t="s">
        <v>1826</v>
      </c>
      <c r="Y1351" s="24"/>
      <c r="Z1351" s="24"/>
      <c r="AA1351" s="24"/>
      <c r="AB1351" s="24"/>
    </row>
    <row r="1352" spans="1:28" ht="14.45" hidden="1" customHeight="1" x14ac:dyDescent="0.25">
      <c r="A1352" t="s">
        <v>19</v>
      </c>
      <c r="B1352" t="s">
        <v>370</v>
      </c>
      <c r="C1352" t="s">
        <v>21</v>
      </c>
      <c r="D1352" t="s">
        <v>1741</v>
      </c>
      <c r="E1352" t="s">
        <v>19</v>
      </c>
      <c r="G1352" t="s">
        <v>496</v>
      </c>
      <c r="I1352">
        <v>4</v>
      </c>
      <c r="J1352" t="s">
        <v>493</v>
      </c>
      <c r="K1352" t="s">
        <v>494</v>
      </c>
      <c r="M1352">
        <v>5</v>
      </c>
      <c r="N1352">
        <v>1</v>
      </c>
      <c r="O1352" t="s">
        <v>497</v>
      </c>
      <c r="P1352">
        <v>43417</v>
      </c>
      <c r="Q1352">
        <v>457</v>
      </c>
      <c r="R1352">
        <v>195</v>
      </c>
      <c r="S1352">
        <v>548</v>
      </c>
      <c r="T1352">
        <v>0.09</v>
      </c>
      <c r="U1352">
        <v>195</v>
      </c>
      <c r="X1352" s="24" t="s">
        <v>1826</v>
      </c>
      <c r="Y1352" s="24"/>
      <c r="Z1352" s="24"/>
      <c r="AA1352" s="24"/>
      <c r="AB1352" s="24"/>
    </row>
    <row r="1353" spans="1:28" ht="14.45" hidden="1" customHeight="1" x14ac:dyDescent="0.25">
      <c r="A1353" t="s">
        <v>19</v>
      </c>
      <c r="B1353" t="s">
        <v>370</v>
      </c>
      <c r="C1353" t="s">
        <v>21</v>
      </c>
      <c r="D1353" t="s">
        <v>1741</v>
      </c>
      <c r="E1353" t="s">
        <v>19</v>
      </c>
      <c r="G1353" t="s">
        <v>492</v>
      </c>
      <c r="I1353">
        <v>3</v>
      </c>
      <c r="J1353" t="s">
        <v>493</v>
      </c>
      <c r="K1353" t="s">
        <v>494</v>
      </c>
      <c r="M1353">
        <v>5</v>
      </c>
      <c r="N1353">
        <v>1</v>
      </c>
      <c r="O1353" t="s">
        <v>495</v>
      </c>
      <c r="P1353">
        <v>43417</v>
      </c>
      <c r="Q1353">
        <v>457</v>
      </c>
      <c r="R1353">
        <v>195</v>
      </c>
      <c r="S1353">
        <v>480</v>
      </c>
      <c r="T1353">
        <v>0.08</v>
      </c>
      <c r="U1353">
        <v>195</v>
      </c>
      <c r="X1353" s="24" t="s">
        <v>1826</v>
      </c>
      <c r="Y1353" s="24"/>
      <c r="Z1353" s="24"/>
      <c r="AA1353" s="24"/>
      <c r="AB1353" s="24"/>
    </row>
    <row r="1354" spans="1:28" ht="14.45" hidden="1" customHeight="1" x14ac:dyDescent="0.25">
      <c r="A1354" t="s">
        <v>19</v>
      </c>
      <c r="B1354" t="s">
        <v>370</v>
      </c>
      <c r="C1354" t="s">
        <v>21</v>
      </c>
      <c r="D1354" t="s">
        <v>1745</v>
      </c>
      <c r="E1354" t="s">
        <v>19</v>
      </c>
      <c r="G1354" t="s">
        <v>741</v>
      </c>
      <c r="I1354">
        <v>8</v>
      </c>
      <c r="J1354" t="s">
        <v>493</v>
      </c>
      <c r="K1354" t="s">
        <v>494</v>
      </c>
      <c r="M1354">
        <v>1</v>
      </c>
      <c r="N1354">
        <v>1</v>
      </c>
      <c r="O1354" t="s">
        <v>742</v>
      </c>
      <c r="P1354">
        <v>43417</v>
      </c>
      <c r="Q1354">
        <v>457</v>
      </c>
      <c r="R1354">
        <v>27</v>
      </c>
      <c r="S1354">
        <v>289</v>
      </c>
      <c r="T1354">
        <v>0.05</v>
      </c>
      <c r="U1354">
        <v>27</v>
      </c>
      <c r="X1354" s="24" t="s">
        <v>1826</v>
      </c>
      <c r="Y1354" s="24"/>
      <c r="Z1354" s="24"/>
      <c r="AA1354" s="24"/>
      <c r="AB1354" s="24"/>
    </row>
    <row r="1355" spans="1:28" ht="14.45" hidden="1" customHeight="1" x14ac:dyDescent="0.25">
      <c r="A1355" t="s">
        <v>19</v>
      </c>
      <c r="B1355" t="s">
        <v>370</v>
      </c>
      <c r="C1355" t="s">
        <v>21</v>
      </c>
      <c r="D1355" t="s">
        <v>1745</v>
      </c>
      <c r="E1355" t="s">
        <v>19</v>
      </c>
      <c r="G1355" t="s">
        <v>496</v>
      </c>
      <c r="I1355">
        <v>4</v>
      </c>
      <c r="J1355" t="s">
        <v>493</v>
      </c>
      <c r="K1355" t="s">
        <v>494</v>
      </c>
      <c r="M1355">
        <v>5</v>
      </c>
      <c r="N1355">
        <v>1</v>
      </c>
      <c r="O1355" t="s">
        <v>497</v>
      </c>
      <c r="P1355">
        <v>43417</v>
      </c>
      <c r="Q1355">
        <v>457</v>
      </c>
      <c r="R1355">
        <v>195</v>
      </c>
      <c r="S1355">
        <v>548</v>
      </c>
      <c r="T1355">
        <v>0.09</v>
      </c>
      <c r="U1355">
        <v>195</v>
      </c>
      <c r="X1355" s="24" t="s">
        <v>1826</v>
      </c>
      <c r="Y1355" s="24"/>
      <c r="Z1355" s="24"/>
      <c r="AA1355" s="24"/>
      <c r="AB1355" s="24"/>
    </row>
    <row r="1356" spans="1:28" ht="14.45" hidden="1" customHeight="1" x14ac:dyDescent="0.25">
      <c r="A1356" t="s">
        <v>19</v>
      </c>
      <c r="B1356" t="s">
        <v>370</v>
      </c>
      <c r="C1356" t="s">
        <v>21</v>
      </c>
      <c r="D1356" t="s">
        <v>1745</v>
      </c>
      <c r="E1356" t="s">
        <v>19</v>
      </c>
      <c r="G1356" t="s">
        <v>492</v>
      </c>
      <c r="I1356">
        <v>3</v>
      </c>
      <c r="J1356" t="s">
        <v>493</v>
      </c>
      <c r="K1356" t="s">
        <v>494</v>
      </c>
      <c r="M1356">
        <v>5</v>
      </c>
      <c r="N1356">
        <v>1</v>
      </c>
      <c r="O1356" t="s">
        <v>495</v>
      </c>
      <c r="P1356">
        <v>43417</v>
      </c>
      <c r="Q1356">
        <v>457</v>
      </c>
      <c r="R1356">
        <v>195</v>
      </c>
      <c r="S1356">
        <v>480</v>
      </c>
      <c r="T1356">
        <v>0.08</v>
      </c>
      <c r="U1356">
        <v>195</v>
      </c>
      <c r="X1356" s="24" t="s">
        <v>1826</v>
      </c>
      <c r="Y1356" s="24"/>
      <c r="Z1356" s="24"/>
      <c r="AA1356" s="24"/>
      <c r="AB1356" s="24"/>
    </row>
    <row r="1357" spans="1:28" ht="14.45" hidden="1" customHeight="1" x14ac:dyDescent="0.25">
      <c r="A1357" t="s">
        <v>19</v>
      </c>
      <c r="B1357" t="s">
        <v>370</v>
      </c>
      <c r="C1357" t="s">
        <v>21</v>
      </c>
      <c r="D1357" t="s">
        <v>1745</v>
      </c>
      <c r="E1357" t="s">
        <v>19</v>
      </c>
      <c r="G1357" t="s">
        <v>498</v>
      </c>
      <c r="I1357">
        <v>7</v>
      </c>
      <c r="J1357" t="s">
        <v>493</v>
      </c>
      <c r="K1357" t="s">
        <v>494</v>
      </c>
      <c r="M1357">
        <v>1</v>
      </c>
      <c r="N1357">
        <v>2</v>
      </c>
      <c r="O1357" t="s">
        <v>499</v>
      </c>
      <c r="P1357">
        <v>43417</v>
      </c>
      <c r="Q1357">
        <v>457</v>
      </c>
      <c r="R1357">
        <v>20</v>
      </c>
      <c r="S1357">
        <v>486</v>
      </c>
      <c r="T1357">
        <v>0.08</v>
      </c>
      <c r="U1357">
        <v>40</v>
      </c>
      <c r="X1357" s="24" t="s">
        <v>1826</v>
      </c>
      <c r="Y1357" s="24"/>
      <c r="Z1357" s="24"/>
      <c r="AA1357" s="24"/>
      <c r="AB1357" s="24"/>
    </row>
    <row r="1358" spans="1:28" ht="14.45" hidden="1" customHeight="1" x14ac:dyDescent="0.25">
      <c r="A1358" t="s">
        <v>19</v>
      </c>
      <c r="B1358" t="s">
        <v>370</v>
      </c>
      <c r="C1358" t="s">
        <v>21</v>
      </c>
      <c r="D1358" t="s">
        <v>1751</v>
      </c>
      <c r="E1358" t="s">
        <v>19</v>
      </c>
      <c r="G1358" t="s">
        <v>498</v>
      </c>
      <c r="I1358">
        <v>7</v>
      </c>
      <c r="J1358" t="s">
        <v>493</v>
      </c>
      <c r="K1358" t="s">
        <v>494</v>
      </c>
      <c r="M1358">
        <v>1</v>
      </c>
      <c r="N1358">
        <v>7</v>
      </c>
      <c r="O1358" t="s">
        <v>499</v>
      </c>
      <c r="P1358">
        <v>43418</v>
      </c>
      <c r="Q1358">
        <v>1715</v>
      </c>
      <c r="R1358">
        <v>20</v>
      </c>
      <c r="S1358">
        <v>1701</v>
      </c>
      <c r="T1358">
        <v>0.28000000000000003</v>
      </c>
      <c r="U1358">
        <v>140</v>
      </c>
      <c r="X1358" s="24" t="s">
        <v>1826</v>
      </c>
      <c r="Y1358" s="24"/>
      <c r="Z1358" s="24"/>
      <c r="AA1358" s="24"/>
      <c r="AB1358" s="24"/>
    </row>
    <row r="1359" spans="1:28" ht="14.45" hidden="1" customHeight="1" x14ac:dyDescent="0.25">
      <c r="A1359" t="s">
        <v>19</v>
      </c>
      <c r="B1359" t="s">
        <v>370</v>
      </c>
      <c r="C1359" t="s">
        <v>21</v>
      </c>
      <c r="D1359" t="s">
        <v>1751</v>
      </c>
      <c r="E1359" t="s">
        <v>19</v>
      </c>
      <c r="G1359" t="s">
        <v>500</v>
      </c>
      <c r="I1359">
        <v>9</v>
      </c>
      <c r="J1359" t="s">
        <v>493</v>
      </c>
      <c r="K1359" t="s">
        <v>494</v>
      </c>
      <c r="M1359">
        <v>15</v>
      </c>
      <c r="N1359">
        <v>1</v>
      </c>
      <c r="O1359" t="s">
        <v>501</v>
      </c>
      <c r="P1359">
        <v>43418</v>
      </c>
      <c r="Q1359">
        <v>1715</v>
      </c>
      <c r="R1359">
        <v>135</v>
      </c>
      <c r="S1359">
        <v>1007</v>
      </c>
      <c r="T1359">
        <v>0.12</v>
      </c>
      <c r="U1359">
        <v>135</v>
      </c>
      <c r="X1359" s="24" t="s">
        <v>1826</v>
      </c>
      <c r="Y1359" s="24"/>
      <c r="Z1359" s="24"/>
      <c r="AA1359" s="24"/>
      <c r="AB1359" s="24"/>
    </row>
    <row r="1360" spans="1:28" ht="14.45" hidden="1" customHeight="1" x14ac:dyDescent="0.25">
      <c r="A1360" t="s">
        <v>19</v>
      </c>
      <c r="B1360" t="s">
        <v>370</v>
      </c>
      <c r="C1360" t="s">
        <v>21</v>
      </c>
      <c r="D1360" t="s">
        <v>1751</v>
      </c>
      <c r="E1360" t="s">
        <v>19</v>
      </c>
      <c r="G1360" t="s">
        <v>502</v>
      </c>
      <c r="I1360">
        <v>28</v>
      </c>
      <c r="J1360" t="s">
        <v>493</v>
      </c>
      <c r="K1360" t="s">
        <v>494</v>
      </c>
      <c r="M1360">
        <v>15</v>
      </c>
      <c r="N1360">
        <v>5</v>
      </c>
      <c r="O1360" t="s">
        <v>501</v>
      </c>
      <c r="P1360">
        <v>43418</v>
      </c>
      <c r="Q1360">
        <v>1715</v>
      </c>
      <c r="R1360">
        <v>210</v>
      </c>
      <c r="S1360">
        <v>5035</v>
      </c>
      <c r="T1360">
        <v>0.6</v>
      </c>
      <c r="U1360">
        <v>1050</v>
      </c>
      <c r="X1360" s="24" t="s">
        <v>1826</v>
      </c>
      <c r="Y1360" s="24"/>
      <c r="Z1360" s="24"/>
      <c r="AA1360" s="24"/>
      <c r="AB1360" s="24"/>
    </row>
    <row r="1361" spans="1:28" ht="14.45" hidden="1" customHeight="1" x14ac:dyDescent="0.25">
      <c r="A1361" t="s">
        <v>19</v>
      </c>
      <c r="B1361" t="s">
        <v>370</v>
      </c>
      <c r="C1361" t="s">
        <v>21</v>
      </c>
      <c r="D1361" t="s">
        <v>1751</v>
      </c>
      <c r="E1361" t="s">
        <v>19</v>
      </c>
      <c r="G1361" t="s">
        <v>496</v>
      </c>
      <c r="I1361">
        <v>4</v>
      </c>
      <c r="J1361" t="s">
        <v>493</v>
      </c>
      <c r="K1361" t="s">
        <v>494</v>
      </c>
      <c r="M1361">
        <v>5</v>
      </c>
      <c r="N1361">
        <v>1</v>
      </c>
      <c r="O1361" t="s">
        <v>497</v>
      </c>
      <c r="P1361">
        <v>43418</v>
      </c>
      <c r="Q1361">
        <v>1715</v>
      </c>
      <c r="R1361">
        <v>195</v>
      </c>
      <c r="S1361">
        <v>548</v>
      </c>
      <c r="T1361">
        <v>0.09</v>
      </c>
      <c r="U1361">
        <v>195</v>
      </c>
      <c r="X1361" s="24" t="s">
        <v>1826</v>
      </c>
      <c r="Y1361" s="24"/>
      <c r="Z1361" s="24"/>
      <c r="AA1361" s="24"/>
      <c r="AB1361" s="24"/>
    </row>
    <row r="1362" spans="1:28" ht="14.45" hidden="1" customHeight="1" x14ac:dyDescent="0.25">
      <c r="A1362" t="s">
        <v>19</v>
      </c>
      <c r="B1362" t="s">
        <v>370</v>
      </c>
      <c r="C1362" t="s">
        <v>21</v>
      </c>
      <c r="D1362" t="s">
        <v>1751</v>
      </c>
      <c r="E1362" t="s">
        <v>19</v>
      </c>
      <c r="G1362" t="s">
        <v>492</v>
      </c>
      <c r="I1362">
        <v>3</v>
      </c>
      <c r="J1362" t="s">
        <v>493</v>
      </c>
      <c r="K1362" t="s">
        <v>494</v>
      </c>
      <c r="M1362">
        <v>5</v>
      </c>
      <c r="N1362">
        <v>1</v>
      </c>
      <c r="O1362" t="s">
        <v>495</v>
      </c>
      <c r="P1362">
        <v>43418</v>
      </c>
      <c r="Q1362">
        <v>1715</v>
      </c>
      <c r="R1362">
        <v>195</v>
      </c>
      <c r="S1362">
        <v>480</v>
      </c>
      <c r="T1362">
        <v>0.08</v>
      </c>
      <c r="U1362">
        <v>195</v>
      </c>
      <c r="X1362" s="24" t="s">
        <v>1826</v>
      </c>
      <c r="Y1362" s="24"/>
      <c r="Z1362" s="24"/>
      <c r="AA1362" s="24"/>
      <c r="AB1362" s="24"/>
    </row>
    <row r="1363" spans="1:28" ht="14.45" hidden="1" customHeight="1" x14ac:dyDescent="0.25">
      <c r="A1363" t="s">
        <v>19</v>
      </c>
      <c r="B1363" t="s">
        <v>370</v>
      </c>
      <c r="C1363" t="s">
        <v>21</v>
      </c>
      <c r="D1363" t="s">
        <v>1739</v>
      </c>
      <c r="E1363" t="s">
        <v>19</v>
      </c>
      <c r="G1363" t="s">
        <v>741</v>
      </c>
      <c r="I1363">
        <v>8</v>
      </c>
      <c r="J1363" t="s">
        <v>493</v>
      </c>
      <c r="K1363" t="s">
        <v>494</v>
      </c>
      <c r="M1363">
        <v>1</v>
      </c>
      <c r="N1363">
        <v>6</v>
      </c>
      <c r="O1363" t="s">
        <v>742</v>
      </c>
      <c r="P1363">
        <v>43418</v>
      </c>
      <c r="Q1363">
        <v>797</v>
      </c>
      <c r="R1363">
        <v>27</v>
      </c>
      <c r="S1363">
        <v>1734</v>
      </c>
      <c r="T1363">
        <v>0.3</v>
      </c>
      <c r="U1363">
        <v>162</v>
      </c>
      <c r="X1363" s="24" t="s">
        <v>1826</v>
      </c>
      <c r="Y1363" s="24"/>
      <c r="Z1363" s="24"/>
      <c r="AA1363" s="24"/>
      <c r="AB1363" s="24"/>
    </row>
    <row r="1364" spans="1:28" ht="14.45" hidden="1" customHeight="1" x14ac:dyDescent="0.25">
      <c r="A1364" t="s">
        <v>19</v>
      </c>
      <c r="B1364" t="s">
        <v>370</v>
      </c>
      <c r="C1364" t="s">
        <v>21</v>
      </c>
      <c r="D1364" t="s">
        <v>1739</v>
      </c>
      <c r="E1364" t="s">
        <v>19</v>
      </c>
      <c r="G1364" t="s">
        <v>496</v>
      </c>
      <c r="I1364">
        <v>4</v>
      </c>
      <c r="J1364" t="s">
        <v>493</v>
      </c>
      <c r="K1364" t="s">
        <v>494</v>
      </c>
      <c r="M1364">
        <v>5</v>
      </c>
      <c r="N1364">
        <v>1</v>
      </c>
      <c r="O1364" t="s">
        <v>497</v>
      </c>
      <c r="P1364">
        <v>43418</v>
      </c>
      <c r="Q1364">
        <v>797</v>
      </c>
      <c r="R1364">
        <v>195</v>
      </c>
      <c r="S1364">
        <v>548</v>
      </c>
      <c r="T1364">
        <v>0.09</v>
      </c>
      <c r="U1364">
        <v>195</v>
      </c>
      <c r="X1364" s="24" t="s">
        <v>1826</v>
      </c>
      <c r="Y1364" s="24"/>
      <c r="Z1364" s="24"/>
      <c r="AA1364" s="24"/>
      <c r="AB1364" s="24"/>
    </row>
    <row r="1365" spans="1:28" ht="14.45" hidden="1" customHeight="1" x14ac:dyDescent="0.25">
      <c r="A1365" t="s">
        <v>19</v>
      </c>
      <c r="B1365" t="s">
        <v>370</v>
      </c>
      <c r="C1365" t="s">
        <v>21</v>
      </c>
      <c r="D1365" t="s">
        <v>1739</v>
      </c>
      <c r="E1365" t="s">
        <v>19</v>
      </c>
      <c r="G1365" t="s">
        <v>498</v>
      </c>
      <c r="I1365">
        <v>7</v>
      </c>
      <c r="J1365" t="s">
        <v>493</v>
      </c>
      <c r="K1365" t="s">
        <v>494</v>
      </c>
      <c r="M1365">
        <v>1</v>
      </c>
      <c r="N1365">
        <v>1</v>
      </c>
      <c r="O1365" t="s">
        <v>499</v>
      </c>
      <c r="P1365">
        <v>43418</v>
      </c>
      <c r="Q1365">
        <v>797</v>
      </c>
      <c r="R1365">
        <v>20</v>
      </c>
      <c r="S1365">
        <v>243</v>
      </c>
      <c r="T1365">
        <v>0.04</v>
      </c>
      <c r="U1365">
        <v>20</v>
      </c>
      <c r="X1365" s="24" t="s">
        <v>1826</v>
      </c>
      <c r="Y1365" s="24"/>
      <c r="Z1365" s="24"/>
      <c r="AA1365" s="24"/>
      <c r="AB1365" s="24"/>
    </row>
    <row r="1366" spans="1:28" ht="14.45" hidden="1" customHeight="1" x14ac:dyDescent="0.25">
      <c r="A1366" t="s">
        <v>19</v>
      </c>
      <c r="B1366" t="s">
        <v>370</v>
      </c>
      <c r="C1366" t="s">
        <v>21</v>
      </c>
      <c r="D1366" t="s">
        <v>1739</v>
      </c>
      <c r="E1366" t="s">
        <v>19</v>
      </c>
      <c r="G1366" t="s">
        <v>502</v>
      </c>
      <c r="I1366">
        <v>28</v>
      </c>
      <c r="J1366" t="s">
        <v>493</v>
      </c>
      <c r="K1366" t="s">
        <v>494</v>
      </c>
      <c r="M1366">
        <v>15</v>
      </c>
      <c r="N1366">
        <v>2</v>
      </c>
      <c r="O1366" t="s">
        <v>501</v>
      </c>
      <c r="P1366">
        <v>43418</v>
      </c>
      <c r="Q1366">
        <v>797</v>
      </c>
      <c r="R1366">
        <v>210</v>
      </c>
      <c r="S1366">
        <v>2014</v>
      </c>
      <c r="T1366">
        <v>0.24</v>
      </c>
      <c r="U1366">
        <v>420</v>
      </c>
      <c r="X1366" s="24" t="s">
        <v>1826</v>
      </c>
      <c r="Y1366" s="24"/>
      <c r="Z1366" s="24"/>
      <c r="AA1366" s="24"/>
      <c r="AB1366" s="24"/>
    </row>
    <row r="1367" spans="1:28" ht="14.45" hidden="1" customHeight="1" x14ac:dyDescent="0.25">
      <c r="A1367" t="s">
        <v>19</v>
      </c>
      <c r="B1367" t="s">
        <v>287</v>
      </c>
      <c r="C1367" t="s">
        <v>21</v>
      </c>
      <c r="D1367" t="s">
        <v>1766</v>
      </c>
      <c r="E1367" t="s">
        <v>19</v>
      </c>
      <c r="G1367" t="s">
        <v>1472</v>
      </c>
      <c r="H1367" t="s">
        <v>1473</v>
      </c>
      <c r="L1367" t="s">
        <v>1476</v>
      </c>
      <c r="N1367">
        <v>1</v>
      </c>
      <c r="P1367">
        <v>43374</v>
      </c>
      <c r="Q1367">
        <v>550</v>
      </c>
      <c r="S1367">
        <v>1713.681057</v>
      </c>
      <c r="T1367">
        <v>0.396043692</v>
      </c>
      <c r="U1367">
        <v>550</v>
      </c>
      <c r="X1367" s="24" t="s">
        <v>1826</v>
      </c>
      <c r="Y1367" s="24"/>
      <c r="Z1367" s="24"/>
      <c r="AA1367" s="24"/>
      <c r="AB1367" s="24"/>
    </row>
    <row r="1368" spans="1:28" ht="14.45" hidden="1" customHeight="1" x14ac:dyDescent="0.25">
      <c r="A1368" t="s">
        <v>19</v>
      </c>
      <c r="B1368" t="s">
        <v>370</v>
      </c>
      <c r="C1368" t="s">
        <v>21</v>
      </c>
      <c r="D1368" t="s">
        <v>1702</v>
      </c>
      <c r="E1368" t="s">
        <v>19</v>
      </c>
      <c r="G1368" t="s">
        <v>1412</v>
      </c>
      <c r="I1368">
        <v>12</v>
      </c>
      <c r="J1368" t="s">
        <v>493</v>
      </c>
      <c r="K1368" t="s">
        <v>494</v>
      </c>
      <c r="M1368">
        <v>15</v>
      </c>
      <c r="N1368">
        <v>1</v>
      </c>
      <c r="O1368" t="s">
        <v>501</v>
      </c>
      <c r="P1368">
        <v>43349</v>
      </c>
      <c r="Q1368">
        <v>1330</v>
      </c>
      <c r="R1368">
        <v>135</v>
      </c>
      <c r="S1368">
        <v>1007</v>
      </c>
      <c r="T1368">
        <v>0.12</v>
      </c>
      <c r="U1368">
        <v>135</v>
      </c>
      <c r="X1368" s="24" t="s">
        <v>1826</v>
      </c>
      <c r="Y1368" s="24"/>
      <c r="Z1368" s="24"/>
      <c r="AA1368" s="24"/>
      <c r="AB1368" s="24"/>
    </row>
    <row r="1369" spans="1:28" ht="14.45" hidden="1" customHeight="1" x14ac:dyDescent="0.25">
      <c r="A1369" t="s">
        <v>19</v>
      </c>
      <c r="B1369" t="s">
        <v>370</v>
      </c>
      <c r="C1369" t="s">
        <v>21</v>
      </c>
      <c r="D1369" t="s">
        <v>1702</v>
      </c>
      <c r="E1369" t="s">
        <v>19</v>
      </c>
      <c r="G1369" t="s">
        <v>492</v>
      </c>
      <c r="I1369">
        <v>3</v>
      </c>
      <c r="J1369" t="s">
        <v>493</v>
      </c>
      <c r="K1369" t="s">
        <v>494</v>
      </c>
      <c r="M1369">
        <v>5</v>
      </c>
      <c r="N1369">
        <v>1</v>
      </c>
      <c r="O1369" t="s">
        <v>495</v>
      </c>
      <c r="P1369">
        <v>43349</v>
      </c>
      <c r="Q1369">
        <v>1330</v>
      </c>
      <c r="R1369">
        <v>195</v>
      </c>
      <c r="S1369">
        <v>480</v>
      </c>
      <c r="T1369">
        <v>0.08</v>
      </c>
      <c r="U1369">
        <v>195</v>
      </c>
      <c r="X1369" s="24" t="s">
        <v>1826</v>
      </c>
      <c r="Y1369" s="24"/>
      <c r="Z1369" s="24"/>
      <c r="AA1369" s="24"/>
      <c r="AB1369" s="24"/>
    </row>
    <row r="1370" spans="1:28" ht="14.45" hidden="1" customHeight="1" x14ac:dyDescent="0.25">
      <c r="A1370" t="s">
        <v>19</v>
      </c>
      <c r="B1370" t="s">
        <v>370</v>
      </c>
      <c r="C1370" t="s">
        <v>21</v>
      </c>
      <c r="D1370" t="s">
        <v>1702</v>
      </c>
      <c r="E1370" t="s">
        <v>19</v>
      </c>
      <c r="G1370" t="s">
        <v>498</v>
      </c>
      <c r="I1370">
        <v>7</v>
      </c>
      <c r="J1370" t="s">
        <v>493</v>
      </c>
      <c r="K1370" t="s">
        <v>494</v>
      </c>
      <c r="M1370">
        <v>1</v>
      </c>
      <c r="N1370">
        <v>1</v>
      </c>
      <c r="O1370" t="s">
        <v>499</v>
      </c>
      <c r="P1370">
        <v>43349</v>
      </c>
      <c r="Q1370">
        <v>1330</v>
      </c>
      <c r="R1370">
        <v>20</v>
      </c>
      <c r="S1370">
        <v>243</v>
      </c>
      <c r="T1370">
        <v>0.04</v>
      </c>
      <c r="U1370">
        <v>20</v>
      </c>
      <c r="X1370" s="24" t="s">
        <v>1826</v>
      </c>
      <c r="Y1370" s="24"/>
      <c r="Z1370" s="24"/>
      <c r="AA1370" s="24"/>
      <c r="AB1370" s="24"/>
    </row>
    <row r="1371" spans="1:28" ht="14.45" hidden="1" customHeight="1" x14ac:dyDescent="0.25">
      <c r="A1371" t="s">
        <v>19</v>
      </c>
      <c r="B1371" t="s">
        <v>370</v>
      </c>
      <c r="C1371" t="s">
        <v>21</v>
      </c>
      <c r="D1371" t="s">
        <v>1702</v>
      </c>
      <c r="E1371" t="s">
        <v>19</v>
      </c>
      <c r="G1371" t="s">
        <v>743</v>
      </c>
      <c r="I1371">
        <v>10</v>
      </c>
      <c r="J1371" t="s">
        <v>493</v>
      </c>
      <c r="K1371" t="s">
        <v>494</v>
      </c>
      <c r="M1371">
        <v>15</v>
      </c>
      <c r="N1371">
        <v>2</v>
      </c>
      <c r="O1371" t="s">
        <v>501</v>
      </c>
      <c r="P1371">
        <v>43349</v>
      </c>
      <c r="Q1371">
        <v>1330</v>
      </c>
      <c r="R1371">
        <v>175</v>
      </c>
      <c r="S1371">
        <v>2014</v>
      </c>
      <c r="T1371">
        <v>0.24</v>
      </c>
      <c r="U1371">
        <v>350</v>
      </c>
      <c r="X1371" s="24" t="s">
        <v>1826</v>
      </c>
      <c r="Y1371" s="24"/>
      <c r="Z1371" s="24"/>
      <c r="AA1371" s="24"/>
      <c r="AB1371" s="24"/>
    </row>
    <row r="1372" spans="1:28" ht="14.45" hidden="1" customHeight="1" x14ac:dyDescent="0.25">
      <c r="A1372" t="s">
        <v>19</v>
      </c>
      <c r="B1372" t="s">
        <v>370</v>
      </c>
      <c r="C1372" t="s">
        <v>21</v>
      </c>
      <c r="D1372" t="s">
        <v>1702</v>
      </c>
      <c r="E1372" t="s">
        <v>19</v>
      </c>
      <c r="G1372" t="s">
        <v>502</v>
      </c>
      <c r="I1372">
        <v>28</v>
      </c>
      <c r="J1372" t="s">
        <v>493</v>
      </c>
      <c r="K1372" t="s">
        <v>494</v>
      </c>
      <c r="M1372">
        <v>15</v>
      </c>
      <c r="N1372">
        <v>3</v>
      </c>
      <c r="O1372" t="s">
        <v>501</v>
      </c>
      <c r="P1372">
        <v>43349</v>
      </c>
      <c r="Q1372">
        <v>1330</v>
      </c>
      <c r="R1372">
        <v>210</v>
      </c>
      <c r="S1372">
        <v>3021</v>
      </c>
      <c r="T1372">
        <v>0.36</v>
      </c>
      <c r="U1372">
        <v>630</v>
      </c>
      <c r="X1372" s="24" t="s">
        <v>1826</v>
      </c>
      <c r="Y1372" s="24"/>
      <c r="Z1372" s="24"/>
      <c r="AA1372" s="24"/>
      <c r="AB1372" s="24"/>
    </row>
    <row r="1373" spans="1:28" ht="14.45" hidden="1" customHeight="1" x14ac:dyDescent="0.25">
      <c r="A1373" t="s">
        <v>19</v>
      </c>
      <c r="B1373" t="s">
        <v>370</v>
      </c>
      <c r="C1373" t="s">
        <v>21</v>
      </c>
      <c r="D1373" t="s">
        <v>1747</v>
      </c>
      <c r="E1373" t="s">
        <v>19</v>
      </c>
      <c r="G1373" t="s">
        <v>492</v>
      </c>
      <c r="I1373">
        <v>3</v>
      </c>
      <c r="J1373" t="s">
        <v>493</v>
      </c>
      <c r="K1373" t="s">
        <v>494</v>
      </c>
      <c r="M1373">
        <v>5</v>
      </c>
      <c r="N1373">
        <v>2</v>
      </c>
      <c r="O1373" t="s">
        <v>495</v>
      </c>
      <c r="P1373">
        <v>43424</v>
      </c>
      <c r="Q1373">
        <v>1060</v>
      </c>
      <c r="R1373">
        <v>195</v>
      </c>
      <c r="S1373">
        <v>960</v>
      </c>
      <c r="T1373">
        <v>0.16</v>
      </c>
      <c r="U1373">
        <v>390</v>
      </c>
      <c r="X1373" s="24" t="s">
        <v>1826</v>
      </c>
      <c r="Y1373" s="24"/>
      <c r="Z1373" s="24"/>
      <c r="AA1373" s="24"/>
      <c r="AB1373" s="24"/>
    </row>
    <row r="1374" spans="1:28" ht="14.45" hidden="1" customHeight="1" x14ac:dyDescent="0.25">
      <c r="A1374" t="s">
        <v>19</v>
      </c>
      <c r="B1374" t="s">
        <v>370</v>
      </c>
      <c r="C1374" t="s">
        <v>21</v>
      </c>
      <c r="D1374" t="s">
        <v>1747</v>
      </c>
      <c r="E1374" t="s">
        <v>19</v>
      </c>
      <c r="G1374" t="s">
        <v>498</v>
      </c>
      <c r="I1374">
        <v>7</v>
      </c>
      <c r="J1374" t="s">
        <v>493</v>
      </c>
      <c r="K1374" t="s">
        <v>494</v>
      </c>
      <c r="M1374">
        <v>1</v>
      </c>
      <c r="N1374">
        <v>2</v>
      </c>
      <c r="O1374" t="s">
        <v>499</v>
      </c>
      <c r="P1374">
        <v>43424</v>
      </c>
      <c r="Q1374">
        <v>1060</v>
      </c>
      <c r="R1374">
        <v>20</v>
      </c>
      <c r="S1374">
        <v>486</v>
      </c>
      <c r="T1374">
        <v>0.08</v>
      </c>
      <c r="U1374">
        <v>40</v>
      </c>
      <c r="X1374" s="24" t="s">
        <v>1826</v>
      </c>
      <c r="Y1374" s="24"/>
      <c r="Z1374" s="24"/>
      <c r="AA1374" s="24"/>
      <c r="AB1374" s="24"/>
    </row>
    <row r="1375" spans="1:28" ht="14.45" hidden="1" customHeight="1" x14ac:dyDescent="0.25">
      <c r="A1375" t="s">
        <v>19</v>
      </c>
      <c r="B1375" t="s">
        <v>370</v>
      </c>
      <c r="C1375" t="s">
        <v>21</v>
      </c>
      <c r="D1375" t="s">
        <v>1747</v>
      </c>
      <c r="E1375" t="s">
        <v>19</v>
      </c>
      <c r="G1375" t="s">
        <v>502</v>
      </c>
      <c r="I1375">
        <v>28</v>
      </c>
      <c r="J1375" t="s">
        <v>493</v>
      </c>
      <c r="K1375" t="s">
        <v>494</v>
      </c>
      <c r="M1375">
        <v>15</v>
      </c>
      <c r="N1375">
        <v>3</v>
      </c>
      <c r="O1375" t="s">
        <v>501</v>
      </c>
      <c r="P1375">
        <v>43424</v>
      </c>
      <c r="Q1375">
        <v>1060</v>
      </c>
      <c r="R1375">
        <v>210</v>
      </c>
      <c r="S1375">
        <v>3021</v>
      </c>
      <c r="T1375">
        <v>0.36</v>
      </c>
      <c r="U1375">
        <v>630</v>
      </c>
      <c r="X1375" s="24" t="s">
        <v>1826</v>
      </c>
      <c r="Y1375" s="24"/>
      <c r="Z1375" s="24"/>
      <c r="AA1375" s="24"/>
      <c r="AB1375" s="24"/>
    </row>
    <row r="1376" spans="1:28" ht="14.45" hidden="1" customHeight="1" x14ac:dyDescent="0.25">
      <c r="A1376" t="s">
        <v>19</v>
      </c>
      <c r="B1376" t="s">
        <v>530</v>
      </c>
      <c r="C1376" t="s">
        <v>21</v>
      </c>
      <c r="D1376" t="s">
        <v>531</v>
      </c>
      <c r="E1376" t="s">
        <v>19</v>
      </c>
      <c r="G1376" t="s">
        <v>488</v>
      </c>
      <c r="H1376" t="s">
        <v>148</v>
      </c>
      <c r="I1376" t="s">
        <v>489</v>
      </c>
      <c r="J1376" t="s">
        <v>446</v>
      </c>
      <c r="N1376">
        <v>4</v>
      </c>
      <c r="O1376" t="s">
        <v>487</v>
      </c>
      <c r="P1376">
        <v>43167</v>
      </c>
      <c r="Q1376">
        <v>931.56</v>
      </c>
      <c r="R1376">
        <v>0</v>
      </c>
      <c r="S1376">
        <v>426.6</v>
      </c>
      <c r="T1376">
        <v>0.12</v>
      </c>
      <c r="U1376">
        <v>60</v>
      </c>
      <c r="X1376" s="24" t="s">
        <v>1826</v>
      </c>
      <c r="Y1376" s="24"/>
      <c r="Z1376" s="24"/>
      <c r="AA1376" s="24"/>
      <c r="AB1376" s="24"/>
    </row>
    <row r="1377" spans="1:28" ht="14.45" hidden="1" customHeight="1" x14ac:dyDescent="0.25">
      <c r="A1377" t="s">
        <v>19</v>
      </c>
      <c r="B1377" t="s">
        <v>530</v>
      </c>
      <c r="C1377" t="s">
        <v>21</v>
      </c>
      <c r="D1377" t="s">
        <v>531</v>
      </c>
      <c r="E1377" t="s">
        <v>19</v>
      </c>
      <c r="G1377" t="s">
        <v>465</v>
      </c>
      <c r="H1377" t="s">
        <v>148</v>
      </c>
      <c r="I1377" t="s">
        <v>466</v>
      </c>
      <c r="J1377" t="s">
        <v>446</v>
      </c>
      <c r="N1377">
        <v>5</v>
      </c>
      <c r="O1377" t="s">
        <v>543</v>
      </c>
      <c r="P1377">
        <v>43167</v>
      </c>
      <c r="Q1377">
        <v>931.56</v>
      </c>
      <c r="R1377">
        <v>0</v>
      </c>
      <c r="S1377">
        <v>1493.1</v>
      </c>
      <c r="T1377">
        <v>0.42</v>
      </c>
      <c r="U1377">
        <v>115</v>
      </c>
      <c r="X1377" s="24" t="s">
        <v>1826</v>
      </c>
      <c r="Y1377" s="24"/>
      <c r="Z1377" s="24"/>
      <c r="AA1377" s="24"/>
      <c r="AB1377" s="24"/>
    </row>
    <row r="1378" spans="1:28" ht="14.45" hidden="1" customHeight="1" x14ac:dyDescent="0.25">
      <c r="A1378" t="s">
        <v>19</v>
      </c>
      <c r="B1378" t="s">
        <v>530</v>
      </c>
      <c r="C1378" t="s">
        <v>21</v>
      </c>
      <c r="D1378" t="s">
        <v>531</v>
      </c>
      <c r="E1378" t="s">
        <v>19</v>
      </c>
      <c r="G1378" t="s">
        <v>480</v>
      </c>
      <c r="H1378" t="s">
        <v>148</v>
      </c>
      <c r="I1378" t="s">
        <v>449</v>
      </c>
      <c r="J1378" t="s">
        <v>446</v>
      </c>
      <c r="N1378">
        <v>4</v>
      </c>
      <c r="O1378" t="s">
        <v>450</v>
      </c>
      <c r="P1378">
        <v>43167</v>
      </c>
      <c r="Q1378">
        <v>931.56</v>
      </c>
      <c r="R1378">
        <v>0</v>
      </c>
      <c r="S1378">
        <v>597.24</v>
      </c>
      <c r="T1378">
        <v>0.16800000000000001</v>
      </c>
      <c r="U1378">
        <v>73.08</v>
      </c>
      <c r="X1378" s="24" t="s">
        <v>1826</v>
      </c>
      <c r="Y1378" s="24"/>
      <c r="Z1378" s="24"/>
      <c r="AA1378" s="24"/>
      <c r="AB1378" s="24"/>
    </row>
    <row r="1379" spans="1:28" ht="14.45" hidden="1" customHeight="1" x14ac:dyDescent="0.25">
      <c r="A1379" t="s">
        <v>19</v>
      </c>
      <c r="B1379" t="s">
        <v>530</v>
      </c>
      <c r="C1379" t="s">
        <v>21</v>
      </c>
      <c r="D1379" t="s">
        <v>531</v>
      </c>
      <c r="E1379" t="s">
        <v>19</v>
      </c>
      <c r="G1379" t="s">
        <v>544</v>
      </c>
      <c r="H1379" t="s">
        <v>148</v>
      </c>
      <c r="I1379" t="s">
        <v>545</v>
      </c>
      <c r="J1379" t="s">
        <v>478</v>
      </c>
      <c r="N1379">
        <v>4</v>
      </c>
      <c r="O1379" t="s">
        <v>447</v>
      </c>
      <c r="P1379">
        <v>43167</v>
      </c>
      <c r="Q1379">
        <v>931.56</v>
      </c>
      <c r="R1379">
        <v>0</v>
      </c>
      <c r="S1379">
        <v>838.98</v>
      </c>
      <c r="T1379">
        <v>0.23599999999999999</v>
      </c>
      <c r="U1379">
        <v>113.48</v>
      </c>
      <c r="X1379" s="24" t="s">
        <v>1826</v>
      </c>
      <c r="Y1379" s="24"/>
      <c r="Z1379" s="24"/>
      <c r="AA1379" s="24"/>
      <c r="AB1379" s="24"/>
    </row>
    <row r="1380" spans="1:28" ht="14.45" hidden="1" customHeight="1" x14ac:dyDescent="0.25">
      <c r="A1380" t="s">
        <v>19</v>
      </c>
      <c r="B1380" t="s">
        <v>530</v>
      </c>
      <c r="C1380" t="s">
        <v>21</v>
      </c>
      <c r="D1380" t="s">
        <v>531</v>
      </c>
      <c r="E1380" t="s">
        <v>19</v>
      </c>
      <c r="G1380" t="s">
        <v>546</v>
      </c>
      <c r="H1380" t="s">
        <v>148</v>
      </c>
      <c r="I1380" t="s">
        <v>547</v>
      </c>
      <c r="J1380" t="s">
        <v>446</v>
      </c>
      <c r="N1380">
        <v>19</v>
      </c>
      <c r="O1380" t="s">
        <v>543</v>
      </c>
      <c r="P1380">
        <v>43167</v>
      </c>
      <c r="Q1380">
        <v>931.56</v>
      </c>
      <c r="R1380">
        <v>0</v>
      </c>
      <c r="S1380">
        <v>5471.1450000000004</v>
      </c>
      <c r="T1380">
        <v>1.5389999999999999</v>
      </c>
      <c r="U1380">
        <v>570</v>
      </c>
      <c r="X1380" s="24" t="s">
        <v>1826</v>
      </c>
      <c r="Y1380" s="24"/>
      <c r="Z1380" s="24"/>
      <c r="AA1380" s="24"/>
      <c r="AB1380" s="24"/>
    </row>
    <row r="1381" spans="1:28" ht="14.45" hidden="1" customHeight="1" x14ac:dyDescent="0.25">
      <c r="A1381" t="s">
        <v>19</v>
      </c>
      <c r="B1381" t="s">
        <v>330</v>
      </c>
      <c r="C1381" t="s">
        <v>21</v>
      </c>
      <c r="D1381" t="s">
        <v>574</v>
      </c>
      <c r="E1381" t="s">
        <v>19</v>
      </c>
      <c r="G1381" t="s">
        <v>480</v>
      </c>
      <c r="H1381" t="s">
        <v>148</v>
      </c>
      <c r="I1381" t="s">
        <v>449</v>
      </c>
      <c r="J1381" t="s">
        <v>446</v>
      </c>
      <c r="L1381" t="s">
        <v>332</v>
      </c>
      <c r="N1381">
        <v>6</v>
      </c>
      <c r="O1381" t="s">
        <v>450</v>
      </c>
      <c r="P1381">
        <v>43203</v>
      </c>
      <c r="Q1381">
        <v>1529.36</v>
      </c>
      <c r="R1381">
        <v>0</v>
      </c>
      <c r="S1381">
        <v>1424.556</v>
      </c>
      <c r="T1381">
        <v>0.252</v>
      </c>
      <c r="U1381">
        <v>109.62</v>
      </c>
      <c r="X1381" s="24" t="s">
        <v>1826</v>
      </c>
      <c r="Y1381" s="24"/>
      <c r="Z1381" s="24"/>
      <c r="AA1381" s="24"/>
      <c r="AB1381" s="24"/>
    </row>
    <row r="1382" spans="1:28" ht="14.45" hidden="1" customHeight="1" x14ac:dyDescent="0.25">
      <c r="A1382" t="s">
        <v>19</v>
      </c>
      <c r="B1382" t="s">
        <v>330</v>
      </c>
      <c r="C1382" t="s">
        <v>21</v>
      </c>
      <c r="D1382" t="s">
        <v>574</v>
      </c>
      <c r="E1382" t="s">
        <v>19</v>
      </c>
      <c r="G1382" t="s">
        <v>544</v>
      </c>
      <c r="H1382" t="s">
        <v>148</v>
      </c>
      <c r="I1382" t="s">
        <v>545</v>
      </c>
      <c r="J1382" t="s">
        <v>478</v>
      </c>
      <c r="L1382" t="s">
        <v>332</v>
      </c>
      <c r="N1382">
        <v>2</v>
      </c>
      <c r="O1382" t="s">
        <v>447</v>
      </c>
      <c r="P1382">
        <v>43203</v>
      </c>
      <c r="Q1382">
        <v>1529.36</v>
      </c>
      <c r="R1382">
        <v>0</v>
      </c>
      <c r="S1382">
        <v>667.05399999999997</v>
      </c>
      <c r="T1382">
        <v>0.11799999999999999</v>
      </c>
      <c r="U1382">
        <v>56.74</v>
      </c>
      <c r="X1382" s="24" t="s">
        <v>1826</v>
      </c>
      <c r="Y1382" s="24"/>
      <c r="Z1382" s="24"/>
      <c r="AA1382" s="24"/>
      <c r="AB1382" s="24"/>
    </row>
    <row r="1383" spans="1:28" ht="14.45" hidden="1" customHeight="1" x14ac:dyDescent="0.25">
      <c r="A1383" t="s">
        <v>19</v>
      </c>
      <c r="B1383" t="s">
        <v>330</v>
      </c>
      <c r="C1383" t="s">
        <v>21</v>
      </c>
      <c r="D1383" t="s">
        <v>574</v>
      </c>
      <c r="E1383" t="s">
        <v>19</v>
      </c>
      <c r="G1383" t="s">
        <v>611</v>
      </c>
      <c r="H1383" t="s">
        <v>148</v>
      </c>
      <c r="I1383" t="s">
        <v>474</v>
      </c>
      <c r="J1383" t="s">
        <v>446</v>
      </c>
      <c r="L1383" t="s">
        <v>332</v>
      </c>
      <c r="N1383">
        <v>5</v>
      </c>
      <c r="O1383" t="s">
        <v>475</v>
      </c>
      <c r="P1383">
        <v>43203</v>
      </c>
      <c r="Q1383">
        <v>1529.36</v>
      </c>
      <c r="R1383">
        <v>0</v>
      </c>
      <c r="S1383">
        <v>650.09500000000003</v>
      </c>
      <c r="T1383">
        <v>0.115</v>
      </c>
      <c r="U1383">
        <v>143.02000000000001</v>
      </c>
      <c r="X1383" s="24" t="s">
        <v>1826</v>
      </c>
      <c r="Y1383" s="24"/>
      <c r="Z1383" s="24"/>
      <c r="AA1383" s="24"/>
      <c r="AB1383" s="24"/>
    </row>
    <row r="1384" spans="1:28" ht="14.45" hidden="1" customHeight="1" x14ac:dyDescent="0.25">
      <c r="A1384" t="s">
        <v>19</v>
      </c>
      <c r="B1384" t="s">
        <v>330</v>
      </c>
      <c r="C1384" t="s">
        <v>21</v>
      </c>
      <c r="D1384" t="s">
        <v>574</v>
      </c>
      <c r="E1384" t="s">
        <v>19</v>
      </c>
      <c r="G1384" t="s">
        <v>611</v>
      </c>
      <c r="H1384" t="s">
        <v>148</v>
      </c>
      <c r="I1384" t="s">
        <v>474</v>
      </c>
      <c r="J1384" t="s">
        <v>446</v>
      </c>
      <c r="L1384" t="s">
        <v>332</v>
      </c>
      <c r="N1384">
        <v>24</v>
      </c>
      <c r="O1384" t="s">
        <v>475</v>
      </c>
      <c r="P1384">
        <v>43203</v>
      </c>
      <c r="Q1384">
        <v>1529.36</v>
      </c>
      <c r="R1384">
        <v>0</v>
      </c>
      <c r="S1384">
        <v>3120.4560000000001</v>
      </c>
      <c r="T1384">
        <v>0.55200000000000005</v>
      </c>
      <c r="U1384">
        <v>686.5</v>
      </c>
      <c r="X1384" s="24" t="s">
        <v>1826</v>
      </c>
      <c r="Y1384" s="24"/>
      <c r="Z1384" s="24"/>
      <c r="AA1384" s="24"/>
      <c r="AB1384" s="24"/>
    </row>
    <row r="1385" spans="1:28" ht="14.45" hidden="1" customHeight="1" x14ac:dyDescent="0.25">
      <c r="A1385" t="s">
        <v>19</v>
      </c>
      <c r="B1385" t="s">
        <v>530</v>
      </c>
      <c r="C1385" t="s">
        <v>21</v>
      </c>
      <c r="D1385" t="s">
        <v>669</v>
      </c>
      <c r="E1385" t="s">
        <v>19</v>
      </c>
      <c r="G1385" t="s">
        <v>480</v>
      </c>
      <c r="H1385" t="s">
        <v>148</v>
      </c>
      <c r="I1385" t="s">
        <v>449</v>
      </c>
      <c r="J1385" t="s">
        <v>446</v>
      </c>
      <c r="N1385">
        <v>4</v>
      </c>
      <c r="O1385" t="s">
        <v>744</v>
      </c>
      <c r="P1385">
        <v>43249</v>
      </c>
      <c r="Q1385">
        <v>1187.55</v>
      </c>
      <c r="R1385">
        <v>0</v>
      </c>
      <c r="S1385">
        <v>392.49599999999998</v>
      </c>
      <c r="T1385">
        <v>0.14799999999999999</v>
      </c>
      <c r="U1385">
        <v>73.08</v>
      </c>
      <c r="X1385" s="24" t="s">
        <v>1826</v>
      </c>
      <c r="Y1385" s="24"/>
      <c r="Z1385" s="24"/>
      <c r="AA1385" s="24"/>
      <c r="AB1385" s="24"/>
    </row>
    <row r="1386" spans="1:28" ht="14.45" hidden="1" customHeight="1" x14ac:dyDescent="0.25">
      <c r="A1386" t="s">
        <v>19</v>
      </c>
      <c r="B1386" t="s">
        <v>530</v>
      </c>
      <c r="C1386" t="s">
        <v>21</v>
      </c>
      <c r="D1386" t="s">
        <v>669</v>
      </c>
      <c r="E1386" t="s">
        <v>19</v>
      </c>
      <c r="G1386" t="s">
        <v>480</v>
      </c>
      <c r="H1386" t="s">
        <v>148</v>
      </c>
      <c r="I1386" t="s">
        <v>449</v>
      </c>
      <c r="J1386" t="s">
        <v>446</v>
      </c>
      <c r="N1386">
        <v>5</v>
      </c>
      <c r="O1386" t="s">
        <v>744</v>
      </c>
      <c r="P1386">
        <v>43249</v>
      </c>
      <c r="Q1386">
        <v>1187.55</v>
      </c>
      <c r="R1386">
        <v>0</v>
      </c>
      <c r="S1386">
        <v>490.62</v>
      </c>
      <c r="T1386">
        <v>0.185</v>
      </c>
      <c r="U1386">
        <v>91.35</v>
      </c>
      <c r="X1386" s="24" t="s">
        <v>1826</v>
      </c>
      <c r="Y1386" s="24"/>
      <c r="Z1386" s="24"/>
      <c r="AA1386" s="24"/>
      <c r="AB1386" s="24"/>
    </row>
    <row r="1387" spans="1:28" ht="14.45" hidden="1" customHeight="1" x14ac:dyDescent="0.25">
      <c r="A1387" t="s">
        <v>19</v>
      </c>
      <c r="B1387" t="s">
        <v>530</v>
      </c>
      <c r="C1387" t="s">
        <v>21</v>
      </c>
      <c r="D1387" t="s">
        <v>669</v>
      </c>
      <c r="E1387" t="s">
        <v>19</v>
      </c>
      <c r="G1387" t="s">
        <v>480</v>
      </c>
      <c r="H1387" t="s">
        <v>148</v>
      </c>
      <c r="I1387" t="s">
        <v>449</v>
      </c>
      <c r="J1387" t="s">
        <v>446</v>
      </c>
      <c r="N1387">
        <v>5</v>
      </c>
      <c r="O1387" t="s">
        <v>744</v>
      </c>
      <c r="P1387">
        <v>43249</v>
      </c>
      <c r="Q1387">
        <v>1187.55</v>
      </c>
      <c r="R1387">
        <v>0</v>
      </c>
      <c r="S1387">
        <v>490.62</v>
      </c>
      <c r="T1387">
        <v>0.185</v>
      </c>
      <c r="U1387">
        <v>91.35</v>
      </c>
      <c r="X1387" s="24" t="s">
        <v>1826</v>
      </c>
      <c r="Y1387" s="24"/>
      <c r="Z1387" s="24"/>
      <c r="AA1387" s="24"/>
      <c r="AB1387" s="24"/>
    </row>
    <row r="1388" spans="1:28" ht="14.45" hidden="1" customHeight="1" x14ac:dyDescent="0.25">
      <c r="A1388" t="s">
        <v>19</v>
      </c>
      <c r="B1388" t="s">
        <v>530</v>
      </c>
      <c r="C1388" t="s">
        <v>21</v>
      </c>
      <c r="D1388" t="s">
        <v>669</v>
      </c>
      <c r="E1388" t="s">
        <v>19</v>
      </c>
      <c r="G1388" t="s">
        <v>480</v>
      </c>
      <c r="H1388" t="s">
        <v>148</v>
      </c>
      <c r="I1388" t="s">
        <v>449</v>
      </c>
      <c r="J1388" t="s">
        <v>446</v>
      </c>
      <c r="N1388">
        <v>9</v>
      </c>
      <c r="O1388" t="s">
        <v>744</v>
      </c>
      <c r="P1388">
        <v>43249</v>
      </c>
      <c r="Q1388">
        <v>1187.55</v>
      </c>
      <c r="R1388">
        <v>0</v>
      </c>
      <c r="S1388">
        <v>883.11599999999999</v>
      </c>
      <c r="T1388">
        <v>0.33300000000000002</v>
      </c>
      <c r="U1388">
        <v>164.43</v>
      </c>
      <c r="X1388" s="24" t="s">
        <v>1826</v>
      </c>
      <c r="Y1388" s="24"/>
      <c r="Z1388" s="24"/>
      <c r="AA1388" s="24"/>
      <c r="AB1388" s="24"/>
    </row>
    <row r="1389" spans="1:28" ht="14.45" hidden="1" customHeight="1" x14ac:dyDescent="0.25">
      <c r="A1389" t="s">
        <v>19</v>
      </c>
      <c r="B1389" t="s">
        <v>530</v>
      </c>
      <c r="C1389" t="s">
        <v>21</v>
      </c>
      <c r="D1389" t="s">
        <v>669</v>
      </c>
      <c r="E1389" t="s">
        <v>19</v>
      </c>
      <c r="G1389" t="s">
        <v>480</v>
      </c>
      <c r="H1389" t="s">
        <v>148</v>
      </c>
      <c r="I1389" t="s">
        <v>449</v>
      </c>
      <c r="J1389" t="s">
        <v>446</v>
      </c>
      <c r="N1389">
        <v>20</v>
      </c>
      <c r="O1389" t="s">
        <v>744</v>
      </c>
      <c r="P1389">
        <v>43249</v>
      </c>
      <c r="Q1389">
        <v>1187.55</v>
      </c>
      <c r="R1389">
        <v>0</v>
      </c>
      <c r="S1389">
        <v>1962.48</v>
      </c>
      <c r="T1389">
        <v>0.74</v>
      </c>
      <c r="U1389">
        <v>365.4</v>
      </c>
      <c r="X1389" s="24" t="s">
        <v>1826</v>
      </c>
      <c r="Y1389" s="24"/>
      <c r="Z1389" s="24"/>
      <c r="AA1389" s="24"/>
      <c r="AB1389" s="24"/>
    </row>
    <row r="1390" spans="1:28" ht="14.45" hidden="1" customHeight="1" x14ac:dyDescent="0.25">
      <c r="A1390" t="s">
        <v>19</v>
      </c>
      <c r="B1390" t="s">
        <v>530</v>
      </c>
      <c r="C1390" t="s">
        <v>21</v>
      </c>
      <c r="D1390" t="s">
        <v>669</v>
      </c>
      <c r="E1390" t="s">
        <v>19</v>
      </c>
      <c r="G1390" t="s">
        <v>480</v>
      </c>
      <c r="H1390" t="s">
        <v>148</v>
      </c>
      <c r="I1390" t="s">
        <v>449</v>
      </c>
      <c r="J1390" t="s">
        <v>446</v>
      </c>
      <c r="N1390">
        <v>22</v>
      </c>
      <c r="O1390" t="s">
        <v>744</v>
      </c>
      <c r="P1390">
        <v>43249</v>
      </c>
      <c r="Q1390">
        <v>1187.55</v>
      </c>
      <c r="R1390">
        <v>0</v>
      </c>
      <c r="S1390">
        <v>2158.7280000000001</v>
      </c>
      <c r="T1390">
        <v>0.81399999999999995</v>
      </c>
      <c r="U1390">
        <v>401.94</v>
      </c>
      <c r="X1390" s="24" t="s">
        <v>1826</v>
      </c>
      <c r="Y1390" s="24"/>
      <c r="Z1390" s="24"/>
      <c r="AA1390" s="24"/>
      <c r="AB1390" s="24"/>
    </row>
    <row r="1391" spans="1:28" ht="14.45" hidden="1" customHeight="1" x14ac:dyDescent="0.25">
      <c r="A1391" s="9" t="s">
        <v>19</v>
      </c>
      <c r="B1391" s="9" t="s">
        <v>111</v>
      </c>
      <c r="C1391" s="9" t="s">
        <v>21</v>
      </c>
      <c r="D1391" s="9" t="s">
        <v>116</v>
      </c>
      <c r="E1391" s="9" t="s">
        <v>19</v>
      </c>
      <c r="F1391" s="9"/>
      <c r="G1391" s="9" t="s">
        <v>225</v>
      </c>
      <c r="H1391" s="9" t="s">
        <v>148</v>
      </c>
      <c r="I1391" s="9" t="s">
        <v>226</v>
      </c>
      <c r="J1391" s="9" t="s">
        <v>227</v>
      </c>
      <c r="K1391" s="9" t="s">
        <v>203</v>
      </c>
      <c r="L1391" s="9"/>
      <c r="M1391" s="20" t="s">
        <v>223</v>
      </c>
      <c r="N1391" s="20" t="s">
        <v>216</v>
      </c>
      <c r="O1391" s="9"/>
      <c r="P1391" s="10">
        <v>43069</v>
      </c>
      <c r="Q1391" s="13">
        <v>362</v>
      </c>
      <c r="R1391" s="13">
        <v>30</v>
      </c>
      <c r="S1391" s="20">
        <v>217.4</v>
      </c>
      <c r="T1391" s="20">
        <v>0</v>
      </c>
      <c r="U1391" s="11">
        <v>30</v>
      </c>
      <c r="V1391" s="9"/>
      <c r="W1391" s="22"/>
      <c r="X1391" s="24" t="e">
        <f>VLOOKUP(D1391,'Program Activity'!D:H,10,0)</f>
        <v>#REF!</v>
      </c>
      <c r="Y1391" s="24"/>
      <c r="Z1391" s="24"/>
      <c r="AA1391" s="24"/>
      <c r="AB1391" s="24"/>
    </row>
    <row r="1392" spans="1:28" ht="14.45" hidden="1" customHeight="1" x14ac:dyDescent="0.25">
      <c r="A1392" s="9" t="s">
        <v>19</v>
      </c>
      <c r="B1392" s="9" t="s">
        <v>111</v>
      </c>
      <c r="C1392" s="9" t="s">
        <v>21</v>
      </c>
      <c r="D1392" s="9" t="s">
        <v>116</v>
      </c>
      <c r="E1392" s="9" t="s">
        <v>19</v>
      </c>
      <c r="F1392" s="9"/>
      <c r="G1392" s="9" t="s">
        <v>220</v>
      </c>
      <c r="H1392" s="9" t="s">
        <v>148</v>
      </c>
      <c r="I1392" s="9" t="s">
        <v>221</v>
      </c>
      <c r="J1392" s="9" t="s">
        <v>222</v>
      </c>
      <c r="K1392" s="9" t="s">
        <v>203</v>
      </c>
      <c r="L1392" s="9"/>
      <c r="M1392" s="20" t="s">
        <v>223</v>
      </c>
      <c r="N1392" s="20" t="s">
        <v>216</v>
      </c>
      <c r="O1392" s="9"/>
      <c r="P1392" s="10">
        <v>43069</v>
      </c>
      <c r="Q1392" s="13">
        <v>362</v>
      </c>
      <c r="R1392" s="13">
        <v>45</v>
      </c>
      <c r="S1392" s="20">
        <v>53</v>
      </c>
      <c r="T1392" s="20">
        <v>0</v>
      </c>
      <c r="U1392" s="11">
        <v>45</v>
      </c>
      <c r="V1392" s="9"/>
      <c r="W1392" s="22"/>
      <c r="X1392" s="24" t="e">
        <f>VLOOKUP(D1392,'Program Activity'!D:H,10,0)</f>
        <v>#REF!</v>
      </c>
      <c r="Y1392" s="24"/>
      <c r="Z1392" s="24"/>
      <c r="AA1392" s="24"/>
      <c r="AB1392" s="24"/>
    </row>
    <row r="1393" spans="1:28" ht="14.45" hidden="1" customHeight="1" x14ac:dyDescent="0.25">
      <c r="A1393" s="9" t="s">
        <v>19</v>
      </c>
      <c r="B1393" s="9" t="s">
        <v>111</v>
      </c>
      <c r="C1393" s="9" t="s">
        <v>21</v>
      </c>
      <c r="D1393" s="9" t="s">
        <v>116</v>
      </c>
      <c r="E1393" s="9" t="s">
        <v>19</v>
      </c>
      <c r="F1393" s="9"/>
      <c r="G1393" s="9" t="s">
        <v>217</v>
      </c>
      <c r="H1393" s="9" t="s">
        <v>148</v>
      </c>
      <c r="I1393" s="9" t="s">
        <v>218</v>
      </c>
      <c r="J1393" s="9" t="s">
        <v>174</v>
      </c>
      <c r="K1393" s="9" t="s">
        <v>203</v>
      </c>
      <c r="L1393" s="9"/>
      <c r="M1393" s="20" t="s">
        <v>204</v>
      </c>
      <c r="N1393" s="20" t="s">
        <v>205</v>
      </c>
      <c r="O1393" s="9"/>
      <c r="P1393" s="10">
        <v>43069</v>
      </c>
      <c r="Q1393" s="13">
        <v>362</v>
      </c>
      <c r="R1393" s="13">
        <v>25</v>
      </c>
      <c r="S1393" s="20">
        <v>233.6</v>
      </c>
      <c r="T1393" s="20">
        <v>0.16</v>
      </c>
      <c r="U1393" s="11">
        <v>50</v>
      </c>
      <c r="V1393" s="9"/>
      <c r="W1393" s="22"/>
      <c r="X1393" s="24" t="e">
        <f>VLOOKUP(D1393,'Program Activity'!D:H,10,0)</f>
        <v>#REF!</v>
      </c>
      <c r="Y1393" s="24"/>
      <c r="Z1393" s="24"/>
      <c r="AA1393" s="24"/>
      <c r="AB1393" s="24"/>
    </row>
    <row r="1394" spans="1:28" ht="14.45" hidden="1" customHeight="1" x14ac:dyDescent="0.25">
      <c r="A1394" s="9" t="s">
        <v>19</v>
      </c>
      <c r="B1394" s="9" t="s">
        <v>111</v>
      </c>
      <c r="C1394" s="9" t="s">
        <v>21</v>
      </c>
      <c r="D1394" s="9" t="s">
        <v>116</v>
      </c>
      <c r="E1394" s="9" t="s">
        <v>19</v>
      </c>
      <c r="F1394" s="9"/>
      <c r="G1394" s="9" t="s">
        <v>208</v>
      </c>
      <c r="H1394" s="9" t="s">
        <v>148</v>
      </c>
      <c r="I1394" s="9" t="s">
        <v>209</v>
      </c>
      <c r="J1394" s="9" t="s">
        <v>174</v>
      </c>
      <c r="K1394" s="9" t="s">
        <v>203</v>
      </c>
      <c r="L1394" s="9"/>
      <c r="M1394" s="20" t="s">
        <v>204</v>
      </c>
      <c r="N1394" s="20" t="s">
        <v>228</v>
      </c>
      <c r="O1394" s="9"/>
      <c r="P1394" s="10">
        <v>43069</v>
      </c>
      <c r="Q1394" s="13">
        <v>362</v>
      </c>
      <c r="R1394" s="13">
        <v>14</v>
      </c>
      <c r="S1394" s="20">
        <v>747.52</v>
      </c>
      <c r="T1394" s="20">
        <v>0.51</v>
      </c>
      <c r="U1394" s="11">
        <v>112</v>
      </c>
      <c r="V1394" s="9"/>
      <c r="W1394" s="22"/>
      <c r="X1394" s="24" t="e">
        <f>VLOOKUP(D1394,'Program Activity'!D:H,10,0)</f>
        <v>#REF!</v>
      </c>
      <c r="Y1394" s="24"/>
      <c r="Z1394" s="24"/>
      <c r="AA1394" s="24"/>
      <c r="AB1394" s="24"/>
    </row>
    <row r="1395" spans="1:28" ht="14.45" hidden="1" customHeight="1" x14ac:dyDescent="0.25">
      <c r="A1395" s="9" t="s">
        <v>19</v>
      </c>
      <c r="B1395" s="9" t="s">
        <v>111</v>
      </c>
      <c r="C1395" s="9" t="s">
        <v>21</v>
      </c>
      <c r="D1395" s="9" t="s">
        <v>116</v>
      </c>
      <c r="E1395" s="9" t="s">
        <v>19</v>
      </c>
      <c r="F1395" s="9"/>
      <c r="G1395" s="9" t="s">
        <v>224</v>
      </c>
      <c r="H1395" s="9" t="s">
        <v>148</v>
      </c>
      <c r="I1395" s="9" t="s">
        <v>224</v>
      </c>
      <c r="J1395" s="9" t="s">
        <v>224</v>
      </c>
      <c r="K1395" s="9"/>
      <c r="L1395" s="9"/>
      <c r="M1395" s="20"/>
      <c r="N1395" s="23"/>
      <c r="O1395" s="9"/>
      <c r="P1395" s="10">
        <v>43069</v>
      </c>
      <c r="Q1395" s="13">
        <v>362</v>
      </c>
      <c r="R1395" s="13"/>
      <c r="S1395" s="23"/>
      <c r="T1395" s="23"/>
      <c r="U1395" s="11">
        <v>125</v>
      </c>
      <c r="V1395" s="9"/>
      <c r="W1395" s="8">
        <v>1</v>
      </c>
      <c r="X1395" s="24" t="e">
        <f>VLOOKUP(D1395,'Program Activity'!D:H,10,0)</f>
        <v>#REF!</v>
      </c>
      <c r="Y1395" s="24"/>
      <c r="Z1395" s="24"/>
      <c r="AA1395" s="24"/>
      <c r="AB1395" s="24"/>
    </row>
    <row r="1396" spans="1:28" ht="14.45" hidden="1" customHeight="1" x14ac:dyDescent="0.25">
      <c r="A1396" s="9" t="s">
        <v>19</v>
      </c>
      <c r="B1396" s="9" t="s">
        <v>111</v>
      </c>
      <c r="C1396" s="9" t="s">
        <v>21</v>
      </c>
      <c r="D1396" s="9" t="s">
        <v>120</v>
      </c>
      <c r="E1396" s="9" t="s">
        <v>19</v>
      </c>
      <c r="F1396" s="9"/>
      <c r="G1396" s="9" t="s">
        <v>220</v>
      </c>
      <c r="H1396" s="9" t="s">
        <v>148</v>
      </c>
      <c r="I1396" s="9" t="s">
        <v>221</v>
      </c>
      <c r="J1396" s="9" t="s">
        <v>222</v>
      </c>
      <c r="K1396" s="9" t="s">
        <v>203</v>
      </c>
      <c r="L1396" s="9"/>
      <c r="M1396" s="20" t="s">
        <v>223</v>
      </c>
      <c r="N1396" s="20" t="s">
        <v>216</v>
      </c>
      <c r="O1396" s="9"/>
      <c r="P1396" s="10">
        <v>43069</v>
      </c>
      <c r="Q1396" s="13">
        <v>390</v>
      </c>
      <c r="R1396" s="13">
        <v>45</v>
      </c>
      <c r="S1396" s="20">
        <v>53</v>
      </c>
      <c r="T1396" s="20">
        <v>0</v>
      </c>
      <c r="U1396" s="11">
        <v>45</v>
      </c>
      <c r="V1396" s="9"/>
      <c r="W1396" s="22"/>
      <c r="X1396" s="24" t="e">
        <f>VLOOKUP(D1396,'Program Activity'!D:H,10,0)</f>
        <v>#REF!</v>
      </c>
      <c r="Y1396" s="24"/>
      <c r="Z1396" s="24"/>
      <c r="AA1396" s="24"/>
      <c r="AB1396" s="24"/>
    </row>
    <row r="1397" spans="1:28" ht="14.45" hidden="1" customHeight="1" x14ac:dyDescent="0.25">
      <c r="A1397" s="9" t="s">
        <v>19</v>
      </c>
      <c r="B1397" s="9" t="s">
        <v>111</v>
      </c>
      <c r="C1397" s="9" t="s">
        <v>21</v>
      </c>
      <c r="D1397" s="9" t="s">
        <v>120</v>
      </c>
      <c r="E1397" s="9" t="s">
        <v>19</v>
      </c>
      <c r="F1397" s="9"/>
      <c r="G1397" s="9" t="s">
        <v>225</v>
      </c>
      <c r="H1397" s="9" t="s">
        <v>148</v>
      </c>
      <c r="I1397" s="9" t="s">
        <v>226</v>
      </c>
      <c r="J1397" s="9" t="s">
        <v>227</v>
      </c>
      <c r="K1397" s="9" t="s">
        <v>203</v>
      </c>
      <c r="L1397" s="9"/>
      <c r="M1397" s="20" t="s">
        <v>223</v>
      </c>
      <c r="N1397" s="20" t="s">
        <v>216</v>
      </c>
      <c r="O1397" s="9"/>
      <c r="P1397" s="10">
        <v>43069</v>
      </c>
      <c r="Q1397" s="13">
        <v>390</v>
      </c>
      <c r="R1397" s="13">
        <v>30</v>
      </c>
      <c r="S1397" s="20">
        <v>217.4</v>
      </c>
      <c r="T1397" s="20">
        <v>0</v>
      </c>
      <c r="U1397" s="11">
        <v>30</v>
      </c>
      <c r="V1397" s="9"/>
      <c r="W1397" s="22"/>
      <c r="X1397" s="24" t="e">
        <f>VLOOKUP(D1397,'Program Activity'!D:H,10,0)</f>
        <v>#REF!</v>
      </c>
      <c r="Y1397" s="24"/>
      <c r="Z1397" s="24"/>
      <c r="AA1397" s="24"/>
      <c r="AB1397" s="24"/>
    </row>
    <row r="1398" spans="1:28" ht="14.45" hidden="1" customHeight="1" x14ac:dyDescent="0.25">
      <c r="A1398" s="9" t="s">
        <v>19</v>
      </c>
      <c r="B1398" s="9" t="s">
        <v>111</v>
      </c>
      <c r="C1398" s="9" t="s">
        <v>21</v>
      </c>
      <c r="D1398" s="9" t="s">
        <v>120</v>
      </c>
      <c r="E1398" s="9" t="s">
        <v>19</v>
      </c>
      <c r="F1398" s="9"/>
      <c r="G1398" s="9" t="s">
        <v>217</v>
      </c>
      <c r="H1398" s="9" t="s">
        <v>148</v>
      </c>
      <c r="I1398" s="9" t="s">
        <v>218</v>
      </c>
      <c r="J1398" s="9" t="s">
        <v>174</v>
      </c>
      <c r="K1398" s="9" t="s">
        <v>203</v>
      </c>
      <c r="L1398" s="9"/>
      <c r="M1398" s="20" t="s">
        <v>204</v>
      </c>
      <c r="N1398" s="20" t="s">
        <v>205</v>
      </c>
      <c r="O1398" s="9"/>
      <c r="P1398" s="10">
        <v>43069</v>
      </c>
      <c r="Q1398" s="13">
        <v>390</v>
      </c>
      <c r="R1398" s="13">
        <v>25</v>
      </c>
      <c r="S1398" s="20">
        <v>233.6</v>
      </c>
      <c r="T1398" s="20">
        <v>0.16</v>
      </c>
      <c r="U1398" s="11">
        <v>50</v>
      </c>
      <c r="V1398" s="9"/>
      <c r="W1398" s="22"/>
      <c r="X1398" s="24" t="e">
        <f>VLOOKUP(D1398,'Program Activity'!D:H,10,0)</f>
        <v>#REF!</v>
      </c>
      <c r="Y1398" s="24"/>
      <c r="Z1398" s="24"/>
      <c r="AA1398" s="24"/>
      <c r="AB1398" s="24"/>
    </row>
    <row r="1399" spans="1:28" ht="14.45" hidden="1" customHeight="1" x14ac:dyDescent="0.25">
      <c r="A1399" s="9" t="s">
        <v>19</v>
      </c>
      <c r="B1399" s="9" t="s">
        <v>111</v>
      </c>
      <c r="C1399" s="9" t="s">
        <v>21</v>
      </c>
      <c r="D1399" s="9" t="s">
        <v>120</v>
      </c>
      <c r="E1399" s="9" t="s">
        <v>19</v>
      </c>
      <c r="F1399" s="9"/>
      <c r="G1399" s="9" t="s">
        <v>208</v>
      </c>
      <c r="H1399" s="9" t="s">
        <v>148</v>
      </c>
      <c r="I1399" s="9" t="s">
        <v>209</v>
      </c>
      <c r="J1399" s="9" t="s">
        <v>174</v>
      </c>
      <c r="K1399" s="9" t="s">
        <v>203</v>
      </c>
      <c r="L1399" s="9"/>
      <c r="M1399" s="20" t="s">
        <v>204</v>
      </c>
      <c r="N1399" s="20" t="s">
        <v>223</v>
      </c>
      <c r="O1399" s="9"/>
      <c r="P1399" s="10">
        <v>43069</v>
      </c>
      <c r="Q1399" s="13">
        <v>390</v>
      </c>
      <c r="R1399" s="13">
        <v>14</v>
      </c>
      <c r="S1399" s="20">
        <v>934.4</v>
      </c>
      <c r="T1399" s="20">
        <v>0.64</v>
      </c>
      <c r="U1399" s="11">
        <v>140</v>
      </c>
      <c r="V1399" s="9"/>
      <c r="W1399" s="22"/>
      <c r="X1399" s="24" t="e">
        <f>VLOOKUP(D1399,'Program Activity'!D:H,10,0)</f>
        <v>#REF!</v>
      </c>
      <c r="Y1399" s="24"/>
      <c r="Z1399" s="24"/>
      <c r="AA1399" s="24"/>
      <c r="AB1399" s="24"/>
    </row>
    <row r="1400" spans="1:28" ht="14.45" hidden="1" customHeight="1" x14ac:dyDescent="0.25">
      <c r="A1400" s="9" t="s">
        <v>19</v>
      </c>
      <c r="B1400" s="9" t="s">
        <v>111</v>
      </c>
      <c r="C1400" s="9" t="s">
        <v>21</v>
      </c>
      <c r="D1400" s="9" t="s">
        <v>120</v>
      </c>
      <c r="E1400" s="9" t="s">
        <v>19</v>
      </c>
      <c r="F1400" s="9"/>
      <c r="G1400" s="9" t="s">
        <v>224</v>
      </c>
      <c r="H1400" s="9" t="s">
        <v>148</v>
      </c>
      <c r="I1400" s="9" t="s">
        <v>224</v>
      </c>
      <c r="J1400" s="9" t="s">
        <v>224</v>
      </c>
      <c r="K1400" s="9"/>
      <c r="L1400" s="9"/>
      <c r="M1400" s="20"/>
      <c r="N1400" s="23"/>
      <c r="O1400" s="9"/>
      <c r="P1400" s="10">
        <v>43069</v>
      </c>
      <c r="Q1400" s="13">
        <v>390</v>
      </c>
      <c r="R1400" s="13"/>
      <c r="S1400" s="23"/>
      <c r="T1400" s="23"/>
      <c r="U1400" s="11">
        <v>125</v>
      </c>
      <c r="V1400" s="9"/>
      <c r="W1400" s="8">
        <v>1</v>
      </c>
      <c r="X1400" s="24" t="e">
        <f>VLOOKUP(D1400,'Program Activity'!D:H,10,0)</f>
        <v>#REF!</v>
      </c>
      <c r="Y1400" s="24"/>
      <c r="Z1400" s="24"/>
      <c r="AA1400" s="24"/>
      <c r="AB1400" s="24"/>
    </row>
    <row r="1401" spans="1:28" ht="14.45" hidden="1" customHeight="1" x14ac:dyDescent="0.25">
      <c r="A1401" s="9" t="s">
        <v>19</v>
      </c>
      <c r="B1401" s="9" t="s">
        <v>111</v>
      </c>
      <c r="C1401" s="9" t="s">
        <v>21</v>
      </c>
      <c r="D1401" s="9" t="s">
        <v>122</v>
      </c>
      <c r="E1401" s="9" t="s">
        <v>19</v>
      </c>
      <c r="F1401" s="9"/>
      <c r="G1401" s="9" t="s">
        <v>225</v>
      </c>
      <c r="H1401" s="9" t="s">
        <v>148</v>
      </c>
      <c r="I1401" s="9" t="s">
        <v>226</v>
      </c>
      <c r="J1401" s="9" t="s">
        <v>227</v>
      </c>
      <c r="K1401" s="9" t="s">
        <v>203</v>
      </c>
      <c r="L1401" s="9"/>
      <c r="M1401" s="20" t="s">
        <v>223</v>
      </c>
      <c r="N1401" s="20" t="s">
        <v>216</v>
      </c>
      <c r="O1401" s="9"/>
      <c r="P1401" s="10">
        <v>43069</v>
      </c>
      <c r="Q1401" s="13">
        <v>330</v>
      </c>
      <c r="R1401" s="13">
        <v>30</v>
      </c>
      <c r="S1401" s="20">
        <v>217.4</v>
      </c>
      <c r="T1401" s="20">
        <v>0</v>
      </c>
      <c r="U1401" s="11">
        <v>30</v>
      </c>
      <c r="V1401" s="9"/>
      <c r="W1401" s="22"/>
      <c r="X1401" s="24" t="e">
        <f>VLOOKUP(D1401,'Program Activity'!D:H,10,0)</f>
        <v>#REF!</v>
      </c>
      <c r="Y1401" s="24"/>
      <c r="Z1401" s="24"/>
      <c r="AA1401" s="24"/>
      <c r="AB1401" s="24"/>
    </row>
    <row r="1402" spans="1:28" ht="14.45" hidden="1" customHeight="1" x14ac:dyDescent="0.25">
      <c r="A1402" s="9" t="s">
        <v>19</v>
      </c>
      <c r="B1402" s="9" t="s">
        <v>111</v>
      </c>
      <c r="C1402" s="9" t="s">
        <v>21</v>
      </c>
      <c r="D1402" s="9" t="s">
        <v>122</v>
      </c>
      <c r="E1402" s="9" t="s">
        <v>19</v>
      </c>
      <c r="F1402" s="9"/>
      <c r="G1402" s="9" t="s">
        <v>220</v>
      </c>
      <c r="H1402" s="9" t="s">
        <v>148</v>
      </c>
      <c r="I1402" s="9" t="s">
        <v>221</v>
      </c>
      <c r="J1402" s="9" t="s">
        <v>222</v>
      </c>
      <c r="K1402" s="9" t="s">
        <v>203</v>
      </c>
      <c r="L1402" s="9"/>
      <c r="M1402" s="20" t="s">
        <v>223</v>
      </c>
      <c r="N1402" s="20" t="s">
        <v>216</v>
      </c>
      <c r="O1402" s="9"/>
      <c r="P1402" s="10">
        <v>43069</v>
      </c>
      <c r="Q1402" s="13">
        <v>330</v>
      </c>
      <c r="R1402" s="13">
        <v>45</v>
      </c>
      <c r="S1402" s="20">
        <v>53</v>
      </c>
      <c r="T1402" s="20">
        <v>0</v>
      </c>
      <c r="U1402" s="11">
        <v>45</v>
      </c>
      <c r="V1402" s="9"/>
      <c r="W1402" s="22"/>
      <c r="X1402" s="24" t="e">
        <f>VLOOKUP(D1402,'Program Activity'!D:H,10,0)</f>
        <v>#REF!</v>
      </c>
      <c r="Y1402" s="24"/>
      <c r="Z1402" s="24"/>
      <c r="AA1402" s="24"/>
      <c r="AB1402" s="24"/>
    </row>
    <row r="1403" spans="1:28" ht="14.45" hidden="1" customHeight="1" x14ac:dyDescent="0.25">
      <c r="A1403" s="9" t="s">
        <v>19</v>
      </c>
      <c r="B1403" s="9" t="s">
        <v>111</v>
      </c>
      <c r="C1403" s="9" t="s">
        <v>21</v>
      </c>
      <c r="D1403" s="9" t="s">
        <v>122</v>
      </c>
      <c r="E1403" s="9" t="s">
        <v>19</v>
      </c>
      <c r="F1403" s="9"/>
      <c r="G1403" s="9" t="s">
        <v>229</v>
      </c>
      <c r="H1403" s="9" t="s">
        <v>148</v>
      </c>
      <c r="I1403" s="9" t="s">
        <v>230</v>
      </c>
      <c r="J1403" s="9" t="s">
        <v>174</v>
      </c>
      <c r="K1403" s="9" t="s">
        <v>203</v>
      </c>
      <c r="L1403" s="9"/>
      <c r="M1403" s="20" t="s">
        <v>204</v>
      </c>
      <c r="N1403" s="20" t="s">
        <v>228</v>
      </c>
      <c r="O1403" s="9"/>
      <c r="P1403" s="10">
        <v>43069</v>
      </c>
      <c r="Q1403" s="13">
        <v>330</v>
      </c>
      <c r="R1403" s="13">
        <v>10</v>
      </c>
      <c r="S1403" s="20">
        <v>595.67999999999995</v>
      </c>
      <c r="T1403" s="20">
        <v>0.41</v>
      </c>
      <c r="U1403" s="11">
        <v>80</v>
      </c>
      <c r="V1403" s="9"/>
      <c r="W1403" s="22"/>
      <c r="X1403" s="24" t="e">
        <f>VLOOKUP(D1403,'Program Activity'!D:H,10,0)</f>
        <v>#REF!</v>
      </c>
      <c r="Y1403" s="24"/>
      <c r="Z1403" s="24"/>
      <c r="AA1403" s="24"/>
      <c r="AB1403" s="24"/>
    </row>
    <row r="1404" spans="1:28" ht="14.45" hidden="1" customHeight="1" x14ac:dyDescent="0.25">
      <c r="A1404" s="9" t="s">
        <v>19</v>
      </c>
      <c r="B1404" s="9" t="s">
        <v>111</v>
      </c>
      <c r="C1404" s="9" t="s">
        <v>21</v>
      </c>
      <c r="D1404" s="9" t="s">
        <v>122</v>
      </c>
      <c r="E1404" s="9" t="s">
        <v>19</v>
      </c>
      <c r="F1404" s="9"/>
      <c r="G1404" s="9" t="s">
        <v>217</v>
      </c>
      <c r="H1404" s="9" t="s">
        <v>148</v>
      </c>
      <c r="I1404" s="9" t="s">
        <v>218</v>
      </c>
      <c r="J1404" s="9" t="s">
        <v>174</v>
      </c>
      <c r="K1404" s="9" t="s">
        <v>203</v>
      </c>
      <c r="L1404" s="9"/>
      <c r="M1404" s="20" t="s">
        <v>204</v>
      </c>
      <c r="N1404" s="20" t="s">
        <v>205</v>
      </c>
      <c r="O1404" s="9"/>
      <c r="P1404" s="10">
        <v>43069</v>
      </c>
      <c r="Q1404" s="13">
        <v>330</v>
      </c>
      <c r="R1404" s="13">
        <v>25</v>
      </c>
      <c r="S1404" s="20">
        <v>233.6</v>
      </c>
      <c r="T1404" s="20">
        <v>0.16</v>
      </c>
      <c r="U1404" s="11">
        <v>50</v>
      </c>
      <c r="V1404" s="9"/>
      <c r="W1404" s="22"/>
      <c r="X1404" s="24" t="e">
        <f>VLOOKUP(D1404,'Program Activity'!D:H,10,0)</f>
        <v>#REF!</v>
      </c>
      <c r="Y1404" s="24"/>
      <c r="Z1404" s="24"/>
      <c r="AA1404" s="24"/>
      <c r="AB1404" s="24"/>
    </row>
    <row r="1405" spans="1:28" ht="14.45" hidden="1" customHeight="1" x14ac:dyDescent="0.25">
      <c r="A1405" s="9" t="s">
        <v>19</v>
      </c>
      <c r="B1405" s="9" t="s">
        <v>111</v>
      </c>
      <c r="C1405" s="9" t="s">
        <v>21</v>
      </c>
      <c r="D1405" s="9" t="s">
        <v>122</v>
      </c>
      <c r="E1405" s="9" t="s">
        <v>19</v>
      </c>
      <c r="F1405" s="9"/>
      <c r="G1405" s="9" t="s">
        <v>224</v>
      </c>
      <c r="H1405" s="9" t="s">
        <v>148</v>
      </c>
      <c r="I1405" s="9" t="s">
        <v>224</v>
      </c>
      <c r="J1405" s="9" t="s">
        <v>224</v>
      </c>
      <c r="K1405" s="9"/>
      <c r="L1405" s="9"/>
      <c r="M1405" s="20"/>
      <c r="N1405" s="23"/>
      <c r="O1405" s="9"/>
      <c r="P1405" s="10">
        <v>43069</v>
      </c>
      <c r="Q1405" s="13">
        <v>330</v>
      </c>
      <c r="R1405" s="13"/>
      <c r="S1405" s="23"/>
      <c r="T1405" s="23"/>
      <c r="U1405" s="11">
        <v>125</v>
      </c>
      <c r="V1405" s="9"/>
      <c r="W1405" s="8">
        <v>1</v>
      </c>
      <c r="X1405" s="24" t="e">
        <f>VLOOKUP(D1405,'Program Activity'!D:H,10,0)</f>
        <v>#REF!</v>
      </c>
      <c r="Y1405" s="24"/>
      <c r="Z1405" s="24"/>
      <c r="AA1405" s="24"/>
      <c r="AB1405" s="24"/>
    </row>
    <row r="1406" spans="1:28" ht="14.45" hidden="1" customHeight="1" x14ac:dyDescent="0.25">
      <c r="A1406" s="9" t="s">
        <v>19</v>
      </c>
      <c r="B1406" s="9" t="s">
        <v>111</v>
      </c>
      <c r="C1406" s="9" t="s">
        <v>21</v>
      </c>
      <c r="D1406" s="9" t="s">
        <v>126</v>
      </c>
      <c r="E1406" s="9" t="s">
        <v>19</v>
      </c>
      <c r="F1406" s="9"/>
      <c r="G1406" s="9" t="s">
        <v>225</v>
      </c>
      <c r="H1406" s="9" t="s">
        <v>148</v>
      </c>
      <c r="I1406" s="9" t="s">
        <v>226</v>
      </c>
      <c r="J1406" s="9" t="s">
        <v>227</v>
      </c>
      <c r="K1406" s="9" t="s">
        <v>203</v>
      </c>
      <c r="L1406" s="9"/>
      <c r="M1406" s="20" t="s">
        <v>223</v>
      </c>
      <c r="N1406" s="20" t="s">
        <v>216</v>
      </c>
      <c r="O1406" s="9"/>
      <c r="P1406" s="10">
        <v>43069</v>
      </c>
      <c r="Q1406" s="13">
        <v>308</v>
      </c>
      <c r="R1406" s="13">
        <v>30</v>
      </c>
      <c r="S1406" s="20">
        <v>217.4</v>
      </c>
      <c r="T1406" s="20">
        <v>0</v>
      </c>
      <c r="U1406" s="11">
        <v>30</v>
      </c>
      <c r="V1406" s="9"/>
      <c r="W1406" s="22"/>
      <c r="X1406" s="24" t="e">
        <f>VLOOKUP(D1406,'Program Activity'!D:H,10,0)</f>
        <v>#REF!</v>
      </c>
      <c r="Y1406" s="24"/>
      <c r="Z1406" s="24"/>
      <c r="AA1406" s="24"/>
      <c r="AB1406" s="24"/>
    </row>
    <row r="1407" spans="1:28" ht="14.45" hidden="1" customHeight="1" x14ac:dyDescent="0.25">
      <c r="A1407" s="9" t="s">
        <v>19</v>
      </c>
      <c r="B1407" s="9" t="s">
        <v>111</v>
      </c>
      <c r="C1407" s="9" t="s">
        <v>21</v>
      </c>
      <c r="D1407" s="9" t="s">
        <v>126</v>
      </c>
      <c r="E1407" s="9" t="s">
        <v>19</v>
      </c>
      <c r="F1407" s="9"/>
      <c r="G1407" s="9" t="s">
        <v>208</v>
      </c>
      <c r="H1407" s="9" t="s">
        <v>148</v>
      </c>
      <c r="I1407" s="9" t="s">
        <v>209</v>
      </c>
      <c r="J1407" s="9" t="s">
        <v>174</v>
      </c>
      <c r="K1407" s="9" t="s">
        <v>203</v>
      </c>
      <c r="L1407" s="9"/>
      <c r="M1407" s="20" t="s">
        <v>204</v>
      </c>
      <c r="N1407" s="20" t="s">
        <v>205</v>
      </c>
      <c r="O1407" s="9"/>
      <c r="P1407" s="10">
        <v>43069</v>
      </c>
      <c r="Q1407" s="13">
        <v>308</v>
      </c>
      <c r="R1407" s="13">
        <v>14</v>
      </c>
      <c r="S1407" s="20">
        <v>186.88</v>
      </c>
      <c r="T1407" s="20">
        <v>0.13</v>
      </c>
      <c r="U1407" s="11">
        <v>28</v>
      </c>
      <c r="V1407" s="9"/>
      <c r="W1407" s="22"/>
      <c r="X1407" s="24" t="e">
        <f>VLOOKUP(D1407,'Program Activity'!D:H,10,0)</f>
        <v>#REF!</v>
      </c>
      <c r="Y1407" s="24"/>
      <c r="Z1407" s="24"/>
      <c r="AA1407" s="24"/>
      <c r="AB1407" s="24"/>
    </row>
    <row r="1408" spans="1:28" ht="14.45" hidden="1" customHeight="1" x14ac:dyDescent="0.25">
      <c r="A1408" s="9" t="s">
        <v>19</v>
      </c>
      <c r="B1408" s="9" t="s">
        <v>111</v>
      </c>
      <c r="C1408" s="9" t="s">
        <v>21</v>
      </c>
      <c r="D1408" s="9" t="s">
        <v>126</v>
      </c>
      <c r="E1408" s="9" t="s">
        <v>19</v>
      </c>
      <c r="F1408" s="9"/>
      <c r="G1408" s="9" t="s">
        <v>229</v>
      </c>
      <c r="H1408" s="9" t="s">
        <v>148</v>
      </c>
      <c r="I1408" s="9" t="s">
        <v>230</v>
      </c>
      <c r="J1408" s="9" t="s">
        <v>174</v>
      </c>
      <c r="K1408" s="9" t="s">
        <v>203</v>
      </c>
      <c r="L1408" s="9"/>
      <c r="M1408" s="20" t="s">
        <v>204</v>
      </c>
      <c r="N1408" s="20" t="s">
        <v>228</v>
      </c>
      <c r="O1408" s="9"/>
      <c r="P1408" s="10">
        <v>43069</v>
      </c>
      <c r="Q1408" s="13">
        <v>308</v>
      </c>
      <c r="R1408" s="13">
        <v>10</v>
      </c>
      <c r="S1408" s="20">
        <v>595.67999999999995</v>
      </c>
      <c r="T1408" s="20">
        <v>0.41</v>
      </c>
      <c r="U1408" s="11">
        <v>80</v>
      </c>
      <c r="V1408" s="9"/>
      <c r="W1408" s="22"/>
      <c r="X1408" s="24" t="e">
        <f>VLOOKUP(D1408,'Program Activity'!D:H,10,0)</f>
        <v>#REF!</v>
      </c>
      <c r="Y1408" s="24"/>
      <c r="Z1408" s="24"/>
      <c r="AA1408" s="24"/>
      <c r="AB1408" s="24"/>
    </row>
    <row r="1409" spans="1:28" ht="14.45" hidden="1" customHeight="1" x14ac:dyDescent="0.25">
      <c r="A1409" s="9" t="s">
        <v>19</v>
      </c>
      <c r="B1409" s="9" t="s">
        <v>111</v>
      </c>
      <c r="C1409" s="9" t="s">
        <v>21</v>
      </c>
      <c r="D1409" s="9" t="s">
        <v>126</v>
      </c>
      <c r="E1409" s="9" t="s">
        <v>19</v>
      </c>
      <c r="F1409" s="9"/>
      <c r="G1409" s="9" t="s">
        <v>220</v>
      </c>
      <c r="H1409" s="9" t="s">
        <v>148</v>
      </c>
      <c r="I1409" s="9" t="s">
        <v>221</v>
      </c>
      <c r="J1409" s="9" t="s">
        <v>222</v>
      </c>
      <c r="K1409" s="9" t="s">
        <v>203</v>
      </c>
      <c r="L1409" s="9"/>
      <c r="M1409" s="20" t="s">
        <v>223</v>
      </c>
      <c r="N1409" s="20" t="s">
        <v>216</v>
      </c>
      <c r="O1409" s="9"/>
      <c r="P1409" s="10">
        <v>43069</v>
      </c>
      <c r="Q1409" s="13">
        <v>308</v>
      </c>
      <c r="R1409" s="13">
        <v>45</v>
      </c>
      <c r="S1409" s="20">
        <v>53</v>
      </c>
      <c r="T1409" s="20">
        <v>0</v>
      </c>
      <c r="U1409" s="11">
        <v>45</v>
      </c>
      <c r="V1409" s="9"/>
      <c r="W1409" s="22"/>
      <c r="X1409" s="24" t="e">
        <f>VLOOKUP(D1409,'Program Activity'!D:H,10,0)</f>
        <v>#REF!</v>
      </c>
      <c r="Y1409" s="24"/>
      <c r="Z1409" s="24"/>
      <c r="AA1409" s="24"/>
      <c r="AB1409" s="24"/>
    </row>
    <row r="1410" spans="1:28" ht="14.45" hidden="1" customHeight="1" x14ac:dyDescent="0.25">
      <c r="A1410" s="9" t="s">
        <v>19</v>
      </c>
      <c r="B1410" s="9" t="s">
        <v>111</v>
      </c>
      <c r="C1410" s="9" t="s">
        <v>21</v>
      </c>
      <c r="D1410" s="9" t="s">
        <v>126</v>
      </c>
      <c r="E1410" s="9" t="s">
        <v>19</v>
      </c>
      <c r="F1410" s="9"/>
      <c r="G1410" s="9" t="s">
        <v>224</v>
      </c>
      <c r="H1410" s="9" t="s">
        <v>148</v>
      </c>
      <c r="I1410" s="9" t="s">
        <v>224</v>
      </c>
      <c r="J1410" s="9" t="s">
        <v>224</v>
      </c>
      <c r="K1410" s="9"/>
      <c r="L1410" s="9"/>
      <c r="M1410" s="20"/>
      <c r="N1410" s="23"/>
      <c r="O1410" s="9"/>
      <c r="P1410" s="10">
        <v>43069</v>
      </c>
      <c r="Q1410" s="13">
        <v>308</v>
      </c>
      <c r="R1410" s="13"/>
      <c r="S1410" s="23"/>
      <c r="T1410" s="23"/>
      <c r="U1410" s="11">
        <v>125</v>
      </c>
      <c r="V1410" s="9"/>
      <c r="W1410" s="8">
        <v>1</v>
      </c>
      <c r="X1410" s="24" t="e">
        <f>VLOOKUP(D1410,'Program Activity'!D:H,10,0)</f>
        <v>#REF!</v>
      </c>
      <c r="Y1410" s="24"/>
      <c r="Z1410" s="24"/>
      <c r="AA1410" s="24"/>
      <c r="AB1410" s="24"/>
    </row>
    <row r="1411" spans="1:28" ht="14.45" hidden="1" customHeight="1" x14ac:dyDescent="0.25">
      <c r="A1411" s="9" t="s">
        <v>19</v>
      </c>
      <c r="B1411" s="9" t="s">
        <v>111</v>
      </c>
      <c r="C1411" s="9" t="s">
        <v>21</v>
      </c>
      <c r="D1411" s="9" t="s">
        <v>127</v>
      </c>
      <c r="E1411" s="9" t="s">
        <v>19</v>
      </c>
      <c r="F1411" s="9"/>
      <c r="G1411" s="9" t="s">
        <v>217</v>
      </c>
      <c r="H1411" s="9" t="s">
        <v>148</v>
      </c>
      <c r="I1411" s="9" t="s">
        <v>218</v>
      </c>
      <c r="J1411" s="9" t="s">
        <v>174</v>
      </c>
      <c r="K1411" s="9" t="s">
        <v>203</v>
      </c>
      <c r="L1411" s="9"/>
      <c r="M1411" s="20" t="s">
        <v>204</v>
      </c>
      <c r="N1411" s="20" t="s">
        <v>205</v>
      </c>
      <c r="O1411" s="9"/>
      <c r="P1411" s="10">
        <v>43069</v>
      </c>
      <c r="Q1411" s="13">
        <v>362</v>
      </c>
      <c r="R1411" s="13">
        <v>25</v>
      </c>
      <c r="S1411" s="20">
        <v>233.6</v>
      </c>
      <c r="T1411" s="20">
        <v>0.16</v>
      </c>
      <c r="U1411" s="11">
        <v>50</v>
      </c>
      <c r="V1411" s="9"/>
      <c r="W1411" s="22"/>
      <c r="X1411" s="24" t="e">
        <f>VLOOKUP(D1411,'Program Activity'!D:H,10,0)</f>
        <v>#REF!</v>
      </c>
      <c r="Y1411" s="24"/>
      <c r="Z1411" s="24"/>
      <c r="AA1411" s="24"/>
      <c r="AB1411" s="24"/>
    </row>
    <row r="1412" spans="1:28" ht="14.45" hidden="1" customHeight="1" x14ac:dyDescent="0.25">
      <c r="A1412" s="9" t="s">
        <v>19</v>
      </c>
      <c r="B1412" s="9" t="s">
        <v>111</v>
      </c>
      <c r="C1412" s="9" t="s">
        <v>21</v>
      </c>
      <c r="D1412" s="9" t="s">
        <v>127</v>
      </c>
      <c r="E1412" s="9" t="s">
        <v>19</v>
      </c>
      <c r="F1412" s="9"/>
      <c r="G1412" s="9" t="s">
        <v>220</v>
      </c>
      <c r="H1412" s="9" t="s">
        <v>148</v>
      </c>
      <c r="I1412" s="9" t="s">
        <v>221</v>
      </c>
      <c r="J1412" s="9" t="s">
        <v>222</v>
      </c>
      <c r="K1412" s="9" t="s">
        <v>203</v>
      </c>
      <c r="L1412" s="9"/>
      <c r="M1412" s="20" t="s">
        <v>223</v>
      </c>
      <c r="N1412" s="20" t="s">
        <v>216</v>
      </c>
      <c r="O1412" s="9"/>
      <c r="P1412" s="10">
        <v>43069</v>
      </c>
      <c r="Q1412" s="13">
        <v>362</v>
      </c>
      <c r="R1412" s="13">
        <v>45</v>
      </c>
      <c r="S1412" s="20">
        <v>53</v>
      </c>
      <c r="T1412" s="20">
        <v>0</v>
      </c>
      <c r="U1412" s="11">
        <v>45</v>
      </c>
      <c r="V1412" s="9"/>
      <c r="W1412" s="22"/>
      <c r="X1412" s="24" t="e">
        <f>VLOOKUP(D1412,'Program Activity'!D:H,10,0)</f>
        <v>#REF!</v>
      </c>
      <c r="Y1412" s="24"/>
      <c r="Z1412" s="24"/>
      <c r="AA1412" s="24"/>
      <c r="AB1412" s="24"/>
    </row>
    <row r="1413" spans="1:28" ht="14.45" hidden="1" customHeight="1" x14ac:dyDescent="0.25">
      <c r="A1413" s="9" t="s">
        <v>19</v>
      </c>
      <c r="B1413" s="9" t="s">
        <v>111</v>
      </c>
      <c r="C1413" s="9" t="s">
        <v>21</v>
      </c>
      <c r="D1413" s="9" t="s">
        <v>127</v>
      </c>
      <c r="E1413" s="9" t="s">
        <v>19</v>
      </c>
      <c r="F1413" s="9"/>
      <c r="G1413" s="9" t="s">
        <v>208</v>
      </c>
      <c r="H1413" s="9" t="s">
        <v>148</v>
      </c>
      <c r="I1413" s="9" t="s">
        <v>209</v>
      </c>
      <c r="J1413" s="9" t="s">
        <v>174</v>
      </c>
      <c r="K1413" s="9" t="s">
        <v>203</v>
      </c>
      <c r="L1413" s="9"/>
      <c r="M1413" s="20" t="s">
        <v>204</v>
      </c>
      <c r="N1413" s="20" t="s">
        <v>228</v>
      </c>
      <c r="O1413" s="9"/>
      <c r="P1413" s="10">
        <v>43069</v>
      </c>
      <c r="Q1413" s="13">
        <v>362</v>
      </c>
      <c r="R1413" s="13">
        <v>14</v>
      </c>
      <c r="S1413" s="20">
        <v>747.52</v>
      </c>
      <c r="T1413" s="20">
        <v>0.51</v>
      </c>
      <c r="U1413" s="11">
        <v>112</v>
      </c>
      <c r="V1413" s="9"/>
      <c r="W1413" s="22"/>
      <c r="X1413" s="24" t="e">
        <f>VLOOKUP(D1413,'Program Activity'!D:H,10,0)</f>
        <v>#REF!</v>
      </c>
      <c r="Y1413" s="24"/>
      <c r="Z1413" s="24"/>
      <c r="AA1413" s="24"/>
      <c r="AB1413" s="24"/>
    </row>
    <row r="1414" spans="1:28" ht="14.45" hidden="1" customHeight="1" x14ac:dyDescent="0.25">
      <c r="A1414" s="9" t="s">
        <v>19</v>
      </c>
      <c r="B1414" s="9" t="s">
        <v>111</v>
      </c>
      <c r="C1414" s="9" t="s">
        <v>21</v>
      </c>
      <c r="D1414" s="9" t="s">
        <v>127</v>
      </c>
      <c r="E1414" s="9" t="s">
        <v>19</v>
      </c>
      <c r="F1414" s="9"/>
      <c r="G1414" s="9" t="s">
        <v>225</v>
      </c>
      <c r="H1414" s="9" t="s">
        <v>148</v>
      </c>
      <c r="I1414" s="9" t="s">
        <v>226</v>
      </c>
      <c r="J1414" s="9" t="s">
        <v>227</v>
      </c>
      <c r="K1414" s="9" t="s">
        <v>203</v>
      </c>
      <c r="L1414" s="9"/>
      <c r="M1414" s="20" t="s">
        <v>223</v>
      </c>
      <c r="N1414" s="20" t="s">
        <v>216</v>
      </c>
      <c r="O1414" s="9"/>
      <c r="P1414" s="10">
        <v>43069</v>
      </c>
      <c r="Q1414" s="13">
        <v>362</v>
      </c>
      <c r="R1414" s="13">
        <v>30</v>
      </c>
      <c r="S1414" s="20">
        <v>217.4</v>
      </c>
      <c r="T1414" s="20">
        <v>0</v>
      </c>
      <c r="U1414" s="11">
        <v>30</v>
      </c>
      <c r="V1414" s="9"/>
      <c r="W1414" s="22"/>
      <c r="X1414" s="24" t="e">
        <f>VLOOKUP(D1414,'Program Activity'!D:H,10,0)</f>
        <v>#REF!</v>
      </c>
      <c r="Y1414" s="24"/>
      <c r="Z1414" s="24"/>
      <c r="AA1414" s="24"/>
      <c r="AB1414" s="24"/>
    </row>
    <row r="1415" spans="1:28" ht="14.45" hidden="1" customHeight="1" x14ac:dyDescent="0.25">
      <c r="A1415" s="9" t="s">
        <v>19</v>
      </c>
      <c r="B1415" s="9" t="s">
        <v>111</v>
      </c>
      <c r="C1415" s="9" t="s">
        <v>21</v>
      </c>
      <c r="D1415" s="9" t="s">
        <v>127</v>
      </c>
      <c r="E1415" s="9" t="s">
        <v>19</v>
      </c>
      <c r="F1415" s="9"/>
      <c r="G1415" s="9" t="s">
        <v>224</v>
      </c>
      <c r="H1415" s="9" t="s">
        <v>148</v>
      </c>
      <c r="I1415" s="9" t="s">
        <v>224</v>
      </c>
      <c r="J1415" s="9" t="s">
        <v>224</v>
      </c>
      <c r="K1415" s="9"/>
      <c r="L1415" s="9"/>
      <c r="M1415" s="20"/>
      <c r="N1415" s="23"/>
      <c r="O1415" s="9"/>
      <c r="P1415" s="10">
        <v>43069</v>
      </c>
      <c r="Q1415" s="13">
        <v>362</v>
      </c>
      <c r="R1415" s="13"/>
      <c r="S1415" s="23"/>
      <c r="T1415" s="23"/>
      <c r="U1415" s="11">
        <v>125</v>
      </c>
      <c r="V1415" s="9"/>
      <c r="W1415" s="8">
        <v>1</v>
      </c>
      <c r="X1415" s="24" t="e">
        <f>VLOOKUP(D1415,'Program Activity'!D:H,10,0)</f>
        <v>#REF!</v>
      </c>
      <c r="Y1415" s="24"/>
      <c r="Z1415" s="24"/>
      <c r="AA1415" s="24"/>
      <c r="AB1415" s="24"/>
    </row>
    <row r="1416" spans="1:28" ht="14.45" hidden="1" customHeight="1" x14ac:dyDescent="0.25">
      <c r="A1416" s="9" t="s">
        <v>19</v>
      </c>
      <c r="B1416" s="9" t="s">
        <v>111</v>
      </c>
      <c r="C1416" s="9" t="s">
        <v>21</v>
      </c>
      <c r="D1416" s="9" t="s">
        <v>128</v>
      </c>
      <c r="E1416" s="9" t="s">
        <v>19</v>
      </c>
      <c r="F1416" s="9"/>
      <c r="G1416" s="9" t="s">
        <v>225</v>
      </c>
      <c r="H1416" s="9" t="s">
        <v>148</v>
      </c>
      <c r="I1416" s="9" t="s">
        <v>226</v>
      </c>
      <c r="J1416" s="9" t="s">
        <v>227</v>
      </c>
      <c r="K1416" s="9" t="s">
        <v>203</v>
      </c>
      <c r="L1416" s="9"/>
      <c r="M1416" s="20" t="s">
        <v>223</v>
      </c>
      <c r="N1416" s="20" t="s">
        <v>216</v>
      </c>
      <c r="O1416" s="9"/>
      <c r="P1416" s="10">
        <v>43069</v>
      </c>
      <c r="Q1416" s="13">
        <v>362</v>
      </c>
      <c r="R1416" s="13">
        <v>30</v>
      </c>
      <c r="S1416" s="20">
        <v>217.4</v>
      </c>
      <c r="T1416" s="20">
        <v>0</v>
      </c>
      <c r="U1416" s="11">
        <v>30</v>
      </c>
      <c r="V1416" s="9"/>
      <c r="W1416" s="22"/>
      <c r="X1416" s="24" t="e">
        <f>VLOOKUP(D1416,'Program Activity'!D:H,10,0)</f>
        <v>#REF!</v>
      </c>
      <c r="Y1416" s="24"/>
      <c r="Z1416" s="24"/>
      <c r="AA1416" s="24"/>
      <c r="AB1416" s="24"/>
    </row>
    <row r="1417" spans="1:28" ht="14.45" hidden="1" customHeight="1" x14ac:dyDescent="0.25">
      <c r="A1417" s="9" t="s">
        <v>19</v>
      </c>
      <c r="B1417" s="9" t="s">
        <v>111</v>
      </c>
      <c r="C1417" s="9" t="s">
        <v>21</v>
      </c>
      <c r="D1417" s="9" t="s">
        <v>128</v>
      </c>
      <c r="E1417" s="9" t="s">
        <v>19</v>
      </c>
      <c r="F1417" s="9"/>
      <c r="G1417" s="9" t="s">
        <v>220</v>
      </c>
      <c r="H1417" s="9" t="s">
        <v>148</v>
      </c>
      <c r="I1417" s="9" t="s">
        <v>221</v>
      </c>
      <c r="J1417" s="9" t="s">
        <v>222</v>
      </c>
      <c r="K1417" s="9" t="s">
        <v>203</v>
      </c>
      <c r="L1417" s="9"/>
      <c r="M1417" s="20" t="s">
        <v>223</v>
      </c>
      <c r="N1417" s="20" t="s">
        <v>216</v>
      </c>
      <c r="O1417" s="9"/>
      <c r="P1417" s="10">
        <v>43069</v>
      </c>
      <c r="Q1417" s="13">
        <v>362</v>
      </c>
      <c r="R1417" s="13">
        <v>45</v>
      </c>
      <c r="S1417" s="20">
        <v>53</v>
      </c>
      <c r="T1417" s="20">
        <v>0</v>
      </c>
      <c r="U1417" s="11">
        <v>45</v>
      </c>
      <c r="V1417" s="9"/>
      <c r="W1417" s="22"/>
      <c r="X1417" s="24" t="e">
        <f>VLOOKUP(D1417,'Program Activity'!D:H,10,0)</f>
        <v>#REF!</v>
      </c>
      <c r="Y1417" s="24"/>
      <c r="Z1417" s="24"/>
      <c r="AA1417" s="24"/>
      <c r="AB1417" s="24"/>
    </row>
    <row r="1418" spans="1:28" ht="14.45" hidden="1" customHeight="1" x14ac:dyDescent="0.25">
      <c r="A1418" s="9" t="s">
        <v>19</v>
      </c>
      <c r="B1418" s="9" t="s">
        <v>111</v>
      </c>
      <c r="C1418" s="9" t="s">
        <v>21</v>
      </c>
      <c r="D1418" s="9" t="s">
        <v>128</v>
      </c>
      <c r="E1418" s="9" t="s">
        <v>19</v>
      </c>
      <c r="F1418" s="9"/>
      <c r="G1418" s="9" t="s">
        <v>217</v>
      </c>
      <c r="H1418" s="9" t="s">
        <v>148</v>
      </c>
      <c r="I1418" s="9" t="s">
        <v>218</v>
      </c>
      <c r="J1418" s="9" t="s">
        <v>174</v>
      </c>
      <c r="K1418" s="9" t="s">
        <v>203</v>
      </c>
      <c r="L1418" s="9"/>
      <c r="M1418" s="20" t="s">
        <v>204</v>
      </c>
      <c r="N1418" s="20" t="s">
        <v>205</v>
      </c>
      <c r="O1418" s="9"/>
      <c r="P1418" s="10">
        <v>43069</v>
      </c>
      <c r="Q1418" s="13">
        <v>362</v>
      </c>
      <c r="R1418" s="13">
        <v>25</v>
      </c>
      <c r="S1418" s="20">
        <v>233.6</v>
      </c>
      <c r="T1418" s="20">
        <v>0.16</v>
      </c>
      <c r="U1418" s="11">
        <v>50</v>
      </c>
      <c r="V1418" s="9"/>
      <c r="W1418" s="22"/>
      <c r="X1418" s="24" t="e">
        <f>VLOOKUP(D1418,'Program Activity'!D:H,10,0)</f>
        <v>#REF!</v>
      </c>
      <c r="Y1418" s="24"/>
      <c r="Z1418" s="24"/>
      <c r="AA1418" s="24"/>
      <c r="AB1418" s="24"/>
    </row>
    <row r="1419" spans="1:28" ht="14.45" hidden="1" customHeight="1" x14ac:dyDescent="0.25">
      <c r="A1419" s="9" t="s">
        <v>19</v>
      </c>
      <c r="B1419" s="9" t="s">
        <v>111</v>
      </c>
      <c r="C1419" s="9" t="s">
        <v>21</v>
      </c>
      <c r="D1419" s="9" t="s">
        <v>128</v>
      </c>
      <c r="E1419" s="9" t="s">
        <v>19</v>
      </c>
      <c r="F1419" s="9"/>
      <c r="G1419" s="9" t="s">
        <v>208</v>
      </c>
      <c r="H1419" s="9" t="s">
        <v>148</v>
      </c>
      <c r="I1419" s="9" t="s">
        <v>209</v>
      </c>
      <c r="J1419" s="9" t="s">
        <v>174</v>
      </c>
      <c r="K1419" s="9" t="s">
        <v>203</v>
      </c>
      <c r="L1419" s="9"/>
      <c r="M1419" s="20" t="s">
        <v>204</v>
      </c>
      <c r="N1419" s="20" t="s">
        <v>228</v>
      </c>
      <c r="O1419" s="9"/>
      <c r="P1419" s="10">
        <v>43069</v>
      </c>
      <c r="Q1419" s="13">
        <v>362</v>
      </c>
      <c r="R1419" s="13">
        <v>14</v>
      </c>
      <c r="S1419" s="20">
        <v>747.52</v>
      </c>
      <c r="T1419" s="20">
        <v>0.51</v>
      </c>
      <c r="U1419" s="11">
        <v>112</v>
      </c>
      <c r="V1419" s="9"/>
      <c r="W1419" s="22"/>
      <c r="X1419" s="24" t="e">
        <f>VLOOKUP(D1419,'Program Activity'!D:H,10,0)</f>
        <v>#REF!</v>
      </c>
      <c r="Y1419" s="24"/>
      <c r="Z1419" s="24"/>
      <c r="AA1419" s="24"/>
      <c r="AB1419" s="24"/>
    </row>
    <row r="1420" spans="1:28" ht="14.45" hidden="1" customHeight="1" x14ac:dyDescent="0.25">
      <c r="A1420" s="9" t="s">
        <v>19</v>
      </c>
      <c r="B1420" s="9" t="s">
        <v>111</v>
      </c>
      <c r="C1420" s="9" t="s">
        <v>21</v>
      </c>
      <c r="D1420" s="9" t="s">
        <v>128</v>
      </c>
      <c r="E1420" s="9" t="s">
        <v>19</v>
      </c>
      <c r="F1420" s="9"/>
      <c r="G1420" s="9" t="s">
        <v>224</v>
      </c>
      <c r="H1420" s="9" t="s">
        <v>148</v>
      </c>
      <c r="I1420" s="9" t="s">
        <v>224</v>
      </c>
      <c r="J1420" s="9" t="s">
        <v>224</v>
      </c>
      <c r="K1420" s="9"/>
      <c r="L1420" s="9"/>
      <c r="M1420" s="20"/>
      <c r="N1420" s="23"/>
      <c r="O1420" s="9"/>
      <c r="P1420" s="10">
        <v>43069</v>
      </c>
      <c r="Q1420" s="13">
        <v>362</v>
      </c>
      <c r="R1420" s="13"/>
      <c r="S1420" s="23"/>
      <c r="T1420" s="23"/>
      <c r="U1420" s="11">
        <v>125</v>
      </c>
      <c r="V1420" s="9"/>
      <c r="W1420" s="8">
        <v>1</v>
      </c>
      <c r="X1420" s="24" t="e">
        <f>VLOOKUP(D1420,'Program Activity'!D:H,10,0)</f>
        <v>#REF!</v>
      </c>
      <c r="Y1420" s="24"/>
      <c r="Z1420" s="24"/>
      <c r="AA1420" s="24"/>
      <c r="AB1420" s="24"/>
    </row>
    <row r="1421" spans="1:28" ht="14.45" hidden="1" customHeight="1" x14ac:dyDescent="0.25">
      <c r="A1421" t="s">
        <v>19</v>
      </c>
      <c r="B1421" t="s">
        <v>108</v>
      </c>
      <c r="C1421" t="s">
        <v>21</v>
      </c>
      <c r="D1421" t="s">
        <v>1619</v>
      </c>
      <c r="E1421" t="s">
        <v>19</v>
      </c>
      <c r="G1421" t="s">
        <v>197</v>
      </c>
      <c r="H1421" t="s">
        <v>148</v>
      </c>
      <c r="N1421">
        <v>30</v>
      </c>
      <c r="P1421">
        <v>43320</v>
      </c>
      <c r="Q1421">
        <v>180</v>
      </c>
      <c r="S1421">
        <v>3750</v>
      </c>
      <c r="T1421">
        <v>0.12</v>
      </c>
      <c r="U1421">
        <v>90</v>
      </c>
      <c r="X1421" s="24" t="s">
        <v>65</v>
      </c>
      <c r="Y1421" s="24"/>
      <c r="Z1421" s="24"/>
      <c r="AA1421" s="24"/>
      <c r="AB1421" s="24"/>
    </row>
    <row r="1422" spans="1:28" ht="14.45" hidden="1" customHeight="1" x14ac:dyDescent="0.25">
      <c r="A1422" t="s">
        <v>19</v>
      </c>
      <c r="B1422" t="s">
        <v>108</v>
      </c>
      <c r="C1422" t="s">
        <v>21</v>
      </c>
      <c r="D1422" t="s">
        <v>1619</v>
      </c>
      <c r="E1422" t="s">
        <v>19</v>
      </c>
      <c r="G1422" t="s">
        <v>198</v>
      </c>
      <c r="H1422" t="s">
        <v>148</v>
      </c>
      <c r="N1422">
        <v>6</v>
      </c>
      <c r="P1422">
        <v>43320</v>
      </c>
      <c r="Q1422">
        <v>120</v>
      </c>
      <c r="S1422">
        <v>1506</v>
      </c>
      <c r="T1422">
        <v>4.8000000000000001E-2</v>
      </c>
      <c r="U1422">
        <v>60</v>
      </c>
      <c r="X1422" s="24" t="s">
        <v>65</v>
      </c>
      <c r="Y1422" s="24"/>
      <c r="Z1422" s="24"/>
      <c r="AA1422" s="24"/>
      <c r="AB1422" s="24"/>
    </row>
    <row r="1423" spans="1:28" ht="14.45" hidden="1" customHeight="1" x14ac:dyDescent="0.25">
      <c r="A1423" t="s">
        <v>19</v>
      </c>
      <c r="B1423" t="s">
        <v>108</v>
      </c>
      <c r="C1423" t="s">
        <v>21</v>
      </c>
      <c r="D1423" t="s">
        <v>1619</v>
      </c>
      <c r="E1423" t="s">
        <v>19</v>
      </c>
      <c r="G1423" t="s">
        <v>199</v>
      </c>
      <c r="H1423" t="s">
        <v>200</v>
      </c>
      <c r="N1423">
        <v>2</v>
      </c>
      <c r="P1423">
        <v>43320</v>
      </c>
      <c r="Q1423">
        <v>2000</v>
      </c>
      <c r="S1423">
        <v>3770</v>
      </c>
      <c r="T1423">
        <v>0.17799999999999999</v>
      </c>
      <c r="U1423">
        <v>1000</v>
      </c>
      <c r="X1423" s="24" t="s">
        <v>65</v>
      </c>
      <c r="Y1423" s="24"/>
      <c r="Z1423" s="24"/>
      <c r="AA1423" s="24"/>
      <c r="AB1423" s="24"/>
    </row>
    <row r="1424" spans="1:28" ht="14.45" hidden="1" customHeight="1" x14ac:dyDescent="0.25">
      <c r="A1424" t="s">
        <v>19</v>
      </c>
      <c r="B1424" t="s">
        <v>108</v>
      </c>
      <c r="C1424" t="s">
        <v>21</v>
      </c>
      <c r="D1424" t="s">
        <v>254</v>
      </c>
      <c r="E1424" t="s">
        <v>19</v>
      </c>
      <c r="G1424" t="s">
        <v>283</v>
      </c>
      <c r="H1424" t="s">
        <v>148</v>
      </c>
      <c r="N1424">
        <v>9</v>
      </c>
      <c r="P1424">
        <v>43047</v>
      </c>
      <c r="Q1424">
        <v>54</v>
      </c>
      <c r="S1424">
        <v>576</v>
      </c>
      <c r="T1424">
        <v>1.8000000000000002E-2</v>
      </c>
      <c r="U1424">
        <v>27</v>
      </c>
      <c r="X1424" s="24" t="s">
        <v>65</v>
      </c>
      <c r="Y1424" s="24"/>
      <c r="Z1424" s="24"/>
      <c r="AA1424" s="24"/>
      <c r="AB1424" s="24"/>
    </row>
    <row r="1425" spans="1:28" ht="14.45" hidden="1" customHeight="1" x14ac:dyDescent="0.25">
      <c r="A1425" t="s">
        <v>19</v>
      </c>
      <c r="B1425" t="s">
        <v>108</v>
      </c>
      <c r="C1425" t="s">
        <v>21</v>
      </c>
      <c r="D1425" t="s">
        <v>254</v>
      </c>
      <c r="E1425" t="s">
        <v>19</v>
      </c>
      <c r="G1425" t="s">
        <v>197</v>
      </c>
      <c r="H1425" t="s">
        <v>148</v>
      </c>
      <c r="N1425">
        <v>76</v>
      </c>
      <c r="P1425">
        <v>43047</v>
      </c>
      <c r="Q1425">
        <v>456</v>
      </c>
      <c r="S1425">
        <v>9500</v>
      </c>
      <c r="T1425">
        <v>0.30399999999999999</v>
      </c>
      <c r="U1425">
        <v>228</v>
      </c>
      <c r="X1425" s="24" t="s">
        <v>65</v>
      </c>
      <c r="Y1425" s="24"/>
      <c r="Z1425" s="24"/>
      <c r="AA1425" s="24"/>
      <c r="AB1425" s="24"/>
    </row>
    <row r="1426" spans="1:28" ht="14.45" hidden="1" customHeight="1" x14ac:dyDescent="0.25">
      <c r="A1426" t="s">
        <v>19</v>
      </c>
      <c r="B1426" t="s">
        <v>108</v>
      </c>
      <c r="C1426" t="s">
        <v>21</v>
      </c>
      <c r="D1426" t="s">
        <v>254</v>
      </c>
      <c r="E1426" t="s">
        <v>19</v>
      </c>
      <c r="G1426" t="s">
        <v>198</v>
      </c>
      <c r="H1426" t="s">
        <v>148</v>
      </c>
      <c r="N1426">
        <v>15</v>
      </c>
      <c r="P1426">
        <v>43047</v>
      </c>
      <c r="Q1426">
        <v>300</v>
      </c>
      <c r="S1426">
        <v>3765</v>
      </c>
      <c r="T1426">
        <v>0.12</v>
      </c>
      <c r="U1426">
        <v>150</v>
      </c>
      <c r="X1426" s="24" t="s">
        <v>65</v>
      </c>
      <c r="Y1426" s="24"/>
      <c r="Z1426" s="24"/>
      <c r="AA1426" s="24"/>
      <c r="AB1426" s="24"/>
    </row>
    <row r="1427" spans="1:28" ht="14.45" hidden="1" customHeight="1" x14ac:dyDescent="0.25">
      <c r="A1427" t="s">
        <v>19</v>
      </c>
      <c r="B1427" t="s">
        <v>108</v>
      </c>
      <c r="C1427" t="s">
        <v>21</v>
      </c>
      <c r="D1427" t="s">
        <v>254</v>
      </c>
      <c r="E1427" t="s">
        <v>19</v>
      </c>
      <c r="G1427" t="s">
        <v>284</v>
      </c>
      <c r="H1427" t="s">
        <v>148</v>
      </c>
      <c r="N1427">
        <v>34</v>
      </c>
      <c r="P1427">
        <v>43047</v>
      </c>
      <c r="Q1427">
        <v>340</v>
      </c>
      <c r="S1427">
        <v>1088</v>
      </c>
      <c r="T1427">
        <v>3.4000000000000002E-2</v>
      </c>
      <c r="U1427">
        <v>170</v>
      </c>
      <c r="X1427" s="24" t="s">
        <v>65</v>
      </c>
      <c r="Y1427" s="24"/>
      <c r="Z1427" s="24"/>
      <c r="AA1427" s="24"/>
      <c r="AB1427" s="24"/>
    </row>
    <row r="1428" spans="1:28" ht="14.45" hidden="1" customHeight="1" x14ac:dyDescent="0.25">
      <c r="A1428" t="s">
        <v>19</v>
      </c>
      <c r="B1428" t="s">
        <v>108</v>
      </c>
      <c r="C1428" t="s">
        <v>21</v>
      </c>
      <c r="D1428" t="s">
        <v>254</v>
      </c>
      <c r="E1428" t="s">
        <v>19</v>
      </c>
      <c r="G1428" t="s">
        <v>285</v>
      </c>
      <c r="H1428" t="s">
        <v>148</v>
      </c>
      <c r="N1428">
        <v>3</v>
      </c>
      <c r="P1428">
        <v>43047</v>
      </c>
      <c r="Q1428">
        <v>30</v>
      </c>
      <c r="S1428">
        <v>96</v>
      </c>
      <c r="T1428">
        <v>3.0000000000000001E-3</v>
      </c>
      <c r="U1428">
        <v>15</v>
      </c>
      <c r="X1428" s="24" t="s">
        <v>65</v>
      </c>
      <c r="Y1428" s="24"/>
      <c r="Z1428" s="24"/>
      <c r="AA1428" s="24"/>
      <c r="AB1428" s="24"/>
    </row>
    <row r="1429" spans="1:28" ht="14.45" hidden="1" customHeight="1" x14ac:dyDescent="0.25">
      <c r="A1429" t="s">
        <v>19</v>
      </c>
      <c r="B1429" t="s">
        <v>108</v>
      </c>
      <c r="C1429" t="s">
        <v>21</v>
      </c>
      <c r="D1429" t="s">
        <v>254</v>
      </c>
      <c r="E1429" t="s">
        <v>19</v>
      </c>
      <c r="G1429" t="s">
        <v>286</v>
      </c>
      <c r="H1429" t="s">
        <v>148</v>
      </c>
      <c r="N1429">
        <v>3</v>
      </c>
      <c r="P1429">
        <v>43047</v>
      </c>
      <c r="Q1429">
        <v>30</v>
      </c>
      <c r="S1429">
        <v>96</v>
      </c>
      <c r="T1429">
        <v>3.0000000000000001E-3</v>
      </c>
      <c r="U1429">
        <v>15</v>
      </c>
      <c r="X1429" s="24" t="s">
        <v>65</v>
      </c>
      <c r="Y1429" s="24"/>
      <c r="Z1429" s="24"/>
      <c r="AA1429" s="24"/>
      <c r="AB1429" s="24"/>
    </row>
    <row r="1430" spans="1:28" ht="14.45" hidden="1" customHeight="1" x14ac:dyDescent="0.25">
      <c r="A1430" t="s">
        <v>19</v>
      </c>
      <c r="B1430" t="s">
        <v>108</v>
      </c>
      <c r="C1430" t="s">
        <v>21</v>
      </c>
      <c r="D1430" t="s">
        <v>254</v>
      </c>
      <c r="E1430" t="s">
        <v>19</v>
      </c>
      <c r="G1430" t="s">
        <v>199</v>
      </c>
      <c r="H1430" t="s">
        <v>200</v>
      </c>
      <c r="N1430">
        <v>3</v>
      </c>
      <c r="P1430">
        <v>43047</v>
      </c>
      <c r="Q1430">
        <v>3000</v>
      </c>
      <c r="S1430">
        <v>5655</v>
      </c>
      <c r="T1430">
        <v>0.26700000000000002</v>
      </c>
      <c r="U1430">
        <v>1500</v>
      </c>
      <c r="X1430" s="24" t="s">
        <v>65</v>
      </c>
      <c r="Y1430" s="24"/>
      <c r="Z1430" s="24"/>
      <c r="AA1430" s="24"/>
      <c r="AB1430" s="24"/>
    </row>
    <row r="1431" spans="1:28" ht="14.45" hidden="1" customHeight="1" x14ac:dyDescent="0.25">
      <c r="A1431" t="s">
        <v>19</v>
      </c>
      <c r="B1431" t="s">
        <v>108</v>
      </c>
      <c r="C1431" t="s">
        <v>21</v>
      </c>
      <c r="D1431" t="s">
        <v>257</v>
      </c>
      <c r="E1431" t="s">
        <v>19</v>
      </c>
      <c r="G1431" t="s">
        <v>283</v>
      </c>
      <c r="H1431" t="s">
        <v>148</v>
      </c>
      <c r="N1431">
        <v>90</v>
      </c>
      <c r="P1431">
        <v>43069</v>
      </c>
      <c r="Q1431">
        <v>540</v>
      </c>
      <c r="S1431">
        <v>5760</v>
      </c>
      <c r="T1431">
        <v>0.18</v>
      </c>
      <c r="U1431">
        <v>270</v>
      </c>
      <c r="X1431" s="24" t="s">
        <v>65</v>
      </c>
      <c r="Y1431" s="24"/>
      <c r="Z1431" s="24"/>
      <c r="AA1431" s="24"/>
      <c r="AB1431" s="24"/>
    </row>
    <row r="1432" spans="1:28" ht="14.45" hidden="1" customHeight="1" x14ac:dyDescent="0.25">
      <c r="A1432" t="s">
        <v>19</v>
      </c>
      <c r="B1432" t="s">
        <v>108</v>
      </c>
      <c r="C1432" t="s">
        <v>21</v>
      </c>
      <c r="D1432" t="s">
        <v>257</v>
      </c>
      <c r="E1432" t="s">
        <v>19</v>
      </c>
      <c r="G1432" t="s">
        <v>197</v>
      </c>
      <c r="H1432" t="s">
        <v>148</v>
      </c>
      <c r="N1432">
        <v>1200</v>
      </c>
      <c r="P1432">
        <v>43069</v>
      </c>
      <c r="Q1432">
        <v>7200</v>
      </c>
      <c r="S1432">
        <v>150000</v>
      </c>
      <c r="T1432">
        <v>4.8</v>
      </c>
      <c r="U1432">
        <v>3600</v>
      </c>
      <c r="X1432" s="24" t="s">
        <v>65</v>
      </c>
      <c r="Y1432" s="24"/>
      <c r="Z1432" s="24"/>
      <c r="AA1432" s="24"/>
      <c r="AB1432" s="24"/>
    </row>
    <row r="1433" spans="1:28" ht="14.45" hidden="1" customHeight="1" x14ac:dyDescent="0.25">
      <c r="A1433" t="s">
        <v>19</v>
      </c>
      <c r="B1433" t="s">
        <v>108</v>
      </c>
      <c r="C1433" t="s">
        <v>21</v>
      </c>
      <c r="D1433" t="s">
        <v>257</v>
      </c>
      <c r="E1433" t="s">
        <v>19</v>
      </c>
      <c r="G1433" t="s">
        <v>198</v>
      </c>
      <c r="H1433" t="s">
        <v>148</v>
      </c>
      <c r="N1433">
        <v>150</v>
      </c>
      <c r="P1433">
        <v>43069</v>
      </c>
      <c r="Q1433">
        <v>3000</v>
      </c>
      <c r="S1433">
        <v>37650</v>
      </c>
      <c r="T1433">
        <v>1.2</v>
      </c>
      <c r="U1433">
        <v>1500</v>
      </c>
      <c r="X1433" s="24" t="s">
        <v>65</v>
      </c>
      <c r="Y1433" s="24"/>
      <c r="Z1433" s="24"/>
      <c r="AA1433" s="24"/>
      <c r="AB1433" s="24"/>
    </row>
    <row r="1434" spans="1:28" ht="14.45" hidden="1" customHeight="1" x14ac:dyDescent="0.25">
      <c r="A1434" t="s">
        <v>19</v>
      </c>
      <c r="B1434" t="s">
        <v>108</v>
      </c>
      <c r="C1434" t="s">
        <v>21</v>
      </c>
      <c r="D1434" t="s">
        <v>257</v>
      </c>
      <c r="E1434" t="s">
        <v>19</v>
      </c>
      <c r="G1434" t="s">
        <v>284</v>
      </c>
      <c r="H1434" t="s">
        <v>148</v>
      </c>
      <c r="N1434">
        <v>348</v>
      </c>
      <c r="P1434">
        <v>43069</v>
      </c>
      <c r="Q1434">
        <v>3480</v>
      </c>
      <c r="S1434">
        <v>11136</v>
      </c>
      <c r="T1434">
        <v>0.34800000000000003</v>
      </c>
      <c r="U1434">
        <v>1740</v>
      </c>
      <c r="X1434" s="24" t="s">
        <v>65</v>
      </c>
      <c r="Y1434" s="24"/>
      <c r="Z1434" s="24"/>
      <c r="AA1434" s="24"/>
      <c r="AB1434" s="24"/>
    </row>
    <row r="1435" spans="1:28" ht="14.45" hidden="1" customHeight="1" x14ac:dyDescent="0.25">
      <c r="A1435" t="s">
        <v>19</v>
      </c>
      <c r="B1435" t="s">
        <v>108</v>
      </c>
      <c r="C1435" t="s">
        <v>21</v>
      </c>
      <c r="D1435" t="s">
        <v>257</v>
      </c>
      <c r="E1435" t="s">
        <v>19</v>
      </c>
      <c r="G1435" t="s">
        <v>285</v>
      </c>
      <c r="H1435" t="s">
        <v>148</v>
      </c>
      <c r="N1435">
        <v>31</v>
      </c>
      <c r="P1435">
        <v>43069</v>
      </c>
      <c r="Q1435">
        <v>310</v>
      </c>
      <c r="S1435">
        <v>992</v>
      </c>
      <c r="T1435">
        <v>3.1E-2</v>
      </c>
      <c r="U1435">
        <v>155</v>
      </c>
      <c r="X1435" s="24" t="s">
        <v>65</v>
      </c>
      <c r="Y1435" s="24"/>
      <c r="Z1435" s="24"/>
      <c r="AA1435" s="24"/>
      <c r="AB1435" s="24"/>
    </row>
    <row r="1436" spans="1:28" ht="14.45" hidden="1" customHeight="1" x14ac:dyDescent="0.25">
      <c r="A1436" t="s">
        <v>19</v>
      </c>
      <c r="B1436" t="s">
        <v>108</v>
      </c>
      <c r="C1436" t="s">
        <v>21</v>
      </c>
      <c r="D1436" t="s">
        <v>257</v>
      </c>
      <c r="E1436" t="s">
        <v>19</v>
      </c>
      <c r="G1436" t="s">
        <v>286</v>
      </c>
      <c r="H1436" t="s">
        <v>148</v>
      </c>
      <c r="N1436">
        <v>31</v>
      </c>
      <c r="P1436">
        <v>43069</v>
      </c>
      <c r="Q1436">
        <v>310</v>
      </c>
      <c r="S1436">
        <v>992</v>
      </c>
      <c r="T1436">
        <v>3.1E-2</v>
      </c>
      <c r="U1436">
        <v>155</v>
      </c>
      <c r="X1436" s="24" t="s">
        <v>65</v>
      </c>
      <c r="Y1436" s="24"/>
      <c r="Z1436" s="24"/>
      <c r="AA1436" s="24"/>
      <c r="AB1436" s="24"/>
    </row>
    <row r="1437" spans="1:28" ht="14.45" hidden="1" customHeight="1" x14ac:dyDescent="0.25">
      <c r="A1437" t="s">
        <v>19</v>
      </c>
      <c r="B1437" t="s">
        <v>108</v>
      </c>
      <c r="C1437" t="s">
        <v>21</v>
      </c>
      <c r="D1437" t="s">
        <v>257</v>
      </c>
      <c r="E1437" t="s">
        <v>19</v>
      </c>
      <c r="G1437" t="s">
        <v>199</v>
      </c>
      <c r="H1437" t="s">
        <v>200</v>
      </c>
      <c r="N1437">
        <v>30</v>
      </c>
      <c r="P1437">
        <v>43069</v>
      </c>
      <c r="Q1437">
        <v>30000</v>
      </c>
      <c r="S1437">
        <v>56550</v>
      </c>
      <c r="T1437">
        <v>2.67</v>
      </c>
      <c r="U1437">
        <v>15000</v>
      </c>
      <c r="X1437" s="24" t="s">
        <v>65</v>
      </c>
      <c r="Y1437" s="24"/>
      <c r="Z1437" s="24"/>
      <c r="AA1437" s="24"/>
      <c r="AB1437" s="24"/>
    </row>
    <row r="1438" spans="1:28" ht="14.45" hidden="1" customHeight="1" x14ac:dyDescent="0.25">
      <c r="A1438" t="s">
        <v>19</v>
      </c>
      <c r="B1438" t="s">
        <v>108</v>
      </c>
      <c r="C1438" t="s">
        <v>21</v>
      </c>
      <c r="D1438" t="s">
        <v>257</v>
      </c>
      <c r="E1438" t="s">
        <v>19</v>
      </c>
      <c r="G1438" t="s">
        <v>283</v>
      </c>
      <c r="H1438" t="s">
        <v>148</v>
      </c>
      <c r="N1438">
        <v>33</v>
      </c>
      <c r="P1438">
        <v>43069</v>
      </c>
      <c r="Q1438">
        <v>198</v>
      </c>
      <c r="S1438">
        <v>2112</v>
      </c>
      <c r="T1438">
        <v>6.6000000000000003E-2</v>
      </c>
      <c r="U1438">
        <v>99</v>
      </c>
      <c r="X1438" s="24" t="s">
        <v>65</v>
      </c>
      <c r="Y1438" s="24"/>
      <c r="Z1438" s="24"/>
      <c r="AA1438" s="24"/>
      <c r="AB1438" s="24"/>
    </row>
    <row r="1439" spans="1:28" ht="14.45" hidden="1" customHeight="1" x14ac:dyDescent="0.25">
      <c r="A1439" t="s">
        <v>19</v>
      </c>
      <c r="B1439" t="s">
        <v>108</v>
      </c>
      <c r="C1439" t="s">
        <v>21</v>
      </c>
      <c r="D1439" t="s">
        <v>257</v>
      </c>
      <c r="E1439" t="s">
        <v>19</v>
      </c>
      <c r="G1439" t="s">
        <v>197</v>
      </c>
      <c r="H1439" t="s">
        <v>148</v>
      </c>
      <c r="N1439">
        <v>306</v>
      </c>
      <c r="P1439">
        <v>43069</v>
      </c>
      <c r="Q1439">
        <v>1836</v>
      </c>
      <c r="S1439">
        <v>38250</v>
      </c>
      <c r="T1439">
        <v>1.224</v>
      </c>
      <c r="U1439">
        <v>918</v>
      </c>
      <c r="X1439" s="24" t="s">
        <v>65</v>
      </c>
      <c r="Y1439" s="24"/>
      <c r="Z1439" s="24"/>
      <c r="AA1439" s="24"/>
      <c r="AB1439" s="24"/>
    </row>
    <row r="1440" spans="1:28" ht="14.45" hidden="1" customHeight="1" x14ac:dyDescent="0.25">
      <c r="A1440" t="s">
        <v>19</v>
      </c>
      <c r="B1440" t="s">
        <v>108</v>
      </c>
      <c r="C1440" t="s">
        <v>21</v>
      </c>
      <c r="D1440" t="s">
        <v>257</v>
      </c>
      <c r="E1440" t="s">
        <v>19</v>
      </c>
      <c r="G1440" t="s">
        <v>198</v>
      </c>
      <c r="H1440" t="s">
        <v>148</v>
      </c>
      <c r="N1440">
        <v>55</v>
      </c>
      <c r="P1440">
        <v>43069</v>
      </c>
      <c r="Q1440">
        <v>1100</v>
      </c>
      <c r="S1440">
        <v>13805</v>
      </c>
      <c r="T1440">
        <v>0.44</v>
      </c>
      <c r="U1440">
        <v>550</v>
      </c>
      <c r="X1440" s="24" t="s">
        <v>65</v>
      </c>
      <c r="Y1440" s="24"/>
      <c r="Z1440" s="24"/>
      <c r="AA1440" s="24"/>
      <c r="AB1440" s="24"/>
    </row>
    <row r="1441" spans="1:28" ht="14.45" hidden="1" customHeight="1" x14ac:dyDescent="0.25">
      <c r="A1441" t="s">
        <v>19</v>
      </c>
      <c r="B1441" t="s">
        <v>108</v>
      </c>
      <c r="C1441" t="s">
        <v>21</v>
      </c>
      <c r="D1441" t="s">
        <v>257</v>
      </c>
      <c r="E1441" t="s">
        <v>19</v>
      </c>
      <c r="G1441" t="s">
        <v>284</v>
      </c>
      <c r="H1441" t="s">
        <v>148</v>
      </c>
      <c r="N1441">
        <v>60</v>
      </c>
      <c r="P1441">
        <v>43069</v>
      </c>
      <c r="Q1441">
        <v>600</v>
      </c>
      <c r="S1441">
        <v>1920</v>
      </c>
      <c r="T1441">
        <v>0.06</v>
      </c>
      <c r="U1441">
        <v>300</v>
      </c>
      <c r="X1441" s="24" t="s">
        <v>65</v>
      </c>
      <c r="Y1441" s="24"/>
      <c r="Z1441" s="24"/>
      <c r="AA1441" s="24"/>
      <c r="AB1441" s="24"/>
    </row>
    <row r="1442" spans="1:28" ht="14.45" hidden="1" customHeight="1" x14ac:dyDescent="0.25">
      <c r="A1442" t="s">
        <v>19</v>
      </c>
      <c r="B1442" t="s">
        <v>108</v>
      </c>
      <c r="C1442" t="s">
        <v>21</v>
      </c>
      <c r="D1442" t="s">
        <v>257</v>
      </c>
      <c r="E1442" t="s">
        <v>19</v>
      </c>
      <c r="G1442" t="s">
        <v>285</v>
      </c>
      <c r="H1442" t="s">
        <v>148</v>
      </c>
      <c r="N1442">
        <v>3</v>
      </c>
      <c r="P1442">
        <v>43069</v>
      </c>
      <c r="Q1442">
        <v>30</v>
      </c>
      <c r="S1442">
        <v>96</v>
      </c>
      <c r="T1442">
        <v>3.0000000000000001E-3</v>
      </c>
      <c r="U1442">
        <v>15</v>
      </c>
      <c r="X1442" s="24" t="s">
        <v>65</v>
      </c>
      <c r="Y1442" s="24"/>
      <c r="Z1442" s="24"/>
      <c r="AA1442" s="24"/>
      <c r="AB1442" s="24"/>
    </row>
    <row r="1443" spans="1:28" ht="14.45" hidden="1" customHeight="1" x14ac:dyDescent="0.25">
      <c r="A1443" t="s">
        <v>19</v>
      </c>
      <c r="B1443" t="s">
        <v>108</v>
      </c>
      <c r="C1443" t="s">
        <v>21</v>
      </c>
      <c r="D1443" t="s">
        <v>257</v>
      </c>
      <c r="E1443" t="s">
        <v>19</v>
      </c>
      <c r="G1443" t="s">
        <v>286</v>
      </c>
      <c r="H1443" t="s">
        <v>148</v>
      </c>
      <c r="N1443">
        <v>12</v>
      </c>
      <c r="P1443">
        <v>43069</v>
      </c>
      <c r="Q1443">
        <v>120</v>
      </c>
      <c r="S1443">
        <v>384</v>
      </c>
      <c r="T1443">
        <v>1.2E-2</v>
      </c>
      <c r="U1443">
        <v>60</v>
      </c>
      <c r="X1443" s="24" t="s">
        <v>65</v>
      </c>
      <c r="Y1443" s="24"/>
      <c r="Z1443" s="24"/>
      <c r="AA1443" s="24"/>
      <c r="AB1443" s="24"/>
    </row>
    <row r="1444" spans="1:28" ht="14.45" hidden="1" customHeight="1" x14ac:dyDescent="0.25">
      <c r="A1444" t="s">
        <v>19</v>
      </c>
      <c r="B1444" t="s">
        <v>108</v>
      </c>
      <c r="C1444" t="s">
        <v>21</v>
      </c>
      <c r="D1444" t="s">
        <v>257</v>
      </c>
      <c r="E1444" t="s">
        <v>19</v>
      </c>
      <c r="G1444" t="s">
        <v>199</v>
      </c>
      <c r="H1444" t="s">
        <v>200</v>
      </c>
      <c r="N1444">
        <v>11</v>
      </c>
      <c r="P1444">
        <v>43069</v>
      </c>
      <c r="Q1444">
        <v>11000</v>
      </c>
      <c r="S1444">
        <v>20735</v>
      </c>
      <c r="T1444">
        <v>0.97899999999999998</v>
      </c>
      <c r="U1444">
        <v>5500</v>
      </c>
      <c r="X1444" s="24" t="s">
        <v>65</v>
      </c>
      <c r="Y1444" s="24"/>
      <c r="Z1444" s="24"/>
      <c r="AA1444" s="24"/>
      <c r="AB1444" s="24"/>
    </row>
    <row r="1445" spans="1:28" ht="14.45" hidden="1" customHeight="1" x14ac:dyDescent="0.25">
      <c r="A1445" t="s">
        <v>19</v>
      </c>
      <c r="B1445" t="s">
        <v>108</v>
      </c>
      <c r="C1445" t="s">
        <v>21</v>
      </c>
      <c r="D1445" t="s">
        <v>257</v>
      </c>
      <c r="E1445" t="s">
        <v>19</v>
      </c>
      <c r="G1445" t="s">
        <v>283</v>
      </c>
      <c r="H1445" t="s">
        <v>148</v>
      </c>
      <c r="N1445">
        <v>9</v>
      </c>
      <c r="P1445">
        <v>43069</v>
      </c>
      <c r="Q1445">
        <v>54</v>
      </c>
      <c r="S1445">
        <v>576</v>
      </c>
      <c r="T1445">
        <v>1.8000000000000002E-2</v>
      </c>
      <c r="U1445">
        <v>27</v>
      </c>
      <c r="X1445" s="24" t="s">
        <v>65</v>
      </c>
      <c r="Y1445" s="24"/>
      <c r="Z1445" s="24"/>
      <c r="AA1445" s="24"/>
      <c r="AB1445" s="24"/>
    </row>
    <row r="1446" spans="1:28" ht="14.45" hidden="1" customHeight="1" x14ac:dyDescent="0.25">
      <c r="A1446" t="s">
        <v>19</v>
      </c>
      <c r="B1446" t="s">
        <v>108</v>
      </c>
      <c r="C1446" t="s">
        <v>21</v>
      </c>
      <c r="D1446" t="s">
        <v>257</v>
      </c>
      <c r="E1446" t="s">
        <v>19</v>
      </c>
      <c r="G1446" t="s">
        <v>197</v>
      </c>
      <c r="H1446" t="s">
        <v>148</v>
      </c>
      <c r="N1446">
        <v>120</v>
      </c>
      <c r="P1446">
        <v>43069</v>
      </c>
      <c r="Q1446">
        <v>720</v>
      </c>
      <c r="S1446">
        <v>15000</v>
      </c>
      <c r="T1446">
        <v>0.48</v>
      </c>
      <c r="U1446">
        <v>360</v>
      </c>
      <c r="X1446" s="24" t="s">
        <v>65</v>
      </c>
      <c r="Y1446" s="24"/>
      <c r="Z1446" s="24"/>
      <c r="AA1446" s="24"/>
      <c r="AB1446" s="24"/>
    </row>
    <row r="1447" spans="1:28" ht="14.45" hidden="1" customHeight="1" x14ac:dyDescent="0.25">
      <c r="A1447" t="s">
        <v>19</v>
      </c>
      <c r="B1447" t="s">
        <v>108</v>
      </c>
      <c r="C1447" t="s">
        <v>21</v>
      </c>
      <c r="D1447" t="s">
        <v>257</v>
      </c>
      <c r="E1447" t="s">
        <v>19</v>
      </c>
      <c r="G1447" t="s">
        <v>198</v>
      </c>
      <c r="H1447" t="s">
        <v>148</v>
      </c>
      <c r="N1447">
        <v>15</v>
      </c>
      <c r="P1447">
        <v>43069</v>
      </c>
      <c r="Q1447">
        <v>300</v>
      </c>
      <c r="S1447">
        <v>3765</v>
      </c>
      <c r="T1447">
        <v>0.12</v>
      </c>
      <c r="U1447">
        <v>150</v>
      </c>
      <c r="X1447" s="24" t="s">
        <v>65</v>
      </c>
      <c r="Y1447" s="24"/>
      <c r="Z1447" s="24"/>
      <c r="AA1447" s="24"/>
      <c r="AB1447" s="24"/>
    </row>
    <row r="1448" spans="1:28" ht="14.45" hidden="1" customHeight="1" x14ac:dyDescent="0.25">
      <c r="A1448" t="s">
        <v>19</v>
      </c>
      <c r="B1448" t="s">
        <v>108</v>
      </c>
      <c r="C1448" t="s">
        <v>21</v>
      </c>
      <c r="D1448" t="s">
        <v>257</v>
      </c>
      <c r="E1448" t="s">
        <v>19</v>
      </c>
      <c r="G1448" t="s">
        <v>284</v>
      </c>
      <c r="H1448" t="s">
        <v>148</v>
      </c>
      <c r="N1448">
        <v>53</v>
      </c>
      <c r="P1448">
        <v>43069</v>
      </c>
      <c r="Q1448">
        <v>530</v>
      </c>
      <c r="S1448">
        <v>1696</v>
      </c>
      <c r="T1448">
        <v>5.2999999999999999E-2</v>
      </c>
      <c r="U1448">
        <v>265</v>
      </c>
      <c r="X1448" s="24" t="s">
        <v>65</v>
      </c>
      <c r="Y1448" s="24"/>
      <c r="Z1448" s="24"/>
      <c r="AA1448" s="24"/>
      <c r="AB1448" s="24"/>
    </row>
    <row r="1449" spans="1:28" ht="14.45" hidden="1" customHeight="1" x14ac:dyDescent="0.25">
      <c r="A1449" t="s">
        <v>19</v>
      </c>
      <c r="B1449" t="s">
        <v>108</v>
      </c>
      <c r="C1449" t="s">
        <v>21</v>
      </c>
      <c r="D1449" t="s">
        <v>257</v>
      </c>
      <c r="E1449" t="s">
        <v>19</v>
      </c>
      <c r="G1449" t="s">
        <v>285</v>
      </c>
      <c r="H1449" t="s">
        <v>148</v>
      </c>
      <c r="N1449">
        <v>3</v>
      </c>
      <c r="P1449">
        <v>43069</v>
      </c>
      <c r="Q1449">
        <v>30</v>
      </c>
      <c r="S1449">
        <v>96</v>
      </c>
      <c r="T1449">
        <v>3.0000000000000001E-3</v>
      </c>
      <c r="U1449">
        <v>15</v>
      </c>
      <c r="X1449" s="24" t="s">
        <v>65</v>
      </c>
      <c r="Y1449" s="24"/>
      <c r="Z1449" s="24"/>
      <c r="AA1449" s="24"/>
      <c r="AB1449" s="24"/>
    </row>
    <row r="1450" spans="1:28" ht="14.45" hidden="1" customHeight="1" x14ac:dyDescent="0.25">
      <c r="A1450" t="s">
        <v>19</v>
      </c>
      <c r="B1450" t="s">
        <v>108</v>
      </c>
      <c r="C1450" t="s">
        <v>21</v>
      </c>
      <c r="D1450" t="s">
        <v>257</v>
      </c>
      <c r="E1450" t="s">
        <v>19</v>
      </c>
      <c r="G1450" t="s">
        <v>286</v>
      </c>
      <c r="H1450" t="s">
        <v>148</v>
      </c>
      <c r="N1450">
        <v>3</v>
      </c>
      <c r="P1450">
        <v>43069</v>
      </c>
      <c r="Q1450">
        <v>30</v>
      </c>
      <c r="S1450">
        <v>96</v>
      </c>
      <c r="T1450">
        <v>3.0000000000000001E-3</v>
      </c>
      <c r="U1450">
        <v>15</v>
      </c>
      <c r="X1450" s="24" t="s">
        <v>65</v>
      </c>
      <c r="Y1450" s="24"/>
      <c r="Z1450" s="24"/>
      <c r="AA1450" s="24"/>
      <c r="AB1450" s="24"/>
    </row>
    <row r="1451" spans="1:28" ht="14.45" hidden="1" customHeight="1" x14ac:dyDescent="0.25">
      <c r="A1451" t="s">
        <v>19</v>
      </c>
      <c r="B1451" t="s">
        <v>108</v>
      </c>
      <c r="C1451" t="s">
        <v>21</v>
      </c>
      <c r="D1451" t="s">
        <v>257</v>
      </c>
      <c r="E1451" t="s">
        <v>19</v>
      </c>
      <c r="G1451" t="s">
        <v>199</v>
      </c>
      <c r="H1451" t="s">
        <v>200</v>
      </c>
      <c r="N1451">
        <v>3</v>
      </c>
      <c r="P1451">
        <v>43069</v>
      </c>
      <c r="Q1451">
        <v>3000</v>
      </c>
      <c r="S1451">
        <v>5655</v>
      </c>
      <c r="T1451">
        <v>0.26700000000000002</v>
      </c>
      <c r="U1451">
        <v>1500</v>
      </c>
      <c r="X1451" s="24" t="s">
        <v>65</v>
      </c>
      <c r="Y1451" s="24"/>
      <c r="Z1451" s="24"/>
      <c r="AA1451" s="24"/>
      <c r="AB1451" s="24"/>
    </row>
    <row r="1452" spans="1:28" ht="14.45" hidden="1" customHeight="1" x14ac:dyDescent="0.25">
      <c r="A1452" t="s">
        <v>19</v>
      </c>
      <c r="B1452" t="s">
        <v>108</v>
      </c>
      <c r="C1452" t="s">
        <v>21</v>
      </c>
      <c r="D1452" t="s">
        <v>257</v>
      </c>
      <c r="E1452" t="s">
        <v>19</v>
      </c>
      <c r="G1452" t="s">
        <v>283</v>
      </c>
      <c r="H1452" t="s">
        <v>148</v>
      </c>
      <c r="N1452">
        <v>120</v>
      </c>
      <c r="P1452">
        <v>43069</v>
      </c>
      <c r="Q1452">
        <v>720</v>
      </c>
      <c r="S1452">
        <v>7680</v>
      </c>
      <c r="T1452">
        <v>0.24</v>
      </c>
      <c r="U1452">
        <v>360</v>
      </c>
      <c r="X1452" s="24" t="s">
        <v>65</v>
      </c>
      <c r="Y1452" s="24"/>
      <c r="Z1452" s="24"/>
      <c r="AA1452" s="24"/>
      <c r="AB1452" s="24"/>
    </row>
    <row r="1453" spans="1:28" ht="14.45" hidden="1" customHeight="1" x14ac:dyDescent="0.25">
      <c r="A1453" t="s">
        <v>19</v>
      </c>
      <c r="B1453" t="s">
        <v>108</v>
      </c>
      <c r="C1453" t="s">
        <v>21</v>
      </c>
      <c r="D1453" t="s">
        <v>257</v>
      </c>
      <c r="E1453" t="s">
        <v>19</v>
      </c>
      <c r="G1453" t="s">
        <v>197</v>
      </c>
      <c r="H1453" t="s">
        <v>148</v>
      </c>
      <c r="N1453">
        <v>1087</v>
      </c>
      <c r="P1453">
        <v>43069</v>
      </c>
      <c r="Q1453">
        <v>6522</v>
      </c>
      <c r="S1453">
        <v>135875</v>
      </c>
      <c r="T1453">
        <v>4.3479999999999999</v>
      </c>
      <c r="U1453">
        <v>3261</v>
      </c>
      <c r="X1453" s="24" t="s">
        <v>65</v>
      </c>
      <c r="Y1453" s="24"/>
      <c r="Z1453" s="24"/>
      <c r="AA1453" s="24"/>
      <c r="AB1453" s="24"/>
    </row>
    <row r="1454" spans="1:28" ht="14.45" hidden="1" customHeight="1" x14ac:dyDescent="0.25">
      <c r="A1454" t="s">
        <v>19</v>
      </c>
      <c r="B1454" t="s">
        <v>108</v>
      </c>
      <c r="C1454" t="s">
        <v>21</v>
      </c>
      <c r="D1454" t="s">
        <v>257</v>
      </c>
      <c r="E1454" t="s">
        <v>19</v>
      </c>
      <c r="G1454" t="s">
        <v>198</v>
      </c>
      <c r="H1454" t="s">
        <v>148</v>
      </c>
      <c r="N1454">
        <v>200</v>
      </c>
      <c r="P1454">
        <v>43069</v>
      </c>
      <c r="Q1454">
        <v>4000</v>
      </c>
      <c r="S1454">
        <v>50200</v>
      </c>
      <c r="T1454">
        <v>1.6</v>
      </c>
      <c r="U1454">
        <v>2000</v>
      </c>
      <c r="X1454" s="24" t="s">
        <v>65</v>
      </c>
      <c r="Y1454" s="24"/>
      <c r="Z1454" s="24"/>
      <c r="AA1454" s="24"/>
      <c r="AB1454" s="24"/>
    </row>
    <row r="1455" spans="1:28" ht="14.45" hidden="1" customHeight="1" x14ac:dyDescent="0.25">
      <c r="A1455" t="s">
        <v>19</v>
      </c>
      <c r="B1455" t="s">
        <v>108</v>
      </c>
      <c r="C1455" t="s">
        <v>21</v>
      </c>
      <c r="D1455" t="s">
        <v>257</v>
      </c>
      <c r="E1455" t="s">
        <v>19</v>
      </c>
      <c r="G1455" t="s">
        <v>284</v>
      </c>
      <c r="H1455" t="s">
        <v>148</v>
      </c>
      <c r="N1455">
        <v>66</v>
      </c>
      <c r="P1455">
        <v>43069</v>
      </c>
      <c r="Q1455">
        <v>660</v>
      </c>
      <c r="S1455">
        <v>2112</v>
      </c>
      <c r="T1455">
        <v>6.6000000000000003E-2</v>
      </c>
      <c r="U1455">
        <v>330</v>
      </c>
      <c r="X1455" s="24" t="s">
        <v>65</v>
      </c>
      <c r="Y1455" s="24"/>
      <c r="Z1455" s="24"/>
      <c r="AA1455" s="24"/>
      <c r="AB1455" s="24"/>
    </row>
    <row r="1456" spans="1:28" ht="14.45" hidden="1" customHeight="1" x14ac:dyDescent="0.25">
      <c r="A1456" t="s">
        <v>19</v>
      </c>
      <c r="B1456" t="s">
        <v>108</v>
      </c>
      <c r="C1456" t="s">
        <v>21</v>
      </c>
      <c r="D1456" t="s">
        <v>257</v>
      </c>
      <c r="E1456" t="s">
        <v>19</v>
      </c>
      <c r="G1456" t="s">
        <v>285</v>
      </c>
      <c r="H1456" t="s">
        <v>148</v>
      </c>
      <c r="N1456">
        <v>2</v>
      </c>
      <c r="P1456">
        <v>43069</v>
      </c>
      <c r="Q1456">
        <v>20</v>
      </c>
      <c r="S1456">
        <v>64</v>
      </c>
      <c r="T1456">
        <v>2E-3</v>
      </c>
      <c r="U1456">
        <v>10</v>
      </c>
      <c r="X1456" s="24" t="s">
        <v>65</v>
      </c>
      <c r="Y1456" s="24"/>
      <c r="Z1456" s="24"/>
      <c r="AA1456" s="24"/>
      <c r="AB1456" s="24"/>
    </row>
    <row r="1457" spans="1:28" ht="14.45" hidden="1" customHeight="1" x14ac:dyDescent="0.25">
      <c r="A1457" t="s">
        <v>19</v>
      </c>
      <c r="B1457" t="s">
        <v>108</v>
      </c>
      <c r="C1457" t="s">
        <v>21</v>
      </c>
      <c r="D1457" t="s">
        <v>257</v>
      </c>
      <c r="E1457" t="s">
        <v>19</v>
      </c>
      <c r="G1457" t="s">
        <v>286</v>
      </c>
      <c r="H1457" t="s">
        <v>148</v>
      </c>
      <c r="N1457">
        <v>2</v>
      </c>
      <c r="P1457">
        <v>43069</v>
      </c>
      <c r="Q1457">
        <v>20</v>
      </c>
      <c r="S1457">
        <v>64</v>
      </c>
      <c r="T1457">
        <v>2E-3</v>
      </c>
      <c r="U1457">
        <v>10</v>
      </c>
      <c r="X1457" s="24" t="s">
        <v>65</v>
      </c>
      <c r="Y1457" s="24"/>
      <c r="Z1457" s="24"/>
      <c r="AA1457" s="24"/>
      <c r="AB1457" s="24"/>
    </row>
    <row r="1458" spans="1:28" ht="14.45" hidden="1" customHeight="1" x14ac:dyDescent="0.25">
      <c r="A1458" t="s">
        <v>19</v>
      </c>
      <c r="B1458" t="s">
        <v>108</v>
      </c>
      <c r="C1458" t="s">
        <v>21</v>
      </c>
      <c r="D1458" t="s">
        <v>257</v>
      </c>
      <c r="E1458" t="s">
        <v>19</v>
      </c>
      <c r="G1458" t="s">
        <v>199</v>
      </c>
      <c r="H1458" t="s">
        <v>200</v>
      </c>
      <c r="N1458">
        <v>40</v>
      </c>
      <c r="P1458">
        <v>43069</v>
      </c>
      <c r="Q1458">
        <v>40000</v>
      </c>
      <c r="S1458">
        <v>75400</v>
      </c>
      <c r="T1458">
        <v>3.5599999999999996</v>
      </c>
      <c r="U1458">
        <v>20000</v>
      </c>
      <c r="X1458" s="24" t="s">
        <v>65</v>
      </c>
      <c r="Y1458" s="24"/>
      <c r="Z1458" s="24"/>
      <c r="AA1458" s="24"/>
      <c r="AB1458" s="24"/>
    </row>
    <row r="1459" spans="1:28" ht="14.45" hidden="1" customHeight="1" x14ac:dyDescent="0.25">
      <c r="A1459" t="s">
        <v>19</v>
      </c>
      <c r="B1459" t="s">
        <v>108</v>
      </c>
      <c r="C1459" t="s">
        <v>21</v>
      </c>
      <c r="D1459" t="s">
        <v>1624</v>
      </c>
      <c r="E1459" t="s">
        <v>19</v>
      </c>
      <c r="G1459" t="s">
        <v>196</v>
      </c>
      <c r="H1459" t="s">
        <v>148</v>
      </c>
      <c r="N1459">
        <v>18</v>
      </c>
      <c r="P1459">
        <v>43370</v>
      </c>
      <c r="Q1459">
        <v>108</v>
      </c>
      <c r="S1459">
        <v>432</v>
      </c>
      <c r="T1459">
        <v>1.8000000000000002E-2</v>
      </c>
      <c r="U1459">
        <v>54</v>
      </c>
      <c r="X1459" s="24" t="s">
        <v>65</v>
      </c>
      <c r="Y1459" s="24"/>
      <c r="Z1459" s="24"/>
      <c r="AA1459" s="24"/>
      <c r="AB1459" s="24"/>
    </row>
    <row r="1460" spans="1:28" hidden="1" x14ac:dyDescent="0.25">
      <c r="A1460" t="s">
        <v>19</v>
      </c>
      <c r="B1460" t="s">
        <v>108</v>
      </c>
      <c r="C1460" t="s">
        <v>21</v>
      </c>
      <c r="D1460" t="s">
        <v>1624</v>
      </c>
      <c r="E1460" t="s">
        <v>19</v>
      </c>
      <c r="G1460" t="s">
        <v>197</v>
      </c>
      <c r="H1460" t="s">
        <v>148</v>
      </c>
      <c r="N1460">
        <v>288</v>
      </c>
      <c r="P1460">
        <v>43370</v>
      </c>
      <c r="Q1460">
        <v>1728</v>
      </c>
      <c r="S1460">
        <v>36000</v>
      </c>
      <c r="T1460">
        <v>1.1520000000000001</v>
      </c>
      <c r="U1460">
        <v>864</v>
      </c>
      <c r="X1460" s="24" t="s">
        <v>65</v>
      </c>
      <c r="Y1460" s="24"/>
      <c r="Z1460" s="24"/>
      <c r="AA1460" s="24"/>
      <c r="AB1460" s="24"/>
    </row>
    <row r="1461" spans="1:28" hidden="1" x14ac:dyDescent="0.25">
      <c r="A1461" t="s">
        <v>19</v>
      </c>
      <c r="B1461" t="s">
        <v>108</v>
      </c>
      <c r="C1461" t="s">
        <v>21</v>
      </c>
      <c r="D1461" t="s">
        <v>1624</v>
      </c>
      <c r="E1461" t="s">
        <v>19</v>
      </c>
      <c r="G1461" t="s">
        <v>198</v>
      </c>
      <c r="H1461" t="s">
        <v>148</v>
      </c>
      <c r="N1461">
        <v>36</v>
      </c>
      <c r="P1461">
        <v>43370</v>
      </c>
      <c r="Q1461">
        <v>720</v>
      </c>
      <c r="S1461">
        <v>9036</v>
      </c>
      <c r="T1461">
        <v>0.28800000000000003</v>
      </c>
      <c r="U1461">
        <v>360</v>
      </c>
      <c r="X1461" s="24" t="s">
        <v>65</v>
      </c>
      <c r="Y1461" s="24"/>
      <c r="Z1461" s="24"/>
      <c r="AA1461" s="24"/>
      <c r="AB1461" s="24"/>
    </row>
    <row r="1462" spans="1:28" hidden="1" x14ac:dyDescent="0.25">
      <c r="A1462" t="s">
        <v>19</v>
      </c>
      <c r="B1462" t="s">
        <v>108</v>
      </c>
      <c r="C1462" t="s">
        <v>21</v>
      </c>
      <c r="D1462" t="s">
        <v>1624</v>
      </c>
      <c r="E1462" t="s">
        <v>19</v>
      </c>
      <c r="G1462" t="s">
        <v>199</v>
      </c>
      <c r="H1462" t="s">
        <v>200</v>
      </c>
      <c r="N1462">
        <v>9</v>
      </c>
      <c r="P1462">
        <v>43370</v>
      </c>
      <c r="Q1462">
        <v>9000</v>
      </c>
      <c r="S1462">
        <v>16965</v>
      </c>
      <c r="T1462">
        <v>0.80099999999999993</v>
      </c>
      <c r="U1462">
        <v>4500</v>
      </c>
      <c r="X1462" s="24" t="s">
        <v>65</v>
      </c>
      <c r="Y1462" s="24"/>
      <c r="Z1462" s="24"/>
      <c r="AA1462" s="24"/>
      <c r="AB1462" s="24"/>
    </row>
    <row r="1463" spans="1:28" hidden="1" x14ac:dyDescent="0.25">
      <c r="A1463" s="9" t="s">
        <v>19</v>
      </c>
      <c r="B1463" s="9" t="s">
        <v>20</v>
      </c>
      <c r="C1463" s="9" t="s">
        <v>21</v>
      </c>
      <c r="D1463" s="9">
        <v>174098</v>
      </c>
      <c r="E1463" s="9" t="s">
        <v>19</v>
      </c>
      <c r="F1463" s="9"/>
      <c r="G1463" s="9" t="s">
        <v>183</v>
      </c>
      <c r="H1463" s="9" t="s">
        <v>151</v>
      </c>
      <c r="I1463" s="9" t="s">
        <v>152</v>
      </c>
      <c r="J1463" s="9"/>
      <c r="K1463" s="9"/>
      <c r="L1463" s="9"/>
      <c r="M1463" s="20">
        <v>13.05797247010084</v>
      </c>
      <c r="N1463" s="20">
        <v>1</v>
      </c>
      <c r="O1463" s="9"/>
      <c r="P1463" s="10">
        <v>42962</v>
      </c>
      <c r="Q1463" s="13">
        <v>84995</v>
      </c>
      <c r="R1463" s="13"/>
      <c r="S1463" s="20">
        <v>57633</v>
      </c>
      <c r="T1463" s="20">
        <v>28.5</v>
      </c>
      <c r="U1463" s="11">
        <v>22800</v>
      </c>
      <c r="V1463" s="9"/>
      <c r="W1463" s="22"/>
      <c r="X1463" s="24" t="s">
        <v>1823</v>
      </c>
      <c r="Y1463" s="24"/>
      <c r="Z1463" s="24"/>
      <c r="AA1463" s="24"/>
      <c r="AB1463" s="24"/>
    </row>
    <row r="1464" spans="1:28" hidden="1" x14ac:dyDescent="0.25">
      <c r="A1464" t="s">
        <v>19</v>
      </c>
      <c r="B1464" t="s">
        <v>20</v>
      </c>
      <c r="C1464" t="s">
        <v>21</v>
      </c>
      <c r="D1464">
        <v>174094</v>
      </c>
      <c r="E1464" t="s">
        <v>19</v>
      </c>
      <c r="G1464" t="s">
        <v>265</v>
      </c>
      <c r="H1464" t="s">
        <v>151</v>
      </c>
      <c r="I1464" t="s">
        <v>152</v>
      </c>
      <c r="M1464">
        <v>13.05797247010084</v>
      </c>
      <c r="N1464">
        <v>1</v>
      </c>
      <c r="P1464">
        <v>42979</v>
      </c>
      <c r="Q1464">
        <v>164442.42000000001</v>
      </c>
      <c r="S1464">
        <v>11119</v>
      </c>
      <c r="T1464">
        <v>0</v>
      </c>
      <c r="U1464">
        <v>1111.9000000000001</v>
      </c>
      <c r="X1464" s="24" t="s">
        <v>1823</v>
      </c>
      <c r="Y1464" s="24"/>
      <c r="Z1464" s="24"/>
      <c r="AA1464" s="24"/>
      <c r="AB1464" s="24"/>
    </row>
    <row r="1465" spans="1:28" hidden="1" x14ac:dyDescent="0.25">
      <c r="A1465" t="s">
        <v>19</v>
      </c>
      <c r="B1465" t="s">
        <v>20</v>
      </c>
      <c r="C1465" t="s">
        <v>21</v>
      </c>
      <c r="D1465">
        <v>174094</v>
      </c>
      <c r="E1465" t="s">
        <v>19</v>
      </c>
      <c r="G1465" t="s">
        <v>266</v>
      </c>
      <c r="H1465" t="s">
        <v>151</v>
      </c>
      <c r="I1465" t="s">
        <v>152</v>
      </c>
      <c r="M1465">
        <v>13.05797247010084</v>
      </c>
      <c r="N1465">
        <v>1</v>
      </c>
      <c r="P1465">
        <v>42979</v>
      </c>
      <c r="Q1465">
        <v>164442.42000000001</v>
      </c>
      <c r="S1465">
        <v>7611</v>
      </c>
      <c r="T1465">
        <v>6.94</v>
      </c>
      <c r="U1465">
        <v>5552</v>
      </c>
      <c r="X1465" s="24" t="s">
        <v>1823</v>
      </c>
      <c r="Y1465" s="24"/>
      <c r="Z1465" s="24"/>
      <c r="AA1465" s="24"/>
      <c r="AB1465" s="24"/>
    </row>
    <row r="1466" spans="1:28" hidden="1" x14ac:dyDescent="0.25">
      <c r="A1466" t="s">
        <v>19</v>
      </c>
      <c r="B1466" t="s">
        <v>20</v>
      </c>
      <c r="C1466" t="s">
        <v>21</v>
      </c>
      <c r="D1466">
        <v>174086</v>
      </c>
      <c r="E1466" t="s">
        <v>19</v>
      </c>
      <c r="G1466" t="s">
        <v>265</v>
      </c>
      <c r="H1466" t="s">
        <v>151</v>
      </c>
      <c r="I1466" t="s">
        <v>152</v>
      </c>
      <c r="M1466">
        <v>13.05797247010084</v>
      </c>
      <c r="N1466">
        <v>1</v>
      </c>
      <c r="P1466">
        <v>42979</v>
      </c>
      <c r="Q1466">
        <v>300000</v>
      </c>
      <c r="S1466">
        <v>25643</v>
      </c>
      <c r="T1466">
        <v>0.97</v>
      </c>
      <c r="U1466">
        <v>2564.3000000000002</v>
      </c>
      <c r="X1466" s="24" t="s">
        <v>1823</v>
      </c>
      <c r="Y1466" s="24"/>
      <c r="Z1466" s="24"/>
      <c r="AA1466" s="24"/>
      <c r="AB1466" s="24"/>
    </row>
    <row r="1467" spans="1:28" hidden="1" x14ac:dyDescent="0.25">
      <c r="A1467" t="s">
        <v>19</v>
      </c>
      <c r="B1467" t="s">
        <v>20</v>
      </c>
      <c r="C1467" t="s">
        <v>21</v>
      </c>
      <c r="D1467">
        <v>174086</v>
      </c>
      <c r="E1467" t="s">
        <v>19</v>
      </c>
      <c r="G1467" t="s">
        <v>266</v>
      </c>
      <c r="H1467" t="s">
        <v>151</v>
      </c>
      <c r="I1467" t="s">
        <v>152</v>
      </c>
      <c r="M1467">
        <v>13.05797247010084</v>
      </c>
      <c r="N1467">
        <v>1</v>
      </c>
      <c r="P1467">
        <v>42979</v>
      </c>
      <c r="Q1467">
        <v>300000</v>
      </c>
      <c r="S1467">
        <v>13987</v>
      </c>
      <c r="T1467">
        <v>12.76</v>
      </c>
      <c r="U1467">
        <v>10208</v>
      </c>
      <c r="X1467" s="24" t="s">
        <v>1823</v>
      </c>
      <c r="Y1467" s="24"/>
      <c r="Z1467" s="24"/>
      <c r="AA1467" s="24"/>
      <c r="AB1467" s="24"/>
    </row>
    <row r="1468" spans="1:28" hidden="1" x14ac:dyDescent="0.25">
      <c r="A1468" t="s">
        <v>19</v>
      </c>
      <c r="B1468" t="s">
        <v>20</v>
      </c>
      <c r="C1468" t="s">
        <v>21</v>
      </c>
      <c r="D1468">
        <v>174084</v>
      </c>
      <c r="E1468" t="s">
        <v>19</v>
      </c>
      <c r="G1468" t="s">
        <v>265</v>
      </c>
      <c r="H1468" t="s">
        <v>151</v>
      </c>
      <c r="I1468" t="s">
        <v>152</v>
      </c>
      <c r="M1468">
        <v>13.05797247010084</v>
      </c>
      <c r="N1468">
        <v>1</v>
      </c>
      <c r="P1468">
        <v>42979</v>
      </c>
      <c r="Q1468">
        <v>265000</v>
      </c>
      <c r="S1468">
        <v>31714</v>
      </c>
      <c r="T1468">
        <v>1.57</v>
      </c>
      <c r="U1468">
        <v>3171.4</v>
      </c>
      <c r="X1468" s="24" t="s">
        <v>1823</v>
      </c>
      <c r="Y1468" s="24"/>
      <c r="Z1468" s="24"/>
      <c r="AA1468" s="24"/>
      <c r="AB1468" s="24"/>
    </row>
    <row r="1469" spans="1:28" hidden="1" x14ac:dyDescent="0.25">
      <c r="A1469" t="s">
        <v>19</v>
      </c>
      <c r="B1469" t="s">
        <v>20</v>
      </c>
      <c r="C1469" t="s">
        <v>21</v>
      </c>
      <c r="D1469">
        <v>174084</v>
      </c>
      <c r="E1469" t="s">
        <v>19</v>
      </c>
      <c r="G1469" t="s">
        <v>266</v>
      </c>
      <c r="H1469" t="s">
        <v>151</v>
      </c>
      <c r="I1469" t="s">
        <v>152</v>
      </c>
      <c r="M1469">
        <v>13.05797247010084</v>
      </c>
      <c r="N1469">
        <v>1</v>
      </c>
      <c r="P1469">
        <v>42979</v>
      </c>
      <c r="Q1469">
        <v>265000</v>
      </c>
      <c r="S1469">
        <v>8824</v>
      </c>
      <c r="T1469">
        <v>8.0500000000000007</v>
      </c>
      <c r="U1469">
        <v>6440</v>
      </c>
      <c r="X1469" s="24" t="s">
        <v>1823</v>
      </c>
      <c r="Y1469" s="24"/>
      <c r="Z1469" s="24"/>
      <c r="AA1469" s="24"/>
      <c r="AB1469" s="24"/>
    </row>
    <row r="1470" spans="1:28" hidden="1" x14ac:dyDescent="0.25">
      <c r="A1470" t="s">
        <v>19</v>
      </c>
      <c r="B1470" t="s">
        <v>20</v>
      </c>
      <c r="C1470" t="s">
        <v>21</v>
      </c>
      <c r="D1470">
        <v>172687</v>
      </c>
      <c r="E1470" t="s">
        <v>19</v>
      </c>
      <c r="G1470" t="s">
        <v>182</v>
      </c>
      <c r="H1470" t="s">
        <v>151</v>
      </c>
      <c r="I1470" t="s">
        <v>152</v>
      </c>
      <c r="M1470">
        <v>13.05797247010084</v>
      </c>
      <c r="N1470">
        <v>1</v>
      </c>
      <c r="P1470">
        <v>42874</v>
      </c>
      <c r="Q1470">
        <v>1380.5</v>
      </c>
      <c r="S1470">
        <v>584</v>
      </c>
      <c r="T1470">
        <v>0.2</v>
      </c>
      <c r="U1470">
        <v>80</v>
      </c>
      <c r="X1470" s="24" t="s">
        <v>1823</v>
      </c>
      <c r="Y1470" s="24"/>
      <c r="Z1470" s="24"/>
      <c r="AA1470" s="24"/>
      <c r="AB1470" s="24"/>
    </row>
    <row r="1471" spans="1:28" hidden="1" x14ac:dyDescent="0.25">
      <c r="A1471" t="s">
        <v>19</v>
      </c>
      <c r="B1471" t="s">
        <v>20</v>
      </c>
      <c r="C1471" t="s">
        <v>21</v>
      </c>
      <c r="D1471">
        <v>172687</v>
      </c>
      <c r="E1471" t="s">
        <v>19</v>
      </c>
      <c r="G1471" t="s">
        <v>168</v>
      </c>
      <c r="H1471" t="s">
        <v>148</v>
      </c>
      <c r="I1471" t="s">
        <v>149</v>
      </c>
      <c r="M1471">
        <v>13.083007376942414</v>
      </c>
      <c r="N1471">
        <v>6</v>
      </c>
      <c r="P1471">
        <v>42874</v>
      </c>
      <c r="Q1471">
        <v>4485.7299999999996</v>
      </c>
      <c r="S1471">
        <v>716.66399999999999</v>
      </c>
      <c r="T1471">
        <v>0.156</v>
      </c>
      <c r="U1471">
        <v>210</v>
      </c>
      <c r="X1471" s="24" t="s">
        <v>1823</v>
      </c>
      <c r="Y1471" s="24"/>
      <c r="Z1471" s="24"/>
      <c r="AA1471" s="24"/>
      <c r="AB1471" s="24"/>
    </row>
    <row r="1472" spans="1:28" hidden="1" x14ac:dyDescent="0.25">
      <c r="A1472" t="s">
        <v>19</v>
      </c>
      <c r="B1472" t="s">
        <v>20</v>
      </c>
      <c r="C1472" t="s">
        <v>21</v>
      </c>
      <c r="D1472">
        <v>172687</v>
      </c>
      <c r="E1472" t="s">
        <v>19</v>
      </c>
      <c r="G1472" t="s">
        <v>175</v>
      </c>
      <c r="H1472" t="s">
        <v>148</v>
      </c>
      <c r="I1472" t="s">
        <v>149</v>
      </c>
      <c r="M1472">
        <v>13.083007376942414</v>
      </c>
      <c r="N1472">
        <v>31</v>
      </c>
      <c r="P1472">
        <v>42874</v>
      </c>
      <c r="Q1472">
        <v>4485.7299999999996</v>
      </c>
      <c r="S1472">
        <v>4443.3167999999996</v>
      </c>
      <c r="T1472">
        <v>0.96719999999999995</v>
      </c>
      <c r="U1472">
        <v>1550</v>
      </c>
      <c r="X1472" s="24" t="s">
        <v>1823</v>
      </c>
      <c r="Y1472" s="24"/>
      <c r="Z1472" s="24"/>
      <c r="AA1472" s="24"/>
      <c r="AB1472" s="24"/>
    </row>
    <row r="1473" spans="1:28" hidden="1" x14ac:dyDescent="0.25">
      <c r="A1473" t="s">
        <v>19</v>
      </c>
      <c r="B1473" t="s">
        <v>20</v>
      </c>
      <c r="C1473" t="s">
        <v>21</v>
      </c>
      <c r="D1473">
        <v>174735</v>
      </c>
      <c r="E1473" t="s">
        <v>19</v>
      </c>
      <c r="G1473" t="s">
        <v>164</v>
      </c>
      <c r="H1473" t="s">
        <v>148</v>
      </c>
      <c r="I1473" t="s">
        <v>149</v>
      </c>
      <c r="M1473">
        <v>13.083007376942414</v>
      </c>
      <c r="N1473">
        <v>0</v>
      </c>
      <c r="P1473">
        <v>42979</v>
      </c>
      <c r="Q1473">
        <v>28000</v>
      </c>
      <c r="S1473">
        <v>0</v>
      </c>
      <c r="T1473">
        <v>0</v>
      </c>
      <c r="U1473">
        <v>0</v>
      </c>
      <c r="X1473" s="24" t="s">
        <v>1823</v>
      </c>
      <c r="Y1473" s="24"/>
      <c r="Z1473" s="24"/>
      <c r="AA1473" s="24"/>
      <c r="AB1473" s="24"/>
    </row>
    <row r="1474" spans="1:28" hidden="1" x14ac:dyDescent="0.25">
      <c r="A1474" t="s">
        <v>19</v>
      </c>
      <c r="B1474" t="s">
        <v>20</v>
      </c>
      <c r="C1474" t="s">
        <v>21</v>
      </c>
      <c r="D1474">
        <v>174735</v>
      </c>
      <c r="E1474" t="s">
        <v>19</v>
      </c>
      <c r="G1474" t="s">
        <v>417</v>
      </c>
      <c r="H1474" t="s">
        <v>148</v>
      </c>
      <c r="I1474" t="s">
        <v>149</v>
      </c>
      <c r="M1474">
        <v>13.083007376942414</v>
      </c>
      <c r="N1474">
        <v>2</v>
      </c>
      <c r="P1474">
        <v>42979</v>
      </c>
      <c r="Q1474">
        <v>28000</v>
      </c>
      <c r="S1474">
        <v>551.28</v>
      </c>
      <c r="T1474">
        <v>0</v>
      </c>
      <c r="U1474">
        <v>30</v>
      </c>
      <c r="X1474" s="24" t="s">
        <v>1823</v>
      </c>
      <c r="Y1474" s="24"/>
      <c r="Z1474" s="24"/>
      <c r="AA1474" s="24"/>
      <c r="AB1474" s="24"/>
    </row>
    <row r="1475" spans="1:28" hidden="1" x14ac:dyDescent="0.25">
      <c r="A1475" t="s">
        <v>19</v>
      </c>
      <c r="B1475" t="s">
        <v>20</v>
      </c>
      <c r="C1475" t="s">
        <v>21</v>
      </c>
      <c r="D1475">
        <v>174735</v>
      </c>
      <c r="E1475" t="s">
        <v>19</v>
      </c>
      <c r="G1475" t="s">
        <v>147</v>
      </c>
      <c r="H1475" t="s">
        <v>148</v>
      </c>
      <c r="I1475" t="s">
        <v>149</v>
      </c>
      <c r="M1475">
        <v>13.083007376942414</v>
      </c>
      <c r="N1475">
        <v>4</v>
      </c>
      <c r="P1475">
        <v>42979</v>
      </c>
      <c r="Q1475">
        <v>28000</v>
      </c>
      <c r="S1475">
        <v>1092</v>
      </c>
      <c r="T1475">
        <v>0</v>
      </c>
      <c r="U1475">
        <v>100</v>
      </c>
      <c r="X1475" s="24" t="s">
        <v>1823</v>
      </c>
      <c r="Y1475" s="24"/>
      <c r="Z1475" s="24"/>
      <c r="AA1475" s="24"/>
      <c r="AB1475" s="24"/>
    </row>
    <row r="1476" spans="1:28" hidden="1" x14ac:dyDescent="0.25">
      <c r="A1476" t="s">
        <v>19</v>
      </c>
      <c r="B1476" t="s">
        <v>20</v>
      </c>
      <c r="C1476" t="s">
        <v>21</v>
      </c>
      <c r="D1476">
        <v>174735</v>
      </c>
      <c r="E1476" t="s">
        <v>19</v>
      </c>
      <c r="G1476" t="s">
        <v>161</v>
      </c>
      <c r="H1476" t="s">
        <v>148</v>
      </c>
      <c r="I1476" t="s">
        <v>149</v>
      </c>
      <c r="M1476">
        <v>13.083007376942414</v>
      </c>
      <c r="N1476">
        <v>29</v>
      </c>
      <c r="P1476">
        <v>42979</v>
      </c>
      <c r="Q1476">
        <v>28000</v>
      </c>
      <c r="S1476">
        <v>16386.797999999999</v>
      </c>
      <c r="T1476">
        <v>0</v>
      </c>
      <c r="U1476">
        <v>870</v>
      </c>
      <c r="X1476" s="24" t="s">
        <v>1823</v>
      </c>
      <c r="Y1476" s="24"/>
      <c r="Z1476" s="24"/>
      <c r="AA1476" s="24"/>
      <c r="AB1476" s="24"/>
    </row>
    <row r="1477" spans="1:28" hidden="1" x14ac:dyDescent="0.25">
      <c r="A1477" t="s">
        <v>19</v>
      </c>
      <c r="B1477" t="s">
        <v>20</v>
      </c>
      <c r="C1477" t="s">
        <v>21</v>
      </c>
      <c r="D1477">
        <v>174735</v>
      </c>
      <c r="E1477" t="s">
        <v>19</v>
      </c>
      <c r="G1477" t="s">
        <v>418</v>
      </c>
      <c r="H1477" t="s">
        <v>151</v>
      </c>
      <c r="I1477" t="s">
        <v>152</v>
      </c>
      <c r="M1477">
        <v>13.05797247010084</v>
      </c>
      <c r="N1477">
        <v>1</v>
      </c>
      <c r="P1477">
        <v>42979</v>
      </c>
      <c r="Q1477">
        <v>161064</v>
      </c>
      <c r="S1477">
        <v>22667</v>
      </c>
      <c r="T1477">
        <v>5.0999999999999996</v>
      </c>
      <c r="U1477">
        <v>2040</v>
      </c>
      <c r="X1477" s="24" t="s">
        <v>1823</v>
      </c>
      <c r="Y1477" s="24"/>
      <c r="Z1477" s="24"/>
      <c r="AA1477" s="24"/>
      <c r="AB1477" s="24"/>
    </row>
    <row r="1478" spans="1:28" hidden="1" x14ac:dyDescent="0.25">
      <c r="A1478" t="s">
        <v>19</v>
      </c>
      <c r="B1478" t="s">
        <v>20</v>
      </c>
      <c r="C1478" t="s">
        <v>21</v>
      </c>
      <c r="D1478">
        <v>174202</v>
      </c>
      <c r="E1478" t="s">
        <v>19</v>
      </c>
      <c r="G1478" t="s">
        <v>147</v>
      </c>
      <c r="H1478" t="s">
        <v>148</v>
      </c>
      <c r="I1478" t="s">
        <v>149</v>
      </c>
      <c r="M1478">
        <v>13.083007376942414</v>
      </c>
      <c r="N1478">
        <v>0</v>
      </c>
      <c r="P1478">
        <v>42979</v>
      </c>
      <c r="Q1478">
        <v>40000</v>
      </c>
      <c r="S1478">
        <v>0</v>
      </c>
      <c r="T1478">
        <v>0</v>
      </c>
      <c r="U1478">
        <v>0</v>
      </c>
      <c r="X1478" s="24" t="s">
        <v>1823</v>
      </c>
      <c r="Y1478" s="24"/>
      <c r="Z1478" s="24"/>
      <c r="AA1478" s="24"/>
      <c r="AB1478" s="24"/>
    </row>
    <row r="1479" spans="1:28" hidden="1" x14ac:dyDescent="0.25">
      <c r="A1479" t="s">
        <v>19</v>
      </c>
      <c r="B1479" t="s">
        <v>20</v>
      </c>
      <c r="C1479" t="s">
        <v>21</v>
      </c>
      <c r="D1479">
        <v>174202</v>
      </c>
      <c r="E1479" t="s">
        <v>19</v>
      </c>
      <c r="G1479" t="s">
        <v>417</v>
      </c>
      <c r="H1479" t="s">
        <v>148</v>
      </c>
      <c r="I1479" t="s">
        <v>149</v>
      </c>
      <c r="M1479">
        <v>13.083007376942414</v>
      </c>
      <c r="N1479">
        <v>2</v>
      </c>
      <c r="P1479">
        <v>42979</v>
      </c>
      <c r="Q1479">
        <v>40000</v>
      </c>
      <c r="S1479">
        <v>551.28</v>
      </c>
      <c r="T1479">
        <v>0</v>
      </c>
      <c r="U1479">
        <v>30</v>
      </c>
      <c r="X1479" s="24" t="s">
        <v>1823</v>
      </c>
      <c r="Y1479" s="24"/>
      <c r="Z1479" s="24"/>
      <c r="AA1479" s="24"/>
      <c r="AB1479" s="24"/>
    </row>
    <row r="1480" spans="1:28" hidden="1" x14ac:dyDescent="0.25">
      <c r="A1480" t="s">
        <v>19</v>
      </c>
      <c r="B1480" t="s">
        <v>20</v>
      </c>
      <c r="C1480" t="s">
        <v>21</v>
      </c>
      <c r="D1480">
        <v>174202</v>
      </c>
      <c r="E1480" t="s">
        <v>19</v>
      </c>
      <c r="G1480" t="s">
        <v>163</v>
      </c>
      <c r="H1480" t="s">
        <v>148</v>
      </c>
      <c r="I1480" t="s">
        <v>149</v>
      </c>
      <c r="M1480">
        <v>13.083007376942414</v>
      </c>
      <c r="N1480">
        <v>2</v>
      </c>
      <c r="P1480">
        <v>42979</v>
      </c>
      <c r="Q1480">
        <v>40000</v>
      </c>
      <c r="S1480">
        <v>1680</v>
      </c>
      <c r="T1480">
        <v>0</v>
      </c>
      <c r="U1480">
        <v>150</v>
      </c>
      <c r="X1480" s="24" t="s">
        <v>1823</v>
      </c>
      <c r="Y1480" s="24"/>
      <c r="Z1480" s="24"/>
      <c r="AA1480" s="24"/>
      <c r="AB1480" s="24"/>
    </row>
    <row r="1481" spans="1:28" hidden="1" x14ac:dyDescent="0.25">
      <c r="A1481" t="s">
        <v>19</v>
      </c>
      <c r="B1481" t="s">
        <v>20</v>
      </c>
      <c r="C1481" t="s">
        <v>21</v>
      </c>
      <c r="D1481">
        <v>174202</v>
      </c>
      <c r="E1481" t="s">
        <v>19</v>
      </c>
      <c r="G1481" t="s">
        <v>161</v>
      </c>
      <c r="H1481" t="s">
        <v>148</v>
      </c>
      <c r="I1481" t="s">
        <v>149</v>
      </c>
      <c r="M1481">
        <v>13.083007376942414</v>
      </c>
      <c r="N1481">
        <v>66</v>
      </c>
      <c r="P1481">
        <v>42979</v>
      </c>
      <c r="Q1481">
        <v>40000</v>
      </c>
      <c r="S1481">
        <v>37294.091999999997</v>
      </c>
      <c r="T1481">
        <v>0</v>
      </c>
      <c r="U1481">
        <v>1980</v>
      </c>
      <c r="X1481" s="24" t="s">
        <v>1823</v>
      </c>
      <c r="Y1481" s="24"/>
      <c r="Z1481" s="24"/>
      <c r="AA1481" s="24"/>
      <c r="AB1481" s="24"/>
    </row>
    <row r="1482" spans="1:28" hidden="1" x14ac:dyDescent="0.25">
      <c r="A1482" t="s">
        <v>19</v>
      </c>
      <c r="B1482" t="s">
        <v>20</v>
      </c>
      <c r="C1482" t="s">
        <v>21</v>
      </c>
      <c r="D1482">
        <v>174202</v>
      </c>
      <c r="E1482" t="s">
        <v>19</v>
      </c>
      <c r="G1482" t="s">
        <v>423</v>
      </c>
      <c r="H1482" t="s">
        <v>151</v>
      </c>
      <c r="I1482" t="s">
        <v>152</v>
      </c>
      <c r="M1482">
        <v>13.05797247010084</v>
      </c>
      <c r="N1482">
        <v>1</v>
      </c>
      <c r="P1482">
        <v>42979</v>
      </c>
      <c r="Q1482">
        <v>345000</v>
      </c>
      <c r="S1482">
        <v>11101</v>
      </c>
      <c r="T1482">
        <v>2.2000000000000002</v>
      </c>
      <c r="U1482">
        <v>1760</v>
      </c>
      <c r="X1482" s="24" t="s">
        <v>1823</v>
      </c>
      <c r="Y1482" s="24"/>
      <c r="Z1482" s="24"/>
      <c r="AA1482" s="24"/>
      <c r="AB1482" s="24"/>
    </row>
    <row r="1483" spans="1:28" hidden="1" x14ac:dyDescent="0.25">
      <c r="A1483" t="s">
        <v>19</v>
      </c>
      <c r="B1483" t="s">
        <v>20</v>
      </c>
      <c r="C1483" t="s">
        <v>21</v>
      </c>
      <c r="D1483">
        <v>174202</v>
      </c>
      <c r="E1483" t="s">
        <v>19</v>
      </c>
      <c r="G1483" t="s">
        <v>418</v>
      </c>
      <c r="H1483" t="s">
        <v>151</v>
      </c>
      <c r="I1483" t="s">
        <v>152</v>
      </c>
      <c r="M1483">
        <v>13.05797247010084</v>
      </c>
      <c r="N1483">
        <v>1</v>
      </c>
      <c r="P1483">
        <v>42979</v>
      </c>
      <c r="Q1483">
        <v>345000</v>
      </c>
      <c r="S1483">
        <v>52106</v>
      </c>
      <c r="T1483">
        <v>11.8</v>
      </c>
      <c r="U1483">
        <v>4720</v>
      </c>
      <c r="X1483" s="24" t="s">
        <v>1823</v>
      </c>
      <c r="Y1483" s="24"/>
      <c r="Z1483" s="24"/>
      <c r="AA1483" s="24"/>
      <c r="AB1483" s="24"/>
    </row>
    <row r="1484" spans="1:28" hidden="1" x14ac:dyDescent="0.25">
      <c r="A1484" t="s">
        <v>19</v>
      </c>
      <c r="B1484" t="s">
        <v>20</v>
      </c>
      <c r="C1484" t="s">
        <v>21</v>
      </c>
      <c r="D1484">
        <v>174315</v>
      </c>
      <c r="E1484" t="s">
        <v>19</v>
      </c>
      <c r="G1484" t="s">
        <v>147</v>
      </c>
      <c r="H1484" t="s">
        <v>148</v>
      </c>
      <c r="I1484" t="s">
        <v>149</v>
      </c>
      <c r="M1484">
        <v>13.083007376942414</v>
      </c>
      <c r="N1484">
        <v>0</v>
      </c>
      <c r="P1484">
        <v>42979</v>
      </c>
      <c r="Q1484">
        <v>25000</v>
      </c>
      <c r="S1484">
        <v>0</v>
      </c>
      <c r="T1484">
        <v>0</v>
      </c>
      <c r="U1484">
        <v>0</v>
      </c>
      <c r="X1484" s="24" t="s">
        <v>1823</v>
      </c>
      <c r="Y1484" s="24"/>
      <c r="Z1484" s="24"/>
      <c r="AA1484" s="24"/>
      <c r="AB1484" s="24"/>
    </row>
    <row r="1485" spans="1:28" hidden="1" x14ac:dyDescent="0.25">
      <c r="A1485" t="s">
        <v>19</v>
      </c>
      <c r="B1485" t="s">
        <v>20</v>
      </c>
      <c r="C1485" t="s">
        <v>21</v>
      </c>
      <c r="D1485">
        <v>174315</v>
      </c>
      <c r="E1485" t="s">
        <v>19</v>
      </c>
      <c r="G1485" t="s">
        <v>417</v>
      </c>
      <c r="H1485" t="s">
        <v>148</v>
      </c>
      <c r="I1485" t="s">
        <v>149</v>
      </c>
      <c r="M1485">
        <v>13.083007376942414</v>
      </c>
      <c r="N1485">
        <v>2</v>
      </c>
      <c r="P1485">
        <v>42979</v>
      </c>
      <c r="Q1485">
        <v>25000</v>
      </c>
      <c r="S1485">
        <v>551.28</v>
      </c>
      <c r="T1485">
        <v>0</v>
      </c>
      <c r="U1485">
        <v>30</v>
      </c>
      <c r="X1485" s="24" t="s">
        <v>1823</v>
      </c>
      <c r="Y1485" s="24"/>
      <c r="Z1485" s="24"/>
      <c r="AA1485" s="24"/>
      <c r="AB1485" s="24"/>
    </row>
    <row r="1486" spans="1:28" hidden="1" x14ac:dyDescent="0.25">
      <c r="A1486" t="s">
        <v>19</v>
      </c>
      <c r="B1486" t="s">
        <v>20</v>
      </c>
      <c r="C1486" t="s">
        <v>21</v>
      </c>
      <c r="D1486">
        <v>174315</v>
      </c>
      <c r="E1486" t="s">
        <v>19</v>
      </c>
      <c r="G1486" t="s">
        <v>187</v>
      </c>
      <c r="H1486" t="s">
        <v>148</v>
      </c>
      <c r="I1486" t="s">
        <v>149</v>
      </c>
      <c r="M1486">
        <v>13.083007376942414</v>
      </c>
      <c r="N1486">
        <v>1</v>
      </c>
      <c r="P1486">
        <v>42979</v>
      </c>
      <c r="Q1486">
        <v>25000</v>
      </c>
      <c r="S1486">
        <v>1218</v>
      </c>
      <c r="T1486">
        <v>0</v>
      </c>
      <c r="U1486">
        <v>110</v>
      </c>
      <c r="X1486" s="24" t="s">
        <v>1823</v>
      </c>
      <c r="Y1486" s="24"/>
      <c r="Z1486" s="24"/>
      <c r="AA1486" s="24"/>
      <c r="AB1486" s="24"/>
    </row>
    <row r="1487" spans="1:28" hidden="1" x14ac:dyDescent="0.25">
      <c r="A1487" t="s">
        <v>19</v>
      </c>
      <c r="B1487" t="s">
        <v>20</v>
      </c>
      <c r="C1487" t="s">
        <v>21</v>
      </c>
      <c r="D1487">
        <v>174315</v>
      </c>
      <c r="E1487" t="s">
        <v>19</v>
      </c>
      <c r="G1487" t="s">
        <v>161</v>
      </c>
      <c r="H1487" t="s">
        <v>148</v>
      </c>
      <c r="I1487" t="s">
        <v>149</v>
      </c>
      <c r="M1487">
        <v>13.083007376942414</v>
      </c>
      <c r="N1487">
        <v>57</v>
      </c>
      <c r="P1487">
        <v>42979</v>
      </c>
      <c r="Q1487">
        <v>25000</v>
      </c>
      <c r="S1487">
        <v>32208.534</v>
      </c>
      <c r="T1487">
        <v>0</v>
      </c>
      <c r="U1487">
        <v>1710</v>
      </c>
      <c r="X1487" s="24" t="s">
        <v>1823</v>
      </c>
      <c r="Y1487" s="24"/>
      <c r="Z1487" s="24"/>
      <c r="AA1487" s="24"/>
      <c r="AB1487" s="24"/>
    </row>
    <row r="1488" spans="1:28" hidden="1" x14ac:dyDescent="0.25">
      <c r="A1488" t="s">
        <v>19</v>
      </c>
      <c r="B1488" t="s">
        <v>20</v>
      </c>
      <c r="C1488" t="s">
        <v>21</v>
      </c>
      <c r="D1488">
        <v>174315</v>
      </c>
      <c r="E1488" t="s">
        <v>19</v>
      </c>
      <c r="G1488" t="s">
        <v>423</v>
      </c>
      <c r="H1488" t="s">
        <v>151</v>
      </c>
      <c r="I1488" t="s">
        <v>152</v>
      </c>
      <c r="M1488">
        <v>13.05797247010084</v>
      </c>
      <c r="N1488">
        <v>1</v>
      </c>
      <c r="P1488">
        <v>42979</v>
      </c>
      <c r="Q1488">
        <v>280000</v>
      </c>
      <c r="S1488">
        <v>7581</v>
      </c>
      <c r="T1488">
        <v>1.5</v>
      </c>
      <c r="U1488">
        <v>1200</v>
      </c>
      <c r="X1488" s="24" t="s">
        <v>1823</v>
      </c>
      <c r="Y1488" s="24"/>
      <c r="Z1488" s="24"/>
      <c r="AA1488" s="24"/>
      <c r="AB1488" s="24"/>
    </row>
    <row r="1489" spans="1:28" hidden="1" x14ac:dyDescent="0.25">
      <c r="A1489" t="s">
        <v>19</v>
      </c>
      <c r="B1489" t="s">
        <v>20</v>
      </c>
      <c r="C1489" t="s">
        <v>21</v>
      </c>
      <c r="D1489">
        <v>174315</v>
      </c>
      <c r="E1489" t="s">
        <v>19</v>
      </c>
      <c r="G1489" t="s">
        <v>418</v>
      </c>
      <c r="H1489" t="s">
        <v>151</v>
      </c>
      <c r="I1489" t="s">
        <v>152</v>
      </c>
      <c r="M1489">
        <v>13.05797247010084</v>
      </c>
      <c r="N1489">
        <v>1</v>
      </c>
      <c r="P1489">
        <v>42979</v>
      </c>
      <c r="Q1489">
        <v>280000</v>
      </c>
      <c r="S1489">
        <v>35335</v>
      </c>
      <c r="T1489">
        <v>8</v>
      </c>
      <c r="U1489">
        <v>3200</v>
      </c>
      <c r="X1489" s="24" t="s">
        <v>1823</v>
      </c>
      <c r="Y1489" s="24"/>
      <c r="Z1489" s="24"/>
      <c r="AA1489" s="24"/>
      <c r="AB1489" s="24"/>
    </row>
    <row r="1490" spans="1:28" hidden="1" x14ac:dyDescent="0.25">
      <c r="A1490" t="s">
        <v>19</v>
      </c>
      <c r="B1490" t="s">
        <v>20</v>
      </c>
      <c r="C1490" t="s">
        <v>21</v>
      </c>
      <c r="D1490">
        <v>179096</v>
      </c>
      <c r="E1490" t="s">
        <v>19</v>
      </c>
      <c r="G1490" t="s">
        <v>167</v>
      </c>
      <c r="H1490" t="s">
        <v>148</v>
      </c>
      <c r="I1490" t="s">
        <v>149</v>
      </c>
      <c r="M1490">
        <v>13.083007376942414</v>
      </c>
      <c r="N1490">
        <v>22</v>
      </c>
      <c r="P1490">
        <v>42993</v>
      </c>
      <c r="Q1490">
        <v>7500</v>
      </c>
      <c r="S1490">
        <v>2364.9911999999999</v>
      </c>
      <c r="T1490">
        <v>0.51480000000000004</v>
      </c>
      <c r="U1490">
        <v>880</v>
      </c>
      <c r="X1490" s="24" t="s">
        <v>1823</v>
      </c>
      <c r="Y1490" s="24"/>
      <c r="Z1490" s="24"/>
      <c r="AA1490" s="24"/>
      <c r="AB1490" s="24"/>
    </row>
    <row r="1491" spans="1:28" hidden="1" x14ac:dyDescent="0.25">
      <c r="A1491" t="s">
        <v>19</v>
      </c>
      <c r="B1491" t="s">
        <v>20</v>
      </c>
      <c r="C1491" t="s">
        <v>21</v>
      </c>
      <c r="D1491">
        <v>179096</v>
      </c>
      <c r="E1491" t="s">
        <v>19</v>
      </c>
      <c r="G1491" t="s">
        <v>175</v>
      </c>
      <c r="H1491" t="s">
        <v>148</v>
      </c>
      <c r="I1491" t="s">
        <v>149</v>
      </c>
      <c r="M1491">
        <v>13.083007376942414</v>
      </c>
      <c r="N1491">
        <v>79</v>
      </c>
      <c r="P1491">
        <v>42993</v>
      </c>
      <c r="Q1491">
        <v>7500</v>
      </c>
      <c r="S1491">
        <v>11323.2912</v>
      </c>
      <c r="T1491">
        <v>2.4647999999999999</v>
      </c>
      <c r="U1491">
        <v>3950</v>
      </c>
      <c r="X1491" s="24" t="s">
        <v>1823</v>
      </c>
      <c r="Y1491" s="24"/>
      <c r="Z1491" s="24"/>
      <c r="AA1491" s="24"/>
      <c r="AB1491" s="24"/>
    </row>
    <row r="1492" spans="1:28" hidden="1" x14ac:dyDescent="0.25">
      <c r="A1492" t="s">
        <v>19</v>
      </c>
      <c r="B1492" t="s">
        <v>20</v>
      </c>
      <c r="C1492" t="s">
        <v>21</v>
      </c>
      <c r="D1492">
        <v>191696</v>
      </c>
      <c r="E1492" t="s">
        <v>19</v>
      </c>
      <c r="G1492" t="s">
        <v>954</v>
      </c>
      <c r="H1492" t="s">
        <v>151</v>
      </c>
      <c r="I1492" t="s">
        <v>152</v>
      </c>
      <c r="M1492">
        <v>13.05797247010084</v>
      </c>
      <c r="N1492">
        <v>1</v>
      </c>
      <c r="P1492">
        <v>43273</v>
      </c>
      <c r="Q1492">
        <v>4051</v>
      </c>
      <c r="S1492">
        <v>18621</v>
      </c>
      <c r="T1492">
        <v>0</v>
      </c>
      <c r="U1492">
        <v>1862.1</v>
      </c>
      <c r="X1492" s="24" t="s">
        <v>1823</v>
      </c>
      <c r="Y1492" s="24"/>
      <c r="Z1492" s="24"/>
      <c r="AA1492" s="24"/>
      <c r="AB1492" s="24"/>
    </row>
    <row r="1493" spans="1:28" hidden="1" x14ac:dyDescent="0.25">
      <c r="A1493" t="s">
        <v>19</v>
      </c>
      <c r="B1493" t="s">
        <v>20</v>
      </c>
      <c r="C1493" t="s">
        <v>21</v>
      </c>
      <c r="D1493">
        <v>173634</v>
      </c>
      <c r="E1493" t="s">
        <v>19</v>
      </c>
      <c r="G1493" t="s">
        <v>172</v>
      </c>
      <c r="H1493" t="s">
        <v>148</v>
      </c>
      <c r="I1493" t="s">
        <v>149</v>
      </c>
      <c r="M1493">
        <v>13.083007376942414</v>
      </c>
      <c r="N1493">
        <v>0</v>
      </c>
      <c r="P1493">
        <v>42950</v>
      </c>
      <c r="Q1493">
        <v>6247.5</v>
      </c>
      <c r="S1493">
        <v>0</v>
      </c>
      <c r="T1493">
        <v>0</v>
      </c>
      <c r="U1493">
        <v>0</v>
      </c>
      <c r="X1493" s="24" t="s">
        <v>1823</v>
      </c>
      <c r="Y1493" s="24"/>
      <c r="Z1493" s="24"/>
      <c r="AA1493" s="24"/>
      <c r="AB1493" s="24"/>
    </row>
    <row r="1494" spans="1:28" hidden="1" x14ac:dyDescent="0.25">
      <c r="A1494" t="s">
        <v>19</v>
      </c>
      <c r="B1494" t="s">
        <v>20</v>
      </c>
      <c r="C1494" t="s">
        <v>21</v>
      </c>
      <c r="D1494">
        <v>173634</v>
      </c>
      <c r="E1494" t="s">
        <v>19</v>
      </c>
      <c r="G1494" t="s">
        <v>172</v>
      </c>
      <c r="H1494" t="s">
        <v>148</v>
      </c>
      <c r="I1494" t="s">
        <v>149</v>
      </c>
      <c r="M1494">
        <v>13.083007376942414</v>
      </c>
      <c r="N1494">
        <v>50</v>
      </c>
      <c r="P1494">
        <v>42950</v>
      </c>
      <c r="Q1494">
        <v>6247.5</v>
      </c>
      <c r="S1494">
        <v>2228.09</v>
      </c>
      <c r="T1494">
        <v>0.48499999999999999</v>
      </c>
      <c r="U1494">
        <v>800</v>
      </c>
      <c r="X1494" s="24" t="s">
        <v>1823</v>
      </c>
      <c r="Y1494" s="24"/>
      <c r="Z1494" s="24"/>
      <c r="AA1494" s="24"/>
      <c r="AB1494" s="24"/>
    </row>
    <row r="1495" spans="1:28" hidden="1" x14ac:dyDescent="0.25">
      <c r="A1495" t="s">
        <v>19</v>
      </c>
      <c r="B1495" t="s">
        <v>20</v>
      </c>
      <c r="C1495" t="s">
        <v>21</v>
      </c>
      <c r="D1495">
        <v>189884</v>
      </c>
      <c r="E1495" t="s">
        <v>19</v>
      </c>
      <c r="G1495" t="s">
        <v>168</v>
      </c>
      <c r="H1495" t="s">
        <v>148</v>
      </c>
      <c r="I1495" t="s">
        <v>149</v>
      </c>
      <c r="M1495">
        <v>13.083007376942414</v>
      </c>
      <c r="N1495">
        <v>151</v>
      </c>
      <c r="P1495">
        <v>43189</v>
      </c>
      <c r="Q1495">
        <v>15100</v>
      </c>
      <c r="S1495">
        <v>18036.044000000002</v>
      </c>
      <c r="T1495">
        <v>3.9260000000000002</v>
      </c>
      <c r="U1495">
        <v>5285</v>
      </c>
      <c r="X1495" s="24" t="s">
        <v>1823</v>
      </c>
      <c r="Y1495" s="24"/>
      <c r="Z1495" s="24"/>
      <c r="AA1495" s="24"/>
      <c r="AB1495" s="24"/>
    </row>
    <row r="1496" spans="1:28" hidden="1" x14ac:dyDescent="0.25">
      <c r="A1496" t="s">
        <v>19</v>
      </c>
      <c r="B1496" t="s">
        <v>20</v>
      </c>
      <c r="C1496" t="s">
        <v>21</v>
      </c>
      <c r="D1496">
        <v>191157</v>
      </c>
      <c r="E1496" t="s">
        <v>19</v>
      </c>
      <c r="G1496" t="s">
        <v>168</v>
      </c>
      <c r="H1496" t="s">
        <v>148</v>
      </c>
      <c r="I1496" t="s">
        <v>149</v>
      </c>
      <c r="M1496">
        <v>13.083007376942414</v>
      </c>
      <c r="N1496">
        <v>33</v>
      </c>
      <c r="P1496">
        <v>43189</v>
      </c>
      <c r="Q1496">
        <v>7482.53</v>
      </c>
      <c r="S1496">
        <v>3941.652</v>
      </c>
      <c r="T1496">
        <v>0.85799999999999998</v>
      </c>
      <c r="U1496">
        <v>1155</v>
      </c>
      <c r="X1496" s="24" t="s">
        <v>1823</v>
      </c>
      <c r="Y1496" s="24"/>
      <c r="Z1496" s="24"/>
      <c r="AA1496" s="24"/>
      <c r="AB1496" s="24"/>
    </row>
    <row r="1497" spans="1:28" hidden="1" x14ac:dyDescent="0.25">
      <c r="A1497" t="s">
        <v>19</v>
      </c>
      <c r="B1497" t="s">
        <v>20</v>
      </c>
      <c r="C1497" t="s">
        <v>21</v>
      </c>
      <c r="D1497">
        <v>191157</v>
      </c>
      <c r="E1497" t="s">
        <v>19</v>
      </c>
      <c r="G1497" t="s">
        <v>175</v>
      </c>
      <c r="H1497" t="s">
        <v>148</v>
      </c>
      <c r="I1497" t="s">
        <v>149</v>
      </c>
      <c r="M1497">
        <v>13.083007376942414</v>
      </c>
      <c r="N1497">
        <v>37</v>
      </c>
      <c r="P1497">
        <v>43189</v>
      </c>
      <c r="Q1497">
        <v>7482.53</v>
      </c>
      <c r="S1497">
        <v>5303.3136000000004</v>
      </c>
      <c r="T1497">
        <v>1.1544000000000001</v>
      </c>
      <c r="U1497">
        <v>1850</v>
      </c>
      <c r="X1497" s="24" t="s">
        <v>1823</v>
      </c>
      <c r="Y1497" s="24"/>
      <c r="Z1497" s="24"/>
      <c r="AA1497" s="24"/>
      <c r="AB1497" s="24"/>
    </row>
    <row r="1498" spans="1:28" hidden="1" x14ac:dyDescent="0.25">
      <c r="A1498" t="s">
        <v>19</v>
      </c>
      <c r="B1498" t="s">
        <v>111</v>
      </c>
      <c r="C1498" t="s">
        <v>21</v>
      </c>
      <c r="D1498" t="s">
        <v>398</v>
      </c>
      <c r="E1498" t="s">
        <v>19</v>
      </c>
      <c r="G1498" t="s">
        <v>217</v>
      </c>
      <c r="H1498" t="s">
        <v>148</v>
      </c>
      <c r="I1498" t="s">
        <v>218</v>
      </c>
      <c r="J1498" t="s">
        <v>174</v>
      </c>
      <c r="K1498" t="s">
        <v>203</v>
      </c>
      <c r="M1498">
        <v>9</v>
      </c>
      <c r="N1498">
        <v>2</v>
      </c>
      <c r="P1498">
        <v>43129</v>
      </c>
      <c r="Q1498">
        <v>530</v>
      </c>
      <c r="R1498">
        <v>25</v>
      </c>
      <c r="S1498">
        <v>233.6</v>
      </c>
      <c r="T1498">
        <v>0.16</v>
      </c>
      <c r="U1498">
        <v>50</v>
      </c>
      <c r="X1498" s="24" t="s">
        <v>65</v>
      </c>
      <c r="Y1498" s="24"/>
      <c r="Z1498" s="24"/>
      <c r="AA1498" s="24"/>
      <c r="AB1498" s="24"/>
    </row>
    <row r="1499" spans="1:28" hidden="1" x14ac:dyDescent="0.25">
      <c r="A1499" t="s">
        <v>19</v>
      </c>
      <c r="B1499" t="s">
        <v>111</v>
      </c>
      <c r="C1499" t="s">
        <v>21</v>
      </c>
      <c r="D1499" t="s">
        <v>398</v>
      </c>
      <c r="E1499" t="s">
        <v>19</v>
      </c>
      <c r="G1499" t="s">
        <v>220</v>
      </c>
      <c r="H1499" t="s">
        <v>148</v>
      </c>
      <c r="I1499" t="s">
        <v>221</v>
      </c>
      <c r="J1499" t="s">
        <v>222</v>
      </c>
      <c r="K1499" t="s">
        <v>203</v>
      </c>
      <c r="M1499">
        <v>10</v>
      </c>
      <c r="N1499">
        <v>1</v>
      </c>
      <c r="P1499">
        <v>43129</v>
      </c>
      <c r="Q1499">
        <v>530</v>
      </c>
      <c r="R1499">
        <v>45</v>
      </c>
      <c r="S1499">
        <v>53</v>
      </c>
      <c r="T1499">
        <v>0</v>
      </c>
      <c r="U1499">
        <v>45</v>
      </c>
      <c r="X1499" s="24" t="s">
        <v>65</v>
      </c>
      <c r="Y1499" s="24"/>
      <c r="Z1499" s="24"/>
      <c r="AA1499" s="24"/>
      <c r="AB1499" s="24"/>
    </row>
    <row r="1500" spans="1:28" hidden="1" x14ac:dyDescent="0.25">
      <c r="A1500" t="s">
        <v>19</v>
      </c>
      <c r="B1500" t="s">
        <v>111</v>
      </c>
      <c r="C1500" t="s">
        <v>21</v>
      </c>
      <c r="D1500" t="s">
        <v>398</v>
      </c>
      <c r="E1500" t="s">
        <v>19</v>
      </c>
      <c r="G1500" t="s">
        <v>208</v>
      </c>
      <c r="H1500" t="s">
        <v>148</v>
      </c>
      <c r="I1500" t="s">
        <v>209</v>
      </c>
      <c r="J1500" t="s">
        <v>174</v>
      </c>
      <c r="K1500" t="s">
        <v>203</v>
      </c>
      <c r="M1500">
        <v>9</v>
      </c>
      <c r="N1500">
        <v>20</v>
      </c>
      <c r="P1500">
        <v>43129</v>
      </c>
      <c r="Q1500">
        <v>530</v>
      </c>
      <c r="R1500">
        <v>14</v>
      </c>
      <c r="S1500">
        <v>1868.8</v>
      </c>
      <c r="T1500">
        <v>1.28</v>
      </c>
      <c r="U1500">
        <v>280</v>
      </c>
      <c r="X1500" s="24" t="s">
        <v>65</v>
      </c>
      <c r="Y1500" s="24"/>
      <c r="Z1500" s="24"/>
      <c r="AA1500" s="24"/>
      <c r="AB1500" s="24"/>
    </row>
    <row r="1501" spans="1:28" hidden="1" x14ac:dyDescent="0.25">
      <c r="A1501" t="s">
        <v>19</v>
      </c>
      <c r="B1501" t="s">
        <v>111</v>
      </c>
      <c r="C1501" t="s">
        <v>21</v>
      </c>
      <c r="D1501" t="s">
        <v>398</v>
      </c>
      <c r="E1501" t="s">
        <v>19</v>
      </c>
      <c r="G1501" t="s">
        <v>225</v>
      </c>
      <c r="H1501" t="s">
        <v>148</v>
      </c>
      <c r="I1501" t="s">
        <v>226</v>
      </c>
      <c r="J1501" t="s">
        <v>227</v>
      </c>
      <c r="K1501" t="s">
        <v>203</v>
      </c>
      <c r="M1501">
        <v>10</v>
      </c>
      <c r="N1501">
        <v>1</v>
      </c>
      <c r="P1501">
        <v>43129</v>
      </c>
      <c r="Q1501">
        <v>530</v>
      </c>
      <c r="R1501">
        <v>30</v>
      </c>
      <c r="S1501">
        <v>217.4</v>
      </c>
      <c r="T1501">
        <v>0</v>
      </c>
      <c r="U1501">
        <v>30</v>
      </c>
      <c r="X1501" s="24" t="s">
        <v>65</v>
      </c>
      <c r="Y1501" s="24"/>
      <c r="Z1501" s="24"/>
      <c r="AA1501" s="24"/>
      <c r="AB1501" s="24"/>
    </row>
    <row r="1502" spans="1:28" hidden="1" x14ac:dyDescent="0.25">
      <c r="A1502" t="s">
        <v>19</v>
      </c>
      <c r="B1502" t="s">
        <v>111</v>
      </c>
      <c r="C1502" t="s">
        <v>21</v>
      </c>
      <c r="D1502" t="s">
        <v>398</v>
      </c>
      <c r="E1502" t="s">
        <v>19</v>
      </c>
      <c r="G1502" t="s">
        <v>224</v>
      </c>
      <c r="H1502" t="s">
        <v>148</v>
      </c>
      <c r="I1502" t="s">
        <v>224</v>
      </c>
      <c r="J1502" t="s">
        <v>224</v>
      </c>
      <c r="N1502">
        <v>1</v>
      </c>
      <c r="P1502">
        <v>43129</v>
      </c>
      <c r="Q1502">
        <v>530</v>
      </c>
      <c r="S1502">
        <v>0</v>
      </c>
      <c r="T1502">
        <v>0</v>
      </c>
      <c r="U1502">
        <v>125</v>
      </c>
      <c r="V1502" t="s">
        <v>503</v>
      </c>
      <c r="W1502">
        <v>1</v>
      </c>
      <c r="X1502" s="24" t="s">
        <v>65</v>
      </c>
      <c r="Y1502" s="24"/>
      <c r="Z1502" s="24"/>
      <c r="AA1502" s="24"/>
      <c r="AB1502" s="24"/>
    </row>
    <row r="1503" spans="1:28" hidden="1" x14ac:dyDescent="0.25">
      <c r="A1503" t="s">
        <v>19</v>
      </c>
      <c r="B1503" t="s">
        <v>111</v>
      </c>
      <c r="C1503" t="s">
        <v>21</v>
      </c>
      <c r="D1503" t="s">
        <v>402</v>
      </c>
      <c r="E1503" t="s">
        <v>19</v>
      </c>
      <c r="G1503" t="s">
        <v>217</v>
      </c>
      <c r="H1503" t="s">
        <v>148</v>
      </c>
      <c r="I1503" t="s">
        <v>218</v>
      </c>
      <c r="J1503" t="s">
        <v>174</v>
      </c>
      <c r="K1503" t="s">
        <v>203</v>
      </c>
      <c r="M1503">
        <v>9</v>
      </c>
      <c r="N1503">
        <v>2</v>
      </c>
      <c r="P1503">
        <v>43129</v>
      </c>
      <c r="Q1503">
        <v>558</v>
      </c>
      <c r="R1503">
        <v>25</v>
      </c>
      <c r="S1503">
        <v>233.6</v>
      </c>
      <c r="T1503">
        <v>0.16</v>
      </c>
      <c r="U1503">
        <v>50</v>
      </c>
      <c r="X1503" s="24" t="s">
        <v>65</v>
      </c>
      <c r="Y1503" s="24"/>
      <c r="Z1503" s="24"/>
      <c r="AA1503" s="24"/>
      <c r="AB1503" s="24"/>
    </row>
    <row r="1504" spans="1:28" hidden="1" x14ac:dyDescent="0.25">
      <c r="A1504" t="s">
        <v>19</v>
      </c>
      <c r="B1504" t="s">
        <v>111</v>
      </c>
      <c r="C1504" t="s">
        <v>21</v>
      </c>
      <c r="D1504" t="s">
        <v>402</v>
      </c>
      <c r="E1504" t="s">
        <v>19</v>
      </c>
      <c r="G1504" t="s">
        <v>225</v>
      </c>
      <c r="H1504" t="s">
        <v>148</v>
      </c>
      <c r="I1504" t="s">
        <v>226</v>
      </c>
      <c r="J1504" t="s">
        <v>227</v>
      </c>
      <c r="K1504" t="s">
        <v>203</v>
      </c>
      <c r="M1504">
        <v>10</v>
      </c>
      <c r="N1504">
        <v>1</v>
      </c>
      <c r="P1504">
        <v>43129</v>
      </c>
      <c r="Q1504">
        <v>558</v>
      </c>
      <c r="R1504">
        <v>30</v>
      </c>
      <c r="S1504">
        <v>217.4</v>
      </c>
      <c r="T1504">
        <v>0</v>
      </c>
      <c r="U1504">
        <v>30</v>
      </c>
      <c r="X1504" s="24" t="s">
        <v>65</v>
      </c>
      <c r="Y1504" s="24"/>
      <c r="Z1504" s="24"/>
      <c r="AA1504" s="24"/>
      <c r="AB1504" s="24"/>
    </row>
    <row r="1505" spans="1:28" hidden="1" x14ac:dyDescent="0.25">
      <c r="A1505" t="s">
        <v>19</v>
      </c>
      <c r="B1505" t="s">
        <v>111</v>
      </c>
      <c r="C1505" t="s">
        <v>21</v>
      </c>
      <c r="D1505" t="s">
        <v>402</v>
      </c>
      <c r="E1505" t="s">
        <v>19</v>
      </c>
      <c r="G1505" t="s">
        <v>208</v>
      </c>
      <c r="H1505" t="s">
        <v>148</v>
      </c>
      <c r="I1505" t="s">
        <v>209</v>
      </c>
      <c r="J1505" t="s">
        <v>174</v>
      </c>
      <c r="K1505" t="s">
        <v>203</v>
      </c>
      <c r="M1505">
        <v>9</v>
      </c>
      <c r="N1505">
        <v>22</v>
      </c>
      <c r="P1505">
        <v>43129</v>
      </c>
      <c r="Q1505">
        <v>558</v>
      </c>
      <c r="R1505">
        <v>14</v>
      </c>
      <c r="S1505">
        <v>2055.6799999999998</v>
      </c>
      <c r="T1505">
        <v>1.41</v>
      </c>
      <c r="U1505">
        <v>308</v>
      </c>
      <c r="X1505" s="24" t="s">
        <v>65</v>
      </c>
      <c r="Y1505" s="24"/>
      <c r="Z1505" s="24"/>
      <c r="AA1505" s="24"/>
      <c r="AB1505" s="24"/>
    </row>
    <row r="1506" spans="1:28" hidden="1" x14ac:dyDescent="0.25">
      <c r="A1506" t="s">
        <v>19</v>
      </c>
      <c r="B1506" t="s">
        <v>111</v>
      </c>
      <c r="C1506" t="s">
        <v>21</v>
      </c>
      <c r="D1506" t="s">
        <v>402</v>
      </c>
      <c r="E1506" t="s">
        <v>19</v>
      </c>
      <c r="G1506" t="s">
        <v>220</v>
      </c>
      <c r="H1506" t="s">
        <v>148</v>
      </c>
      <c r="I1506" t="s">
        <v>221</v>
      </c>
      <c r="J1506" t="s">
        <v>222</v>
      </c>
      <c r="K1506" t="s">
        <v>203</v>
      </c>
      <c r="M1506">
        <v>10</v>
      </c>
      <c r="N1506">
        <v>1</v>
      </c>
      <c r="P1506">
        <v>43129</v>
      </c>
      <c r="Q1506">
        <v>558</v>
      </c>
      <c r="R1506">
        <v>45</v>
      </c>
      <c r="S1506">
        <v>53</v>
      </c>
      <c r="T1506">
        <v>0</v>
      </c>
      <c r="U1506">
        <v>45</v>
      </c>
      <c r="X1506" s="24" t="s">
        <v>65</v>
      </c>
      <c r="Y1506" s="24"/>
      <c r="Z1506" s="24"/>
      <c r="AA1506" s="24"/>
      <c r="AB1506" s="24"/>
    </row>
    <row r="1507" spans="1:28" hidden="1" x14ac:dyDescent="0.25">
      <c r="A1507" t="s">
        <v>19</v>
      </c>
      <c r="B1507" t="s">
        <v>111</v>
      </c>
      <c r="C1507" t="s">
        <v>21</v>
      </c>
      <c r="D1507" t="s">
        <v>402</v>
      </c>
      <c r="E1507" t="s">
        <v>19</v>
      </c>
      <c r="G1507" t="s">
        <v>224</v>
      </c>
      <c r="H1507" t="s">
        <v>148</v>
      </c>
      <c r="I1507" t="s">
        <v>224</v>
      </c>
      <c r="J1507" t="s">
        <v>224</v>
      </c>
      <c r="N1507">
        <v>1</v>
      </c>
      <c r="P1507">
        <v>43129</v>
      </c>
      <c r="Q1507">
        <v>558</v>
      </c>
      <c r="S1507">
        <v>0</v>
      </c>
      <c r="T1507">
        <v>0</v>
      </c>
      <c r="U1507">
        <v>125</v>
      </c>
      <c r="V1507" t="s">
        <v>503</v>
      </c>
      <c r="W1507">
        <v>1</v>
      </c>
      <c r="X1507" s="24" t="s">
        <v>65</v>
      </c>
      <c r="Y1507" s="24"/>
      <c r="Z1507" s="24"/>
      <c r="AA1507" s="24"/>
      <c r="AB1507" s="24"/>
    </row>
    <row r="1508" spans="1:28" hidden="1" x14ac:dyDescent="0.25">
      <c r="A1508" t="s">
        <v>19</v>
      </c>
      <c r="B1508" t="s">
        <v>108</v>
      </c>
      <c r="C1508" t="s">
        <v>21</v>
      </c>
      <c r="D1508" t="s">
        <v>405</v>
      </c>
      <c r="E1508" t="s">
        <v>19</v>
      </c>
      <c r="G1508" t="s">
        <v>196</v>
      </c>
      <c r="H1508" t="s">
        <v>148</v>
      </c>
      <c r="N1508">
        <v>2</v>
      </c>
      <c r="P1508">
        <v>43034</v>
      </c>
      <c r="Q1508">
        <v>12</v>
      </c>
      <c r="S1508">
        <v>48</v>
      </c>
      <c r="T1508">
        <v>2E-3</v>
      </c>
      <c r="U1508">
        <v>6</v>
      </c>
      <c r="X1508" s="24" t="s">
        <v>65</v>
      </c>
      <c r="Y1508" s="24"/>
      <c r="Z1508" s="24"/>
      <c r="AA1508" s="24"/>
      <c r="AB1508" s="24"/>
    </row>
    <row r="1509" spans="1:28" hidden="1" x14ac:dyDescent="0.25">
      <c r="A1509" t="s">
        <v>19</v>
      </c>
      <c r="B1509" t="s">
        <v>108</v>
      </c>
      <c r="C1509" t="s">
        <v>21</v>
      </c>
      <c r="D1509" t="s">
        <v>405</v>
      </c>
      <c r="E1509" t="s">
        <v>19</v>
      </c>
      <c r="G1509" t="s">
        <v>197</v>
      </c>
      <c r="H1509" t="s">
        <v>148</v>
      </c>
      <c r="N1509">
        <v>26</v>
      </c>
      <c r="P1509">
        <v>43034</v>
      </c>
      <c r="Q1509">
        <v>156</v>
      </c>
      <c r="S1509">
        <v>3250</v>
      </c>
      <c r="T1509">
        <v>0.10400000000000001</v>
      </c>
      <c r="U1509">
        <v>78</v>
      </c>
      <c r="X1509" s="24" t="s">
        <v>65</v>
      </c>
      <c r="Y1509" s="24"/>
      <c r="Z1509" s="24"/>
      <c r="AA1509" s="24"/>
      <c r="AB1509" s="24"/>
    </row>
    <row r="1510" spans="1:28" hidden="1" x14ac:dyDescent="0.25">
      <c r="A1510" t="s">
        <v>19</v>
      </c>
      <c r="B1510" t="s">
        <v>108</v>
      </c>
      <c r="C1510" t="s">
        <v>21</v>
      </c>
      <c r="D1510" t="s">
        <v>405</v>
      </c>
      <c r="E1510" t="s">
        <v>19</v>
      </c>
      <c r="G1510" t="s">
        <v>198</v>
      </c>
      <c r="H1510" t="s">
        <v>148</v>
      </c>
      <c r="N1510">
        <v>4</v>
      </c>
      <c r="P1510">
        <v>43034</v>
      </c>
      <c r="Q1510">
        <v>80</v>
      </c>
      <c r="S1510">
        <v>1004</v>
      </c>
      <c r="T1510">
        <v>3.2000000000000001E-2</v>
      </c>
      <c r="U1510">
        <v>40</v>
      </c>
      <c r="X1510" s="24" t="s">
        <v>65</v>
      </c>
      <c r="Y1510" s="24"/>
      <c r="Z1510" s="24"/>
      <c r="AA1510" s="24"/>
      <c r="AB1510" s="24"/>
    </row>
    <row r="1511" spans="1:28" hidden="1" x14ac:dyDescent="0.25">
      <c r="A1511" t="s">
        <v>19</v>
      </c>
      <c r="B1511" t="s">
        <v>108</v>
      </c>
      <c r="C1511" t="s">
        <v>21</v>
      </c>
      <c r="D1511" t="s">
        <v>405</v>
      </c>
      <c r="E1511" t="s">
        <v>19</v>
      </c>
      <c r="G1511" t="s">
        <v>199</v>
      </c>
      <c r="H1511" t="s">
        <v>200</v>
      </c>
      <c r="N1511">
        <v>1</v>
      </c>
      <c r="P1511">
        <v>43034</v>
      </c>
      <c r="Q1511">
        <v>1000</v>
      </c>
      <c r="S1511">
        <v>1885</v>
      </c>
      <c r="T1511">
        <v>8.8999999999999996E-2</v>
      </c>
      <c r="U1511">
        <v>500</v>
      </c>
      <c r="X1511" s="24" t="s">
        <v>65</v>
      </c>
      <c r="Y1511" s="24"/>
      <c r="Z1511" s="24"/>
      <c r="AA1511" s="24"/>
      <c r="AB1511" s="24"/>
    </row>
    <row r="1512" spans="1:28" hidden="1" x14ac:dyDescent="0.25">
      <c r="A1512" t="s">
        <v>19</v>
      </c>
      <c r="B1512" t="s">
        <v>108</v>
      </c>
      <c r="C1512" t="s">
        <v>21</v>
      </c>
      <c r="D1512" t="s">
        <v>408</v>
      </c>
      <c r="E1512" t="s">
        <v>19</v>
      </c>
      <c r="G1512" t="s">
        <v>196</v>
      </c>
      <c r="H1512" t="s">
        <v>148</v>
      </c>
      <c r="N1512">
        <v>4</v>
      </c>
      <c r="P1512">
        <v>43089</v>
      </c>
      <c r="Q1512">
        <v>24</v>
      </c>
      <c r="S1512">
        <v>96</v>
      </c>
      <c r="T1512">
        <v>4.0000000000000001E-3</v>
      </c>
      <c r="U1512">
        <v>12</v>
      </c>
      <c r="X1512" s="24" t="s">
        <v>65</v>
      </c>
      <c r="Y1512" s="24"/>
      <c r="Z1512" s="24"/>
      <c r="AA1512" s="24"/>
      <c r="AB1512" s="24"/>
    </row>
    <row r="1513" spans="1:28" hidden="1" x14ac:dyDescent="0.25">
      <c r="A1513" t="s">
        <v>19</v>
      </c>
      <c r="B1513" t="s">
        <v>108</v>
      </c>
      <c r="C1513" t="s">
        <v>21</v>
      </c>
      <c r="D1513" t="s">
        <v>408</v>
      </c>
      <c r="E1513" t="s">
        <v>19</v>
      </c>
      <c r="G1513" t="s">
        <v>197</v>
      </c>
      <c r="H1513" t="s">
        <v>148</v>
      </c>
      <c r="N1513">
        <v>52</v>
      </c>
      <c r="P1513">
        <v>43089</v>
      </c>
      <c r="Q1513">
        <v>312</v>
      </c>
      <c r="S1513">
        <v>6500</v>
      </c>
      <c r="T1513">
        <v>0.20800000000000002</v>
      </c>
      <c r="U1513">
        <v>156</v>
      </c>
      <c r="X1513" s="24" t="s">
        <v>65</v>
      </c>
      <c r="Y1513" s="24"/>
      <c r="Z1513" s="24"/>
      <c r="AA1513" s="24"/>
      <c r="AB1513" s="24"/>
    </row>
    <row r="1514" spans="1:28" hidden="1" x14ac:dyDescent="0.25">
      <c r="A1514" t="s">
        <v>19</v>
      </c>
      <c r="B1514" t="s">
        <v>108</v>
      </c>
      <c r="C1514" t="s">
        <v>21</v>
      </c>
      <c r="D1514" t="s">
        <v>408</v>
      </c>
      <c r="E1514" t="s">
        <v>19</v>
      </c>
      <c r="G1514" t="s">
        <v>198</v>
      </c>
      <c r="H1514" t="s">
        <v>148</v>
      </c>
      <c r="N1514">
        <v>8</v>
      </c>
      <c r="P1514">
        <v>43089</v>
      </c>
      <c r="Q1514">
        <v>160</v>
      </c>
      <c r="S1514">
        <v>2008</v>
      </c>
      <c r="T1514">
        <v>6.4000000000000001E-2</v>
      </c>
      <c r="U1514">
        <v>80</v>
      </c>
      <c r="X1514" s="24" t="s">
        <v>65</v>
      </c>
      <c r="Y1514" s="24"/>
      <c r="Z1514" s="24"/>
      <c r="AA1514" s="24"/>
      <c r="AB1514" s="24"/>
    </row>
    <row r="1515" spans="1:28" hidden="1" x14ac:dyDescent="0.25">
      <c r="A1515" t="s">
        <v>19</v>
      </c>
      <c r="B1515" t="s">
        <v>108</v>
      </c>
      <c r="C1515" t="s">
        <v>21</v>
      </c>
      <c r="D1515" t="s">
        <v>408</v>
      </c>
      <c r="E1515" t="s">
        <v>19</v>
      </c>
      <c r="G1515" t="s">
        <v>199</v>
      </c>
      <c r="H1515" t="s">
        <v>200</v>
      </c>
      <c r="N1515">
        <v>2</v>
      </c>
      <c r="P1515">
        <v>43089</v>
      </c>
      <c r="Q1515">
        <v>2000</v>
      </c>
      <c r="S1515">
        <v>3770</v>
      </c>
      <c r="T1515">
        <v>0.17799999999999999</v>
      </c>
      <c r="U1515">
        <v>1000</v>
      </c>
      <c r="X1515" s="24" t="s">
        <v>65</v>
      </c>
      <c r="Y1515" s="24"/>
      <c r="Z1515" s="24"/>
      <c r="AA1515" s="24"/>
      <c r="AB1515" s="24"/>
    </row>
    <row r="1516" spans="1:28" hidden="1" x14ac:dyDescent="0.25">
      <c r="A1516" s="9" t="s">
        <v>19</v>
      </c>
      <c r="B1516" s="9" t="s">
        <v>63</v>
      </c>
      <c r="C1516" s="9" t="s">
        <v>21</v>
      </c>
      <c r="D1516" s="9" t="s">
        <v>64</v>
      </c>
      <c r="E1516" s="9" t="s">
        <v>19</v>
      </c>
      <c r="F1516" s="9"/>
      <c r="G1516" s="9" t="s">
        <v>193</v>
      </c>
      <c r="H1516" s="9" t="s">
        <v>148</v>
      </c>
      <c r="I1516" s="9"/>
      <c r="J1516" s="9" t="s">
        <v>194</v>
      </c>
      <c r="K1516" s="9"/>
      <c r="L1516" s="9"/>
      <c r="M1516" s="20">
        <v>10</v>
      </c>
      <c r="N1516" s="20">
        <v>1</v>
      </c>
      <c r="O1516" s="9" t="s">
        <v>195</v>
      </c>
      <c r="P1516" s="10">
        <v>42849</v>
      </c>
      <c r="Q1516" s="13">
        <v>1175</v>
      </c>
      <c r="R1516" s="13"/>
      <c r="S1516" s="20">
        <v>2764.5758141144806</v>
      </c>
      <c r="T1516" s="20">
        <v>0.77500000000000002</v>
      </c>
      <c r="U1516" s="11">
        <v>400</v>
      </c>
      <c r="V1516" s="9"/>
      <c r="W1516" s="22"/>
      <c r="X1516" s="24" t="e">
        <f>VLOOKUP(D1516,'Program Activity'!D:H,10,0)</f>
        <v>#REF!</v>
      </c>
      <c r="Y1516" s="24"/>
      <c r="Z1516" s="24"/>
      <c r="AA1516" s="24"/>
      <c r="AB1516" s="24"/>
    </row>
    <row r="1517" spans="1:28" hidden="1" x14ac:dyDescent="0.25">
      <c r="A1517" s="9" t="s">
        <v>19</v>
      </c>
      <c r="B1517" s="9" t="s">
        <v>63</v>
      </c>
      <c r="C1517" s="9" t="s">
        <v>21</v>
      </c>
      <c r="D1517" s="9" t="s">
        <v>68</v>
      </c>
      <c r="E1517" s="9" t="s">
        <v>19</v>
      </c>
      <c r="F1517" s="9"/>
      <c r="G1517" s="9" t="s">
        <v>193</v>
      </c>
      <c r="H1517" s="9" t="s">
        <v>148</v>
      </c>
      <c r="I1517" s="9"/>
      <c r="J1517" s="9" t="s">
        <v>194</v>
      </c>
      <c r="K1517" s="9"/>
      <c r="L1517" s="9"/>
      <c r="M1517" s="20">
        <v>10</v>
      </c>
      <c r="N1517" s="20">
        <v>1</v>
      </c>
      <c r="O1517" s="9" t="s">
        <v>195</v>
      </c>
      <c r="P1517" s="10">
        <v>42967</v>
      </c>
      <c r="Q1517" s="13">
        <v>1099.95</v>
      </c>
      <c r="R1517" s="13"/>
      <c r="S1517" s="20">
        <v>3499.6131784287336</v>
      </c>
      <c r="T1517" s="20">
        <v>0.249</v>
      </c>
      <c r="U1517" s="11">
        <v>400</v>
      </c>
      <c r="V1517" s="9"/>
      <c r="W1517" s="22"/>
      <c r="X1517" s="24" t="e">
        <f>VLOOKUP(D1517,'Program Activity'!D:H,10,0)</f>
        <v>#REF!</v>
      </c>
      <c r="Y1517" s="24"/>
      <c r="Z1517" s="24"/>
      <c r="AA1517" s="24"/>
      <c r="AB1517" s="24"/>
    </row>
    <row r="1518" spans="1:28" hidden="1" x14ac:dyDescent="0.25">
      <c r="A1518" s="9" t="s">
        <v>19</v>
      </c>
      <c r="B1518" s="9" t="s">
        <v>63</v>
      </c>
      <c r="C1518" s="9" t="s">
        <v>21</v>
      </c>
      <c r="D1518" s="9" t="s">
        <v>70</v>
      </c>
      <c r="E1518" s="9" t="s">
        <v>19</v>
      </c>
      <c r="F1518" s="9"/>
      <c r="G1518" s="9" t="s">
        <v>193</v>
      </c>
      <c r="H1518" s="9" t="s">
        <v>148</v>
      </c>
      <c r="I1518" s="9"/>
      <c r="J1518" s="9" t="s">
        <v>194</v>
      </c>
      <c r="K1518" s="9"/>
      <c r="L1518" s="9"/>
      <c r="M1518" s="20">
        <v>10</v>
      </c>
      <c r="N1518" s="20">
        <v>1</v>
      </c>
      <c r="O1518" s="9" t="s">
        <v>195</v>
      </c>
      <c r="P1518" s="10">
        <v>42875</v>
      </c>
      <c r="Q1518" s="13">
        <v>1099.95</v>
      </c>
      <c r="R1518" s="13"/>
      <c r="S1518" s="20">
        <v>3427.6131784287336</v>
      </c>
      <c r="T1518" s="20">
        <v>0.34200000000000003</v>
      </c>
      <c r="U1518" s="11">
        <v>400</v>
      </c>
      <c r="V1518" s="9"/>
      <c r="W1518" s="22"/>
      <c r="X1518" s="24" t="e">
        <f>VLOOKUP(D1518,'Program Activity'!D:H,10,0)</f>
        <v>#REF!</v>
      </c>
      <c r="Y1518" s="24"/>
      <c r="Z1518" s="24"/>
      <c r="AA1518" s="24"/>
      <c r="AB1518" s="24"/>
    </row>
    <row r="1519" spans="1:28" hidden="1" x14ac:dyDescent="0.25">
      <c r="A1519" s="9" t="s">
        <v>19</v>
      </c>
      <c r="B1519" s="9" t="s">
        <v>63</v>
      </c>
      <c r="C1519" s="9" t="s">
        <v>21</v>
      </c>
      <c r="D1519" s="9" t="s">
        <v>72</v>
      </c>
      <c r="E1519" s="9" t="s">
        <v>19</v>
      </c>
      <c r="F1519" s="9"/>
      <c r="G1519" s="9" t="s">
        <v>193</v>
      </c>
      <c r="H1519" s="9" t="s">
        <v>148</v>
      </c>
      <c r="I1519" s="9"/>
      <c r="J1519" s="9" t="s">
        <v>194</v>
      </c>
      <c r="K1519" s="9"/>
      <c r="L1519" s="9"/>
      <c r="M1519" s="20">
        <v>10</v>
      </c>
      <c r="N1519" s="20">
        <v>1</v>
      </c>
      <c r="O1519" s="9" t="s">
        <v>195</v>
      </c>
      <c r="P1519" s="10">
        <v>42925</v>
      </c>
      <c r="Q1519" s="13">
        <v>1299.95</v>
      </c>
      <c r="R1519" s="13"/>
      <c r="S1519" s="20">
        <v>4017.1671230769225</v>
      </c>
      <c r="T1519" s="20">
        <v>0.51</v>
      </c>
      <c r="U1519" s="11">
        <v>400</v>
      </c>
      <c r="V1519" s="9"/>
      <c r="W1519" s="22"/>
      <c r="X1519" s="24" t="e">
        <f>VLOOKUP(D1519,'Program Activity'!D:H,10,0)</f>
        <v>#REF!</v>
      </c>
      <c r="Y1519" s="24"/>
      <c r="Z1519" s="24"/>
      <c r="AA1519" s="24"/>
      <c r="AB1519" s="24"/>
    </row>
    <row r="1520" spans="1:28" hidden="1" x14ac:dyDescent="0.25">
      <c r="A1520" s="9" t="s">
        <v>19</v>
      </c>
      <c r="B1520" s="9" t="s">
        <v>63</v>
      </c>
      <c r="C1520" s="9" t="s">
        <v>21</v>
      </c>
      <c r="D1520" s="9" t="s">
        <v>74</v>
      </c>
      <c r="E1520" s="9" t="s">
        <v>19</v>
      </c>
      <c r="F1520" s="9"/>
      <c r="G1520" s="9" t="s">
        <v>193</v>
      </c>
      <c r="H1520" s="9" t="s">
        <v>148</v>
      </c>
      <c r="I1520" s="9"/>
      <c r="J1520" s="9" t="s">
        <v>194</v>
      </c>
      <c r="K1520" s="9"/>
      <c r="L1520" s="9"/>
      <c r="M1520" s="20">
        <v>10</v>
      </c>
      <c r="N1520" s="20">
        <v>1</v>
      </c>
      <c r="O1520" s="9" t="s">
        <v>195</v>
      </c>
      <c r="P1520" s="10">
        <v>42864</v>
      </c>
      <c r="Q1520" s="13">
        <v>1099.95</v>
      </c>
      <c r="R1520" s="13"/>
      <c r="S1520" s="20">
        <v>2729.130542742987</v>
      </c>
      <c r="T1520" s="20">
        <v>0.34599999999999997</v>
      </c>
      <c r="U1520" s="11">
        <v>400</v>
      </c>
      <c r="V1520" s="9"/>
      <c r="W1520" s="22"/>
      <c r="X1520" s="24" t="e">
        <f>VLOOKUP(D1520,'Program Activity'!D:H,10,0)</f>
        <v>#REF!</v>
      </c>
      <c r="Y1520" s="24"/>
      <c r="Z1520" s="24"/>
      <c r="AA1520" s="24"/>
      <c r="AB1520" s="24"/>
    </row>
    <row r="1521" spans="1:28" hidden="1" x14ac:dyDescent="0.25">
      <c r="A1521" s="9" t="s">
        <v>19</v>
      </c>
      <c r="B1521" s="9" t="s">
        <v>63</v>
      </c>
      <c r="C1521" s="9" t="s">
        <v>21</v>
      </c>
      <c r="D1521" s="9" t="s">
        <v>76</v>
      </c>
      <c r="E1521" s="9" t="s">
        <v>19</v>
      </c>
      <c r="F1521" s="9"/>
      <c r="G1521" s="9" t="s">
        <v>193</v>
      </c>
      <c r="H1521" s="9" t="s">
        <v>148</v>
      </c>
      <c r="I1521" s="9"/>
      <c r="J1521" s="9" t="s">
        <v>194</v>
      </c>
      <c r="K1521" s="9"/>
      <c r="L1521" s="9"/>
      <c r="M1521" s="20">
        <v>10</v>
      </c>
      <c r="N1521" s="20">
        <v>1</v>
      </c>
      <c r="O1521" s="9" t="s">
        <v>195</v>
      </c>
      <c r="P1521" s="10">
        <v>42867</v>
      </c>
      <c r="Q1521" s="13">
        <v>1099.95</v>
      </c>
      <c r="R1521" s="13"/>
      <c r="S1521" s="20">
        <v>3265.6131784287336</v>
      </c>
      <c r="T1521" s="20">
        <v>0.34799999999999998</v>
      </c>
      <c r="U1521" s="11">
        <v>400</v>
      </c>
      <c r="V1521" s="9"/>
      <c r="W1521" s="22"/>
      <c r="X1521" s="24" t="e">
        <f>VLOOKUP(D1521,'Program Activity'!D:H,10,0)</f>
        <v>#REF!</v>
      </c>
      <c r="Y1521" s="24"/>
      <c r="Z1521" s="24"/>
      <c r="AA1521" s="24"/>
      <c r="AB1521" s="24"/>
    </row>
    <row r="1522" spans="1:28" hidden="1" x14ac:dyDescent="0.25">
      <c r="A1522" s="9" t="s">
        <v>19</v>
      </c>
      <c r="B1522" s="9" t="s">
        <v>63</v>
      </c>
      <c r="C1522" s="9" t="s">
        <v>21</v>
      </c>
      <c r="D1522" s="9" t="s">
        <v>78</v>
      </c>
      <c r="E1522" s="9" t="s">
        <v>19</v>
      </c>
      <c r="F1522" s="9"/>
      <c r="G1522" s="9" t="s">
        <v>193</v>
      </c>
      <c r="H1522" s="9" t="s">
        <v>148</v>
      </c>
      <c r="I1522" s="9"/>
      <c r="J1522" s="9" t="s">
        <v>194</v>
      </c>
      <c r="K1522" s="9"/>
      <c r="L1522" s="9"/>
      <c r="M1522" s="20">
        <v>10</v>
      </c>
      <c r="N1522" s="20">
        <v>1</v>
      </c>
      <c r="O1522" s="9" t="s">
        <v>195</v>
      </c>
      <c r="P1522" s="10">
        <v>42869</v>
      </c>
      <c r="Q1522" s="13">
        <v>1299.95</v>
      </c>
      <c r="R1522" s="13"/>
      <c r="S1522" s="20">
        <v>4404.1671230769225</v>
      </c>
      <c r="T1522" s="20">
        <v>0.45800000000000002</v>
      </c>
      <c r="U1522" s="11">
        <v>400</v>
      </c>
      <c r="V1522" s="9"/>
      <c r="W1522" s="22"/>
      <c r="X1522" s="24" t="e">
        <f>VLOOKUP(D1522,'Program Activity'!D:H,10,0)</f>
        <v>#REF!</v>
      </c>
      <c r="Y1522" s="24"/>
      <c r="Z1522" s="24"/>
      <c r="AA1522" s="24"/>
      <c r="AB1522" s="24"/>
    </row>
    <row r="1523" spans="1:28" hidden="1" x14ac:dyDescent="0.25">
      <c r="A1523" s="9" t="s">
        <v>19</v>
      </c>
      <c r="B1523" s="9" t="s">
        <v>63</v>
      </c>
      <c r="C1523" s="9" t="s">
        <v>21</v>
      </c>
      <c r="D1523" s="9" t="s">
        <v>80</v>
      </c>
      <c r="E1523" s="9" t="s">
        <v>19</v>
      </c>
      <c r="F1523" s="9"/>
      <c r="G1523" s="9" t="s">
        <v>193</v>
      </c>
      <c r="H1523" s="9" t="s">
        <v>148</v>
      </c>
      <c r="I1523" s="9"/>
      <c r="J1523" s="9" t="s">
        <v>194</v>
      </c>
      <c r="K1523" s="9"/>
      <c r="L1523" s="9"/>
      <c r="M1523" s="20">
        <v>10</v>
      </c>
      <c r="N1523" s="20">
        <v>1</v>
      </c>
      <c r="O1523" s="9" t="s">
        <v>195</v>
      </c>
      <c r="P1523" s="10">
        <v>42925</v>
      </c>
      <c r="Q1523" s="13">
        <v>1299.95</v>
      </c>
      <c r="R1523" s="13"/>
      <c r="S1523" s="20">
        <v>7194.84</v>
      </c>
      <c r="T1523" s="20">
        <v>0.50800000000000001</v>
      </c>
      <c r="U1523" s="11">
        <v>400</v>
      </c>
      <c r="V1523" s="9"/>
      <c r="W1523" s="22"/>
      <c r="X1523" s="24" t="e">
        <f>VLOOKUP(D1523,'Program Activity'!D:H,10,0)</f>
        <v>#REF!</v>
      </c>
      <c r="Y1523" s="24"/>
      <c r="Z1523" s="24"/>
      <c r="AA1523" s="24"/>
      <c r="AB1523" s="24"/>
    </row>
    <row r="1524" spans="1:28" hidden="1" x14ac:dyDescent="0.25">
      <c r="A1524" s="9" t="s">
        <v>19</v>
      </c>
      <c r="B1524" s="9" t="s">
        <v>63</v>
      </c>
      <c r="C1524" s="9" t="s">
        <v>21</v>
      </c>
      <c r="D1524" s="9" t="s">
        <v>82</v>
      </c>
      <c r="E1524" s="9" t="s">
        <v>19</v>
      </c>
      <c r="F1524" s="9"/>
      <c r="G1524" s="9" t="s">
        <v>193</v>
      </c>
      <c r="H1524" s="9" t="s">
        <v>148</v>
      </c>
      <c r="I1524" s="9"/>
      <c r="J1524" s="9" t="s">
        <v>194</v>
      </c>
      <c r="K1524" s="9"/>
      <c r="L1524" s="9"/>
      <c r="M1524" s="20">
        <v>10</v>
      </c>
      <c r="N1524" s="20">
        <v>1</v>
      </c>
      <c r="O1524" s="9" t="s">
        <v>195</v>
      </c>
      <c r="P1524" s="10">
        <v>42864</v>
      </c>
      <c r="Q1524" s="13">
        <v>1099.95</v>
      </c>
      <c r="R1524" s="13"/>
      <c r="S1524" s="20">
        <v>3571.6131784287336</v>
      </c>
      <c r="T1524" s="20">
        <v>0.26700000000000002</v>
      </c>
      <c r="U1524" s="11">
        <v>400</v>
      </c>
      <c r="V1524" s="9"/>
      <c r="W1524" s="22"/>
      <c r="X1524" s="24" t="e">
        <f>VLOOKUP(D1524,'Program Activity'!D:H,10,0)</f>
        <v>#REF!</v>
      </c>
      <c r="Y1524" s="24"/>
      <c r="Z1524" s="24"/>
      <c r="AA1524" s="24"/>
      <c r="AB1524" s="24"/>
    </row>
    <row r="1525" spans="1:28" hidden="1" x14ac:dyDescent="0.25">
      <c r="A1525" s="9" t="s">
        <v>19</v>
      </c>
      <c r="B1525" s="9" t="s">
        <v>63</v>
      </c>
      <c r="C1525" s="9" t="s">
        <v>21</v>
      </c>
      <c r="D1525" s="9" t="s">
        <v>84</v>
      </c>
      <c r="E1525" s="9" t="s">
        <v>19</v>
      </c>
      <c r="F1525" s="9"/>
      <c r="G1525" s="9" t="s">
        <v>193</v>
      </c>
      <c r="H1525" s="9" t="s">
        <v>148</v>
      </c>
      <c r="I1525" s="9"/>
      <c r="J1525" s="9" t="s">
        <v>194</v>
      </c>
      <c r="K1525" s="9"/>
      <c r="L1525" s="9"/>
      <c r="M1525" s="20">
        <v>10</v>
      </c>
      <c r="N1525" s="20">
        <v>1</v>
      </c>
      <c r="O1525" s="9" t="s">
        <v>195</v>
      </c>
      <c r="P1525" s="10">
        <v>42951</v>
      </c>
      <c r="Q1525" s="13">
        <v>1299.95</v>
      </c>
      <c r="R1525" s="13"/>
      <c r="S1525" s="20">
        <v>3120.1336984615382</v>
      </c>
      <c r="T1525" s="20">
        <v>0.499</v>
      </c>
      <c r="U1525" s="11">
        <v>400</v>
      </c>
      <c r="V1525" s="9"/>
      <c r="W1525" s="22"/>
      <c r="X1525" s="24" t="e">
        <f>VLOOKUP(D1525,'Program Activity'!D:H,10,0)</f>
        <v>#REF!</v>
      </c>
      <c r="Y1525" s="24"/>
      <c r="Z1525" s="24"/>
      <c r="AA1525" s="24"/>
      <c r="AB1525" s="24"/>
    </row>
    <row r="1526" spans="1:28" hidden="1" x14ac:dyDescent="0.25">
      <c r="A1526" s="9" t="s">
        <v>19</v>
      </c>
      <c r="B1526" s="9" t="s">
        <v>63</v>
      </c>
      <c r="C1526" s="9" t="s">
        <v>21</v>
      </c>
      <c r="D1526" s="9" t="s">
        <v>86</v>
      </c>
      <c r="E1526" s="9" t="s">
        <v>19</v>
      </c>
      <c r="F1526" s="9"/>
      <c r="G1526" s="9" t="s">
        <v>193</v>
      </c>
      <c r="H1526" s="9" t="s">
        <v>148</v>
      </c>
      <c r="I1526" s="9"/>
      <c r="J1526" s="9" t="s">
        <v>194</v>
      </c>
      <c r="K1526" s="9"/>
      <c r="L1526" s="9"/>
      <c r="M1526" s="20">
        <v>10</v>
      </c>
      <c r="N1526" s="20">
        <v>1</v>
      </c>
      <c r="O1526" s="9" t="s">
        <v>195</v>
      </c>
      <c r="P1526" s="10">
        <v>42875</v>
      </c>
      <c r="Q1526" s="13">
        <v>1099.95</v>
      </c>
      <c r="R1526" s="13"/>
      <c r="S1526" s="20">
        <v>4425.7671230769229</v>
      </c>
      <c r="T1526" s="20">
        <v>0.36799999999999999</v>
      </c>
      <c r="U1526" s="11">
        <v>400</v>
      </c>
      <c r="V1526" s="9"/>
      <c r="W1526" s="22"/>
      <c r="X1526" s="24" t="e">
        <f>VLOOKUP(D1526,'Program Activity'!D:H,10,0)</f>
        <v>#REF!</v>
      </c>
      <c r="Y1526" s="24"/>
      <c r="Z1526" s="24"/>
      <c r="AA1526" s="24"/>
      <c r="AB1526" s="24"/>
    </row>
    <row r="1527" spans="1:28" hidden="1" x14ac:dyDescent="0.25">
      <c r="A1527" s="9" t="s">
        <v>19</v>
      </c>
      <c r="B1527" s="9" t="s">
        <v>63</v>
      </c>
      <c r="C1527" s="9" t="s">
        <v>21</v>
      </c>
      <c r="D1527" s="9" t="s">
        <v>88</v>
      </c>
      <c r="E1527" s="9" t="s">
        <v>19</v>
      </c>
      <c r="F1527" s="9"/>
      <c r="G1527" s="9" t="s">
        <v>193</v>
      </c>
      <c r="H1527" s="9" t="s">
        <v>148</v>
      </c>
      <c r="I1527" s="9"/>
      <c r="J1527" s="9" t="s">
        <v>194</v>
      </c>
      <c r="K1527" s="9"/>
      <c r="L1527" s="9"/>
      <c r="M1527" s="20">
        <v>10</v>
      </c>
      <c r="N1527" s="20">
        <v>1</v>
      </c>
      <c r="O1527" s="9" t="s">
        <v>195</v>
      </c>
      <c r="P1527" s="10">
        <v>42925</v>
      </c>
      <c r="Q1527" s="13">
        <v>1099.95</v>
      </c>
      <c r="R1527" s="13"/>
      <c r="S1527" s="20">
        <v>3330.4131784287333</v>
      </c>
      <c r="T1527" s="20">
        <v>0.3</v>
      </c>
      <c r="U1527" s="11">
        <v>400</v>
      </c>
      <c r="V1527" s="9"/>
      <c r="W1527" s="22"/>
      <c r="X1527" s="24" t="e">
        <f>VLOOKUP(D1527,'Program Activity'!D:H,10,0)</f>
        <v>#REF!</v>
      </c>
      <c r="Y1527" s="24"/>
      <c r="Z1527" s="24"/>
      <c r="AA1527" s="24"/>
      <c r="AB1527" s="24"/>
    </row>
    <row r="1528" spans="1:28" hidden="1" x14ac:dyDescent="0.25">
      <c r="A1528" s="9" t="s">
        <v>19</v>
      </c>
      <c r="B1528" s="9" t="s">
        <v>63</v>
      </c>
      <c r="C1528" s="9" t="s">
        <v>21</v>
      </c>
      <c r="D1528" s="9" t="s">
        <v>90</v>
      </c>
      <c r="E1528" s="9" t="s">
        <v>19</v>
      </c>
      <c r="F1528" s="9"/>
      <c r="G1528" s="9" t="s">
        <v>193</v>
      </c>
      <c r="H1528" s="9" t="s">
        <v>148</v>
      </c>
      <c r="I1528" s="9"/>
      <c r="J1528" s="9" t="s">
        <v>194</v>
      </c>
      <c r="K1528" s="9"/>
      <c r="L1528" s="9"/>
      <c r="M1528" s="20">
        <v>10</v>
      </c>
      <c r="N1528" s="20">
        <v>1</v>
      </c>
      <c r="O1528" s="9" t="s">
        <v>195</v>
      </c>
      <c r="P1528" s="10">
        <v>42875</v>
      </c>
      <c r="Q1528" s="13">
        <v>1099.95</v>
      </c>
      <c r="R1528" s="13"/>
      <c r="S1528" s="20">
        <v>3600.4131784287333</v>
      </c>
      <c r="T1528" s="20">
        <v>0.35599999999999998</v>
      </c>
      <c r="U1528" s="11">
        <v>400</v>
      </c>
      <c r="V1528" s="9"/>
      <c r="W1528" s="22"/>
      <c r="X1528" s="24" t="e">
        <f>VLOOKUP(D1528,'Program Activity'!D:H,10,0)</f>
        <v>#REF!</v>
      </c>
      <c r="Y1528" s="24"/>
      <c r="Z1528" s="24"/>
      <c r="AA1528" s="24"/>
      <c r="AB1528" s="24"/>
    </row>
    <row r="1529" spans="1:28" hidden="1" x14ac:dyDescent="0.25">
      <c r="A1529" s="9" t="s">
        <v>19</v>
      </c>
      <c r="B1529" s="9" t="s">
        <v>63</v>
      </c>
      <c r="C1529" s="9" t="s">
        <v>21</v>
      </c>
      <c r="D1529" s="9" t="s">
        <v>92</v>
      </c>
      <c r="E1529" s="9" t="s">
        <v>19</v>
      </c>
      <c r="F1529" s="9"/>
      <c r="G1529" s="9" t="s">
        <v>193</v>
      </c>
      <c r="H1529" s="9" t="s">
        <v>148</v>
      </c>
      <c r="I1529" s="9"/>
      <c r="J1529" s="9" t="s">
        <v>194</v>
      </c>
      <c r="K1529" s="9"/>
      <c r="L1529" s="9"/>
      <c r="M1529" s="20">
        <v>10</v>
      </c>
      <c r="N1529" s="20">
        <v>1</v>
      </c>
      <c r="O1529" s="9" t="s">
        <v>195</v>
      </c>
      <c r="P1529" s="10">
        <v>42890</v>
      </c>
      <c r="Q1529" s="13">
        <v>1299.95</v>
      </c>
      <c r="R1529" s="13"/>
      <c r="S1529" s="20">
        <v>3029.8199999999997</v>
      </c>
      <c r="T1529" s="20">
        <v>0.51600000000000001</v>
      </c>
      <c r="U1529" s="11">
        <v>400</v>
      </c>
      <c r="V1529" s="9"/>
      <c r="W1529" s="22"/>
      <c r="X1529" s="24" t="e">
        <f>VLOOKUP(D1529,'Program Activity'!D:H,10,0)</f>
        <v>#REF!</v>
      </c>
      <c r="Y1529" s="24"/>
      <c r="Z1529" s="24"/>
      <c r="AA1529" s="24"/>
      <c r="AB1529" s="24"/>
    </row>
    <row r="1530" spans="1:28" hidden="1" x14ac:dyDescent="0.25">
      <c r="A1530" s="9" t="s">
        <v>19</v>
      </c>
      <c r="B1530" s="9" t="s">
        <v>63</v>
      </c>
      <c r="C1530" s="9" t="s">
        <v>21</v>
      </c>
      <c r="D1530" s="9" t="s">
        <v>94</v>
      </c>
      <c r="E1530" s="9" t="s">
        <v>19</v>
      </c>
      <c r="F1530" s="9"/>
      <c r="G1530" s="9" t="s">
        <v>193</v>
      </c>
      <c r="H1530" s="9" t="s">
        <v>148</v>
      </c>
      <c r="I1530" s="9"/>
      <c r="J1530" s="9" t="s">
        <v>194</v>
      </c>
      <c r="K1530" s="9"/>
      <c r="L1530" s="9"/>
      <c r="M1530" s="20">
        <v>10</v>
      </c>
      <c r="N1530" s="20">
        <v>1</v>
      </c>
      <c r="O1530" s="9" t="s">
        <v>195</v>
      </c>
      <c r="P1530" s="10">
        <v>42890</v>
      </c>
      <c r="Q1530" s="13">
        <v>1099.95</v>
      </c>
      <c r="R1530" s="13"/>
      <c r="S1530" s="20">
        <v>3280.0131784287332</v>
      </c>
      <c r="T1530" s="20">
        <v>0.35199999999999998</v>
      </c>
      <c r="U1530" s="11">
        <v>400</v>
      </c>
      <c r="V1530" s="9"/>
      <c r="W1530" s="22"/>
      <c r="X1530" s="24" t="e">
        <f>VLOOKUP(D1530,'Program Activity'!D:H,10,0)</f>
        <v>#REF!</v>
      </c>
      <c r="Y1530" s="24"/>
      <c r="Z1530" s="24"/>
      <c r="AA1530" s="24"/>
      <c r="AB1530" s="24"/>
    </row>
    <row r="1531" spans="1:28" hidden="1" x14ac:dyDescent="0.25">
      <c r="A1531" s="9" t="s">
        <v>19</v>
      </c>
      <c r="B1531" s="9" t="s">
        <v>63</v>
      </c>
      <c r="C1531" s="9" t="s">
        <v>21</v>
      </c>
      <c r="D1531" s="9" t="s">
        <v>96</v>
      </c>
      <c r="E1531" s="9" t="s">
        <v>19</v>
      </c>
      <c r="F1531" s="9"/>
      <c r="G1531" s="9" t="s">
        <v>193</v>
      </c>
      <c r="H1531" s="9" t="s">
        <v>148</v>
      </c>
      <c r="I1531" s="9"/>
      <c r="J1531" s="9" t="s">
        <v>194</v>
      </c>
      <c r="K1531" s="9"/>
      <c r="L1531" s="9"/>
      <c r="M1531" s="20">
        <v>10</v>
      </c>
      <c r="N1531" s="20">
        <v>1</v>
      </c>
      <c r="O1531" s="9" t="s">
        <v>195</v>
      </c>
      <c r="P1531" s="10">
        <v>42951</v>
      </c>
      <c r="Q1531" s="13">
        <v>1099.95</v>
      </c>
      <c r="R1531" s="13"/>
      <c r="S1531" s="20">
        <v>3164.8131784287334</v>
      </c>
      <c r="T1531" s="20">
        <v>0.35</v>
      </c>
      <c r="U1531" s="11">
        <v>400</v>
      </c>
      <c r="V1531" s="9"/>
      <c r="W1531" s="22"/>
      <c r="X1531" s="24" t="e">
        <f>VLOOKUP(D1531,'Program Activity'!D:H,10,0)</f>
        <v>#REF!</v>
      </c>
      <c r="Y1531" s="24"/>
      <c r="Z1531" s="24"/>
      <c r="AA1531" s="24"/>
      <c r="AB1531" s="24"/>
    </row>
    <row r="1532" spans="1:28" hidden="1" x14ac:dyDescent="0.25">
      <c r="A1532" s="9" t="s">
        <v>19</v>
      </c>
      <c r="B1532" s="9" t="s">
        <v>63</v>
      </c>
      <c r="C1532" s="9" t="s">
        <v>21</v>
      </c>
      <c r="D1532" s="9" t="s">
        <v>98</v>
      </c>
      <c r="E1532" s="9" t="s">
        <v>19</v>
      </c>
      <c r="F1532" s="9"/>
      <c r="G1532" s="9" t="s">
        <v>193</v>
      </c>
      <c r="H1532" s="9" t="s">
        <v>148</v>
      </c>
      <c r="I1532" s="9"/>
      <c r="J1532" s="9" t="s">
        <v>194</v>
      </c>
      <c r="K1532" s="9"/>
      <c r="L1532" s="9"/>
      <c r="M1532" s="20">
        <v>10</v>
      </c>
      <c r="N1532" s="20">
        <v>1</v>
      </c>
      <c r="O1532" s="9" t="s">
        <v>195</v>
      </c>
      <c r="P1532" s="10">
        <v>42951</v>
      </c>
      <c r="Q1532" s="13">
        <v>1099.95</v>
      </c>
      <c r="R1532" s="13"/>
      <c r="S1532" s="20">
        <v>3645.42</v>
      </c>
      <c r="T1532" s="20">
        <v>0.30499999999999999</v>
      </c>
      <c r="U1532" s="11">
        <v>400</v>
      </c>
      <c r="V1532" s="9"/>
      <c r="W1532" s="22"/>
      <c r="X1532" s="24" t="e">
        <f>VLOOKUP(D1532,'Program Activity'!D:H,10,0)</f>
        <v>#REF!</v>
      </c>
      <c r="Y1532" s="24"/>
      <c r="Z1532" s="24"/>
      <c r="AA1532" s="24"/>
      <c r="AB1532" s="24"/>
    </row>
    <row r="1533" spans="1:28" hidden="1" x14ac:dyDescent="0.25">
      <c r="A1533" s="9" t="s">
        <v>19</v>
      </c>
      <c r="B1533" s="9" t="s">
        <v>63</v>
      </c>
      <c r="C1533" s="9" t="s">
        <v>21</v>
      </c>
      <c r="D1533" s="9" t="s">
        <v>100</v>
      </c>
      <c r="E1533" s="9" t="s">
        <v>19</v>
      </c>
      <c r="F1533" s="9"/>
      <c r="G1533" s="9" t="s">
        <v>193</v>
      </c>
      <c r="H1533" s="9" t="s">
        <v>148</v>
      </c>
      <c r="I1533" s="9"/>
      <c r="J1533" s="9" t="s">
        <v>194</v>
      </c>
      <c r="K1533" s="9"/>
      <c r="L1533" s="9"/>
      <c r="M1533" s="20">
        <v>10</v>
      </c>
      <c r="N1533" s="20">
        <v>1</v>
      </c>
      <c r="O1533" s="9" t="s">
        <v>195</v>
      </c>
      <c r="P1533" s="10">
        <v>42892</v>
      </c>
      <c r="Q1533" s="13">
        <v>1099.95</v>
      </c>
      <c r="R1533" s="13"/>
      <c r="S1533" s="20">
        <v>3937.1374117907317</v>
      </c>
      <c r="T1533" s="20">
        <v>0.308</v>
      </c>
      <c r="U1533" s="11">
        <v>400</v>
      </c>
      <c r="V1533" s="9"/>
      <c r="W1533" s="22"/>
      <c r="X1533" s="24" t="e">
        <f>VLOOKUP(D1533,'Program Activity'!D:H,10,0)</f>
        <v>#REF!</v>
      </c>
      <c r="Y1533" s="24"/>
      <c r="Z1533" s="24"/>
      <c r="AA1533" s="24"/>
      <c r="AB1533" s="24"/>
    </row>
    <row r="1534" spans="1:28" hidden="1" x14ac:dyDescent="0.25">
      <c r="A1534" s="9" t="s">
        <v>19</v>
      </c>
      <c r="B1534" s="9" t="s">
        <v>63</v>
      </c>
      <c r="C1534" s="9" t="s">
        <v>21</v>
      </c>
      <c r="D1534" s="9" t="s">
        <v>102</v>
      </c>
      <c r="E1534" s="9" t="s">
        <v>19</v>
      </c>
      <c r="F1534" s="9"/>
      <c r="G1534" s="9" t="s">
        <v>193</v>
      </c>
      <c r="H1534" s="9" t="s">
        <v>148</v>
      </c>
      <c r="I1534" s="9"/>
      <c r="J1534" s="9" t="s">
        <v>194</v>
      </c>
      <c r="K1534" s="9"/>
      <c r="L1534" s="9"/>
      <c r="M1534" s="20">
        <v>10</v>
      </c>
      <c r="N1534" s="20">
        <v>1</v>
      </c>
      <c r="O1534" s="9" t="s">
        <v>195</v>
      </c>
      <c r="P1534" s="10">
        <v>42951</v>
      </c>
      <c r="Q1534" s="13">
        <v>1099.95</v>
      </c>
      <c r="R1534" s="13"/>
      <c r="S1534" s="20">
        <v>3276.4131784287333</v>
      </c>
      <c r="T1534" s="20">
        <v>0.316</v>
      </c>
      <c r="U1534" s="11">
        <v>400</v>
      </c>
      <c r="V1534" s="9"/>
      <c r="W1534" s="22"/>
      <c r="X1534" s="24" t="e">
        <f>VLOOKUP(D1534,'Program Activity'!D:H,10,0)</f>
        <v>#REF!</v>
      </c>
      <c r="Y1534" s="24"/>
      <c r="Z1534" s="24"/>
      <c r="AA1534" s="24"/>
      <c r="AB1534" s="24"/>
    </row>
    <row r="1535" spans="1:28" hidden="1" x14ac:dyDescent="0.25">
      <c r="A1535" s="9" t="s">
        <v>19</v>
      </c>
      <c r="B1535" s="9" t="s">
        <v>63</v>
      </c>
      <c r="C1535" s="9" t="s">
        <v>21</v>
      </c>
      <c r="D1535" s="9" t="s">
        <v>104</v>
      </c>
      <c r="E1535" s="9" t="s">
        <v>19</v>
      </c>
      <c r="F1535" s="9"/>
      <c r="G1535" s="9" t="s">
        <v>193</v>
      </c>
      <c r="H1535" s="9" t="s">
        <v>148</v>
      </c>
      <c r="I1535" s="9"/>
      <c r="J1535" s="9" t="s">
        <v>194</v>
      </c>
      <c r="K1535" s="9"/>
      <c r="L1535" s="9"/>
      <c r="M1535" s="20">
        <v>10</v>
      </c>
      <c r="N1535" s="20">
        <v>1</v>
      </c>
      <c r="O1535" s="9" t="s">
        <v>195</v>
      </c>
      <c r="P1535" s="10">
        <v>42890</v>
      </c>
      <c r="Q1535" s="13">
        <v>1099.95</v>
      </c>
      <c r="R1535" s="13"/>
      <c r="S1535" s="20">
        <v>3280.0131784287332</v>
      </c>
      <c r="T1535" s="20">
        <v>0.34899999999999998</v>
      </c>
      <c r="U1535" s="11">
        <v>400</v>
      </c>
      <c r="V1535" s="9"/>
      <c r="W1535" s="22"/>
      <c r="X1535" s="24" t="e">
        <f>VLOOKUP(D1535,'Program Activity'!D:H,10,0)</f>
        <v>#REF!</v>
      </c>
      <c r="Y1535" s="24"/>
      <c r="Z1535" s="24"/>
      <c r="AA1535" s="24"/>
      <c r="AB1535" s="24"/>
    </row>
    <row r="1536" spans="1:28" hidden="1" x14ac:dyDescent="0.25">
      <c r="A1536" s="9" t="s">
        <v>19</v>
      </c>
      <c r="B1536" s="9" t="s">
        <v>63</v>
      </c>
      <c r="C1536" s="9" t="s">
        <v>21</v>
      </c>
      <c r="D1536" s="9" t="s">
        <v>106</v>
      </c>
      <c r="E1536" s="9" t="s">
        <v>19</v>
      </c>
      <c r="F1536" s="9"/>
      <c r="G1536" s="9" t="s">
        <v>193</v>
      </c>
      <c r="H1536" s="9" t="s">
        <v>148</v>
      </c>
      <c r="I1536" s="9"/>
      <c r="J1536" s="9" t="s">
        <v>194</v>
      </c>
      <c r="K1536" s="9"/>
      <c r="L1536" s="9"/>
      <c r="M1536" s="20">
        <v>10</v>
      </c>
      <c r="N1536" s="20">
        <v>1</v>
      </c>
      <c r="O1536" s="9" t="s">
        <v>195</v>
      </c>
      <c r="P1536" s="10">
        <v>42846</v>
      </c>
      <c r="Q1536" s="13">
        <v>1099</v>
      </c>
      <c r="R1536" s="13"/>
      <c r="S1536" s="20">
        <v>6569.3649136920831</v>
      </c>
      <c r="T1536" s="20">
        <v>0.46</v>
      </c>
      <c r="U1536" s="11">
        <v>400</v>
      </c>
      <c r="V1536" s="9"/>
      <c r="W1536" s="22"/>
      <c r="X1536" s="24" t="e">
        <f>VLOOKUP(D1536,'Program Activity'!D:H,10,0)</f>
        <v>#REF!</v>
      </c>
      <c r="Y1536" s="24"/>
      <c r="Z1536" s="24"/>
      <c r="AA1536" s="24"/>
      <c r="AB1536" s="24"/>
    </row>
    <row r="1537" spans="1:28" hidden="1" x14ac:dyDescent="0.25">
      <c r="A1537" s="9" t="s">
        <v>19</v>
      </c>
      <c r="B1537" s="9" t="s">
        <v>108</v>
      </c>
      <c r="C1537" s="9" t="s">
        <v>21</v>
      </c>
      <c r="D1537" s="9" t="s">
        <v>109</v>
      </c>
      <c r="E1537" s="9" t="s">
        <v>19</v>
      </c>
      <c r="F1537" s="9"/>
      <c r="G1537" s="9" t="s">
        <v>196</v>
      </c>
      <c r="H1537" s="9" t="s">
        <v>148</v>
      </c>
      <c r="I1537" s="9"/>
      <c r="J1537" s="9"/>
      <c r="K1537" s="9"/>
      <c r="L1537" s="9"/>
      <c r="M1537" s="20"/>
      <c r="N1537" s="20">
        <v>22</v>
      </c>
      <c r="O1537" s="9"/>
      <c r="P1537" s="10">
        <v>43033</v>
      </c>
      <c r="Q1537" s="13">
        <v>132</v>
      </c>
      <c r="R1537" s="13"/>
      <c r="S1537" s="20">
        <v>528</v>
      </c>
      <c r="T1537" s="20">
        <v>2.1999999999999999E-2</v>
      </c>
      <c r="U1537" s="11">
        <v>66</v>
      </c>
      <c r="V1537" s="9"/>
      <c r="W1537" s="22"/>
      <c r="X1537" s="24" t="e">
        <f>VLOOKUP(D1537,'Program Activity'!D:H,10,0)</f>
        <v>#REF!</v>
      </c>
      <c r="Y1537" s="24"/>
      <c r="Z1537" s="24"/>
      <c r="AA1537" s="24"/>
      <c r="AB1537" s="24"/>
    </row>
    <row r="1538" spans="1:28" hidden="1" x14ac:dyDescent="0.25">
      <c r="A1538" s="9" t="s">
        <v>19</v>
      </c>
      <c r="B1538" s="9" t="s">
        <v>108</v>
      </c>
      <c r="C1538" s="9" t="s">
        <v>21</v>
      </c>
      <c r="D1538" s="9" t="s">
        <v>109</v>
      </c>
      <c r="E1538" s="9" t="s">
        <v>19</v>
      </c>
      <c r="F1538" s="9"/>
      <c r="G1538" s="9" t="s">
        <v>197</v>
      </c>
      <c r="H1538" s="9" t="s">
        <v>148</v>
      </c>
      <c r="I1538" s="9"/>
      <c r="J1538" s="9"/>
      <c r="K1538" s="9"/>
      <c r="L1538" s="9"/>
      <c r="M1538" s="20"/>
      <c r="N1538" s="20">
        <v>286</v>
      </c>
      <c r="O1538" s="9"/>
      <c r="P1538" s="10">
        <v>43033</v>
      </c>
      <c r="Q1538" s="13">
        <v>1716</v>
      </c>
      <c r="R1538" s="13"/>
      <c r="S1538" s="20">
        <v>35750</v>
      </c>
      <c r="T1538" s="20">
        <v>1.1440000000000001</v>
      </c>
      <c r="U1538" s="11">
        <v>858</v>
      </c>
      <c r="V1538" s="9"/>
      <c r="W1538" s="22"/>
      <c r="X1538" s="24" t="e">
        <f>VLOOKUP(D1538,'Program Activity'!D:H,10,0)</f>
        <v>#REF!</v>
      </c>
      <c r="Y1538" s="24"/>
      <c r="Z1538" s="24"/>
      <c r="AA1538" s="24"/>
      <c r="AB1538" s="24"/>
    </row>
    <row r="1539" spans="1:28" hidden="1" x14ac:dyDescent="0.25">
      <c r="A1539" s="9" t="s">
        <v>19</v>
      </c>
      <c r="B1539" s="9" t="s">
        <v>108</v>
      </c>
      <c r="C1539" s="9" t="s">
        <v>21</v>
      </c>
      <c r="D1539" s="9" t="s">
        <v>109</v>
      </c>
      <c r="E1539" s="9" t="s">
        <v>19</v>
      </c>
      <c r="F1539" s="9"/>
      <c r="G1539" s="9" t="s">
        <v>198</v>
      </c>
      <c r="H1539" s="9" t="s">
        <v>148</v>
      </c>
      <c r="I1539" s="9"/>
      <c r="J1539" s="9"/>
      <c r="K1539" s="9"/>
      <c r="L1539" s="9"/>
      <c r="M1539" s="20"/>
      <c r="N1539" s="20">
        <v>44</v>
      </c>
      <c r="O1539" s="9"/>
      <c r="P1539" s="10">
        <v>43033</v>
      </c>
      <c r="Q1539" s="13">
        <v>880</v>
      </c>
      <c r="R1539" s="13"/>
      <c r="S1539" s="20">
        <v>11044</v>
      </c>
      <c r="T1539" s="20">
        <v>0.35199999999999998</v>
      </c>
      <c r="U1539" s="11">
        <v>440</v>
      </c>
      <c r="V1539" s="9"/>
      <c r="W1539" s="22"/>
      <c r="X1539" s="24" t="e">
        <f>VLOOKUP(D1539,'Program Activity'!D:H,10,0)</f>
        <v>#REF!</v>
      </c>
      <c r="Y1539" s="24"/>
      <c r="Z1539" s="24"/>
      <c r="AA1539" s="24"/>
      <c r="AB1539" s="24"/>
    </row>
    <row r="1540" spans="1:28" hidden="1" x14ac:dyDescent="0.25">
      <c r="A1540" s="9" t="s">
        <v>19</v>
      </c>
      <c r="B1540" s="9" t="s">
        <v>108</v>
      </c>
      <c r="C1540" s="9" t="s">
        <v>21</v>
      </c>
      <c r="D1540" s="9" t="s">
        <v>109</v>
      </c>
      <c r="E1540" s="9" t="s">
        <v>19</v>
      </c>
      <c r="F1540" s="9"/>
      <c r="G1540" s="9" t="s">
        <v>199</v>
      </c>
      <c r="H1540" s="9" t="s">
        <v>200</v>
      </c>
      <c r="I1540" s="9"/>
      <c r="J1540" s="9"/>
      <c r="K1540" s="9"/>
      <c r="L1540" s="9"/>
      <c r="M1540" s="20"/>
      <c r="N1540" s="20">
        <v>11</v>
      </c>
      <c r="O1540" s="9"/>
      <c r="P1540" s="10">
        <v>43033</v>
      </c>
      <c r="Q1540" s="13">
        <v>11000</v>
      </c>
      <c r="R1540" s="13"/>
      <c r="S1540" s="20">
        <v>20735</v>
      </c>
      <c r="T1540" s="20">
        <v>0.97899999999999998</v>
      </c>
      <c r="U1540" s="11">
        <v>5500</v>
      </c>
      <c r="V1540" s="9"/>
      <c r="W1540" s="22"/>
      <c r="X1540" s="24" t="e">
        <f>VLOOKUP(D1540,'Program Activity'!D:H,10,0)</f>
        <v>#REF!</v>
      </c>
      <c r="Y1540" s="24"/>
      <c r="Z1540" s="24"/>
      <c r="AA1540" s="24"/>
      <c r="AB1540" s="24"/>
    </row>
    <row r="1541" spans="1:28" hidden="1" x14ac:dyDescent="0.25">
      <c r="A1541" t="s">
        <v>19</v>
      </c>
      <c r="B1541" t="s">
        <v>63</v>
      </c>
      <c r="C1541" t="s">
        <v>21</v>
      </c>
      <c r="D1541" t="s">
        <v>322</v>
      </c>
      <c r="E1541" t="s">
        <v>19</v>
      </c>
      <c r="G1541" t="s">
        <v>193</v>
      </c>
      <c r="H1541" t="s">
        <v>148</v>
      </c>
      <c r="J1541" t="s">
        <v>194</v>
      </c>
      <c r="M1541">
        <v>10</v>
      </c>
      <c r="N1541">
        <v>1</v>
      </c>
      <c r="O1541" t="s">
        <v>195</v>
      </c>
      <c r="P1541">
        <v>43033</v>
      </c>
      <c r="Q1541">
        <v>1995</v>
      </c>
      <c r="S1541">
        <v>4232.3605476923076</v>
      </c>
      <c r="T1541">
        <v>0.745</v>
      </c>
      <c r="U1541">
        <v>400</v>
      </c>
      <c r="X1541" s="24" t="e">
        <f>VLOOKUP(D1541,'Program Activity'!D:H,10,0)</f>
        <v>#REF!</v>
      </c>
      <c r="Y1541" s="24"/>
      <c r="Z1541" s="24"/>
      <c r="AA1541" s="24"/>
      <c r="AB1541" s="24"/>
    </row>
    <row r="1542" spans="1:28" hidden="1" x14ac:dyDescent="0.25">
      <c r="A1542" t="s">
        <v>19</v>
      </c>
      <c r="B1542" t="s">
        <v>63</v>
      </c>
      <c r="C1542" t="s">
        <v>21</v>
      </c>
      <c r="D1542" t="s">
        <v>324</v>
      </c>
      <c r="E1542" t="s">
        <v>19</v>
      </c>
      <c r="G1542" t="s">
        <v>193</v>
      </c>
      <c r="H1542" t="s">
        <v>148</v>
      </c>
      <c r="J1542" t="s">
        <v>194</v>
      </c>
      <c r="M1542">
        <v>10</v>
      </c>
      <c r="N1542">
        <v>1</v>
      </c>
      <c r="O1542" t="s">
        <v>195</v>
      </c>
      <c r="P1542">
        <v>42889</v>
      </c>
      <c r="Q1542">
        <v>1640</v>
      </c>
      <c r="S1542">
        <v>271.05054274298664</v>
      </c>
      <c r="T1542">
        <v>1.5</v>
      </c>
      <c r="U1542">
        <v>400</v>
      </c>
      <c r="X1542" s="24" t="e">
        <f>VLOOKUP(D1542,'Program Activity'!D:H,10,0)</f>
        <v>#REF!</v>
      </c>
      <c r="Y1542" s="24"/>
      <c r="Z1542" s="24"/>
      <c r="AA1542" s="24"/>
      <c r="AB1542" s="24"/>
    </row>
    <row r="1543" spans="1:28" hidden="1" x14ac:dyDescent="0.25">
      <c r="A1543" t="s">
        <v>19</v>
      </c>
      <c r="B1543" t="s">
        <v>63</v>
      </c>
      <c r="C1543" t="s">
        <v>21</v>
      </c>
      <c r="D1543" t="s">
        <v>326</v>
      </c>
      <c r="E1543" t="s">
        <v>19</v>
      </c>
      <c r="G1543" t="s">
        <v>193</v>
      </c>
      <c r="H1543" t="s">
        <v>148</v>
      </c>
      <c r="J1543" t="s">
        <v>194</v>
      </c>
      <c r="M1543">
        <v>10</v>
      </c>
      <c r="N1543">
        <v>1</v>
      </c>
      <c r="O1543" t="s">
        <v>195</v>
      </c>
      <c r="P1543">
        <v>42970</v>
      </c>
      <c r="Q1543">
        <v>1640</v>
      </c>
      <c r="S1543">
        <v>406.57581411448064</v>
      </c>
      <c r="T1543">
        <v>7.4539119789271524E-2</v>
      </c>
      <c r="U1543">
        <v>400</v>
      </c>
      <c r="X1543" s="24" t="e">
        <f>VLOOKUP(D1543,'Program Activity'!D:H,10,0)</f>
        <v>#REF!</v>
      </c>
      <c r="Y1543" s="24"/>
      <c r="Z1543" s="24"/>
      <c r="AA1543" s="24"/>
      <c r="AB1543" s="24"/>
    </row>
    <row r="1544" spans="1:28" hidden="1" x14ac:dyDescent="0.25">
      <c r="A1544" t="s">
        <v>19</v>
      </c>
      <c r="B1544" t="s">
        <v>63</v>
      </c>
      <c r="C1544" t="s">
        <v>21</v>
      </c>
      <c r="D1544" t="s">
        <v>328</v>
      </c>
      <c r="E1544" t="s">
        <v>19</v>
      </c>
      <c r="G1544" t="s">
        <v>193</v>
      </c>
      <c r="H1544" t="s">
        <v>148</v>
      </c>
      <c r="J1544" t="s">
        <v>194</v>
      </c>
      <c r="M1544">
        <v>10</v>
      </c>
      <c r="N1544">
        <v>1</v>
      </c>
      <c r="O1544" t="s">
        <v>195</v>
      </c>
      <c r="P1544">
        <v>42979</v>
      </c>
      <c r="Q1544">
        <v>1099.95</v>
      </c>
      <c r="S1544">
        <v>3645.4131784287333</v>
      </c>
      <c r="T1544">
        <v>0.99303911978927162</v>
      </c>
      <c r="U1544">
        <v>400</v>
      </c>
      <c r="X1544" s="24" t="e">
        <f>VLOOKUP(D1544,'Program Activity'!D:H,10,0)</f>
        <v>#REF!</v>
      </c>
      <c r="Y1544" s="24"/>
      <c r="Z1544" s="24"/>
      <c r="AA1544" s="24"/>
      <c r="AB1544" s="24"/>
    </row>
    <row r="1545" spans="1:28" hidden="1" x14ac:dyDescent="0.25">
      <c r="A1545" t="s">
        <v>19</v>
      </c>
      <c r="B1545" t="s">
        <v>677</v>
      </c>
      <c r="C1545" t="s">
        <v>21</v>
      </c>
      <c r="D1545" t="s">
        <v>906</v>
      </c>
      <c r="E1545" t="s">
        <v>19</v>
      </c>
      <c r="H1545" t="s">
        <v>148</v>
      </c>
      <c r="J1545" t="s">
        <v>194</v>
      </c>
      <c r="L1545" t="s">
        <v>193</v>
      </c>
      <c r="M1545">
        <v>10</v>
      </c>
      <c r="N1545">
        <v>1</v>
      </c>
      <c r="O1545" t="s">
        <v>195</v>
      </c>
      <c r="P1545">
        <v>43262</v>
      </c>
      <c r="Q1545">
        <v>1435</v>
      </c>
      <c r="S1545">
        <v>2471.8631784287331</v>
      </c>
      <c r="T1545">
        <v>0.67537245312260485</v>
      </c>
      <c r="U1545">
        <v>400</v>
      </c>
      <c r="X1545" s="24" t="e">
        <f>VLOOKUP(D1545,'Program Activity'!D:H,10,0)</f>
        <v>#REF!</v>
      </c>
      <c r="Y1545" s="24"/>
      <c r="Z1545" s="24"/>
      <c r="AA1545" s="24"/>
      <c r="AB1545" s="24"/>
    </row>
    <row r="1546" spans="1:28" hidden="1" x14ac:dyDescent="0.25">
      <c r="A1546" t="s">
        <v>19</v>
      </c>
      <c r="B1546" t="s">
        <v>677</v>
      </c>
      <c r="C1546" t="s">
        <v>21</v>
      </c>
      <c r="D1546" t="s">
        <v>908</v>
      </c>
      <c r="E1546" t="s">
        <v>19</v>
      </c>
      <c r="H1546" t="s">
        <v>148</v>
      </c>
      <c r="J1546" t="s">
        <v>194</v>
      </c>
      <c r="L1546" t="s">
        <v>193</v>
      </c>
      <c r="M1546">
        <v>10</v>
      </c>
      <c r="N1546">
        <v>1</v>
      </c>
      <c r="O1546" t="s">
        <v>195</v>
      </c>
      <c r="P1546">
        <v>43227</v>
      </c>
      <c r="Q1546">
        <v>1435</v>
      </c>
      <c r="S1546">
        <v>3677.0171230769224</v>
      </c>
      <c r="T1546">
        <v>1.0046494871794871</v>
      </c>
      <c r="U1546">
        <v>400</v>
      </c>
      <c r="X1546" s="24" t="e">
        <f>VLOOKUP(D1546,'Program Activity'!D:H,10,0)</f>
        <v>#REF!</v>
      </c>
      <c r="Y1546" s="24"/>
      <c r="Z1546" s="24"/>
      <c r="AA1546" s="24"/>
      <c r="AB1546" s="24"/>
    </row>
    <row r="1547" spans="1:28" hidden="1" x14ac:dyDescent="0.25">
      <c r="A1547" t="s">
        <v>19</v>
      </c>
      <c r="B1547" t="s">
        <v>677</v>
      </c>
      <c r="C1547" t="s">
        <v>21</v>
      </c>
      <c r="D1547" t="s">
        <v>910</v>
      </c>
      <c r="E1547" t="s">
        <v>19</v>
      </c>
      <c r="H1547" t="s">
        <v>148</v>
      </c>
      <c r="J1547" t="s">
        <v>194</v>
      </c>
      <c r="L1547" t="s">
        <v>193</v>
      </c>
      <c r="M1547">
        <v>10</v>
      </c>
      <c r="N1547">
        <v>1</v>
      </c>
      <c r="O1547" t="s">
        <v>195</v>
      </c>
      <c r="P1547">
        <v>43237</v>
      </c>
      <c r="Q1547">
        <v>2499.9899999999998</v>
      </c>
      <c r="S1547">
        <v>4408.8628630321728</v>
      </c>
      <c r="T1547">
        <v>1.0038394496885639</v>
      </c>
      <c r="U1547">
        <v>400</v>
      </c>
      <c r="X1547" s="24" t="e">
        <f>VLOOKUP(D1547,'Program Activity'!D:H,10,0)</f>
        <v>#REF!</v>
      </c>
      <c r="Y1547" s="24"/>
      <c r="Z1547" s="24"/>
      <c r="AA1547" s="24"/>
      <c r="AB1547" s="24"/>
    </row>
    <row r="1548" spans="1:28" hidden="1" x14ac:dyDescent="0.25">
      <c r="A1548" t="s">
        <v>19</v>
      </c>
      <c r="B1548" t="s">
        <v>677</v>
      </c>
      <c r="C1548" t="s">
        <v>21</v>
      </c>
      <c r="D1548" t="s">
        <v>911</v>
      </c>
      <c r="E1548" t="s">
        <v>19</v>
      </c>
      <c r="H1548" t="s">
        <v>148</v>
      </c>
      <c r="J1548" t="s">
        <v>194</v>
      </c>
      <c r="L1548" t="s">
        <v>193</v>
      </c>
      <c r="M1548">
        <v>10</v>
      </c>
      <c r="N1548">
        <v>1</v>
      </c>
      <c r="O1548" t="s">
        <v>195</v>
      </c>
      <c r="P1548">
        <v>43251</v>
      </c>
      <c r="Q1548">
        <v>2499.9899999999998</v>
      </c>
      <c r="S1548">
        <v>3607.5593141144809</v>
      </c>
      <c r="T1548">
        <v>0.82139328645593834</v>
      </c>
      <c r="U1548">
        <v>400</v>
      </c>
      <c r="X1548" s="24" t="e">
        <f>VLOOKUP(D1548,'Program Activity'!D:H,10,0)</f>
        <v>#REF!</v>
      </c>
      <c r="Y1548" s="24"/>
      <c r="Z1548" s="24"/>
      <c r="AA1548" s="24"/>
      <c r="AB1548" s="24"/>
    </row>
    <row r="1549" spans="1:28" hidden="1" x14ac:dyDescent="0.25">
      <c r="A1549" t="s">
        <v>19</v>
      </c>
      <c r="B1549" t="s">
        <v>677</v>
      </c>
      <c r="C1549" t="s">
        <v>21</v>
      </c>
      <c r="D1549" t="s">
        <v>912</v>
      </c>
      <c r="E1549" t="s">
        <v>19</v>
      </c>
      <c r="H1549" t="s">
        <v>148</v>
      </c>
      <c r="J1549" t="s">
        <v>194</v>
      </c>
      <c r="L1549" t="s">
        <v>193</v>
      </c>
      <c r="M1549">
        <v>10</v>
      </c>
      <c r="N1549">
        <v>1</v>
      </c>
      <c r="O1549" t="s">
        <v>195</v>
      </c>
      <c r="P1549">
        <v>43259</v>
      </c>
      <c r="Q1549">
        <v>1629.99</v>
      </c>
      <c r="S1549">
        <v>2136.6884470744385</v>
      </c>
      <c r="T1549">
        <v>0.97299109611768619</v>
      </c>
      <c r="U1549">
        <v>400</v>
      </c>
      <c r="X1549" s="24" t="e">
        <f>VLOOKUP(D1549,'Program Activity'!D:H,10,0)</f>
        <v>#REF!</v>
      </c>
      <c r="Y1549" s="24"/>
      <c r="Z1549" s="24"/>
      <c r="AA1549" s="24"/>
      <c r="AB1549" s="24"/>
    </row>
    <row r="1550" spans="1:28" hidden="1" x14ac:dyDescent="0.25">
      <c r="A1550" t="s">
        <v>19</v>
      </c>
      <c r="B1550" t="s">
        <v>677</v>
      </c>
      <c r="C1550" t="s">
        <v>21</v>
      </c>
      <c r="D1550" t="s">
        <v>914</v>
      </c>
      <c r="E1550" t="s">
        <v>19</v>
      </c>
      <c r="H1550" t="s">
        <v>148</v>
      </c>
      <c r="J1550" t="s">
        <v>194</v>
      </c>
      <c r="L1550" t="s">
        <v>193</v>
      </c>
      <c r="M1550">
        <v>10</v>
      </c>
      <c r="N1550">
        <v>1</v>
      </c>
      <c r="O1550" t="s">
        <v>195</v>
      </c>
      <c r="P1550">
        <v>43255</v>
      </c>
      <c r="Q1550">
        <v>1629.99</v>
      </c>
      <c r="S1550">
        <v>1827.5010320572403</v>
      </c>
      <c r="T1550">
        <v>0.83219536978927167</v>
      </c>
      <c r="U1550">
        <v>400</v>
      </c>
      <c r="X1550" s="24" t="e">
        <f>VLOOKUP(D1550,'Program Activity'!D:H,10,0)</f>
        <v>#REF!</v>
      </c>
      <c r="Y1550" s="24"/>
      <c r="Z1550" s="24"/>
      <c r="AA1550" s="24"/>
      <c r="AB1550" s="24"/>
    </row>
    <row r="1551" spans="1:28" hidden="1" x14ac:dyDescent="0.25">
      <c r="A1551" t="s">
        <v>19</v>
      </c>
      <c r="B1551" t="s">
        <v>677</v>
      </c>
      <c r="C1551" t="s">
        <v>21</v>
      </c>
      <c r="D1551" t="s">
        <v>915</v>
      </c>
      <c r="E1551" t="s">
        <v>19</v>
      </c>
      <c r="H1551" t="s">
        <v>148</v>
      </c>
      <c r="J1551" t="s">
        <v>194</v>
      </c>
      <c r="L1551" t="s">
        <v>193</v>
      </c>
      <c r="M1551">
        <v>10</v>
      </c>
      <c r="N1551">
        <v>1</v>
      </c>
      <c r="O1551" t="s">
        <v>195</v>
      </c>
      <c r="P1551">
        <v>43252</v>
      </c>
      <c r="Q1551">
        <v>1629.99</v>
      </c>
      <c r="S1551">
        <v>2395.2185427429868</v>
      </c>
      <c r="T1551">
        <v>0.81803911978927157</v>
      </c>
      <c r="U1551">
        <v>400</v>
      </c>
      <c r="X1551" s="24" t="e">
        <f>VLOOKUP(D1551,'Program Activity'!D:H,10,0)</f>
        <v>#REF!</v>
      </c>
      <c r="Y1551" s="24"/>
      <c r="Z1551" s="24"/>
      <c r="AA1551" s="24"/>
      <c r="AB1551" s="24"/>
    </row>
    <row r="1552" spans="1:28" hidden="1" x14ac:dyDescent="0.25">
      <c r="A1552" t="s">
        <v>19</v>
      </c>
      <c r="B1552" t="s">
        <v>677</v>
      </c>
      <c r="C1552" t="s">
        <v>21</v>
      </c>
      <c r="D1552" t="s">
        <v>917</v>
      </c>
      <c r="E1552" t="s">
        <v>19</v>
      </c>
      <c r="H1552" t="s">
        <v>148</v>
      </c>
      <c r="J1552" t="s">
        <v>194</v>
      </c>
      <c r="L1552" t="s">
        <v>193</v>
      </c>
      <c r="M1552">
        <v>10</v>
      </c>
      <c r="N1552">
        <v>1</v>
      </c>
      <c r="O1552" t="s">
        <v>195</v>
      </c>
      <c r="P1552">
        <v>43256</v>
      </c>
      <c r="Q1552">
        <v>1629.99</v>
      </c>
      <c r="S1552">
        <v>865.73317842873348</v>
      </c>
      <c r="T1552">
        <v>0.23653911978927156</v>
      </c>
      <c r="U1552">
        <v>400</v>
      </c>
      <c r="X1552" s="24" t="e">
        <f>VLOOKUP(D1552,'Program Activity'!D:H,10,0)</f>
        <v>#REF!</v>
      </c>
      <c r="Y1552" s="24"/>
      <c r="Z1552" s="24"/>
      <c r="AA1552" s="24"/>
      <c r="AB1552" s="24"/>
    </row>
    <row r="1553" spans="1:28" ht="14.45" hidden="1" customHeight="1" x14ac:dyDescent="0.25">
      <c r="A1553" t="s">
        <v>19</v>
      </c>
      <c r="B1553" t="s">
        <v>677</v>
      </c>
      <c r="C1553" t="s">
        <v>21</v>
      </c>
      <c r="D1553" t="s">
        <v>918</v>
      </c>
      <c r="E1553" t="s">
        <v>19</v>
      </c>
      <c r="H1553" t="s">
        <v>148</v>
      </c>
      <c r="J1553" t="s">
        <v>194</v>
      </c>
      <c r="L1553" t="s">
        <v>193</v>
      </c>
      <c r="M1553">
        <v>10</v>
      </c>
      <c r="N1553">
        <v>1</v>
      </c>
      <c r="O1553" t="s">
        <v>195</v>
      </c>
      <c r="P1553">
        <v>43255</v>
      </c>
      <c r="Q1553">
        <v>1629.99</v>
      </c>
      <c r="S1553">
        <v>3390.2181784287332</v>
      </c>
      <c r="T1553">
        <v>0.92628911978927164</v>
      </c>
      <c r="U1553">
        <v>400</v>
      </c>
      <c r="X1553" s="24" t="e">
        <f>VLOOKUP(D1553,'Program Activity'!D:H,10,0)</f>
        <v>#REF!</v>
      </c>
      <c r="Y1553" s="24"/>
      <c r="Z1553" s="24"/>
      <c r="AA1553" s="24"/>
      <c r="AB1553" s="24"/>
    </row>
    <row r="1554" spans="1:28" ht="14.45" hidden="1" customHeight="1" x14ac:dyDescent="0.25">
      <c r="A1554" t="s">
        <v>19</v>
      </c>
      <c r="B1554" t="s">
        <v>677</v>
      </c>
      <c r="C1554" t="s">
        <v>21</v>
      </c>
      <c r="D1554" t="s">
        <v>920</v>
      </c>
      <c r="E1554" t="s">
        <v>19</v>
      </c>
      <c r="H1554" t="s">
        <v>148</v>
      </c>
      <c r="J1554" t="s">
        <v>194</v>
      </c>
      <c r="L1554" t="s">
        <v>193</v>
      </c>
      <c r="M1554">
        <v>10</v>
      </c>
      <c r="N1554">
        <v>1</v>
      </c>
      <c r="O1554" t="s">
        <v>195</v>
      </c>
      <c r="P1554">
        <v>43253</v>
      </c>
      <c r="Q1554">
        <v>1629.99</v>
      </c>
      <c r="S1554">
        <v>3006.2994284287333</v>
      </c>
      <c r="T1554">
        <v>0.82139328645593834</v>
      </c>
      <c r="U1554">
        <v>400</v>
      </c>
      <c r="X1554" s="24" t="e">
        <f>VLOOKUP(D1554,'Program Activity'!D:H,10,0)</f>
        <v>#REF!</v>
      </c>
      <c r="Y1554" s="24"/>
      <c r="Z1554" s="24"/>
      <c r="AA1554" s="24"/>
      <c r="AB1554" s="24"/>
    </row>
    <row r="1555" spans="1:28" ht="14.45" hidden="1" customHeight="1" x14ac:dyDescent="0.25">
      <c r="A1555" t="s">
        <v>19</v>
      </c>
      <c r="B1555" t="s">
        <v>677</v>
      </c>
      <c r="C1555" t="s">
        <v>21</v>
      </c>
      <c r="D1555" t="s">
        <v>922</v>
      </c>
      <c r="E1555" t="s">
        <v>19</v>
      </c>
      <c r="H1555" t="s">
        <v>148</v>
      </c>
      <c r="J1555" t="s">
        <v>194</v>
      </c>
      <c r="L1555" t="s">
        <v>193</v>
      </c>
      <c r="M1555">
        <v>10</v>
      </c>
      <c r="N1555">
        <v>1</v>
      </c>
      <c r="O1555" t="s">
        <v>195</v>
      </c>
      <c r="P1555">
        <v>43258</v>
      </c>
      <c r="Q1555">
        <v>1299</v>
      </c>
      <c r="S1555">
        <v>4481.9968941488769</v>
      </c>
      <c r="T1555">
        <v>1.0204910961176863</v>
      </c>
      <c r="U1555">
        <v>400</v>
      </c>
      <c r="X1555" s="24" t="e">
        <f>VLOOKUP(D1555,'Program Activity'!D:H,10,0)</f>
        <v>#REF!</v>
      </c>
      <c r="Y1555" s="24"/>
      <c r="Z1555" s="24"/>
      <c r="AA1555" s="24"/>
      <c r="AB1555" s="24"/>
    </row>
    <row r="1556" spans="1:28" ht="14.45" hidden="1" customHeight="1" x14ac:dyDescent="0.25">
      <c r="A1556" t="s">
        <v>19</v>
      </c>
      <c r="B1556" t="s">
        <v>677</v>
      </c>
      <c r="C1556" t="s">
        <v>21</v>
      </c>
      <c r="D1556" t="s">
        <v>924</v>
      </c>
      <c r="E1556" t="s">
        <v>19</v>
      </c>
      <c r="H1556" t="s">
        <v>148</v>
      </c>
      <c r="J1556" t="s">
        <v>194</v>
      </c>
      <c r="L1556" t="s">
        <v>193</v>
      </c>
      <c r="M1556">
        <v>10</v>
      </c>
      <c r="N1556">
        <v>1</v>
      </c>
      <c r="O1556" t="s">
        <v>195</v>
      </c>
      <c r="P1556">
        <v>43242</v>
      </c>
      <c r="Q1556">
        <v>1299</v>
      </c>
      <c r="S1556">
        <v>3783.8798141144807</v>
      </c>
      <c r="T1556">
        <v>0.86153911978927167</v>
      </c>
      <c r="U1556">
        <v>400</v>
      </c>
      <c r="X1556" s="24" t="e">
        <f>VLOOKUP(D1556,'Program Activity'!D:H,10,0)</f>
        <v>#REF!</v>
      </c>
      <c r="Y1556" s="24"/>
      <c r="Z1556" s="24"/>
      <c r="AA1556" s="24"/>
      <c r="AB1556" s="24"/>
    </row>
    <row r="1557" spans="1:28" ht="14.45" hidden="1" customHeight="1" x14ac:dyDescent="0.25">
      <c r="A1557" t="s">
        <v>19</v>
      </c>
      <c r="B1557" t="s">
        <v>677</v>
      </c>
      <c r="C1557" t="s">
        <v>21</v>
      </c>
      <c r="D1557" t="s">
        <v>926</v>
      </c>
      <c r="E1557" t="s">
        <v>19</v>
      </c>
      <c r="H1557" t="s">
        <v>148</v>
      </c>
      <c r="J1557" t="s">
        <v>194</v>
      </c>
      <c r="L1557" t="s">
        <v>193</v>
      </c>
      <c r="M1557">
        <v>10</v>
      </c>
      <c r="N1557">
        <v>1</v>
      </c>
      <c r="O1557" t="s">
        <v>195</v>
      </c>
      <c r="P1557">
        <v>43258</v>
      </c>
      <c r="Q1557">
        <v>1299</v>
      </c>
      <c r="S1557">
        <v>3808.0358141144807</v>
      </c>
      <c r="T1557">
        <v>0.86703911978927151</v>
      </c>
      <c r="U1557">
        <v>400</v>
      </c>
      <c r="X1557" s="24" t="e">
        <f>VLOOKUP(D1557,'Program Activity'!D:H,10,0)</f>
        <v>#REF!</v>
      </c>
      <c r="Y1557" s="24"/>
      <c r="Z1557" s="24"/>
      <c r="AA1557" s="24"/>
      <c r="AB1557" s="24"/>
    </row>
    <row r="1558" spans="1:28" ht="14.45" hidden="1" customHeight="1" x14ac:dyDescent="0.25">
      <c r="A1558" t="s">
        <v>19</v>
      </c>
      <c r="B1558" t="s">
        <v>677</v>
      </c>
      <c r="C1558" t="s">
        <v>21</v>
      </c>
      <c r="D1558" t="s">
        <v>928</v>
      </c>
      <c r="E1558" t="s">
        <v>19</v>
      </c>
      <c r="H1558" t="s">
        <v>148</v>
      </c>
      <c r="J1558" t="s">
        <v>194</v>
      </c>
      <c r="L1558" t="s">
        <v>193</v>
      </c>
      <c r="M1558">
        <v>10</v>
      </c>
      <c r="N1558">
        <v>1</v>
      </c>
      <c r="O1558" t="s">
        <v>195</v>
      </c>
      <c r="P1558">
        <v>43262</v>
      </c>
      <c r="Q1558">
        <v>1299</v>
      </c>
      <c r="S1558">
        <v>3906.8558141144804</v>
      </c>
      <c r="T1558">
        <v>0.88953911978927169</v>
      </c>
      <c r="U1558">
        <v>400</v>
      </c>
      <c r="X1558" s="24" t="e">
        <f>VLOOKUP(D1558,'Program Activity'!D:H,10,0)</f>
        <v>#REF!</v>
      </c>
      <c r="Y1558" s="24"/>
      <c r="Z1558" s="24"/>
      <c r="AA1558" s="24"/>
      <c r="AB1558" s="24"/>
    </row>
    <row r="1559" spans="1:28" ht="14.45" hidden="1" customHeight="1" x14ac:dyDescent="0.25">
      <c r="A1559" t="s">
        <v>19</v>
      </c>
      <c r="B1559" t="s">
        <v>677</v>
      </c>
      <c r="C1559" t="s">
        <v>21</v>
      </c>
      <c r="D1559" t="s">
        <v>931</v>
      </c>
      <c r="E1559" t="s">
        <v>19</v>
      </c>
      <c r="H1559" t="s">
        <v>148</v>
      </c>
      <c r="J1559" t="s">
        <v>194</v>
      </c>
      <c r="L1559" t="s">
        <v>193</v>
      </c>
      <c r="M1559">
        <v>10</v>
      </c>
      <c r="N1559">
        <v>1</v>
      </c>
      <c r="O1559" t="s">
        <v>195</v>
      </c>
      <c r="P1559">
        <v>43273</v>
      </c>
      <c r="Q1559">
        <v>1999</v>
      </c>
      <c r="S1559">
        <v>3854.9107614100694</v>
      </c>
      <c r="T1559">
        <v>1.0532543063961937</v>
      </c>
      <c r="U1559">
        <v>400</v>
      </c>
      <c r="X1559" s="24" t="e">
        <f>VLOOKUP(D1559,'Program Activity'!D:H,10,0)</f>
        <v>#REF!</v>
      </c>
      <c r="Y1559" s="24"/>
      <c r="Z1559" s="24"/>
      <c r="AA1559" s="24"/>
      <c r="AB1559" s="24"/>
    </row>
    <row r="1560" spans="1:28" ht="14.45" hidden="1" customHeight="1" x14ac:dyDescent="0.25">
      <c r="A1560" t="s">
        <v>19</v>
      </c>
      <c r="B1560" t="s">
        <v>677</v>
      </c>
      <c r="C1560" t="s">
        <v>21</v>
      </c>
      <c r="D1560" t="s">
        <v>933</v>
      </c>
      <c r="E1560" t="s">
        <v>19</v>
      </c>
      <c r="H1560" t="s">
        <v>148</v>
      </c>
      <c r="J1560" t="s">
        <v>194</v>
      </c>
      <c r="L1560" t="s">
        <v>193</v>
      </c>
      <c r="M1560">
        <v>10</v>
      </c>
      <c r="N1560">
        <v>1</v>
      </c>
      <c r="O1560" t="s">
        <v>195</v>
      </c>
      <c r="P1560">
        <v>43273</v>
      </c>
      <c r="Q1560">
        <v>1250</v>
      </c>
      <c r="S1560">
        <v>2400.4931784287332</v>
      </c>
      <c r="T1560">
        <v>0.65587245312260489</v>
      </c>
      <c r="U1560">
        <v>400</v>
      </c>
      <c r="X1560" s="24" t="e">
        <f>VLOOKUP(D1560,'Program Activity'!D:H,10,0)</f>
        <v>#REF!</v>
      </c>
      <c r="Y1560" s="24"/>
      <c r="Z1560" s="24"/>
      <c r="AA1560" s="24"/>
      <c r="AB1560" s="24"/>
    </row>
    <row r="1561" spans="1:28" ht="14.45" hidden="1" customHeight="1" x14ac:dyDescent="0.25">
      <c r="A1561" t="s">
        <v>19</v>
      </c>
      <c r="B1561" t="s">
        <v>677</v>
      </c>
      <c r="C1561" t="s">
        <v>21</v>
      </c>
      <c r="D1561" t="s">
        <v>935</v>
      </c>
      <c r="E1561" t="s">
        <v>19</v>
      </c>
      <c r="H1561" t="s">
        <v>148</v>
      </c>
      <c r="J1561" t="s">
        <v>194</v>
      </c>
      <c r="L1561" t="s">
        <v>193</v>
      </c>
      <c r="M1561">
        <v>10</v>
      </c>
      <c r="N1561">
        <v>1</v>
      </c>
      <c r="O1561" t="s">
        <v>195</v>
      </c>
      <c r="P1561">
        <v>43265</v>
      </c>
      <c r="Q1561">
        <v>1250</v>
      </c>
      <c r="S1561">
        <v>2004.4525427429871</v>
      </c>
      <c r="T1561">
        <v>0.68458078645593834</v>
      </c>
      <c r="U1561">
        <v>400</v>
      </c>
      <c r="X1561" s="24" t="e">
        <f>VLOOKUP(D1561,'Program Activity'!D:H,10,0)</f>
        <v>#REF!</v>
      </c>
      <c r="Y1561" s="24"/>
      <c r="Z1561" s="24"/>
      <c r="AA1561" s="24"/>
      <c r="AB1561" s="24"/>
    </row>
    <row r="1562" spans="1:28" ht="14.45" hidden="1" customHeight="1" x14ac:dyDescent="0.25">
      <c r="A1562" t="s">
        <v>19</v>
      </c>
      <c r="B1562" t="s">
        <v>677</v>
      </c>
      <c r="C1562" t="s">
        <v>21</v>
      </c>
      <c r="D1562" t="s">
        <v>937</v>
      </c>
      <c r="E1562" t="s">
        <v>19</v>
      </c>
      <c r="H1562" t="s">
        <v>148</v>
      </c>
      <c r="J1562" t="s">
        <v>194</v>
      </c>
      <c r="L1562" t="s">
        <v>193</v>
      </c>
      <c r="M1562">
        <v>10</v>
      </c>
      <c r="N1562">
        <v>1</v>
      </c>
      <c r="O1562" t="s">
        <v>195</v>
      </c>
      <c r="P1562">
        <v>43257</v>
      </c>
      <c r="Q1562">
        <v>1250</v>
      </c>
      <c r="S1562">
        <v>2004.5745427429872</v>
      </c>
      <c r="T1562">
        <v>0.68462245312260506</v>
      </c>
      <c r="U1562">
        <v>400</v>
      </c>
      <c r="X1562" s="24" t="e">
        <f>VLOOKUP(D1562,'Program Activity'!D:H,10,0)</f>
        <v>#REF!</v>
      </c>
      <c r="Y1562" s="24"/>
      <c r="Z1562" s="24"/>
      <c r="AA1562" s="24"/>
      <c r="AB1562" s="24"/>
    </row>
    <row r="1563" spans="1:28" ht="14.45" hidden="1" customHeight="1" x14ac:dyDescent="0.25">
      <c r="A1563" t="s">
        <v>19</v>
      </c>
      <c r="B1563" t="s">
        <v>677</v>
      </c>
      <c r="C1563" t="s">
        <v>21</v>
      </c>
      <c r="D1563" t="s">
        <v>939</v>
      </c>
      <c r="E1563" t="s">
        <v>19</v>
      </c>
      <c r="H1563" t="s">
        <v>148</v>
      </c>
      <c r="J1563" t="s">
        <v>194</v>
      </c>
      <c r="L1563" t="s">
        <v>193</v>
      </c>
      <c r="M1563">
        <v>10</v>
      </c>
      <c r="N1563">
        <v>1</v>
      </c>
      <c r="O1563" t="s">
        <v>195</v>
      </c>
      <c r="P1563">
        <v>43263</v>
      </c>
      <c r="Q1563">
        <v>1250</v>
      </c>
      <c r="S1563">
        <v>3318.6566091280552</v>
      </c>
      <c r="T1563">
        <v>1.1334209730628604</v>
      </c>
      <c r="U1563">
        <v>400</v>
      </c>
      <c r="X1563" s="24" t="e">
        <f>VLOOKUP(D1563,'Program Activity'!D:H,10,0)</f>
        <v>#REF!</v>
      </c>
      <c r="Y1563" s="24"/>
      <c r="Z1563" s="24"/>
      <c r="AA1563" s="24"/>
      <c r="AB1563" s="24"/>
    </row>
    <row r="1564" spans="1:28" ht="14.45" hidden="1" customHeight="1" x14ac:dyDescent="0.25">
      <c r="A1564" t="s">
        <v>19</v>
      </c>
      <c r="B1564" t="s">
        <v>677</v>
      </c>
      <c r="C1564" t="s">
        <v>21</v>
      </c>
      <c r="D1564" t="s">
        <v>941</v>
      </c>
      <c r="E1564" t="s">
        <v>19</v>
      </c>
      <c r="H1564" t="s">
        <v>148</v>
      </c>
      <c r="J1564" t="s">
        <v>194</v>
      </c>
      <c r="L1564" t="s">
        <v>193</v>
      </c>
      <c r="M1564">
        <v>10</v>
      </c>
      <c r="N1564">
        <v>1</v>
      </c>
      <c r="O1564" t="s">
        <v>195</v>
      </c>
      <c r="P1564">
        <v>43248</v>
      </c>
      <c r="Q1564">
        <v>1299</v>
      </c>
      <c r="S1564">
        <v>293.78658921436681</v>
      </c>
      <c r="T1564">
        <v>0.66753911978927161</v>
      </c>
      <c r="U1564">
        <v>400</v>
      </c>
      <c r="X1564" s="24" t="e">
        <f>VLOOKUP(D1564,'Program Activity'!D:H,10,0)</f>
        <v>#REF!</v>
      </c>
      <c r="Y1564" s="24"/>
      <c r="Z1564" s="24"/>
      <c r="AA1564" s="24"/>
      <c r="AB1564" s="24"/>
    </row>
    <row r="1565" spans="1:28" ht="14.45" hidden="1" customHeight="1" x14ac:dyDescent="0.25">
      <c r="A1565" t="s">
        <v>19</v>
      </c>
      <c r="B1565" t="s">
        <v>677</v>
      </c>
      <c r="C1565" t="s">
        <v>21</v>
      </c>
      <c r="D1565" t="s">
        <v>943</v>
      </c>
      <c r="E1565" t="s">
        <v>19</v>
      </c>
      <c r="H1565" t="s">
        <v>148</v>
      </c>
      <c r="J1565" t="s">
        <v>194</v>
      </c>
      <c r="L1565" t="s">
        <v>193</v>
      </c>
      <c r="M1565">
        <v>10</v>
      </c>
      <c r="N1565">
        <v>1</v>
      </c>
      <c r="O1565" t="s">
        <v>195</v>
      </c>
      <c r="P1565">
        <v>43275</v>
      </c>
      <c r="Q1565">
        <v>1799</v>
      </c>
      <c r="S1565">
        <v>6509.7886153846139</v>
      </c>
      <c r="T1565">
        <v>1.4821923076923074</v>
      </c>
      <c r="U1565">
        <v>400</v>
      </c>
      <c r="X1565" s="24" t="e">
        <f>VLOOKUP(D1565,'Program Activity'!D:H,10,0)</f>
        <v>#REF!</v>
      </c>
      <c r="Y1565" s="24"/>
      <c r="Z1565" s="24"/>
      <c r="AA1565" s="24"/>
      <c r="AB1565" s="24"/>
    </row>
    <row r="1566" spans="1:28" ht="14.45" hidden="1" customHeight="1" x14ac:dyDescent="0.25">
      <c r="A1566" t="s">
        <v>19</v>
      </c>
      <c r="B1566" t="s">
        <v>677</v>
      </c>
      <c r="C1566" t="s">
        <v>21</v>
      </c>
      <c r="D1566" t="s">
        <v>945</v>
      </c>
      <c r="E1566" t="s">
        <v>19</v>
      </c>
      <c r="H1566" t="s">
        <v>148</v>
      </c>
      <c r="J1566" t="s">
        <v>194</v>
      </c>
      <c r="L1566" t="s">
        <v>193</v>
      </c>
      <c r="M1566">
        <v>10</v>
      </c>
      <c r="N1566">
        <v>1</v>
      </c>
      <c r="O1566" t="s">
        <v>195</v>
      </c>
      <c r="P1566">
        <v>43226</v>
      </c>
      <c r="Q1566">
        <v>1500</v>
      </c>
      <c r="S1566">
        <v>2027.6869230769221</v>
      </c>
      <c r="T1566">
        <v>1.478858974358974</v>
      </c>
      <c r="U1566">
        <v>400</v>
      </c>
      <c r="X1566" s="24" t="e">
        <f>VLOOKUP(D1566,'Program Activity'!D:H,10,0)</f>
        <v>#REF!</v>
      </c>
      <c r="Y1566" s="24"/>
      <c r="Z1566" s="24"/>
      <c r="AA1566" s="24"/>
      <c r="AB1566" s="24"/>
    </row>
    <row r="1567" spans="1:28" ht="14.45" hidden="1" customHeight="1" x14ac:dyDescent="0.25">
      <c r="A1567" t="s">
        <v>19</v>
      </c>
      <c r="B1567" t="s">
        <v>677</v>
      </c>
      <c r="C1567" t="s">
        <v>21</v>
      </c>
      <c r="D1567" t="s">
        <v>947</v>
      </c>
      <c r="E1567" t="s">
        <v>19</v>
      </c>
      <c r="H1567" t="s">
        <v>148</v>
      </c>
      <c r="J1567" t="s">
        <v>194</v>
      </c>
      <c r="L1567" t="s">
        <v>193</v>
      </c>
      <c r="M1567">
        <v>10</v>
      </c>
      <c r="N1567">
        <v>1</v>
      </c>
      <c r="O1567" t="s">
        <v>195</v>
      </c>
      <c r="P1567">
        <v>43219</v>
      </c>
      <c r="Q1567">
        <v>1000</v>
      </c>
      <c r="S1567">
        <v>1204.8719999999998</v>
      </c>
      <c r="T1567">
        <v>0.73516666666666675</v>
      </c>
      <c r="U1567">
        <v>400</v>
      </c>
      <c r="X1567" s="24" t="e">
        <f>VLOOKUP(D1567,'Program Activity'!D:H,10,0)</f>
        <v>#REF!</v>
      </c>
      <c r="Y1567" s="24"/>
      <c r="Z1567" s="24"/>
      <c r="AA1567" s="24"/>
      <c r="AB1567" s="24"/>
    </row>
    <row r="1568" spans="1:28" ht="14.45" hidden="1" customHeight="1" x14ac:dyDescent="0.25">
      <c r="A1568" t="s">
        <v>19</v>
      </c>
      <c r="B1568" t="s">
        <v>108</v>
      </c>
      <c r="C1568" t="s">
        <v>21</v>
      </c>
      <c r="D1568" t="s">
        <v>1620</v>
      </c>
      <c r="E1568" t="s">
        <v>19</v>
      </c>
      <c r="G1568" t="s">
        <v>196</v>
      </c>
      <c r="H1568" t="s">
        <v>148</v>
      </c>
      <c r="N1568">
        <v>14</v>
      </c>
      <c r="P1568">
        <v>43341</v>
      </c>
      <c r="Q1568">
        <v>84</v>
      </c>
      <c r="S1568">
        <v>336</v>
      </c>
      <c r="T1568">
        <v>1.4E-2</v>
      </c>
      <c r="U1568">
        <v>42</v>
      </c>
      <c r="X1568" s="24" t="s">
        <v>65</v>
      </c>
      <c r="Y1568" s="24"/>
      <c r="Z1568" s="24"/>
      <c r="AA1568" s="24"/>
      <c r="AB1568" s="24"/>
    </row>
    <row r="1569" spans="1:28" ht="14.45" hidden="1" customHeight="1" x14ac:dyDescent="0.25">
      <c r="A1569" t="s">
        <v>19</v>
      </c>
      <c r="B1569" t="s">
        <v>108</v>
      </c>
      <c r="C1569" t="s">
        <v>21</v>
      </c>
      <c r="D1569" t="s">
        <v>1620</v>
      </c>
      <c r="E1569" t="s">
        <v>19</v>
      </c>
      <c r="G1569" t="s">
        <v>197</v>
      </c>
      <c r="H1569" t="s">
        <v>148</v>
      </c>
      <c r="N1569">
        <v>224</v>
      </c>
      <c r="P1569">
        <v>43341</v>
      </c>
      <c r="Q1569">
        <v>1344</v>
      </c>
      <c r="S1569">
        <v>28000</v>
      </c>
      <c r="T1569">
        <v>0.89600000000000002</v>
      </c>
      <c r="U1569">
        <v>672</v>
      </c>
      <c r="X1569" s="24" t="s">
        <v>65</v>
      </c>
      <c r="Y1569" s="24"/>
      <c r="Z1569" s="24"/>
      <c r="AA1569" s="24"/>
      <c r="AB1569" s="24"/>
    </row>
    <row r="1570" spans="1:28" ht="14.45" hidden="1" customHeight="1" x14ac:dyDescent="0.25">
      <c r="A1570" t="s">
        <v>19</v>
      </c>
      <c r="B1570" t="s">
        <v>108</v>
      </c>
      <c r="C1570" t="s">
        <v>21</v>
      </c>
      <c r="D1570" t="s">
        <v>1620</v>
      </c>
      <c r="E1570" t="s">
        <v>19</v>
      </c>
      <c r="G1570" t="s">
        <v>198</v>
      </c>
      <c r="H1570" t="s">
        <v>148</v>
      </c>
      <c r="N1570">
        <v>28</v>
      </c>
      <c r="P1570">
        <v>43341</v>
      </c>
      <c r="Q1570">
        <v>560</v>
      </c>
      <c r="S1570">
        <v>7028</v>
      </c>
      <c r="T1570">
        <v>0.224</v>
      </c>
      <c r="U1570">
        <v>280</v>
      </c>
      <c r="X1570" s="24" t="s">
        <v>65</v>
      </c>
      <c r="Y1570" s="24"/>
      <c r="Z1570" s="24"/>
      <c r="AA1570" s="24"/>
      <c r="AB1570" s="24"/>
    </row>
    <row r="1571" spans="1:28" ht="14.45" hidden="1" customHeight="1" x14ac:dyDescent="0.25">
      <c r="A1571" t="s">
        <v>19</v>
      </c>
      <c r="B1571" t="s">
        <v>108</v>
      </c>
      <c r="C1571" t="s">
        <v>21</v>
      </c>
      <c r="D1571" t="s">
        <v>1620</v>
      </c>
      <c r="E1571" t="s">
        <v>19</v>
      </c>
      <c r="G1571" t="s">
        <v>199</v>
      </c>
      <c r="H1571" t="s">
        <v>200</v>
      </c>
      <c r="N1571">
        <v>7</v>
      </c>
      <c r="P1571">
        <v>43341</v>
      </c>
      <c r="Q1571">
        <v>7000</v>
      </c>
      <c r="S1571">
        <v>13195</v>
      </c>
      <c r="T1571">
        <v>0.623</v>
      </c>
      <c r="U1571">
        <v>3500</v>
      </c>
      <c r="X1571" s="24" t="s">
        <v>65</v>
      </c>
      <c r="Y1571" s="24"/>
      <c r="Z1571" s="24"/>
      <c r="AA1571" s="24"/>
      <c r="AB1571" s="24"/>
    </row>
    <row r="1572" spans="1:28" ht="14.45" hidden="1" customHeight="1" x14ac:dyDescent="0.25">
      <c r="A1572" t="s">
        <v>19</v>
      </c>
      <c r="B1572" t="s">
        <v>108</v>
      </c>
      <c r="C1572" t="s">
        <v>21</v>
      </c>
      <c r="D1572" t="s">
        <v>641</v>
      </c>
      <c r="E1572" t="s">
        <v>19</v>
      </c>
      <c r="G1572" t="s">
        <v>196</v>
      </c>
      <c r="H1572" t="s">
        <v>148</v>
      </c>
      <c r="N1572">
        <v>6</v>
      </c>
      <c r="P1572">
        <v>43039</v>
      </c>
      <c r="Q1572">
        <v>36</v>
      </c>
      <c r="S1572">
        <v>144</v>
      </c>
      <c r="T1572">
        <v>6.0000000000000001E-3</v>
      </c>
      <c r="U1572">
        <v>18</v>
      </c>
      <c r="X1572" s="24" t="s">
        <v>65</v>
      </c>
      <c r="Y1572" s="24"/>
      <c r="Z1572" s="24"/>
      <c r="AA1572" s="24"/>
      <c r="AB1572" s="24"/>
    </row>
    <row r="1573" spans="1:28" ht="14.45" hidden="1" customHeight="1" x14ac:dyDescent="0.25">
      <c r="A1573" t="s">
        <v>19</v>
      </c>
      <c r="B1573" t="s">
        <v>108</v>
      </c>
      <c r="C1573" t="s">
        <v>21</v>
      </c>
      <c r="D1573" t="s">
        <v>641</v>
      </c>
      <c r="E1573" t="s">
        <v>19</v>
      </c>
      <c r="G1573" t="s">
        <v>197</v>
      </c>
      <c r="H1573" t="s">
        <v>148</v>
      </c>
      <c r="N1573">
        <v>78</v>
      </c>
      <c r="P1573">
        <v>43039</v>
      </c>
      <c r="Q1573">
        <v>468</v>
      </c>
      <c r="S1573">
        <v>9750</v>
      </c>
      <c r="T1573">
        <v>0.312</v>
      </c>
      <c r="U1573">
        <v>234</v>
      </c>
      <c r="X1573" s="24" t="s">
        <v>65</v>
      </c>
      <c r="Y1573" s="24"/>
      <c r="Z1573" s="24"/>
      <c r="AA1573" s="24"/>
      <c r="AB1573" s="24"/>
    </row>
    <row r="1574" spans="1:28" ht="14.45" hidden="1" customHeight="1" x14ac:dyDescent="0.25">
      <c r="A1574" t="s">
        <v>19</v>
      </c>
      <c r="B1574" t="s">
        <v>108</v>
      </c>
      <c r="C1574" t="s">
        <v>21</v>
      </c>
      <c r="D1574" t="s">
        <v>641</v>
      </c>
      <c r="E1574" t="s">
        <v>19</v>
      </c>
      <c r="G1574" t="s">
        <v>198</v>
      </c>
      <c r="H1574" t="s">
        <v>148</v>
      </c>
      <c r="N1574">
        <v>12</v>
      </c>
      <c r="P1574">
        <v>43039</v>
      </c>
      <c r="Q1574">
        <v>240</v>
      </c>
      <c r="S1574">
        <v>3012</v>
      </c>
      <c r="T1574">
        <v>9.6000000000000002E-2</v>
      </c>
      <c r="U1574">
        <v>120</v>
      </c>
      <c r="X1574" s="24" t="s">
        <v>65</v>
      </c>
      <c r="Y1574" s="24"/>
      <c r="Z1574" s="24"/>
      <c r="AA1574" s="24"/>
      <c r="AB1574" s="24"/>
    </row>
    <row r="1575" spans="1:28" ht="14.45" hidden="1" customHeight="1" x14ac:dyDescent="0.25">
      <c r="A1575" t="s">
        <v>19</v>
      </c>
      <c r="B1575" t="s">
        <v>108</v>
      </c>
      <c r="C1575" t="s">
        <v>21</v>
      </c>
      <c r="D1575" t="s">
        <v>641</v>
      </c>
      <c r="E1575" t="s">
        <v>19</v>
      </c>
      <c r="G1575" t="s">
        <v>199</v>
      </c>
      <c r="H1575" t="s">
        <v>200</v>
      </c>
      <c r="N1575">
        <v>3</v>
      </c>
      <c r="P1575">
        <v>43039</v>
      </c>
      <c r="Q1575">
        <v>3000</v>
      </c>
      <c r="S1575">
        <v>5655</v>
      </c>
      <c r="T1575">
        <v>0.26700000000000002</v>
      </c>
      <c r="U1575">
        <v>1500</v>
      </c>
      <c r="X1575" s="24" t="s">
        <v>65</v>
      </c>
      <c r="Y1575" s="24"/>
      <c r="Z1575" s="24"/>
      <c r="AA1575" s="24"/>
      <c r="AB1575" s="24"/>
    </row>
    <row r="1576" spans="1:28" ht="14.45" hidden="1" customHeight="1" x14ac:dyDescent="0.25">
      <c r="A1576" t="s">
        <v>19</v>
      </c>
      <c r="B1576" t="s">
        <v>108</v>
      </c>
      <c r="C1576" t="s">
        <v>21</v>
      </c>
      <c r="D1576" t="s">
        <v>643</v>
      </c>
      <c r="E1576" t="s">
        <v>19</v>
      </c>
      <c r="G1576" t="s">
        <v>196</v>
      </c>
      <c r="H1576" t="s">
        <v>148</v>
      </c>
      <c r="N1576">
        <v>6</v>
      </c>
      <c r="P1576">
        <v>43033</v>
      </c>
      <c r="Q1576">
        <v>36</v>
      </c>
      <c r="S1576">
        <v>144</v>
      </c>
      <c r="T1576">
        <v>6.0000000000000001E-3</v>
      </c>
      <c r="U1576">
        <v>18</v>
      </c>
      <c r="X1576" s="24" t="s">
        <v>65</v>
      </c>
      <c r="Y1576" s="24"/>
      <c r="Z1576" s="24"/>
      <c r="AA1576" s="24"/>
      <c r="AB1576" s="24"/>
    </row>
    <row r="1577" spans="1:28" ht="14.45" hidden="1" customHeight="1" x14ac:dyDescent="0.25">
      <c r="A1577" t="s">
        <v>19</v>
      </c>
      <c r="B1577" t="s">
        <v>108</v>
      </c>
      <c r="C1577" t="s">
        <v>21</v>
      </c>
      <c r="D1577" t="s">
        <v>643</v>
      </c>
      <c r="E1577" t="s">
        <v>19</v>
      </c>
      <c r="G1577" t="s">
        <v>197</v>
      </c>
      <c r="H1577" t="s">
        <v>148</v>
      </c>
      <c r="N1577">
        <v>78</v>
      </c>
      <c r="P1577">
        <v>43033</v>
      </c>
      <c r="Q1577">
        <v>468</v>
      </c>
      <c r="S1577">
        <v>9750</v>
      </c>
      <c r="T1577">
        <v>0.312</v>
      </c>
      <c r="U1577">
        <v>234</v>
      </c>
      <c r="X1577" s="24" t="s">
        <v>65</v>
      </c>
      <c r="Y1577" s="24"/>
      <c r="Z1577" s="24"/>
      <c r="AA1577" s="24"/>
      <c r="AB1577" s="24"/>
    </row>
    <row r="1578" spans="1:28" ht="14.45" hidden="1" customHeight="1" x14ac:dyDescent="0.25">
      <c r="A1578" t="s">
        <v>19</v>
      </c>
      <c r="B1578" t="s">
        <v>108</v>
      </c>
      <c r="C1578" t="s">
        <v>21</v>
      </c>
      <c r="D1578" t="s">
        <v>643</v>
      </c>
      <c r="E1578" t="s">
        <v>19</v>
      </c>
      <c r="G1578" t="s">
        <v>198</v>
      </c>
      <c r="H1578" t="s">
        <v>148</v>
      </c>
      <c r="N1578">
        <v>12</v>
      </c>
      <c r="P1578">
        <v>43033</v>
      </c>
      <c r="Q1578">
        <v>240</v>
      </c>
      <c r="S1578">
        <v>3012</v>
      </c>
      <c r="T1578">
        <v>9.6000000000000002E-2</v>
      </c>
      <c r="U1578">
        <v>120</v>
      </c>
      <c r="X1578" s="24" t="s">
        <v>65</v>
      </c>
      <c r="Y1578" s="24"/>
      <c r="Z1578" s="24"/>
      <c r="AA1578" s="24"/>
      <c r="AB1578" s="24"/>
    </row>
    <row r="1579" spans="1:28" ht="14.45" hidden="1" customHeight="1" x14ac:dyDescent="0.25">
      <c r="A1579" t="s">
        <v>19</v>
      </c>
      <c r="B1579" t="s">
        <v>108</v>
      </c>
      <c r="C1579" t="s">
        <v>21</v>
      </c>
      <c r="D1579" t="s">
        <v>643</v>
      </c>
      <c r="E1579" t="s">
        <v>19</v>
      </c>
      <c r="G1579" t="s">
        <v>199</v>
      </c>
      <c r="H1579" t="s">
        <v>200</v>
      </c>
      <c r="N1579">
        <v>3</v>
      </c>
      <c r="P1579">
        <v>43033</v>
      </c>
      <c r="Q1579">
        <v>3000</v>
      </c>
      <c r="S1579">
        <v>5655</v>
      </c>
      <c r="T1579">
        <v>0.26700000000000002</v>
      </c>
      <c r="U1579">
        <v>1500</v>
      </c>
      <c r="X1579" s="24" t="s">
        <v>65</v>
      </c>
      <c r="Y1579" s="24"/>
      <c r="Z1579" s="24"/>
      <c r="AA1579" s="24"/>
      <c r="AB1579" s="24"/>
    </row>
    <row r="1580" spans="1:28" ht="14.45" hidden="1" customHeight="1" x14ac:dyDescent="0.25">
      <c r="A1580" t="s">
        <v>19</v>
      </c>
      <c r="B1580" t="s">
        <v>108</v>
      </c>
      <c r="C1580" t="s">
        <v>21</v>
      </c>
      <c r="D1580" t="s">
        <v>644</v>
      </c>
      <c r="E1580" t="s">
        <v>19</v>
      </c>
      <c r="G1580" t="s">
        <v>196</v>
      </c>
      <c r="H1580" t="s">
        <v>148</v>
      </c>
      <c r="N1580">
        <v>28</v>
      </c>
      <c r="P1580">
        <v>43005</v>
      </c>
      <c r="Q1580">
        <v>168</v>
      </c>
      <c r="S1580">
        <v>672</v>
      </c>
      <c r="T1580">
        <v>2.8000000000000001E-2</v>
      </c>
      <c r="U1580">
        <v>84</v>
      </c>
      <c r="X1580" s="24" t="s">
        <v>65</v>
      </c>
      <c r="Y1580" s="24"/>
      <c r="Z1580" s="24"/>
      <c r="AA1580" s="24"/>
      <c r="AB1580" s="24"/>
    </row>
    <row r="1581" spans="1:28" ht="14.45" hidden="1" customHeight="1" x14ac:dyDescent="0.25">
      <c r="A1581" t="s">
        <v>19</v>
      </c>
      <c r="B1581" t="s">
        <v>108</v>
      </c>
      <c r="C1581" t="s">
        <v>21</v>
      </c>
      <c r="D1581" t="s">
        <v>644</v>
      </c>
      <c r="E1581" t="s">
        <v>19</v>
      </c>
      <c r="G1581" t="s">
        <v>197</v>
      </c>
      <c r="H1581" t="s">
        <v>148</v>
      </c>
      <c r="N1581">
        <v>364</v>
      </c>
      <c r="P1581">
        <v>43005</v>
      </c>
      <c r="Q1581">
        <v>2184</v>
      </c>
      <c r="S1581">
        <v>45500</v>
      </c>
      <c r="T1581">
        <v>1.456</v>
      </c>
      <c r="U1581">
        <v>1092</v>
      </c>
      <c r="X1581" s="24" t="s">
        <v>65</v>
      </c>
      <c r="Y1581" s="24"/>
      <c r="Z1581" s="24"/>
      <c r="AA1581" s="24"/>
      <c r="AB1581" s="24"/>
    </row>
    <row r="1582" spans="1:28" ht="14.45" hidden="1" customHeight="1" x14ac:dyDescent="0.25">
      <c r="A1582" t="s">
        <v>19</v>
      </c>
      <c r="B1582" t="s">
        <v>108</v>
      </c>
      <c r="C1582" t="s">
        <v>21</v>
      </c>
      <c r="D1582" t="s">
        <v>644</v>
      </c>
      <c r="E1582" t="s">
        <v>19</v>
      </c>
      <c r="G1582" t="s">
        <v>198</v>
      </c>
      <c r="H1582" t="s">
        <v>148</v>
      </c>
      <c r="N1582">
        <v>56</v>
      </c>
      <c r="P1582">
        <v>43005</v>
      </c>
      <c r="Q1582">
        <v>1120</v>
      </c>
      <c r="S1582">
        <v>14056</v>
      </c>
      <c r="T1582">
        <v>0.44800000000000001</v>
      </c>
      <c r="U1582">
        <v>560</v>
      </c>
      <c r="X1582" s="24" t="s">
        <v>65</v>
      </c>
      <c r="Y1582" s="24"/>
      <c r="Z1582" s="24"/>
      <c r="AA1582" s="24"/>
      <c r="AB1582" s="24"/>
    </row>
    <row r="1583" spans="1:28" ht="14.45" hidden="1" customHeight="1" x14ac:dyDescent="0.25">
      <c r="A1583" t="s">
        <v>19</v>
      </c>
      <c r="B1583" t="s">
        <v>108</v>
      </c>
      <c r="C1583" t="s">
        <v>21</v>
      </c>
      <c r="D1583" t="s">
        <v>644</v>
      </c>
      <c r="E1583" t="s">
        <v>19</v>
      </c>
      <c r="G1583" t="s">
        <v>199</v>
      </c>
      <c r="H1583" t="s">
        <v>200</v>
      </c>
      <c r="N1583">
        <v>14</v>
      </c>
      <c r="P1583">
        <v>43005</v>
      </c>
      <c r="Q1583">
        <v>14000</v>
      </c>
      <c r="S1583">
        <v>26390</v>
      </c>
      <c r="T1583">
        <v>1.246</v>
      </c>
      <c r="U1583">
        <v>7000</v>
      </c>
      <c r="X1583" s="24" t="s">
        <v>65</v>
      </c>
      <c r="Y1583" s="24"/>
      <c r="Z1583" s="24"/>
      <c r="AA1583" s="24"/>
      <c r="AB1583" s="24"/>
    </row>
    <row r="1584" spans="1:28" ht="14.45" hidden="1" customHeight="1" x14ac:dyDescent="0.25">
      <c r="A1584" s="9" t="s">
        <v>19</v>
      </c>
      <c r="B1584" s="9" t="s">
        <v>20</v>
      </c>
      <c r="C1584" s="9" t="s">
        <v>21</v>
      </c>
      <c r="D1584" s="9">
        <v>181870</v>
      </c>
      <c r="E1584" s="9" t="s">
        <v>19</v>
      </c>
      <c r="F1584" s="9"/>
      <c r="G1584" s="9" t="s">
        <v>177</v>
      </c>
      <c r="H1584" s="9" t="s">
        <v>148</v>
      </c>
      <c r="I1584" s="9" t="s">
        <v>149</v>
      </c>
      <c r="J1584" s="9"/>
      <c r="K1584" s="9"/>
      <c r="L1584" s="9"/>
      <c r="M1584" s="20">
        <v>13.083007376942414</v>
      </c>
      <c r="N1584" s="20">
        <v>2</v>
      </c>
      <c r="O1584" s="9"/>
      <c r="P1584" s="10">
        <v>43001</v>
      </c>
      <c r="Q1584" s="13">
        <v>4635</v>
      </c>
      <c r="R1584" s="13"/>
      <c r="S1584" s="20">
        <v>497.56799999999998</v>
      </c>
      <c r="T1584" s="20">
        <v>5.6800000000000003E-2</v>
      </c>
      <c r="U1584" s="11">
        <v>20</v>
      </c>
      <c r="V1584" s="9"/>
      <c r="W1584" s="22"/>
      <c r="X1584" s="24" t="s">
        <v>1826</v>
      </c>
      <c r="Y1584" s="24"/>
      <c r="Z1584" s="24"/>
      <c r="AA1584" s="24"/>
      <c r="AB1584" s="24"/>
    </row>
    <row r="1585" spans="1:28" ht="14.45" hidden="1" customHeight="1" x14ac:dyDescent="0.25">
      <c r="A1585" s="9" t="s">
        <v>19</v>
      </c>
      <c r="B1585" s="9" t="s">
        <v>20</v>
      </c>
      <c r="C1585" s="9" t="s">
        <v>21</v>
      </c>
      <c r="D1585" s="9">
        <v>181870</v>
      </c>
      <c r="E1585" s="9" t="s">
        <v>19</v>
      </c>
      <c r="F1585" s="9"/>
      <c r="G1585" s="9" t="s">
        <v>178</v>
      </c>
      <c r="H1585" s="9" t="s">
        <v>148</v>
      </c>
      <c r="I1585" s="9" t="s">
        <v>149</v>
      </c>
      <c r="J1585" s="9"/>
      <c r="K1585" s="9"/>
      <c r="L1585" s="9"/>
      <c r="M1585" s="20">
        <v>13.083007376942414</v>
      </c>
      <c r="N1585" s="20">
        <v>2</v>
      </c>
      <c r="O1585" s="9"/>
      <c r="P1585" s="10">
        <v>43001</v>
      </c>
      <c r="Q1585" s="13">
        <v>4635</v>
      </c>
      <c r="R1585" s="13"/>
      <c r="S1585" s="20">
        <v>284.82799999999997</v>
      </c>
      <c r="T1585" s="20">
        <v>6.2E-2</v>
      </c>
      <c r="U1585" s="11">
        <v>60</v>
      </c>
      <c r="V1585" s="9"/>
      <c r="W1585" s="22"/>
      <c r="X1585" s="24" t="s">
        <v>1826</v>
      </c>
      <c r="Y1585" s="24"/>
      <c r="Z1585" s="24"/>
      <c r="AA1585" s="24"/>
      <c r="AB1585" s="24"/>
    </row>
    <row r="1586" spans="1:28" ht="14.45" hidden="1" customHeight="1" x14ac:dyDescent="0.25">
      <c r="A1586" s="9" t="s">
        <v>19</v>
      </c>
      <c r="B1586" s="9" t="s">
        <v>20</v>
      </c>
      <c r="C1586" s="9" t="s">
        <v>21</v>
      </c>
      <c r="D1586" s="9">
        <v>181870</v>
      </c>
      <c r="E1586" s="9" t="s">
        <v>19</v>
      </c>
      <c r="F1586" s="9"/>
      <c r="G1586" s="9" t="s">
        <v>179</v>
      </c>
      <c r="H1586" s="9" t="s">
        <v>148</v>
      </c>
      <c r="I1586" s="9" t="s">
        <v>149</v>
      </c>
      <c r="J1586" s="9"/>
      <c r="K1586" s="9"/>
      <c r="L1586" s="9"/>
      <c r="M1586" s="20">
        <v>13.083007376942414</v>
      </c>
      <c r="N1586" s="20">
        <v>37</v>
      </c>
      <c r="O1586" s="9"/>
      <c r="P1586" s="10">
        <v>43001</v>
      </c>
      <c r="Q1586" s="13">
        <v>4635</v>
      </c>
      <c r="R1586" s="13"/>
      <c r="S1586" s="20">
        <v>7513.0276000000003</v>
      </c>
      <c r="T1586" s="20">
        <v>1.6354</v>
      </c>
      <c r="U1586" s="11">
        <v>1295</v>
      </c>
      <c r="V1586" s="9"/>
      <c r="W1586" s="22"/>
      <c r="X1586" s="24" t="s">
        <v>1826</v>
      </c>
      <c r="Y1586" s="24"/>
      <c r="Z1586" s="24"/>
      <c r="AA1586" s="24"/>
      <c r="AB1586" s="24"/>
    </row>
    <row r="1587" spans="1:28" ht="14.45" hidden="1" customHeight="1" x14ac:dyDescent="0.25">
      <c r="A1587" t="s">
        <v>19</v>
      </c>
      <c r="B1587" t="s">
        <v>20</v>
      </c>
      <c r="C1587" t="s">
        <v>21</v>
      </c>
      <c r="D1587">
        <v>176305</v>
      </c>
      <c r="E1587" t="s">
        <v>19</v>
      </c>
      <c r="G1587" t="s">
        <v>175</v>
      </c>
      <c r="H1587" t="s">
        <v>148</v>
      </c>
      <c r="I1587" t="s">
        <v>149</v>
      </c>
      <c r="M1587">
        <v>13.083007376942414</v>
      </c>
      <c r="N1587">
        <v>9</v>
      </c>
      <c r="P1587">
        <v>42866</v>
      </c>
      <c r="Q1587">
        <v>2025</v>
      </c>
      <c r="S1587">
        <v>1289.9952000000001</v>
      </c>
      <c r="T1587">
        <v>0.28079999999999999</v>
      </c>
      <c r="U1587">
        <v>450</v>
      </c>
      <c r="X1587" s="24" t="s">
        <v>1826</v>
      </c>
      <c r="Y1587" s="24"/>
      <c r="Z1587" s="24"/>
      <c r="AA1587" s="24"/>
      <c r="AB1587" s="24"/>
    </row>
    <row r="1588" spans="1:28" ht="14.45" hidden="1" customHeight="1" x14ac:dyDescent="0.25">
      <c r="A1588" t="s">
        <v>19</v>
      </c>
      <c r="B1588" t="s">
        <v>20</v>
      </c>
      <c r="C1588" t="s">
        <v>21</v>
      </c>
      <c r="D1588">
        <v>187227</v>
      </c>
      <c r="E1588" t="s">
        <v>19</v>
      </c>
      <c r="G1588" t="s">
        <v>175</v>
      </c>
      <c r="H1588" t="s">
        <v>148</v>
      </c>
      <c r="I1588" t="s">
        <v>149</v>
      </c>
      <c r="M1588">
        <v>13.083007376942414</v>
      </c>
      <c r="N1588">
        <v>66</v>
      </c>
      <c r="P1588">
        <v>43079</v>
      </c>
      <c r="Q1588">
        <v>9660</v>
      </c>
      <c r="S1588">
        <v>9459.9647999999997</v>
      </c>
      <c r="T1588">
        <v>2.0592000000000001</v>
      </c>
      <c r="U1588">
        <v>3300</v>
      </c>
      <c r="X1588" s="24" t="s">
        <v>1826</v>
      </c>
      <c r="Y1588" s="24"/>
      <c r="Z1588" s="24"/>
      <c r="AA1588" s="24"/>
      <c r="AB1588" s="24"/>
    </row>
    <row r="1589" spans="1:28" ht="14.45" hidden="1" customHeight="1" x14ac:dyDescent="0.25">
      <c r="A1589" t="s">
        <v>19</v>
      </c>
      <c r="B1589" t="s">
        <v>20</v>
      </c>
      <c r="C1589" t="s">
        <v>21</v>
      </c>
      <c r="D1589">
        <v>180936</v>
      </c>
      <c r="E1589" t="s">
        <v>19</v>
      </c>
      <c r="G1589" t="s">
        <v>169</v>
      </c>
      <c r="H1589" t="s">
        <v>148</v>
      </c>
      <c r="I1589" t="s">
        <v>149</v>
      </c>
      <c r="M1589">
        <v>13.083007376942414</v>
      </c>
      <c r="N1589">
        <v>466</v>
      </c>
      <c r="P1589">
        <v>43007</v>
      </c>
      <c r="Q1589">
        <v>6291</v>
      </c>
      <c r="S1589">
        <v>21408.04</v>
      </c>
      <c r="T1589">
        <v>4.66</v>
      </c>
      <c r="U1589">
        <v>3262</v>
      </c>
      <c r="X1589" s="24" t="s">
        <v>1826</v>
      </c>
      <c r="Y1589" s="24"/>
      <c r="Z1589" s="24"/>
      <c r="AA1589" s="24"/>
      <c r="AB1589" s="24"/>
    </row>
    <row r="1590" spans="1:28" ht="14.45" hidden="1" customHeight="1" x14ac:dyDescent="0.25">
      <c r="A1590" t="s">
        <v>19</v>
      </c>
      <c r="B1590" t="s">
        <v>20</v>
      </c>
      <c r="C1590" t="s">
        <v>21</v>
      </c>
      <c r="D1590">
        <v>172197</v>
      </c>
      <c r="E1590" t="s">
        <v>19</v>
      </c>
      <c r="G1590" t="s">
        <v>595</v>
      </c>
      <c r="H1590" t="s">
        <v>148</v>
      </c>
      <c r="I1590" t="s">
        <v>149</v>
      </c>
      <c r="M1590">
        <v>13.083007376942414</v>
      </c>
      <c r="N1590">
        <v>1</v>
      </c>
      <c r="P1590">
        <v>42649</v>
      </c>
      <c r="Q1590">
        <v>10844.36</v>
      </c>
      <c r="S1590">
        <v>231.6</v>
      </c>
      <c r="T1590">
        <v>0.23100000000000001</v>
      </c>
      <c r="U1590">
        <v>329.28</v>
      </c>
      <c r="X1590" s="24" t="s">
        <v>1826</v>
      </c>
      <c r="Y1590" s="24"/>
      <c r="Z1590" s="24"/>
      <c r="AA1590" s="24"/>
      <c r="AB1590" s="24"/>
    </row>
    <row r="1591" spans="1:28" ht="14.45" hidden="1" customHeight="1" x14ac:dyDescent="0.25">
      <c r="A1591" t="s">
        <v>19</v>
      </c>
      <c r="B1591" t="s">
        <v>20</v>
      </c>
      <c r="C1591" t="s">
        <v>21</v>
      </c>
      <c r="D1591">
        <v>190163</v>
      </c>
      <c r="E1591" t="s">
        <v>19</v>
      </c>
      <c r="G1591" t="s">
        <v>1408</v>
      </c>
      <c r="H1591" t="s">
        <v>148</v>
      </c>
      <c r="I1591" t="s">
        <v>149</v>
      </c>
      <c r="M1591">
        <v>13.083007376942414</v>
      </c>
      <c r="N1591">
        <v>2</v>
      </c>
      <c r="P1591">
        <v>43213</v>
      </c>
      <c r="Q1591">
        <v>7935</v>
      </c>
      <c r="S1591">
        <v>214.9992</v>
      </c>
      <c r="T1591">
        <v>4.6800000000000001E-2</v>
      </c>
      <c r="U1591">
        <v>80</v>
      </c>
      <c r="X1591" s="24" t="s">
        <v>1826</v>
      </c>
      <c r="Y1591" s="24"/>
      <c r="Z1591" s="24"/>
      <c r="AA1591" s="24"/>
      <c r="AB1591" s="24"/>
    </row>
    <row r="1592" spans="1:28" ht="14.45" hidden="1" customHeight="1" x14ac:dyDescent="0.25">
      <c r="A1592" t="s">
        <v>19</v>
      </c>
      <c r="B1592" t="s">
        <v>20</v>
      </c>
      <c r="C1592" t="s">
        <v>21</v>
      </c>
      <c r="D1592">
        <v>190163</v>
      </c>
      <c r="E1592" t="s">
        <v>19</v>
      </c>
      <c r="G1592" t="s">
        <v>1409</v>
      </c>
      <c r="H1592" t="s">
        <v>148</v>
      </c>
      <c r="I1592" t="s">
        <v>149</v>
      </c>
      <c r="M1592">
        <v>13.083007376942414</v>
      </c>
      <c r="N1592">
        <v>89</v>
      </c>
      <c r="P1592">
        <v>43213</v>
      </c>
      <c r="Q1592">
        <v>7935</v>
      </c>
      <c r="S1592">
        <v>12756.619199999999</v>
      </c>
      <c r="T1592">
        <v>2.7768000000000002</v>
      </c>
      <c r="U1592">
        <v>4450</v>
      </c>
      <c r="X1592" s="24" t="s">
        <v>1826</v>
      </c>
      <c r="Y1592" s="24"/>
      <c r="Z1592" s="24"/>
      <c r="AA1592" s="24"/>
      <c r="AB1592" s="24"/>
    </row>
    <row r="1593" spans="1:28" ht="14.45" hidden="1" customHeight="1" x14ac:dyDescent="0.25">
      <c r="A1593" t="s">
        <v>19</v>
      </c>
      <c r="B1593" t="s">
        <v>20</v>
      </c>
      <c r="C1593" t="s">
        <v>21</v>
      </c>
      <c r="D1593">
        <v>188080</v>
      </c>
      <c r="E1593" t="s">
        <v>19</v>
      </c>
      <c r="G1593" t="s">
        <v>1686</v>
      </c>
      <c r="H1593" t="s">
        <v>151</v>
      </c>
      <c r="I1593" t="s">
        <v>152</v>
      </c>
      <c r="M1593">
        <v>13.05797247010084</v>
      </c>
      <c r="N1593">
        <v>1</v>
      </c>
      <c r="P1593">
        <v>43205</v>
      </c>
      <c r="Q1593">
        <v>42150</v>
      </c>
      <c r="S1593">
        <v>6720</v>
      </c>
      <c r="T1593">
        <v>6.72</v>
      </c>
      <c r="U1593">
        <v>5376</v>
      </c>
      <c r="X1593" s="24" t="s">
        <v>1826</v>
      </c>
      <c r="Y1593" s="24"/>
      <c r="Z1593" s="24"/>
      <c r="AA1593" s="24"/>
      <c r="AB1593" s="24"/>
    </row>
    <row r="1594" spans="1:28" ht="14.45" hidden="1" customHeight="1" x14ac:dyDescent="0.25">
      <c r="A1594" t="s">
        <v>19</v>
      </c>
      <c r="B1594" t="s">
        <v>20</v>
      </c>
      <c r="C1594" t="s">
        <v>21</v>
      </c>
      <c r="D1594">
        <v>188081</v>
      </c>
      <c r="E1594" t="s">
        <v>19</v>
      </c>
      <c r="G1594" t="s">
        <v>1686</v>
      </c>
      <c r="H1594" t="s">
        <v>151</v>
      </c>
      <c r="I1594" t="s">
        <v>152</v>
      </c>
      <c r="M1594">
        <v>13.05797247010084</v>
      </c>
      <c r="N1594">
        <v>1</v>
      </c>
      <c r="P1594">
        <v>43205</v>
      </c>
      <c r="Q1594">
        <v>12835</v>
      </c>
      <c r="S1594">
        <v>2240</v>
      </c>
      <c r="T1594">
        <v>2.2400000000000002</v>
      </c>
      <c r="U1594">
        <v>1792</v>
      </c>
      <c r="X1594" s="24" t="s">
        <v>1826</v>
      </c>
      <c r="Y1594" s="24"/>
      <c r="Z1594" s="24"/>
      <c r="AA1594" s="24"/>
      <c r="AB1594" s="24"/>
    </row>
    <row r="1595" spans="1:28" ht="14.45" hidden="1" customHeight="1" x14ac:dyDescent="0.25">
      <c r="A1595" t="s">
        <v>19</v>
      </c>
      <c r="B1595" t="s">
        <v>20</v>
      </c>
      <c r="C1595" t="s">
        <v>21</v>
      </c>
      <c r="D1595">
        <v>194410</v>
      </c>
      <c r="E1595" t="s">
        <v>19</v>
      </c>
      <c r="G1595" t="s">
        <v>1408</v>
      </c>
      <c r="H1595" t="s">
        <v>148</v>
      </c>
      <c r="I1595" t="s">
        <v>149</v>
      </c>
      <c r="M1595">
        <v>13.083007376942414</v>
      </c>
      <c r="N1595">
        <v>2</v>
      </c>
      <c r="P1595">
        <v>43287</v>
      </c>
      <c r="Q1595">
        <v>2306.5100000000002</v>
      </c>
      <c r="S1595">
        <v>214.9992</v>
      </c>
      <c r="T1595">
        <v>4.6800000000000001E-2</v>
      </c>
      <c r="U1595">
        <v>80</v>
      </c>
      <c r="X1595" s="24" t="s">
        <v>1826</v>
      </c>
      <c r="Y1595" s="24"/>
      <c r="Z1595" s="24"/>
      <c r="AA1595" s="24"/>
      <c r="AB1595" s="24"/>
    </row>
    <row r="1596" spans="1:28" ht="14.45" hidden="1" customHeight="1" x14ac:dyDescent="0.25">
      <c r="A1596" t="s">
        <v>19</v>
      </c>
      <c r="B1596" t="s">
        <v>20</v>
      </c>
      <c r="C1596" t="s">
        <v>21</v>
      </c>
      <c r="D1596">
        <v>194410</v>
      </c>
      <c r="E1596" t="s">
        <v>19</v>
      </c>
      <c r="G1596" t="s">
        <v>1409</v>
      </c>
      <c r="H1596" t="s">
        <v>148</v>
      </c>
      <c r="I1596" t="s">
        <v>149</v>
      </c>
      <c r="M1596">
        <v>13.083007376942414</v>
      </c>
      <c r="N1596">
        <v>15</v>
      </c>
      <c r="P1596">
        <v>43287</v>
      </c>
      <c r="Q1596">
        <v>2306.5100000000002</v>
      </c>
      <c r="S1596">
        <v>2149.9920000000002</v>
      </c>
      <c r="T1596">
        <v>0.46800000000000003</v>
      </c>
      <c r="U1596">
        <v>750</v>
      </c>
      <c r="X1596" s="24" t="s">
        <v>1826</v>
      </c>
      <c r="Y1596" s="24"/>
      <c r="Z1596" s="24"/>
      <c r="AA1596" s="24"/>
      <c r="AB1596" s="24"/>
    </row>
    <row r="1597" spans="1:28" ht="14.45" hidden="1" customHeight="1" x14ac:dyDescent="0.25">
      <c r="A1597" t="s">
        <v>19</v>
      </c>
      <c r="B1597" t="s">
        <v>20</v>
      </c>
      <c r="C1597" t="s">
        <v>21</v>
      </c>
      <c r="D1597">
        <v>194410</v>
      </c>
      <c r="E1597" t="s">
        <v>19</v>
      </c>
      <c r="G1597" t="s">
        <v>953</v>
      </c>
      <c r="H1597" t="s">
        <v>151</v>
      </c>
      <c r="I1597" t="s">
        <v>152</v>
      </c>
      <c r="M1597">
        <v>13.05797247010084</v>
      </c>
      <c r="N1597">
        <v>1</v>
      </c>
      <c r="P1597">
        <v>43287</v>
      </c>
      <c r="Q1597">
        <v>4873.29</v>
      </c>
      <c r="S1597">
        <v>14614</v>
      </c>
      <c r="T1597">
        <v>4.5</v>
      </c>
      <c r="U1597">
        <v>1800</v>
      </c>
      <c r="X1597" s="24" t="s">
        <v>1826</v>
      </c>
      <c r="Y1597" s="24"/>
      <c r="Z1597" s="24"/>
      <c r="AA1597" s="24"/>
      <c r="AB1597" s="24"/>
    </row>
    <row r="1598" spans="1:28" ht="14.45" hidden="1" customHeight="1" x14ac:dyDescent="0.25">
      <c r="A1598" t="s">
        <v>19</v>
      </c>
      <c r="B1598" t="s">
        <v>20</v>
      </c>
      <c r="C1598" t="s">
        <v>21</v>
      </c>
      <c r="D1598">
        <v>197414</v>
      </c>
      <c r="E1598" t="s">
        <v>19</v>
      </c>
      <c r="G1598" t="s">
        <v>1807</v>
      </c>
      <c r="H1598" t="s">
        <v>151</v>
      </c>
      <c r="I1598" t="s">
        <v>152</v>
      </c>
      <c r="M1598">
        <v>13.05797247010084</v>
      </c>
      <c r="N1598">
        <v>1</v>
      </c>
      <c r="P1598">
        <v>43389</v>
      </c>
      <c r="Q1598">
        <v>6825</v>
      </c>
      <c r="S1598">
        <v>13261</v>
      </c>
      <c r="T1598">
        <v>4.8</v>
      </c>
      <c r="U1598">
        <v>1920</v>
      </c>
      <c r="X1598" s="24" t="s">
        <v>1826</v>
      </c>
      <c r="Y1598" s="24"/>
      <c r="Z1598" s="24"/>
      <c r="AA1598" s="24"/>
      <c r="AB1598" s="24"/>
    </row>
    <row r="1599" spans="1:28" ht="14.45" hidden="1" customHeight="1" x14ac:dyDescent="0.25">
      <c r="A1599" t="s">
        <v>19</v>
      </c>
      <c r="B1599" t="s">
        <v>20</v>
      </c>
      <c r="C1599" t="s">
        <v>21</v>
      </c>
      <c r="D1599">
        <v>157150</v>
      </c>
      <c r="E1599" t="s">
        <v>19</v>
      </c>
      <c r="G1599" t="s">
        <v>269</v>
      </c>
      <c r="H1599" t="s">
        <v>148</v>
      </c>
      <c r="I1599" t="s">
        <v>149</v>
      </c>
      <c r="M1599">
        <v>13.083007376942414</v>
      </c>
      <c r="N1599">
        <v>19</v>
      </c>
      <c r="P1599">
        <v>42460</v>
      </c>
      <c r="Q1599">
        <v>636.5</v>
      </c>
      <c r="S1599">
        <v>1675.7239999999999</v>
      </c>
      <c r="T1599">
        <v>0.64600000000000002</v>
      </c>
      <c r="U1599">
        <v>266</v>
      </c>
      <c r="X1599" s="24" t="s">
        <v>1826</v>
      </c>
      <c r="Y1599" s="24"/>
      <c r="Z1599" s="24"/>
      <c r="AA1599" s="24"/>
      <c r="AB1599" s="24"/>
    </row>
    <row r="1600" spans="1:28" ht="14.45" hidden="1" customHeight="1" x14ac:dyDescent="0.25">
      <c r="A1600" t="s">
        <v>19</v>
      </c>
      <c r="B1600" t="s">
        <v>20</v>
      </c>
      <c r="C1600" t="s">
        <v>21</v>
      </c>
      <c r="D1600">
        <v>177284</v>
      </c>
      <c r="E1600" t="s">
        <v>19</v>
      </c>
      <c r="G1600" t="s">
        <v>182</v>
      </c>
      <c r="H1600" t="s">
        <v>151</v>
      </c>
      <c r="I1600" t="s">
        <v>152</v>
      </c>
      <c r="M1600">
        <v>13.05797247010084</v>
      </c>
      <c r="N1600">
        <v>1</v>
      </c>
      <c r="P1600">
        <v>42978</v>
      </c>
      <c r="Q1600">
        <v>4983.91</v>
      </c>
      <c r="S1600">
        <v>51325</v>
      </c>
      <c r="T1600">
        <v>14.8</v>
      </c>
      <c r="U1600">
        <v>5920</v>
      </c>
      <c r="X1600" s="24" t="s">
        <v>1826</v>
      </c>
      <c r="Y1600" s="24"/>
      <c r="Z1600" s="24"/>
      <c r="AA1600" s="24"/>
      <c r="AB1600" s="24"/>
    </row>
    <row r="1601" spans="1:28" ht="14.45" hidden="1" customHeight="1" x14ac:dyDescent="0.25">
      <c r="A1601" t="s">
        <v>19</v>
      </c>
      <c r="B1601" t="s">
        <v>20</v>
      </c>
      <c r="C1601" t="s">
        <v>21</v>
      </c>
      <c r="D1601">
        <v>184036</v>
      </c>
      <c r="E1601" t="s">
        <v>19</v>
      </c>
      <c r="G1601" t="s">
        <v>594</v>
      </c>
      <c r="H1601" t="s">
        <v>148</v>
      </c>
      <c r="I1601" t="s">
        <v>149</v>
      </c>
      <c r="M1601">
        <v>13.083007376942414</v>
      </c>
      <c r="N1601">
        <v>1</v>
      </c>
      <c r="P1601">
        <v>42997</v>
      </c>
      <c r="Q1601">
        <v>84984</v>
      </c>
      <c r="S1601">
        <v>678.75</v>
      </c>
      <c r="T1601">
        <v>0.6825</v>
      </c>
      <c r="U1601">
        <v>905.48</v>
      </c>
      <c r="X1601" s="24" t="s">
        <v>1826</v>
      </c>
      <c r="Y1601" s="24"/>
      <c r="Z1601" s="24"/>
      <c r="AA1601" s="24"/>
      <c r="AB1601" s="24"/>
    </row>
    <row r="1602" spans="1:28" ht="14.45" hidden="1" customHeight="1" x14ac:dyDescent="0.25">
      <c r="A1602" t="s">
        <v>19</v>
      </c>
      <c r="B1602" t="s">
        <v>20</v>
      </c>
      <c r="C1602" t="s">
        <v>21</v>
      </c>
      <c r="D1602">
        <v>184036</v>
      </c>
      <c r="E1602" t="s">
        <v>19</v>
      </c>
      <c r="G1602" t="s">
        <v>595</v>
      </c>
      <c r="H1602" t="s">
        <v>148</v>
      </c>
      <c r="I1602" t="s">
        <v>149</v>
      </c>
      <c r="M1602">
        <v>13.083007376942414</v>
      </c>
      <c r="N1602">
        <v>2</v>
      </c>
      <c r="P1602">
        <v>42997</v>
      </c>
      <c r="Q1602">
        <v>84984</v>
      </c>
      <c r="S1602">
        <v>1049</v>
      </c>
      <c r="T1602">
        <v>1.17</v>
      </c>
      <c r="U1602">
        <v>1097.5999999999999</v>
      </c>
      <c r="X1602" s="24" t="s">
        <v>1826</v>
      </c>
      <c r="Y1602" s="24"/>
      <c r="Z1602" s="24"/>
      <c r="AA1602" s="24"/>
      <c r="AB1602" s="24"/>
    </row>
    <row r="1603" spans="1:28" ht="14.45" hidden="1" customHeight="1" x14ac:dyDescent="0.25">
      <c r="A1603" t="s">
        <v>19</v>
      </c>
      <c r="B1603" t="s">
        <v>20</v>
      </c>
      <c r="C1603" t="s">
        <v>21</v>
      </c>
      <c r="D1603">
        <v>184036</v>
      </c>
      <c r="E1603" t="s">
        <v>19</v>
      </c>
      <c r="G1603" t="s">
        <v>596</v>
      </c>
      <c r="H1603" t="s">
        <v>148</v>
      </c>
      <c r="I1603" t="s">
        <v>149</v>
      </c>
      <c r="M1603">
        <v>13.083007376942414</v>
      </c>
      <c r="N1603">
        <v>4</v>
      </c>
      <c r="P1603">
        <v>42997</v>
      </c>
      <c r="Q1603">
        <v>84984</v>
      </c>
      <c r="S1603">
        <v>2180</v>
      </c>
      <c r="T1603">
        <v>3.64</v>
      </c>
      <c r="U1603">
        <v>5281.2</v>
      </c>
      <c r="X1603" s="24" t="s">
        <v>1826</v>
      </c>
      <c r="Y1603" s="24"/>
      <c r="Z1603" s="24"/>
      <c r="AA1603" s="24"/>
      <c r="AB1603" s="24"/>
    </row>
    <row r="1604" spans="1:28" ht="14.45" hidden="1" customHeight="1" x14ac:dyDescent="0.25">
      <c r="A1604" t="s">
        <v>19</v>
      </c>
      <c r="B1604" t="s">
        <v>20</v>
      </c>
      <c r="C1604" t="s">
        <v>21</v>
      </c>
      <c r="D1604">
        <v>180592</v>
      </c>
      <c r="E1604" t="s">
        <v>19</v>
      </c>
      <c r="G1604" t="s">
        <v>600</v>
      </c>
      <c r="H1604" t="s">
        <v>151</v>
      </c>
      <c r="I1604" t="s">
        <v>152</v>
      </c>
      <c r="M1604">
        <v>13.05797247010084</v>
      </c>
      <c r="N1604">
        <v>1</v>
      </c>
      <c r="P1604">
        <v>42996</v>
      </c>
      <c r="Q1604">
        <v>10161.35</v>
      </c>
      <c r="S1604">
        <v>5202.96</v>
      </c>
      <c r="T1604">
        <v>1.1399999999999999</v>
      </c>
      <c r="U1604">
        <v>456</v>
      </c>
      <c r="X1604" s="24" t="s">
        <v>1826</v>
      </c>
      <c r="Y1604" s="24"/>
      <c r="Z1604" s="24"/>
      <c r="AA1604" s="24"/>
      <c r="AB1604" s="24"/>
    </row>
    <row r="1605" spans="1:28" ht="14.45" hidden="1" customHeight="1" x14ac:dyDescent="0.25">
      <c r="A1605" t="s">
        <v>19</v>
      </c>
      <c r="B1605" t="s">
        <v>20</v>
      </c>
      <c r="C1605" t="s">
        <v>21</v>
      </c>
      <c r="D1605">
        <v>180592</v>
      </c>
      <c r="E1605" t="s">
        <v>19</v>
      </c>
      <c r="G1605" t="s">
        <v>601</v>
      </c>
      <c r="H1605" t="s">
        <v>151</v>
      </c>
      <c r="I1605" t="s">
        <v>152</v>
      </c>
      <c r="M1605">
        <v>13.05797247010084</v>
      </c>
      <c r="N1605">
        <v>1</v>
      </c>
      <c r="P1605">
        <v>42996</v>
      </c>
      <c r="Q1605">
        <v>10161.35</v>
      </c>
      <c r="S1605">
        <v>48387.53</v>
      </c>
      <c r="T1605">
        <v>10.602</v>
      </c>
      <c r="U1605">
        <v>4240.8</v>
      </c>
      <c r="X1605" s="24" t="s">
        <v>1826</v>
      </c>
      <c r="Y1605" s="24"/>
      <c r="Z1605" s="24"/>
      <c r="AA1605" s="24"/>
      <c r="AB1605" s="24"/>
    </row>
    <row r="1606" spans="1:28" ht="14.45" hidden="1" customHeight="1" x14ac:dyDescent="0.25">
      <c r="A1606" t="s">
        <v>19</v>
      </c>
      <c r="B1606" t="s">
        <v>20</v>
      </c>
      <c r="C1606" t="s">
        <v>21</v>
      </c>
      <c r="D1606">
        <v>149910</v>
      </c>
      <c r="E1606" t="s">
        <v>19</v>
      </c>
      <c r="G1606" t="s">
        <v>867</v>
      </c>
      <c r="H1606" t="s">
        <v>148</v>
      </c>
      <c r="I1606" t="s">
        <v>149</v>
      </c>
      <c r="M1606">
        <v>13.083007376942414</v>
      </c>
      <c r="N1606">
        <v>30</v>
      </c>
      <c r="P1606">
        <v>43180</v>
      </c>
      <c r="Q1606">
        <v>4498.2</v>
      </c>
      <c r="S1606">
        <v>2580</v>
      </c>
      <c r="T1606">
        <v>0.9</v>
      </c>
      <c r="U1606">
        <v>1140</v>
      </c>
      <c r="X1606" s="24" t="s">
        <v>1826</v>
      </c>
      <c r="Y1606" s="24"/>
      <c r="Z1606" s="24"/>
      <c r="AA1606" s="24"/>
      <c r="AB1606" s="24"/>
    </row>
    <row r="1607" spans="1:28" ht="14.45" hidden="1" customHeight="1" x14ac:dyDescent="0.25">
      <c r="A1607" t="s">
        <v>19</v>
      </c>
      <c r="B1607" t="s">
        <v>20</v>
      </c>
      <c r="C1607" t="s">
        <v>21</v>
      </c>
      <c r="D1607">
        <v>190002</v>
      </c>
      <c r="E1607" t="s">
        <v>19</v>
      </c>
      <c r="G1607" t="s">
        <v>166</v>
      </c>
      <c r="H1607" t="s">
        <v>148</v>
      </c>
      <c r="I1607" t="s">
        <v>149</v>
      </c>
      <c r="M1607">
        <v>13.083007376942414</v>
      </c>
      <c r="N1607">
        <v>3</v>
      </c>
      <c r="P1607">
        <v>43178</v>
      </c>
      <c r="Q1607">
        <v>4142.8999999999996</v>
      </c>
      <c r="S1607">
        <v>48.09</v>
      </c>
      <c r="T1607">
        <v>1.23E-2</v>
      </c>
      <c r="U1607">
        <v>15</v>
      </c>
      <c r="X1607" s="24" t="s">
        <v>1826</v>
      </c>
      <c r="Y1607" s="24"/>
      <c r="Z1607" s="24"/>
      <c r="AA1607" s="24"/>
      <c r="AB1607" s="24"/>
    </row>
    <row r="1608" spans="1:28" ht="14.45" hidden="1" customHeight="1" x14ac:dyDescent="0.25">
      <c r="A1608" t="s">
        <v>19</v>
      </c>
      <c r="B1608" t="s">
        <v>20</v>
      </c>
      <c r="C1608" t="s">
        <v>21</v>
      </c>
      <c r="D1608">
        <v>190002</v>
      </c>
      <c r="E1608" t="s">
        <v>19</v>
      </c>
      <c r="G1608" t="s">
        <v>167</v>
      </c>
      <c r="H1608" t="s">
        <v>148</v>
      </c>
      <c r="I1608" t="s">
        <v>149</v>
      </c>
      <c r="M1608">
        <v>13.083007376942414</v>
      </c>
      <c r="N1608">
        <v>6</v>
      </c>
      <c r="P1608">
        <v>43178</v>
      </c>
      <c r="Q1608">
        <v>4142.8999999999996</v>
      </c>
      <c r="S1608">
        <v>644.99760000000003</v>
      </c>
      <c r="T1608">
        <v>0.1404</v>
      </c>
      <c r="U1608">
        <v>240</v>
      </c>
      <c r="X1608" s="24" t="s">
        <v>1826</v>
      </c>
      <c r="Y1608" s="24"/>
      <c r="Z1608" s="24"/>
      <c r="AA1608" s="24"/>
      <c r="AB1608" s="24"/>
    </row>
    <row r="1609" spans="1:28" ht="14.45" hidden="1" customHeight="1" x14ac:dyDescent="0.25">
      <c r="A1609" t="s">
        <v>19</v>
      </c>
      <c r="B1609" t="s">
        <v>20</v>
      </c>
      <c r="C1609" t="s">
        <v>21</v>
      </c>
      <c r="D1609">
        <v>190002</v>
      </c>
      <c r="E1609" t="s">
        <v>19</v>
      </c>
      <c r="G1609" t="s">
        <v>868</v>
      </c>
      <c r="H1609" t="s">
        <v>148</v>
      </c>
      <c r="I1609" t="s">
        <v>149</v>
      </c>
      <c r="M1609">
        <v>13.083007376942414</v>
      </c>
      <c r="N1609">
        <v>8</v>
      </c>
      <c r="P1609">
        <v>43178</v>
      </c>
      <c r="Q1609">
        <v>4142.8999999999996</v>
      </c>
      <c r="S1609">
        <v>1592.36</v>
      </c>
      <c r="T1609">
        <v>0.26240000000000002</v>
      </c>
      <c r="U1609">
        <v>320</v>
      </c>
      <c r="X1609" s="24" t="s">
        <v>1826</v>
      </c>
      <c r="Y1609" s="24"/>
      <c r="Z1609" s="24"/>
      <c r="AA1609" s="24"/>
      <c r="AB1609" s="24"/>
    </row>
    <row r="1610" spans="1:28" ht="14.45" hidden="1" customHeight="1" x14ac:dyDescent="0.25">
      <c r="A1610" t="s">
        <v>19</v>
      </c>
      <c r="B1610" t="s">
        <v>20</v>
      </c>
      <c r="C1610" t="s">
        <v>21</v>
      </c>
      <c r="D1610">
        <v>190002</v>
      </c>
      <c r="E1610" t="s">
        <v>19</v>
      </c>
      <c r="G1610" t="s">
        <v>175</v>
      </c>
      <c r="H1610" t="s">
        <v>148</v>
      </c>
      <c r="I1610" t="s">
        <v>149</v>
      </c>
      <c r="M1610">
        <v>13.083007376942414</v>
      </c>
      <c r="N1610">
        <v>15</v>
      </c>
      <c r="P1610">
        <v>43178</v>
      </c>
      <c r="Q1610">
        <v>4142.8999999999996</v>
      </c>
      <c r="S1610">
        <v>2149.9920000000002</v>
      </c>
      <c r="T1610">
        <v>0.46800000000000003</v>
      </c>
      <c r="U1610">
        <v>750</v>
      </c>
      <c r="X1610" s="24" t="s">
        <v>1826</v>
      </c>
      <c r="Y1610" s="24"/>
      <c r="Z1610" s="24"/>
      <c r="AA1610" s="24"/>
      <c r="AB1610" s="24"/>
    </row>
    <row r="1611" spans="1:28" ht="14.45" hidden="1" customHeight="1" x14ac:dyDescent="0.25">
      <c r="A1611" t="s">
        <v>19</v>
      </c>
      <c r="B1611" t="s">
        <v>20</v>
      </c>
      <c r="C1611" t="s">
        <v>21</v>
      </c>
      <c r="D1611">
        <v>190001</v>
      </c>
      <c r="E1611" t="s">
        <v>19</v>
      </c>
      <c r="G1611" t="s">
        <v>166</v>
      </c>
      <c r="H1611" t="s">
        <v>148</v>
      </c>
      <c r="I1611" t="s">
        <v>149</v>
      </c>
      <c r="M1611">
        <v>13.083007376942414</v>
      </c>
      <c r="N1611">
        <v>6</v>
      </c>
      <c r="P1611">
        <v>43178</v>
      </c>
      <c r="Q1611">
        <v>4117.08</v>
      </c>
      <c r="S1611">
        <v>96.18</v>
      </c>
      <c r="T1611">
        <v>2.46E-2</v>
      </c>
      <c r="U1611">
        <v>30</v>
      </c>
      <c r="X1611" s="24" t="s">
        <v>1826</v>
      </c>
      <c r="Y1611" s="24"/>
      <c r="Z1611" s="24"/>
      <c r="AA1611" s="24"/>
      <c r="AB1611" s="24"/>
    </row>
    <row r="1612" spans="1:28" ht="14.45" hidden="1" customHeight="1" x14ac:dyDescent="0.25">
      <c r="A1612" t="s">
        <v>19</v>
      </c>
      <c r="B1612" t="s">
        <v>20</v>
      </c>
      <c r="C1612" t="s">
        <v>21</v>
      </c>
      <c r="D1612">
        <v>190001</v>
      </c>
      <c r="E1612" t="s">
        <v>19</v>
      </c>
      <c r="G1612" t="s">
        <v>175</v>
      </c>
      <c r="H1612" t="s">
        <v>148</v>
      </c>
      <c r="I1612" t="s">
        <v>149</v>
      </c>
      <c r="M1612">
        <v>13.083007376942414</v>
      </c>
      <c r="N1612">
        <v>1</v>
      </c>
      <c r="P1612">
        <v>43178</v>
      </c>
      <c r="Q1612">
        <v>4117.08</v>
      </c>
      <c r="S1612">
        <v>143.33279999999999</v>
      </c>
      <c r="T1612">
        <v>3.1199999999999999E-2</v>
      </c>
      <c r="U1612">
        <v>50</v>
      </c>
      <c r="X1612" s="24" t="s">
        <v>1826</v>
      </c>
      <c r="Y1612" s="24"/>
      <c r="Z1612" s="24"/>
      <c r="AA1612" s="24"/>
      <c r="AB1612" s="24"/>
    </row>
    <row r="1613" spans="1:28" ht="14.45" hidden="1" customHeight="1" x14ac:dyDescent="0.25">
      <c r="A1613" t="s">
        <v>19</v>
      </c>
      <c r="B1613" t="s">
        <v>20</v>
      </c>
      <c r="C1613" t="s">
        <v>21</v>
      </c>
      <c r="D1613">
        <v>190001</v>
      </c>
      <c r="E1613" t="s">
        <v>19</v>
      </c>
      <c r="G1613" t="s">
        <v>167</v>
      </c>
      <c r="H1613" t="s">
        <v>148</v>
      </c>
      <c r="I1613" t="s">
        <v>149</v>
      </c>
      <c r="M1613">
        <v>13.083007376942414</v>
      </c>
      <c r="N1613">
        <v>3</v>
      </c>
      <c r="P1613">
        <v>43178</v>
      </c>
      <c r="Q1613">
        <v>4117.08</v>
      </c>
      <c r="S1613">
        <v>322.49880000000002</v>
      </c>
      <c r="T1613">
        <v>7.0199999999999999E-2</v>
      </c>
      <c r="U1613">
        <v>120</v>
      </c>
      <c r="X1613" s="24" t="s">
        <v>1826</v>
      </c>
      <c r="Y1613" s="24"/>
      <c r="Z1613" s="24"/>
      <c r="AA1613" s="24"/>
      <c r="AB1613" s="24"/>
    </row>
    <row r="1614" spans="1:28" ht="14.45" hidden="1" customHeight="1" x14ac:dyDescent="0.25">
      <c r="A1614" t="s">
        <v>19</v>
      </c>
      <c r="B1614" t="s">
        <v>20</v>
      </c>
      <c r="C1614" t="s">
        <v>21</v>
      </c>
      <c r="D1614">
        <v>190001</v>
      </c>
      <c r="E1614" t="s">
        <v>19</v>
      </c>
      <c r="G1614" t="s">
        <v>868</v>
      </c>
      <c r="H1614" t="s">
        <v>148</v>
      </c>
      <c r="I1614" t="s">
        <v>149</v>
      </c>
      <c r="M1614">
        <v>13.083007376942414</v>
      </c>
      <c r="N1614">
        <v>8</v>
      </c>
      <c r="P1614">
        <v>43178</v>
      </c>
      <c r="Q1614">
        <v>4117.08</v>
      </c>
      <c r="S1614">
        <v>1592.36</v>
      </c>
      <c r="T1614">
        <v>0.26240000000000002</v>
      </c>
      <c r="U1614">
        <v>320</v>
      </c>
      <c r="X1614" s="24" t="s">
        <v>1826</v>
      </c>
      <c r="Y1614" s="24"/>
      <c r="Z1614" s="24"/>
      <c r="AA1614" s="24"/>
      <c r="AB1614" s="24"/>
    </row>
    <row r="1615" spans="1:28" ht="14.45" hidden="1" customHeight="1" x14ac:dyDescent="0.25">
      <c r="A1615" t="s">
        <v>19</v>
      </c>
      <c r="B1615" t="s">
        <v>20</v>
      </c>
      <c r="C1615" t="s">
        <v>21</v>
      </c>
      <c r="D1615">
        <v>190001</v>
      </c>
      <c r="E1615" t="s">
        <v>19</v>
      </c>
      <c r="G1615" t="s">
        <v>168</v>
      </c>
      <c r="H1615" t="s">
        <v>148</v>
      </c>
      <c r="I1615" t="s">
        <v>149</v>
      </c>
      <c r="M1615">
        <v>13.083007376942414</v>
      </c>
      <c r="N1615">
        <v>19</v>
      </c>
      <c r="P1615">
        <v>43178</v>
      </c>
      <c r="Q1615">
        <v>4117.08</v>
      </c>
      <c r="S1615">
        <v>2269.4360000000001</v>
      </c>
      <c r="T1615">
        <v>0.49399999999999999</v>
      </c>
      <c r="U1615">
        <v>665</v>
      </c>
      <c r="X1615" s="24" t="s">
        <v>1826</v>
      </c>
      <c r="Y1615" s="24"/>
      <c r="Z1615" s="24"/>
      <c r="AA1615" s="24"/>
      <c r="AB1615" s="24"/>
    </row>
    <row r="1616" spans="1:28" ht="14.45" hidden="1" customHeight="1" x14ac:dyDescent="0.25">
      <c r="A1616" t="s">
        <v>19</v>
      </c>
      <c r="B1616" t="s">
        <v>20</v>
      </c>
      <c r="C1616" t="s">
        <v>21</v>
      </c>
      <c r="D1616">
        <v>189990</v>
      </c>
      <c r="E1616" t="s">
        <v>19</v>
      </c>
      <c r="G1616" t="s">
        <v>166</v>
      </c>
      <c r="H1616" t="s">
        <v>148</v>
      </c>
      <c r="I1616" t="s">
        <v>149</v>
      </c>
      <c r="M1616">
        <v>13.083007376942414</v>
      </c>
      <c r="N1616">
        <v>1</v>
      </c>
      <c r="P1616">
        <v>43180</v>
      </c>
      <c r="Q1616">
        <v>3951.85</v>
      </c>
      <c r="S1616">
        <v>16.03</v>
      </c>
      <c r="T1616">
        <v>4.1000000000000003E-3</v>
      </c>
      <c r="U1616">
        <v>5</v>
      </c>
      <c r="X1616" s="24" t="s">
        <v>1826</v>
      </c>
      <c r="Y1616" s="24"/>
      <c r="Z1616" s="24"/>
      <c r="AA1616" s="24"/>
      <c r="AB1616" s="24"/>
    </row>
    <row r="1617" spans="1:28" ht="14.45" hidden="1" customHeight="1" x14ac:dyDescent="0.25">
      <c r="A1617" t="s">
        <v>19</v>
      </c>
      <c r="B1617" t="s">
        <v>20</v>
      </c>
      <c r="C1617" t="s">
        <v>21</v>
      </c>
      <c r="D1617">
        <v>189990</v>
      </c>
      <c r="E1617" t="s">
        <v>19</v>
      </c>
      <c r="G1617" t="s">
        <v>602</v>
      </c>
      <c r="H1617" t="s">
        <v>148</v>
      </c>
      <c r="I1617" t="s">
        <v>149</v>
      </c>
      <c r="M1617">
        <v>13.083007376942414</v>
      </c>
      <c r="N1617">
        <v>3</v>
      </c>
      <c r="P1617">
        <v>43180</v>
      </c>
      <c r="Q1617">
        <v>3951.85</v>
      </c>
      <c r="S1617">
        <v>457.58699999999999</v>
      </c>
      <c r="T1617">
        <v>0.11700000000000001</v>
      </c>
      <c r="U1617">
        <v>42</v>
      </c>
      <c r="X1617" s="24" t="s">
        <v>1826</v>
      </c>
      <c r="Y1617" s="24"/>
      <c r="Z1617" s="24"/>
      <c r="AA1617" s="24"/>
      <c r="AB1617" s="24"/>
    </row>
    <row r="1618" spans="1:28" ht="14.45" hidden="1" customHeight="1" x14ac:dyDescent="0.25">
      <c r="A1618" t="s">
        <v>19</v>
      </c>
      <c r="B1618" t="s">
        <v>20</v>
      </c>
      <c r="C1618" t="s">
        <v>21</v>
      </c>
      <c r="D1618">
        <v>189990</v>
      </c>
      <c r="E1618" t="s">
        <v>19</v>
      </c>
      <c r="G1618" t="s">
        <v>167</v>
      </c>
      <c r="H1618" t="s">
        <v>148</v>
      </c>
      <c r="I1618" t="s">
        <v>149</v>
      </c>
      <c r="M1618">
        <v>13.083007376942414</v>
      </c>
      <c r="N1618">
        <v>5</v>
      </c>
      <c r="P1618">
        <v>43180</v>
      </c>
      <c r="Q1618">
        <v>3951.85</v>
      </c>
      <c r="S1618">
        <v>537.49800000000005</v>
      </c>
      <c r="T1618">
        <v>0.11700000000000001</v>
      </c>
      <c r="U1618">
        <v>200</v>
      </c>
      <c r="X1618" s="24" t="s">
        <v>1826</v>
      </c>
      <c r="Y1618" s="24"/>
      <c r="Z1618" s="24"/>
      <c r="AA1618" s="24"/>
      <c r="AB1618" s="24"/>
    </row>
    <row r="1619" spans="1:28" ht="14.45" hidden="1" customHeight="1" x14ac:dyDescent="0.25">
      <c r="A1619" t="s">
        <v>19</v>
      </c>
      <c r="B1619" t="s">
        <v>20</v>
      </c>
      <c r="C1619" t="s">
        <v>21</v>
      </c>
      <c r="D1619">
        <v>189990</v>
      </c>
      <c r="E1619" t="s">
        <v>19</v>
      </c>
      <c r="G1619" t="s">
        <v>868</v>
      </c>
      <c r="H1619" t="s">
        <v>148</v>
      </c>
      <c r="I1619" t="s">
        <v>149</v>
      </c>
      <c r="M1619">
        <v>13.083007376942414</v>
      </c>
      <c r="N1619">
        <v>8</v>
      </c>
      <c r="P1619">
        <v>43180</v>
      </c>
      <c r="Q1619">
        <v>3951.85</v>
      </c>
      <c r="S1619">
        <v>1592.36</v>
      </c>
      <c r="T1619">
        <v>0.26240000000000002</v>
      </c>
      <c r="U1619">
        <v>320</v>
      </c>
      <c r="X1619" s="24" t="s">
        <v>1826</v>
      </c>
      <c r="Y1619" s="24"/>
      <c r="Z1619" s="24"/>
      <c r="AA1619" s="24"/>
      <c r="AB1619" s="24"/>
    </row>
    <row r="1620" spans="1:28" ht="14.45" hidden="1" customHeight="1" x14ac:dyDescent="0.25">
      <c r="A1620" t="s">
        <v>19</v>
      </c>
      <c r="B1620" t="s">
        <v>20</v>
      </c>
      <c r="C1620" t="s">
        <v>21</v>
      </c>
      <c r="D1620">
        <v>189990</v>
      </c>
      <c r="E1620" t="s">
        <v>19</v>
      </c>
      <c r="G1620" t="s">
        <v>175</v>
      </c>
      <c r="H1620" t="s">
        <v>148</v>
      </c>
      <c r="I1620" t="s">
        <v>149</v>
      </c>
      <c r="M1620">
        <v>13.083007376942414</v>
      </c>
      <c r="N1620">
        <v>14</v>
      </c>
      <c r="P1620">
        <v>43180</v>
      </c>
      <c r="Q1620">
        <v>3951.85</v>
      </c>
      <c r="S1620">
        <v>2006.6592000000001</v>
      </c>
      <c r="T1620">
        <v>0.43680000000000002</v>
      </c>
      <c r="U1620">
        <v>700</v>
      </c>
      <c r="X1620" s="24" t="s">
        <v>1826</v>
      </c>
      <c r="Y1620" s="24"/>
      <c r="Z1620" s="24"/>
      <c r="AA1620" s="24"/>
      <c r="AB1620" s="24"/>
    </row>
    <row r="1621" spans="1:28" ht="14.45" hidden="1" customHeight="1" x14ac:dyDescent="0.25">
      <c r="A1621" t="s">
        <v>19</v>
      </c>
      <c r="B1621" t="s">
        <v>20</v>
      </c>
      <c r="C1621" t="s">
        <v>21</v>
      </c>
      <c r="D1621">
        <v>189977</v>
      </c>
      <c r="E1621" t="s">
        <v>19</v>
      </c>
      <c r="G1621" t="s">
        <v>168</v>
      </c>
      <c r="H1621" t="s">
        <v>148</v>
      </c>
      <c r="I1621" t="s">
        <v>149</v>
      </c>
      <c r="M1621">
        <v>13.083007376942414</v>
      </c>
      <c r="N1621">
        <v>9</v>
      </c>
      <c r="P1621">
        <v>43157</v>
      </c>
      <c r="Q1621">
        <v>1137.8699999999999</v>
      </c>
      <c r="S1621">
        <v>1074.9960000000001</v>
      </c>
      <c r="T1621">
        <v>0.23400000000000001</v>
      </c>
      <c r="U1621">
        <v>315</v>
      </c>
      <c r="X1621" s="24" t="s">
        <v>1826</v>
      </c>
      <c r="Y1621" s="24"/>
      <c r="Z1621" s="24"/>
      <c r="AA1621" s="24"/>
      <c r="AB1621" s="24"/>
    </row>
    <row r="1622" spans="1:28" ht="14.45" hidden="1" customHeight="1" x14ac:dyDescent="0.25">
      <c r="A1622" t="s">
        <v>19</v>
      </c>
      <c r="B1622" t="s">
        <v>20</v>
      </c>
      <c r="C1622" t="s">
        <v>21</v>
      </c>
      <c r="D1622">
        <v>189978</v>
      </c>
      <c r="E1622" t="s">
        <v>19</v>
      </c>
      <c r="G1622" t="s">
        <v>166</v>
      </c>
      <c r="H1622" t="s">
        <v>148</v>
      </c>
      <c r="I1622" t="s">
        <v>149</v>
      </c>
      <c r="M1622">
        <v>13.083007376942414</v>
      </c>
      <c r="N1622">
        <v>1</v>
      </c>
      <c r="P1622">
        <v>43157</v>
      </c>
      <c r="Q1622">
        <v>2835.1</v>
      </c>
      <c r="S1622">
        <v>16.03</v>
      </c>
      <c r="T1622">
        <v>4.1000000000000003E-3</v>
      </c>
      <c r="U1622">
        <v>5</v>
      </c>
      <c r="X1622" s="24" t="s">
        <v>1826</v>
      </c>
      <c r="Y1622" s="24"/>
      <c r="Z1622" s="24"/>
      <c r="AA1622" s="24"/>
      <c r="AB1622" s="24"/>
    </row>
    <row r="1623" spans="1:28" ht="14.45" hidden="1" customHeight="1" x14ac:dyDescent="0.25">
      <c r="A1623" t="s">
        <v>19</v>
      </c>
      <c r="B1623" t="s">
        <v>20</v>
      </c>
      <c r="C1623" t="s">
        <v>21</v>
      </c>
      <c r="D1623">
        <v>189978</v>
      </c>
      <c r="E1623" t="s">
        <v>19</v>
      </c>
      <c r="G1623" t="s">
        <v>168</v>
      </c>
      <c r="H1623" t="s">
        <v>148</v>
      </c>
      <c r="I1623" t="s">
        <v>149</v>
      </c>
      <c r="M1623">
        <v>13.083007376942414</v>
      </c>
      <c r="N1623">
        <v>2</v>
      </c>
      <c r="P1623">
        <v>43157</v>
      </c>
      <c r="Q1623">
        <v>2835.1</v>
      </c>
      <c r="S1623">
        <v>238.88800000000001</v>
      </c>
      <c r="T1623">
        <v>5.1999999999999998E-2</v>
      </c>
      <c r="U1623">
        <v>70</v>
      </c>
      <c r="X1623" s="24" t="s">
        <v>1826</v>
      </c>
      <c r="Y1623" s="24"/>
      <c r="Z1623" s="24"/>
      <c r="AA1623" s="24"/>
      <c r="AB1623" s="24"/>
    </row>
    <row r="1624" spans="1:28" ht="14.45" hidden="1" customHeight="1" x14ac:dyDescent="0.25">
      <c r="A1624" t="s">
        <v>19</v>
      </c>
      <c r="B1624" t="s">
        <v>20</v>
      </c>
      <c r="C1624" t="s">
        <v>21</v>
      </c>
      <c r="D1624">
        <v>189978</v>
      </c>
      <c r="E1624" t="s">
        <v>19</v>
      </c>
      <c r="G1624" t="s">
        <v>167</v>
      </c>
      <c r="H1624" t="s">
        <v>148</v>
      </c>
      <c r="I1624" t="s">
        <v>149</v>
      </c>
      <c r="M1624">
        <v>13.083007376942414</v>
      </c>
      <c r="N1624">
        <v>9</v>
      </c>
      <c r="P1624">
        <v>43157</v>
      </c>
      <c r="Q1624">
        <v>2835.1</v>
      </c>
      <c r="S1624">
        <v>967.49639999999999</v>
      </c>
      <c r="T1624">
        <v>0.21060000000000001</v>
      </c>
      <c r="U1624">
        <v>360</v>
      </c>
      <c r="X1624" s="24" t="s">
        <v>1826</v>
      </c>
      <c r="Y1624" s="24"/>
      <c r="Z1624" s="24"/>
      <c r="AA1624" s="24"/>
      <c r="AB1624" s="24"/>
    </row>
    <row r="1625" spans="1:28" ht="14.45" hidden="1" customHeight="1" x14ac:dyDescent="0.25">
      <c r="A1625" t="s">
        <v>19</v>
      </c>
      <c r="B1625" t="s">
        <v>20</v>
      </c>
      <c r="C1625" t="s">
        <v>21</v>
      </c>
      <c r="D1625">
        <v>189978</v>
      </c>
      <c r="E1625" t="s">
        <v>19</v>
      </c>
      <c r="G1625" t="s">
        <v>175</v>
      </c>
      <c r="H1625" t="s">
        <v>148</v>
      </c>
      <c r="I1625" t="s">
        <v>149</v>
      </c>
      <c r="M1625">
        <v>13.083007376942414</v>
      </c>
      <c r="N1625">
        <v>9</v>
      </c>
      <c r="P1625">
        <v>43157</v>
      </c>
      <c r="Q1625">
        <v>2835.1</v>
      </c>
      <c r="S1625">
        <v>1289.9952000000001</v>
      </c>
      <c r="T1625">
        <v>0.28079999999999999</v>
      </c>
      <c r="U1625">
        <v>450</v>
      </c>
      <c r="X1625" s="24" t="s">
        <v>1826</v>
      </c>
      <c r="Y1625" s="24"/>
      <c r="Z1625" s="24"/>
      <c r="AA1625" s="24"/>
      <c r="AB1625" s="24"/>
    </row>
    <row r="1626" spans="1:28" ht="14.45" hidden="1" customHeight="1" x14ac:dyDescent="0.25">
      <c r="A1626" t="s">
        <v>19</v>
      </c>
      <c r="B1626" t="s">
        <v>20</v>
      </c>
      <c r="C1626" t="s">
        <v>21</v>
      </c>
      <c r="D1626">
        <v>189796</v>
      </c>
      <c r="E1626" t="s">
        <v>19</v>
      </c>
      <c r="G1626" t="s">
        <v>166</v>
      </c>
      <c r="H1626" t="s">
        <v>148</v>
      </c>
      <c r="I1626" t="s">
        <v>149</v>
      </c>
      <c r="M1626">
        <v>13.083007376942414</v>
      </c>
      <c r="N1626">
        <v>14</v>
      </c>
      <c r="P1626">
        <v>43145</v>
      </c>
      <c r="Q1626">
        <v>6299.44</v>
      </c>
      <c r="S1626">
        <v>224.42</v>
      </c>
      <c r="T1626">
        <v>5.74E-2</v>
      </c>
      <c r="U1626">
        <v>70</v>
      </c>
      <c r="X1626" s="24" t="s">
        <v>1826</v>
      </c>
      <c r="Y1626" s="24"/>
      <c r="Z1626" s="24"/>
      <c r="AA1626" s="24"/>
      <c r="AB1626" s="24"/>
    </row>
    <row r="1627" spans="1:28" ht="14.45" hidden="1" customHeight="1" x14ac:dyDescent="0.25">
      <c r="A1627" t="s">
        <v>19</v>
      </c>
      <c r="B1627" t="s">
        <v>20</v>
      </c>
      <c r="C1627" t="s">
        <v>21</v>
      </c>
      <c r="D1627">
        <v>189796</v>
      </c>
      <c r="E1627" t="s">
        <v>19</v>
      </c>
      <c r="G1627" t="s">
        <v>167</v>
      </c>
      <c r="H1627" t="s">
        <v>148</v>
      </c>
      <c r="I1627" t="s">
        <v>149</v>
      </c>
      <c r="M1627">
        <v>13.083007376942414</v>
      </c>
      <c r="N1627">
        <v>7</v>
      </c>
      <c r="P1627">
        <v>43145</v>
      </c>
      <c r="Q1627">
        <v>6299.44</v>
      </c>
      <c r="S1627">
        <v>752.49720000000002</v>
      </c>
      <c r="T1627">
        <v>0.1638</v>
      </c>
      <c r="U1627">
        <v>280</v>
      </c>
      <c r="X1627" s="24" t="s">
        <v>1826</v>
      </c>
      <c r="Y1627" s="24"/>
      <c r="Z1627" s="24"/>
      <c r="AA1627" s="24"/>
      <c r="AB1627" s="24"/>
    </row>
    <row r="1628" spans="1:28" ht="14.45" hidden="1" customHeight="1" x14ac:dyDescent="0.25">
      <c r="A1628" t="s">
        <v>19</v>
      </c>
      <c r="B1628" t="s">
        <v>20</v>
      </c>
      <c r="C1628" t="s">
        <v>21</v>
      </c>
      <c r="D1628">
        <v>189796</v>
      </c>
      <c r="E1628" t="s">
        <v>19</v>
      </c>
      <c r="G1628" t="s">
        <v>868</v>
      </c>
      <c r="H1628" t="s">
        <v>148</v>
      </c>
      <c r="I1628" t="s">
        <v>149</v>
      </c>
      <c r="M1628">
        <v>13.083007376942414</v>
      </c>
      <c r="N1628">
        <v>10</v>
      </c>
      <c r="P1628">
        <v>43145</v>
      </c>
      <c r="Q1628">
        <v>6299.44</v>
      </c>
      <c r="S1628">
        <v>1990.45</v>
      </c>
      <c r="T1628">
        <v>0.32800000000000001</v>
      </c>
      <c r="U1628">
        <v>400</v>
      </c>
      <c r="X1628" s="24" t="s">
        <v>1826</v>
      </c>
      <c r="Y1628" s="24"/>
      <c r="Z1628" s="24"/>
      <c r="AA1628" s="24"/>
      <c r="AB1628" s="24"/>
    </row>
    <row r="1629" spans="1:28" ht="14.45" hidden="1" customHeight="1" x14ac:dyDescent="0.25">
      <c r="A1629" t="s">
        <v>19</v>
      </c>
      <c r="B1629" t="s">
        <v>20</v>
      </c>
      <c r="C1629" t="s">
        <v>21</v>
      </c>
      <c r="D1629">
        <v>189796</v>
      </c>
      <c r="E1629" t="s">
        <v>19</v>
      </c>
      <c r="G1629" t="s">
        <v>175</v>
      </c>
      <c r="H1629" t="s">
        <v>148</v>
      </c>
      <c r="I1629" t="s">
        <v>149</v>
      </c>
      <c r="M1629">
        <v>13.083007376942414</v>
      </c>
      <c r="N1629">
        <v>26</v>
      </c>
      <c r="P1629">
        <v>43145</v>
      </c>
      <c r="Q1629">
        <v>6299.44</v>
      </c>
      <c r="S1629">
        <v>3726.6527999999998</v>
      </c>
      <c r="T1629">
        <v>0.81120000000000003</v>
      </c>
      <c r="U1629">
        <v>1300</v>
      </c>
      <c r="X1629" s="24" t="s">
        <v>1826</v>
      </c>
      <c r="Y1629" s="24"/>
      <c r="Z1629" s="24"/>
      <c r="AA1629" s="24"/>
      <c r="AB1629" s="24"/>
    </row>
    <row r="1630" spans="1:28" ht="14.45" hidden="1" customHeight="1" x14ac:dyDescent="0.25">
      <c r="A1630" t="s">
        <v>19</v>
      </c>
      <c r="B1630" t="s">
        <v>20</v>
      </c>
      <c r="C1630" t="s">
        <v>21</v>
      </c>
      <c r="D1630">
        <v>189980</v>
      </c>
      <c r="E1630" t="s">
        <v>19</v>
      </c>
      <c r="G1630" t="s">
        <v>166</v>
      </c>
      <c r="H1630" t="s">
        <v>148</v>
      </c>
      <c r="I1630" t="s">
        <v>149</v>
      </c>
      <c r="M1630">
        <v>13.083007376942414</v>
      </c>
      <c r="N1630">
        <v>4</v>
      </c>
      <c r="P1630">
        <v>43157</v>
      </c>
      <c r="Q1630">
        <v>4617.82</v>
      </c>
      <c r="S1630">
        <v>64.12</v>
      </c>
      <c r="T1630">
        <v>1.6400000000000001E-2</v>
      </c>
      <c r="U1630">
        <v>20</v>
      </c>
      <c r="X1630" s="24" t="s">
        <v>1826</v>
      </c>
      <c r="Y1630" s="24"/>
      <c r="Z1630" s="24"/>
      <c r="AA1630" s="24"/>
      <c r="AB1630" s="24"/>
    </row>
    <row r="1631" spans="1:28" ht="14.45" hidden="1" customHeight="1" x14ac:dyDescent="0.25">
      <c r="A1631" t="s">
        <v>19</v>
      </c>
      <c r="B1631" t="s">
        <v>20</v>
      </c>
      <c r="C1631" t="s">
        <v>21</v>
      </c>
      <c r="D1631">
        <v>189980</v>
      </c>
      <c r="E1631" t="s">
        <v>19</v>
      </c>
      <c r="G1631" t="s">
        <v>167</v>
      </c>
      <c r="H1631" t="s">
        <v>148</v>
      </c>
      <c r="I1631" t="s">
        <v>149</v>
      </c>
      <c r="M1631">
        <v>13.083007376942414</v>
      </c>
      <c r="N1631">
        <v>2</v>
      </c>
      <c r="P1631">
        <v>43157</v>
      </c>
      <c r="Q1631">
        <v>4617.82</v>
      </c>
      <c r="S1631">
        <v>214.9992</v>
      </c>
      <c r="T1631">
        <v>4.6800000000000001E-2</v>
      </c>
      <c r="U1631">
        <v>80</v>
      </c>
      <c r="X1631" s="24" t="s">
        <v>1826</v>
      </c>
      <c r="Y1631" s="24"/>
      <c r="Z1631" s="24"/>
      <c r="AA1631" s="24"/>
      <c r="AB1631" s="24"/>
    </row>
    <row r="1632" spans="1:28" ht="14.45" hidden="1" customHeight="1" x14ac:dyDescent="0.25">
      <c r="A1632" t="s">
        <v>19</v>
      </c>
      <c r="B1632" t="s">
        <v>20</v>
      </c>
      <c r="C1632" t="s">
        <v>21</v>
      </c>
      <c r="D1632">
        <v>189980</v>
      </c>
      <c r="E1632" t="s">
        <v>19</v>
      </c>
      <c r="G1632" t="s">
        <v>175</v>
      </c>
      <c r="H1632" t="s">
        <v>148</v>
      </c>
      <c r="I1632" t="s">
        <v>149</v>
      </c>
      <c r="M1632">
        <v>13.083007376942414</v>
      </c>
      <c r="N1632">
        <v>3</v>
      </c>
      <c r="P1632">
        <v>43157</v>
      </c>
      <c r="Q1632">
        <v>4617.82</v>
      </c>
      <c r="S1632">
        <v>429.9984</v>
      </c>
      <c r="T1632">
        <v>9.3600000000000003E-2</v>
      </c>
      <c r="U1632">
        <v>150</v>
      </c>
      <c r="X1632" s="24" t="s">
        <v>1826</v>
      </c>
      <c r="Y1632" s="24"/>
      <c r="Z1632" s="24"/>
      <c r="AA1632" s="24"/>
      <c r="AB1632" s="24"/>
    </row>
    <row r="1633" spans="1:28" ht="14.45" hidden="1" customHeight="1" x14ac:dyDescent="0.25">
      <c r="A1633" t="s">
        <v>19</v>
      </c>
      <c r="B1633" t="s">
        <v>20</v>
      </c>
      <c r="C1633" t="s">
        <v>21</v>
      </c>
      <c r="D1633">
        <v>189980</v>
      </c>
      <c r="E1633" t="s">
        <v>19</v>
      </c>
      <c r="G1633" t="s">
        <v>602</v>
      </c>
      <c r="H1633" t="s">
        <v>148</v>
      </c>
      <c r="I1633" t="s">
        <v>149</v>
      </c>
      <c r="M1633">
        <v>13.083007376942414</v>
      </c>
      <c r="N1633">
        <v>3</v>
      </c>
      <c r="P1633">
        <v>43157</v>
      </c>
      <c r="Q1633">
        <v>4617.82</v>
      </c>
      <c r="S1633">
        <v>457.58699999999999</v>
      </c>
      <c r="T1633">
        <v>0.11700000000000001</v>
      </c>
      <c r="U1633">
        <v>42</v>
      </c>
      <c r="X1633" s="24" t="s">
        <v>1826</v>
      </c>
      <c r="Y1633" s="24"/>
      <c r="Z1633" s="24"/>
      <c r="AA1633" s="24"/>
      <c r="AB1633" s="24"/>
    </row>
    <row r="1634" spans="1:28" ht="14.45" hidden="1" customHeight="1" x14ac:dyDescent="0.25">
      <c r="A1634" t="s">
        <v>19</v>
      </c>
      <c r="B1634" t="s">
        <v>20</v>
      </c>
      <c r="C1634" t="s">
        <v>21</v>
      </c>
      <c r="D1634">
        <v>189980</v>
      </c>
      <c r="E1634" t="s">
        <v>19</v>
      </c>
      <c r="G1634" t="s">
        <v>868</v>
      </c>
      <c r="H1634" t="s">
        <v>148</v>
      </c>
      <c r="I1634" t="s">
        <v>149</v>
      </c>
      <c r="M1634">
        <v>13.083007376942414</v>
      </c>
      <c r="N1634">
        <v>8</v>
      </c>
      <c r="P1634">
        <v>43157</v>
      </c>
      <c r="Q1634">
        <v>4617.82</v>
      </c>
      <c r="S1634">
        <v>1592.36</v>
      </c>
      <c r="T1634">
        <v>0.26240000000000002</v>
      </c>
      <c r="U1634">
        <v>320</v>
      </c>
      <c r="X1634" s="24" t="s">
        <v>1826</v>
      </c>
      <c r="Y1634" s="24"/>
      <c r="Z1634" s="24"/>
      <c r="AA1634" s="24"/>
      <c r="AB1634" s="24"/>
    </row>
    <row r="1635" spans="1:28" ht="14.45" hidden="1" customHeight="1" x14ac:dyDescent="0.25">
      <c r="A1635" t="s">
        <v>19</v>
      </c>
      <c r="B1635" t="s">
        <v>20</v>
      </c>
      <c r="C1635" t="s">
        <v>21</v>
      </c>
      <c r="D1635">
        <v>189980</v>
      </c>
      <c r="E1635" t="s">
        <v>19</v>
      </c>
      <c r="G1635" t="s">
        <v>168</v>
      </c>
      <c r="H1635" t="s">
        <v>148</v>
      </c>
      <c r="I1635" t="s">
        <v>149</v>
      </c>
      <c r="M1635">
        <v>13.083007376942414</v>
      </c>
      <c r="N1635">
        <v>21</v>
      </c>
      <c r="P1635">
        <v>43157</v>
      </c>
      <c r="Q1635">
        <v>4617.82</v>
      </c>
      <c r="S1635">
        <v>2508.3240000000001</v>
      </c>
      <c r="T1635">
        <v>0.54600000000000004</v>
      </c>
      <c r="U1635">
        <v>735</v>
      </c>
      <c r="X1635" s="24" t="s">
        <v>1826</v>
      </c>
      <c r="Y1635" s="24"/>
      <c r="Z1635" s="24"/>
      <c r="AA1635" s="24"/>
      <c r="AB1635" s="24"/>
    </row>
    <row r="1636" spans="1:28" ht="14.45" hidden="1" customHeight="1" x14ac:dyDescent="0.25">
      <c r="A1636" t="s">
        <v>19</v>
      </c>
      <c r="B1636" t="s">
        <v>20</v>
      </c>
      <c r="C1636" t="s">
        <v>21</v>
      </c>
      <c r="D1636">
        <v>177354</v>
      </c>
      <c r="E1636" t="s">
        <v>19</v>
      </c>
      <c r="G1636" t="s">
        <v>1398</v>
      </c>
      <c r="H1636" t="s">
        <v>148</v>
      </c>
      <c r="I1636" t="s">
        <v>149</v>
      </c>
      <c r="M1636">
        <v>13.083007376942414</v>
      </c>
      <c r="N1636">
        <v>3</v>
      </c>
      <c r="P1636">
        <v>43080</v>
      </c>
      <c r="Q1636">
        <v>74.849999999999994</v>
      </c>
      <c r="S1636">
        <v>137.82</v>
      </c>
      <c r="T1636">
        <v>0.03</v>
      </c>
      <c r="U1636">
        <v>21</v>
      </c>
      <c r="X1636" s="24" t="s">
        <v>1826</v>
      </c>
      <c r="Y1636" s="24"/>
      <c r="Z1636" s="24"/>
      <c r="AA1636" s="24"/>
      <c r="AB1636" s="24"/>
    </row>
    <row r="1637" spans="1:28" ht="14.45" hidden="1" customHeight="1" x14ac:dyDescent="0.25">
      <c r="A1637" t="s">
        <v>19</v>
      </c>
      <c r="B1637" t="s">
        <v>20</v>
      </c>
      <c r="C1637" t="s">
        <v>21</v>
      </c>
      <c r="D1637">
        <v>177354</v>
      </c>
      <c r="E1637" t="s">
        <v>19</v>
      </c>
      <c r="G1637" t="s">
        <v>1803</v>
      </c>
      <c r="H1637" t="s">
        <v>151</v>
      </c>
      <c r="I1637" t="s">
        <v>152</v>
      </c>
      <c r="M1637">
        <v>13.05797247010084</v>
      </c>
      <c r="N1637">
        <v>1</v>
      </c>
      <c r="P1637">
        <v>43080</v>
      </c>
      <c r="Q1637">
        <v>1575.36</v>
      </c>
      <c r="S1637">
        <v>2104</v>
      </c>
      <c r="T1637">
        <v>0.5</v>
      </c>
      <c r="U1637">
        <v>200</v>
      </c>
      <c r="X1637" s="24" t="s">
        <v>1826</v>
      </c>
      <c r="Y1637" s="24"/>
      <c r="Z1637" s="24"/>
      <c r="AA1637" s="24"/>
      <c r="AB1637" s="24"/>
    </row>
    <row r="1638" spans="1:28" ht="14.45" hidden="1" customHeight="1" x14ac:dyDescent="0.25">
      <c r="A1638" t="s">
        <v>19</v>
      </c>
      <c r="B1638" t="s">
        <v>20</v>
      </c>
      <c r="C1638" t="s">
        <v>21</v>
      </c>
      <c r="D1638">
        <v>186637</v>
      </c>
      <c r="E1638" t="s">
        <v>19</v>
      </c>
      <c r="G1638" t="s">
        <v>275</v>
      </c>
      <c r="H1638" t="s">
        <v>148</v>
      </c>
      <c r="I1638" t="s">
        <v>149</v>
      </c>
      <c r="M1638">
        <v>13.083007376942414</v>
      </c>
      <c r="N1638">
        <v>6</v>
      </c>
      <c r="P1638">
        <v>43105</v>
      </c>
      <c r="Q1638">
        <v>4145</v>
      </c>
      <c r="S1638">
        <v>18396</v>
      </c>
      <c r="T1638">
        <v>0</v>
      </c>
      <c r="U1638">
        <v>1650</v>
      </c>
      <c r="X1638" s="24" t="s">
        <v>1826</v>
      </c>
      <c r="Y1638" s="24"/>
      <c r="Z1638" s="24"/>
      <c r="AA1638" s="24"/>
      <c r="AB1638" s="24"/>
    </row>
    <row r="1639" spans="1:28" ht="14.45" hidden="1" customHeight="1" x14ac:dyDescent="0.25">
      <c r="A1639" t="s">
        <v>19</v>
      </c>
      <c r="B1639" t="s">
        <v>20</v>
      </c>
      <c r="C1639" t="s">
        <v>21</v>
      </c>
      <c r="D1639">
        <v>189622</v>
      </c>
      <c r="E1639" t="s">
        <v>19</v>
      </c>
      <c r="G1639" t="s">
        <v>590</v>
      </c>
      <c r="H1639" t="s">
        <v>148</v>
      </c>
      <c r="I1639" t="s">
        <v>149</v>
      </c>
      <c r="M1639">
        <v>13.083007376942414</v>
      </c>
      <c r="N1639">
        <v>30</v>
      </c>
      <c r="P1639">
        <v>43311</v>
      </c>
      <c r="Q1639">
        <v>1160.48</v>
      </c>
      <c r="S1639">
        <v>3519.9</v>
      </c>
      <c r="T1639">
        <v>0.9</v>
      </c>
      <c r="U1639">
        <v>330</v>
      </c>
      <c r="X1639" s="24" t="s">
        <v>1826</v>
      </c>
      <c r="Y1639" s="24"/>
      <c r="Z1639" s="24"/>
      <c r="AA1639" s="24"/>
      <c r="AB1639" s="24"/>
    </row>
    <row r="1640" spans="1:28" ht="14.45" hidden="1" customHeight="1" x14ac:dyDescent="0.25">
      <c r="A1640" t="s">
        <v>19</v>
      </c>
      <c r="B1640" t="s">
        <v>20</v>
      </c>
      <c r="C1640" t="s">
        <v>21</v>
      </c>
      <c r="D1640">
        <v>189622</v>
      </c>
      <c r="E1640" t="s">
        <v>19</v>
      </c>
      <c r="G1640" t="s">
        <v>176</v>
      </c>
      <c r="H1640" t="s">
        <v>148</v>
      </c>
      <c r="I1640" t="s">
        <v>149</v>
      </c>
      <c r="M1640">
        <v>13.083007376942414</v>
      </c>
      <c r="N1640">
        <v>79</v>
      </c>
      <c r="P1640">
        <v>43311</v>
      </c>
      <c r="Q1640">
        <v>1160.48</v>
      </c>
      <c r="S1640">
        <v>8960.1010000000006</v>
      </c>
      <c r="T1640">
        <v>2.2909999999999999</v>
      </c>
      <c r="U1640">
        <v>474</v>
      </c>
      <c r="X1640" s="24" t="s">
        <v>1826</v>
      </c>
      <c r="Y1640" s="24"/>
      <c r="Z1640" s="24"/>
      <c r="AA1640" s="24"/>
      <c r="AB1640" s="24"/>
    </row>
    <row r="1641" spans="1:28" ht="14.45" hidden="1" customHeight="1" x14ac:dyDescent="0.25">
      <c r="A1641" t="s">
        <v>19</v>
      </c>
      <c r="B1641" t="s">
        <v>20</v>
      </c>
      <c r="C1641" t="s">
        <v>21</v>
      </c>
      <c r="D1641">
        <v>189623</v>
      </c>
      <c r="E1641" t="s">
        <v>19</v>
      </c>
      <c r="G1641" t="s">
        <v>590</v>
      </c>
      <c r="H1641" t="s">
        <v>148</v>
      </c>
      <c r="I1641" t="s">
        <v>149</v>
      </c>
      <c r="M1641">
        <v>13.083007376942414</v>
      </c>
      <c r="N1641">
        <v>145</v>
      </c>
      <c r="P1641">
        <v>43311</v>
      </c>
      <c r="Q1641">
        <v>580</v>
      </c>
      <c r="S1641">
        <v>17012.849999999999</v>
      </c>
      <c r="T1641">
        <v>4.3499999999999996</v>
      </c>
      <c r="U1641">
        <v>1595</v>
      </c>
      <c r="X1641" s="24" t="s">
        <v>1826</v>
      </c>
      <c r="Y1641" s="24"/>
      <c r="Z1641" s="24"/>
      <c r="AA1641" s="24"/>
      <c r="AB1641" s="24"/>
    </row>
    <row r="1642" spans="1:28" ht="14.45" hidden="1" customHeight="1" x14ac:dyDescent="0.25">
      <c r="A1642" t="s">
        <v>19</v>
      </c>
      <c r="B1642" t="s">
        <v>20</v>
      </c>
      <c r="C1642" t="s">
        <v>21</v>
      </c>
      <c r="D1642">
        <v>192597</v>
      </c>
      <c r="E1642" t="s">
        <v>19</v>
      </c>
      <c r="G1642" t="s">
        <v>172</v>
      </c>
      <c r="H1642" t="s">
        <v>148</v>
      </c>
      <c r="I1642" t="s">
        <v>149</v>
      </c>
      <c r="M1642">
        <v>13.083007376942414</v>
      </c>
      <c r="N1642">
        <v>56</v>
      </c>
      <c r="P1642">
        <v>43305</v>
      </c>
      <c r="Q1642">
        <v>2940</v>
      </c>
      <c r="S1642">
        <v>2495.4607999999998</v>
      </c>
      <c r="T1642">
        <v>0.54320000000000002</v>
      </c>
      <c r="U1642">
        <v>896</v>
      </c>
      <c r="X1642" s="24" t="s">
        <v>1826</v>
      </c>
      <c r="Y1642" s="24"/>
      <c r="Z1642" s="24"/>
      <c r="AA1642" s="24"/>
      <c r="AB1642" s="24"/>
    </row>
    <row r="1643" spans="1:28" ht="14.45" hidden="1" customHeight="1" x14ac:dyDescent="0.25">
      <c r="A1643" t="s">
        <v>19</v>
      </c>
      <c r="B1643" t="s">
        <v>20</v>
      </c>
      <c r="C1643" t="s">
        <v>21</v>
      </c>
      <c r="D1643">
        <v>192598</v>
      </c>
      <c r="E1643" t="s">
        <v>19</v>
      </c>
      <c r="G1643" t="s">
        <v>172</v>
      </c>
      <c r="H1643" t="s">
        <v>148</v>
      </c>
      <c r="I1643" t="s">
        <v>149</v>
      </c>
      <c r="M1643">
        <v>13.083007376942414</v>
      </c>
      <c r="N1643">
        <v>143</v>
      </c>
      <c r="P1643">
        <v>43311</v>
      </c>
      <c r="Q1643">
        <v>7507.5</v>
      </c>
      <c r="S1643">
        <v>6372.3374000000003</v>
      </c>
      <c r="T1643">
        <v>1.3871</v>
      </c>
      <c r="U1643">
        <v>2288</v>
      </c>
      <c r="X1643" s="24" t="s">
        <v>1826</v>
      </c>
      <c r="Y1643" s="24"/>
      <c r="Z1643" s="24"/>
      <c r="AA1643" s="24"/>
      <c r="AB1643" s="24"/>
    </row>
    <row r="1644" spans="1:28" ht="14.45" hidden="1" customHeight="1" x14ac:dyDescent="0.25">
      <c r="A1644" t="s">
        <v>19</v>
      </c>
      <c r="B1644" t="s">
        <v>330</v>
      </c>
      <c r="C1644" t="s">
        <v>21</v>
      </c>
      <c r="D1644" t="s">
        <v>348</v>
      </c>
      <c r="E1644" t="s">
        <v>19</v>
      </c>
      <c r="G1644" t="s">
        <v>451</v>
      </c>
      <c r="H1644" t="s">
        <v>452</v>
      </c>
      <c r="I1644" t="s">
        <v>453</v>
      </c>
      <c r="J1644" t="s">
        <v>446</v>
      </c>
      <c r="L1644" t="s">
        <v>332</v>
      </c>
      <c r="N1644">
        <v>16</v>
      </c>
      <c r="O1644" t="s">
        <v>450</v>
      </c>
      <c r="P1644">
        <v>43109</v>
      </c>
      <c r="Q1644">
        <v>2273.0100000000002</v>
      </c>
      <c r="R1644">
        <v>0</v>
      </c>
      <c r="S1644">
        <v>1285.3119999999999</v>
      </c>
      <c r="T1644">
        <v>0.60799999999999998</v>
      </c>
      <c r="U1644">
        <v>176</v>
      </c>
      <c r="X1644" s="24" t="s">
        <v>1826</v>
      </c>
      <c r="Y1644" s="24"/>
      <c r="Z1644" s="24"/>
      <c r="AA1644" s="24"/>
      <c r="AB1644" s="24"/>
    </row>
    <row r="1645" spans="1:28" ht="14.45" hidden="1" customHeight="1" x14ac:dyDescent="0.25">
      <c r="A1645" t="s">
        <v>19</v>
      </c>
      <c r="B1645" t="s">
        <v>330</v>
      </c>
      <c r="C1645" t="s">
        <v>21</v>
      </c>
      <c r="D1645" t="s">
        <v>361</v>
      </c>
      <c r="E1645" t="s">
        <v>19</v>
      </c>
      <c r="G1645" t="s">
        <v>476</v>
      </c>
      <c r="H1645" t="s">
        <v>148</v>
      </c>
      <c r="I1645" t="s">
        <v>477</v>
      </c>
      <c r="J1645" t="s">
        <v>478</v>
      </c>
      <c r="L1645" t="s">
        <v>332</v>
      </c>
      <c r="N1645">
        <v>3</v>
      </c>
      <c r="O1645" t="s">
        <v>479</v>
      </c>
      <c r="P1645">
        <v>43131</v>
      </c>
      <c r="Q1645">
        <v>616.26</v>
      </c>
      <c r="R1645">
        <v>0</v>
      </c>
      <c r="S1645">
        <v>2520.27</v>
      </c>
      <c r="T1645">
        <v>0.73799999999999999</v>
      </c>
      <c r="U1645">
        <v>554.46</v>
      </c>
      <c r="X1645" s="24" t="s">
        <v>1826</v>
      </c>
      <c r="Y1645" s="24"/>
      <c r="Z1645" s="24"/>
      <c r="AA1645" s="24"/>
      <c r="AB1645" s="24"/>
    </row>
    <row r="1646" spans="1:28" ht="14.45" hidden="1" customHeight="1" x14ac:dyDescent="0.25">
      <c r="A1646" t="s">
        <v>19</v>
      </c>
      <c r="B1646" t="s">
        <v>330</v>
      </c>
      <c r="C1646" t="s">
        <v>21</v>
      </c>
      <c r="D1646" t="s">
        <v>361</v>
      </c>
      <c r="E1646" t="s">
        <v>19</v>
      </c>
      <c r="G1646" t="s">
        <v>454</v>
      </c>
      <c r="H1646" t="s">
        <v>148</v>
      </c>
      <c r="I1646" t="s">
        <v>455</v>
      </c>
      <c r="J1646" t="s">
        <v>456</v>
      </c>
      <c r="L1646" t="s">
        <v>332</v>
      </c>
      <c r="N1646">
        <v>1</v>
      </c>
      <c r="O1646" t="s">
        <v>457</v>
      </c>
      <c r="P1646">
        <v>43131</v>
      </c>
      <c r="Q1646">
        <v>616.26</v>
      </c>
      <c r="R1646">
        <v>0</v>
      </c>
      <c r="S1646">
        <v>0</v>
      </c>
      <c r="T1646">
        <v>0</v>
      </c>
      <c r="U1646">
        <v>30</v>
      </c>
      <c r="X1646" s="24" t="s">
        <v>1826</v>
      </c>
      <c r="Y1646" s="24"/>
      <c r="Z1646" s="24"/>
      <c r="AA1646" s="24"/>
      <c r="AB1646" s="24"/>
    </row>
    <row r="1647" spans="1:28" ht="14.45" hidden="1" customHeight="1" x14ac:dyDescent="0.25">
      <c r="A1647" t="s">
        <v>19</v>
      </c>
      <c r="B1647" t="s">
        <v>330</v>
      </c>
      <c r="C1647" t="s">
        <v>21</v>
      </c>
      <c r="D1647" t="s">
        <v>569</v>
      </c>
      <c r="E1647" t="s">
        <v>19</v>
      </c>
      <c r="G1647" t="s">
        <v>604</v>
      </c>
      <c r="H1647" t="s">
        <v>148</v>
      </c>
      <c r="I1647" t="s">
        <v>605</v>
      </c>
      <c r="J1647" t="s">
        <v>478</v>
      </c>
      <c r="L1647" t="s">
        <v>332</v>
      </c>
      <c r="N1647">
        <v>10</v>
      </c>
      <c r="O1647" t="s">
        <v>606</v>
      </c>
      <c r="P1647">
        <v>43193</v>
      </c>
      <c r="Q1647">
        <v>636.1</v>
      </c>
      <c r="R1647">
        <v>0</v>
      </c>
      <c r="S1647">
        <v>1145.1300000000001</v>
      </c>
      <c r="T1647">
        <v>0.49</v>
      </c>
      <c r="U1647">
        <v>191.7</v>
      </c>
      <c r="X1647" s="24" t="s">
        <v>1826</v>
      </c>
      <c r="Y1647" s="24"/>
      <c r="Z1647" s="24"/>
      <c r="AA1647" s="24"/>
      <c r="AB1647" s="24"/>
    </row>
    <row r="1648" spans="1:28" ht="14.45" hidden="1" customHeight="1" x14ac:dyDescent="0.25">
      <c r="A1648" t="s">
        <v>19</v>
      </c>
      <c r="B1648" t="s">
        <v>330</v>
      </c>
      <c r="C1648" t="s">
        <v>21</v>
      </c>
      <c r="D1648" t="s">
        <v>569</v>
      </c>
      <c r="E1648" t="s">
        <v>19</v>
      </c>
      <c r="G1648" t="s">
        <v>607</v>
      </c>
      <c r="H1648" t="s">
        <v>148</v>
      </c>
      <c r="I1648" t="s">
        <v>608</v>
      </c>
      <c r="J1648" t="s">
        <v>446</v>
      </c>
      <c r="L1648" t="s">
        <v>332</v>
      </c>
      <c r="N1648">
        <v>20</v>
      </c>
      <c r="O1648" t="s">
        <v>487</v>
      </c>
      <c r="P1648">
        <v>43193</v>
      </c>
      <c r="Q1648">
        <v>636.1</v>
      </c>
      <c r="R1648">
        <v>0</v>
      </c>
      <c r="S1648">
        <v>1589.16</v>
      </c>
      <c r="T1648">
        <v>0.68</v>
      </c>
      <c r="U1648">
        <v>349.62</v>
      </c>
      <c r="X1648" s="24" t="s">
        <v>1826</v>
      </c>
      <c r="Y1648" s="24"/>
      <c r="Z1648" s="24"/>
      <c r="AA1648" s="24"/>
      <c r="AB1648" s="24"/>
    </row>
    <row r="1649" spans="1:28" ht="14.45" hidden="1" customHeight="1" x14ac:dyDescent="0.25">
      <c r="A1649" t="s">
        <v>19</v>
      </c>
      <c r="B1649" t="s">
        <v>330</v>
      </c>
      <c r="C1649" t="s">
        <v>21</v>
      </c>
      <c r="D1649" t="s">
        <v>578</v>
      </c>
      <c r="E1649" t="s">
        <v>19</v>
      </c>
      <c r="G1649" t="s">
        <v>476</v>
      </c>
      <c r="H1649" t="s">
        <v>148</v>
      </c>
      <c r="I1649" t="s">
        <v>477</v>
      </c>
      <c r="J1649" t="s">
        <v>478</v>
      </c>
      <c r="L1649" t="s">
        <v>332</v>
      </c>
      <c r="N1649">
        <v>10</v>
      </c>
      <c r="O1649" t="s">
        <v>479</v>
      </c>
      <c r="P1649">
        <v>43179</v>
      </c>
      <c r="Q1649">
        <v>3938.4</v>
      </c>
      <c r="R1649">
        <v>0</v>
      </c>
      <c r="S1649">
        <v>11020.8</v>
      </c>
      <c r="T1649">
        <v>2.46</v>
      </c>
      <c r="U1649">
        <v>1954.2</v>
      </c>
      <c r="X1649" s="24" t="s">
        <v>1826</v>
      </c>
      <c r="Y1649" s="24"/>
      <c r="Z1649" s="24"/>
      <c r="AA1649" s="24"/>
      <c r="AB1649" s="24"/>
    </row>
    <row r="1650" spans="1:28" ht="14.45" hidden="1" customHeight="1" x14ac:dyDescent="0.25">
      <c r="A1650" t="s">
        <v>19</v>
      </c>
      <c r="B1650" t="s">
        <v>330</v>
      </c>
      <c r="C1650" t="s">
        <v>21</v>
      </c>
      <c r="D1650" t="s">
        <v>578</v>
      </c>
      <c r="E1650" t="s">
        <v>19</v>
      </c>
      <c r="G1650" t="s">
        <v>476</v>
      </c>
      <c r="H1650" t="s">
        <v>452</v>
      </c>
      <c r="I1650" t="s">
        <v>477</v>
      </c>
      <c r="J1650" t="s">
        <v>478</v>
      </c>
      <c r="L1650" t="s">
        <v>332</v>
      </c>
      <c r="N1650">
        <v>10</v>
      </c>
      <c r="O1650" t="s">
        <v>479</v>
      </c>
      <c r="P1650">
        <v>43179</v>
      </c>
      <c r="Q1650">
        <v>3938.4</v>
      </c>
      <c r="R1650">
        <v>0</v>
      </c>
      <c r="S1650">
        <v>11020.8</v>
      </c>
      <c r="T1650">
        <v>2.46</v>
      </c>
      <c r="U1650">
        <v>500</v>
      </c>
      <c r="X1650" s="24" t="s">
        <v>1826</v>
      </c>
      <c r="Y1650" s="24"/>
      <c r="Z1650" s="24"/>
      <c r="AA1650" s="24"/>
      <c r="AB1650" s="24"/>
    </row>
    <row r="1651" spans="1:28" ht="14.45" hidden="1" customHeight="1" x14ac:dyDescent="0.25">
      <c r="A1651" t="s">
        <v>19</v>
      </c>
      <c r="B1651" t="s">
        <v>330</v>
      </c>
      <c r="C1651" t="s">
        <v>21</v>
      </c>
      <c r="D1651" t="s">
        <v>578</v>
      </c>
      <c r="E1651" t="s">
        <v>19</v>
      </c>
      <c r="G1651" t="s">
        <v>454</v>
      </c>
      <c r="H1651" t="s">
        <v>148</v>
      </c>
      <c r="I1651" t="s">
        <v>455</v>
      </c>
      <c r="J1651" t="s">
        <v>456</v>
      </c>
      <c r="L1651" t="s">
        <v>332</v>
      </c>
      <c r="N1651">
        <v>1</v>
      </c>
      <c r="O1651" t="s">
        <v>457</v>
      </c>
      <c r="P1651">
        <v>43179</v>
      </c>
      <c r="Q1651">
        <v>3938.4</v>
      </c>
      <c r="R1651">
        <v>0</v>
      </c>
      <c r="S1651">
        <v>0</v>
      </c>
      <c r="T1651">
        <v>0</v>
      </c>
      <c r="U1651">
        <v>30</v>
      </c>
      <c r="X1651" s="24" t="s">
        <v>1826</v>
      </c>
      <c r="Y1651" s="24"/>
      <c r="Z1651" s="24"/>
      <c r="AA1651" s="24"/>
      <c r="AB1651" s="24"/>
    </row>
    <row r="1652" spans="1:28" ht="14.45" hidden="1" customHeight="1" x14ac:dyDescent="0.25">
      <c r="A1652" t="s">
        <v>19</v>
      </c>
      <c r="B1652" t="s">
        <v>330</v>
      </c>
      <c r="C1652" t="s">
        <v>21</v>
      </c>
      <c r="D1652" t="s">
        <v>576</v>
      </c>
      <c r="E1652" t="s">
        <v>19</v>
      </c>
      <c r="G1652" t="s">
        <v>609</v>
      </c>
      <c r="H1652" t="s">
        <v>148</v>
      </c>
      <c r="I1652" t="s">
        <v>610</v>
      </c>
      <c r="J1652" t="s">
        <v>446</v>
      </c>
      <c r="L1652" t="s">
        <v>332</v>
      </c>
      <c r="N1652">
        <v>1</v>
      </c>
      <c r="O1652" t="s">
        <v>612</v>
      </c>
      <c r="P1652">
        <v>43208</v>
      </c>
      <c r="Q1652">
        <v>453.48</v>
      </c>
      <c r="R1652">
        <v>0</v>
      </c>
      <c r="S1652">
        <v>103.104</v>
      </c>
      <c r="T1652">
        <v>4.8000000000000001E-2</v>
      </c>
      <c r="U1652">
        <v>15</v>
      </c>
      <c r="X1652" s="24" t="s">
        <v>1826</v>
      </c>
      <c r="Y1652" s="24"/>
      <c r="Z1652" s="24"/>
      <c r="AA1652" s="24"/>
      <c r="AB1652" s="24"/>
    </row>
    <row r="1653" spans="1:28" ht="14.45" hidden="1" customHeight="1" x14ac:dyDescent="0.25">
      <c r="A1653" t="s">
        <v>19</v>
      </c>
      <c r="B1653" t="s">
        <v>330</v>
      </c>
      <c r="C1653" t="s">
        <v>21</v>
      </c>
      <c r="D1653" t="s">
        <v>576</v>
      </c>
      <c r="E1653" t="s">
        <v>19</v>
      </c>
      <c r="G1653" t="s">
        <v>448</v>
      </c>
      <c r="H1653" t="s">
        <v>148</v>
      </c>
      <c r="I1653" t="s">
        <v>449</v>
      </c>
      <c r="J1653" t="s">
        <v>446</v>
      </c>
      <c r="L1653" t="s">
        <v>332</v>
      </c>
      <c r="N1653">
        <v>24</v>
      </c>
      <c r="O1653" t="s">
        <v>450</v>
      </c>
      <c r="P1653">
        <v>43208</v>
      </c>
      <c r="Q1653">
        <v>453.48</v>
      </c>
      <c r="R1653">
        <v>0</v>
      </c>
      <c r="S1653">
        <v>2165.1840000000002</v>
      </c>
      <c r="T1653">
        <v>1.008</v>
      </c>
      <c r="U1653">
        <v>438.48</v>
      </c>
      <c r="X1653" s="24" t="s">
        <v>1826</v>
      </c>
      <c r="Y1653" s="24"/>
      <c r="Z1653" s="24"/>
      <c r="AA1653" s="24"/>
      <c r="AB1653" s="24"/>
    </row>
    <row r="1654" spans="1:28" ht="14.45" hidden="1" customHeight="1" x14ac:dyDescent="0.25">
      <c r="A1654" t="s">
        <v>19</v>
      </c>
      <c r="B1654" t="s">
        <v>530</v>
      </c>
      <c r="C1654" t="s">
        <v>21</v>
      </c>
      <c r="D1654" t="s">
        <v>1543</v>
      </c>
      <c r="E1654" t="s">
        <v>19</v>
      </c>
      <c r="G1654" t="s">
        <v>454</v>
      </c>
      <c r="H1654" t="s">
        <v>148</v>
      </c>
      <c r="I1654" t="s">
        <v>1633</v>
      </c>
      <c r="J1654" t="s">
        <v>123</v>
      </c>
      <c r="N1654">
        <v>1</v>
      </c>
      <c r="O1654" t="s">
        <v>457</v>
      </c>
      <c r="P1654">
        <v>43376</v>
      </c>
      <c r="Q1654">
        <v>687.5</v>
      </c>
      <c r="R1654">
        <v>0</v>
      </c>
      <c r="S1654">
        <v>0</v>
      </c>
      <c r="T1654">
        <v>0</v>
      </c>
      <c r="U1654">
        <v>30</v>
      </c>
      <c r="X1654" s="24" t="s">
        <v>1826</v>
      </c>
      <c r="Y1654" s="24"/>
      <c r="Z1654" s="24"/>
      <c r="AA1654" s="24"/>
      <c r="AB1654" s="24"/>
    </row>
    <row r="1655" spans="1:28" ht="14.45" hidden="1" customHeight="1" x14ac:dyDescent="0.25">
      <c r="A1655" t="s">
        <v>19</v>
      </c>
      <c r="B1655" t="s">
        <v>530</v>
      </c>
      <c r="C1655" t="s">
        <v>21</v>
      </c>
      <c r="D1655" t="s">
        <v>1543</v>
      </c>
      <c r="E1655" t="s">
        <v>19</v>
      </c>
      <c r="G1655" t="s">
        <v>1641</v>
      </c>
      <c r="H1655" t="s">
        <v>148</v>
      </c>
      <c r="I1655" t="s">
        <v>1642</v>
      </c>
      <c r="J1655" t="s">
        <v>446</v>
      </c>
      <c r="N1655">
        <v>1</v>
      </c>
      <c r="O1655" t="s">
        <v>612</v>
      </c>
      <c r="P1655">
        <v>43376</v>
      </c>
      <c r="Q1655">
        <v>687.5</v>
      </c>
      <c r="R1655">
        <v>0</v>
      </c>
      <c r="S1655">
        <v>161.46600000000001</v>
      </c>
      <c r="T1655">
        <v>5.0999999999999997E-2</v>
      </c>
      <c r="U1655">
        <v>9.5</v>
      </c>
      <c r="X1655" s="24" t="s">
        <v>1826</v>
      </c>
      <c r="Y1655" s="24"/>
      <c r="Z1655" s="24"/>
      <c r="AA1655" s="24"/>
      <c r="AB1655" s="24"/>
    </row>
    <row r="1656" spans="1:28" ht="14.45" hidden="1" customHeight="1" x14ac:dyDescent="0.25">
      <c r="A1656" t="s">
        <v>19</v>
      </c>
      <c r="B1656" t="s">
        <v>530</v>
      </c>
      <c r="C1656" t="s">
        <v>21</v>
      </c>
      <c r="D1656" t="s">
        <v>1543</v>
      </c>
      <c r="E1656" t="s">
        <v>19</v>
      </c>
      <c r="G1656" t="s">
        <v>1637</v>
      </c>
      <c r="H1656" t="s">
        <v>148</v>
      </c>
      <c r="I1656" t="s">
        <v>1638</v>
      </c>
      <c r="J1656" t="s">
        <v>446</v>
      </c>
      <c r="N1656">
        <v>1</v>
      </c>
      <c r="O1656" t="s">
        <v>1658</v>
      </c>
      <c r="P1656">
        <v>43376</v>
      </c>
      <c r="Q1656">
        <v>687.5</v>
      </c>
      <c r="R1656">
        <v>0</v>
      </c>
      <c r="S1656">
        <v>281.774</v>
      </c>
      <c r="T1656">
        <v>8.8999999999999996E-2</v>
      </c>
      <c r="U1656">
        <v>81</v>
      </c>
      <c r="X1656" s="24" t="s">
        <v>1826</v>
      </c>
      <c r="Y1656" s="24"/>
      <c r="Z1656" s="24"/>
      <c r="AA1656" s="24"/>
      <c r="AB1656" s="24"/>
    </row>
    <row r="1657" spans="1:28" ht="14.45" hidden="1" customHeight="1" x14ac:dyDescent="0.25">
      <c r="A1657" t="s">
        <v>19</v>
      </c>
      <c r="B1657" t="s">
        <v>530</v>
      </c>
      <c r="C1657" t="s">
        <v>21</v>
      </c>
      <c r="D1657" t="s">
        <v>1543</v>
      </c>
      <c r="E1657" t="s">
        <v>19</v>
      </c>
      <c r="G1657" t="s">
        <v>1637</v>
      </c>
      <c r="H1657" t="s">
        <v>148</v>
      </c>
      <c r="I1657" t="s">
        <v>1638</v>
      </c>
      <c r="J1657" t="s">
        <v>446</v>
      </c>
      <c r="N1657">
        <v>7</v>
      </c>
      <c r="O1657" t="s">
        <v>1658</v>
      </c>
      <c r="P1657">
        <v>43376</v>
      </c>
      <c r="Q1657">
        <v>687.5</v>
      </c>
      <c r="R1657">
        <v>0</v>
      </c>
      <c r="S1657">
        <v>1972.4179999999999</v>
      </c>
      <c r="T1657">
        <v>0.623</v>
      </c>
      <c r="U1657">
        <v>567</v>
      </c>
      <c r="X1657" s="24" t="s">
        <v>1826</v>
      </c>
      <c r="Y1657" s="24"/>
      <c r="Z1657" s="24"/>
      <c r="AA1657" s="24"/>
      <c r="AB1657" s="24"/>
    </row>
    <row r="1658" spans="1:28" ht="14.45" hidden="1" customHeight="1" x14ac:dyDescent="0.25">
      <c r="A1658" t="s">
        <v>19</v>
      </c>
      <c r="B1658" t="s">
        <v>530</v>
      </c>
      <c r="C1658" t="s">
        <v>21</v>
      </c>
      <c r="D1658" t="s">
        <v>1560</v>
      </c>
      <c r="E1658" t="s">
        <v>19</v>
      </c>
      <c r="G1658" t="s">
        <v>1641</v>
      </c>
      <c r="H1658" t="s">
        <v>148</v>
      </c>
      <c r="I1658" t="s">
        <v>1642</v>
      </c>
      <c r="J1658" t="s">
        <v>446</v>
      </c>
      <c r="N1658">
        <v>2</v>
      </c>
      <c r="O1658" t="s">
        <v>612</v>
      </c>
      <c r="P1658">
        <v>43397</v>
      </c>
      <c r="Q1658">
        <v>822.6</v>
      </c>
      <c r="R1658">
        <v>0</v>
      </c>
      <c r="S1658">
        <v>514.48800000000006</v>
      </c>
      <c r="T1658">
        <v>0.10199999999999999</v>
      </c>
      <c r="U1658">
        <v>19</v>
      </c>
      <c r="X1658" s="24" t="s">
        <v>1826</v>
      </c>
      <c r="Y1658" s="24"/>
      <c r="Z1658" s="24"/>
      <c r="AA1658" s="24"/>
      <c r="AB1658" s="24"/>
    </row>
    <row r="1659" spans="1:28" ht="14.45" hidden="1" customHeight="1" x14ac:dyDescent="0.25">
      <c r="A1659" t="s">
        <v>19</v>
      </c>
      <c r="B1659" t="s">
        <v>530</v>
      </c>
      <c r="C1659" t="s">
        <v>21</v>
      </c>
      <c r="D1659" t="s">
        <v>1560</v>
      </c>
      <c r="E1659" t="s">
        <v>19</v>
      </c>
      <c r="G1659" t="s">
        <v>1674</v>
      </c>
      <c r="H1659" t="s">
        <v>148</v>
      </c>
      <c r="I1659" t="s">
        <v>1675</v>
      </c>
      <c r="J1659" t="s">
        <v>446</v>
      </c>
      <c r="N1659">
        <v>1</v>
      </c>
      <c r="O1659" t="s">
        <v>472</v>
      </c>
      <c r="P1659">
        <v>43397</v>
      </c>
      <c r="Q1659">
        <v>822.6</v>
      </c>
      <c r="R1659">
        <v>0</v>
      </c>
      <c r="S1659">
        <v>80.703999999999994</v>
      </c>
      <c r="T1659">
        <v>1.6E-2</v>
      </c>
      <c r="U1659">
        <v>14.35</v>
      </c>
      <c r="X1659" s="24" t="s">
        <v>1826</v>
      </c>
      <c r="Y1659" s="24"/>
      <c r="Z1659" s="24"/>
      <c r="AA1659" s="24"/>
      <c r="AB1659" s="24"/>
    </row>
    <row r="1660" spans="1:28" ht="14.45" hidden="1" customHeight="1" x14ac:dyDescent="0.25">
      <c r="A1660" t="s">
        <v>19</v>
      </c>
      <c r="B1660" t="s">
        <v>530</v>
      </c>
      <c r="C1660" t="s">
        <v>21</v>
      </c>
      <c r="D1660" t="s">
        <v>1560</v>
      </c>
      <c r="E1660" t="s">
        <v>19</v>
      </c>
      <c r="G1660" t="s">
        <v>1674</v>
      </c>
      <c r="H1660" t="s">
        <v>148</v>
      </c>
      <c r="I1660" t="s">
        <v>1675</v>
      </c>
      <c r="J1660" t="s">
        <v>446</v>
      </c>
      <c r="N1660">
        <v>1</v>
      </c>
      <c r="O1660" t="s">
        <v>472</v>
      </c>
      <c r="P1660">
        <v>43397</v>
      </c>
      <c r="Q1660">
        <v>822.6</v>
      </c>
      <c r="R1660">
        <v>0</v>
      </c>
      <c r="S1660">
        <v>80.703999999999994</v>
      </c>
      <c r="T1660">
        <v>1.6E-2</v>
      </c>
      <c r="U1660">
        <v>14.35</v>
      </c>
      <c r="X1660" s="24" t="s">
        <v>1826</v>
      </c>
      <c r="Y1660" s="24"/>
      <c r="Z1660" s="24"/>
      <c r="AA1660" s="24"/>
      <c r="AB1660" s="24"/>
    </row>
    <row r="1661" spans="1:28" ht="14.45" hidden="1" customHeight="1" x14ac:dyDescent="0.25">
      <c r="A1661" t="s">
        <v>19</v>
      </c>
      <c r="B1661" t="s">
        <v>530</v>
      </c>
      <c r="C1661" t="s">
        <v>21</v>
      </c>
      <c r="D1661" t="s">
        <v>1560</v>
      </c>
      <c r="E1661" t="s">
        <v>19</v>
      </c>
      <c r="G1661" t="s">
        <v>1651</v>
      </c>
      <c r="H1661" t="s">
        <v>148</v>
      </c>
      <c r="I1661" t="s">
        <v>1652</v>
      </c>
      <c r="J1661" t="s">
        <v>446</v>
      </c>
      <c r="N1661">
        <v>1</v>
      </c>
      <c r="O1661" t="s">
        <v>475</v>
      </c>
      <c r="P1661">
        <v>43397</v>
      </c>
      <c r="Q1661">
        <v>822.6</v>
      </c>
      <c r="R1661">
        <v>0</v>
      </c>
      <c r="S1661">
        <v>146.27600000000001</v>
      </c>
      <c r="T1661">
        <v>2.9000000000000001E-2</v>
      </c>
      <c r="U1661">
        <v>28.7</v>
      </c>
      <c r="X1661" s="24" t="s">
        <v>1826</v>
      </c>
      <c r="Y1661" s="24"/>
      <c r="Z1661" s="24"/>
      <c r="AA1661" s="24"/>
      <c r="AB1661" s="24"/>
    </row>
    <row r="1662" spans="1:28" ht="14.45" hidden="1" customHeight="1" x14ac:dyDescent="0.25">
      <c r="A1662" t="s">
        <v>19</v>
      </c>
      <c r="B1662" t="s">
        <v>530</v>
      </c>
      <c r="C1662" t="s">
        <v>21</v>
      </c>
      <c r="D1662" t="s">
        <v>1560</v>
      </c>
      <c r="E1662" t="s">
        <v>19</v>
      </c>
      <c r="G1662" t="s">
        <v>1651</v>
      </c>
      <c r="H1662" t="s">
        <v>148</v>
      </c>
      <c r="I1662" t="s">
        <v>1652</v>
      </c>
      <c r="J1662" t="s">
        <v>446</v>
      </c>
      <c r="N1662">
        <v>1</v>
      </c>
      <c r="O1662" t="s">
        <v>475</v>
      </c>
      <c r="P1662">
        <v>43397</v>
      </c>
      <c r="Q1662">
        <v>822.6</v>
      </c>
      <c r="R1662">
        <v>0</v>
      </c>
      <c r="S1662">
        <v>146.27600000000001</v>
      </c>
      <c r="T1662">
        <v>2.9000000000000001E-2</v>
      </c>
      <c r="U1662">
        <v>28.7</v>
      </c>
      <c r="X1662" s="24" t="s">
        <v>1826</v>
      </c>
      <c r="Y1662" s="24"/>
      <c r="Z1662" s="24"/>
      <c r="AA1662" s="24"/>
      <c r="AB1662" s="24"/>
    </row>
    <row r="1663" spans="1:28" ht="14.45" hidden="1" customHeight="1" x14ac:dyDescent="0.25">
      <c r="A1663" t="s">
        <v>19</v>
      </c>
      <c r="B1663" t="s">
        <v>530</v>
      </c>
      <c r="C1663" t="s">
        <v>21</v>
      </c>
      <c r="D1663" t="s">
        <v>1560</v>
      </c>
      <c r="E1663" t="s">
        <v>19</v>
      </c>
      <c r="G1663" t="s">
        <v>1651</v>
      </c>
      <c r="H1663" t="s">
        <v>148</v>
      </c>
      <c r="I1663" t="s">
        <v>1652</v>
      </c>
      <c r="J1663" t="s">
        <v>446</v>
      </c>
      <c r="N1663">
        <v>25</v>
      </c>
      <c r="O1663" t="s">
        <v>475</v>
      </c>
      <c r="P1663">
        <v>43397</v>
      </c>
      <c r="Q1663">
        <v>822.6</v>
      </c>
      <c r="R1663">
        <v>0</v>
      </c>
      <c r="S1663">
        <v>3656.9</v>
      </c>
      <c r="T1663">
        <v>0.72499999999999998</v>
      </c>
      <c r="U1663">
        <v>717.5</v>
      </c>
      <c r="X1663" s="24" t="s">
        <v>1826</v>
      </c>
      <c r="Y1663" s="24"/>
      <c r="Z1663" s="24"/>
      <c r="AA1663" s="24"/>
      <c r="AB1663" s="24"/>
    </row>
    <row r="1664" spans="1:28" ht="14.45" hidden="1" customHeight="1" x14ac:dyDescent="0.25">
      <c r="A1664" t="s">
        <v>19</v>
      </c>
      <c r="B1664" t="s">
        <v>530</v>
      </c>
      <c r="C1664" t="s">
        <v>21</v>
      </c>
      <c r="D1664" t="s">
        <v>1788</v>
      </c>
      <c r="E1664" t="s">
        <v>19</v>
      </c>
      <c r="G1664" t="s">
        <v>1641</v>
      </c>
      <c r="H1664" t="s">
        <v>148</v>
      </c>
      <c r="I1664" t="s">
        <v>1642</v>
      </c>
      <c r="J1664" t="s">
        <v>446</v>
      </c>
      <c r="N1664">
        <v>2</v>
      </c>
      <c r="O1664" t="s">
        <v>612</v>
      </c>
      <c r="P1664">
        <v>43426</v>
      </c>
      <c r="Q1664">
        <v>2423.6999999999998</v>
      </c>
      <c r="R1664">
        <v>0</v>
      </c>
      <c r="S1664">
        <v>308.04000000000002</v>
      </c>
      <c r="T1664">
        <v>0.10199999999999999</v>
      </c>
      <c r="U1664">
        <v>19</v>
      </c>
      <c r="X1664" s="24" t="s">
        <v>1826</v>
      </c>
      <c r="Y1664" s="24"/>
      <c r="Z1664" s="24"/>
      <c r="AA1664" s="24"/>
      <c r="AB1664" s="24"/>
    </row>
    <row r="1665" spans="1:28" ht="14.45" hidden="1" customHeight="1" x14ac:dyDescent="0.25">
      <c r="A1665" t="s">
        <v>19</v>
      </c>
      <c r="B1665" t="s">
        <v>530</v>
      </c>
      <c r="C1665" t="s">
        <v>21</v>
      </c>
      <c r="D1665" t="s">
        <v>1788</v>
      </c>
      <c r="E1665" t="s">
        <v>19</v>
      </c>
      <c r="G1665" t="s">
        <v>1817</v>
      </c>
      <c r="H1665" t="s">
        <v>452</v>
      </c>
      <c r="I1665" t="s">
        <v>1818</v>
      </c>
      <c r="J1665" t="s">
        <v>446</v>
      </c>
      <c r="N1665">
        <v>4</v>
      </c>
      <c r="O1665" t="s">
        <v>543</v>
      </c>
      <c r="P1665">
        <v>43426</v>
      </c>
      <c r="Q1665">
        <v>2423.6999999999998</v>
      </c>
      <c r="R1665">
        <v>0</v>
      </c>
      <c r="S1665">
        <v>978.48</v>
      </c>
      <c r="T1665">
        <v>0.32400000000000001</v>
      </c>
      <c r="U1665">
        <v>80</v>
      </c>
      <c r="X1665" s="24" t="s">
        <v>1826</v>
      </c>
      <c r="Y1665" s="24"/>
      <c r="Z1665" s="24"/>
      <c r="AA1665" s="24"/>
      <c r="AB1665" s="24"/>
    </row>
    <row r="1666" spans="1:28" ht="14.45" hidden="1" customHeight="1" x14ac:dyDescent="0.25">
      <c r="A1666" t="s">
        <v>19</v>
      </c>
      <c r="B1666" t="s">
        <v>530</v>
      </c>
      <c r="C1666" t="s">
        <v>21</v>
      </c>
      <c r="D1666" t="s">
        <v>1788</v>
      </c>
      <c r="E1666" t="s">
        <v>19</v>
      </c>
      <c r="G1666" t="s">
        <v>1651</v>
      </c>
      <c r="H1666" t="s">
        <v>148</v>
      </c>
      <c r="I1666" t="s">
        <v>1652</v>
      </c>
      <c r="J1666" t="s">
        <v>446</v>
      </c>
      <c r="N1666">
        <v>5</v>
      </c>
      <c r="O1666" t="s">
        <v>475</v>
      </c>
      <c r="P1666">
        <v>43426</v>
      </c>
      <c r="Q1666">
        <v>2423.6999999999998</v>
      </c>
      <c r="R1666">
        <v>0</v>
      </c>
      <c r="S1666">
        <v>437.9</v>
      </c>
      <c r="T1666">
        <v>0.14499999999999999</v>
      </c>
      <c r="U1666">
        <v>143.5</v>
      </c>
      <c r="X1666" s="24" t="s">
        <v>1826</v>
      </c>
      <c r="Y1666" s="24"/>
      <c r="Z1666" s="24"/>
      <c r="AA1666" s="24"/>
      <c r="AB1666" s="24"/>
    </row>
    <row r="1667" spans="1:28" ht="14.45" hidden="1" customHeight="1" x14ac:dyDescent="0.25">
      <c r="A1667" t="s">
        <v>19</v>
      </c>
      <c r="B1667" t="s">
        <v>530</v>
      </c>
      <c r="C1667" t="s">
        <v>21</v>
      </c>
      <c r="D1667" t="s">
        <v>1788</v>
      </c>
      <c r="E1667" t="s">
        <v>19</v>
      </c>
      <c r="G1667" t="s">
        <v>1651</v>
      </c>
      <c r="H1667" t="s">
        <v>452</v>
      </c>
      <c r="I1667" t="s">
        <v>1652</v>
      </c>
      <c r="J1667" t="s">
        <v>446</v>
      </c>
      <c r="N1667">
        <v>12</v>
      </c>
      <c r="O1667" t="s">
        <v>475</v>
      </c>
      <c r="P1667">
        <v>43426</v>
      </c>
      <c r="Q1667">
        <v>2423.6999999999998</v>
      </c>
      <c r="R1667">
        <v>0</v>
      </c>
      <c r="S1667">
        <v>1050.96</v>
      </c>
      <c r="T1667">
        <v>0.34799999999999998</v>
      </c>
      <c r="U1667">
        <v>96</v>
      </c>
      <c r="X1667" s="24" t="s">
        <v>1826</v>
      </c>
      <c r="Y1667" s="24"/>
      <c r="Z1667" s="24"/>
      <c r="AA1667" s="24"/>
      <c r="AB1667" s="24"/>
    </row>
    <row r="1668" spans="1:28" ht="14.45" hidden="1" customHeight="1" x14ac:dyDescent="0.25">
      <c r="A1668" t="s">
        <v>19</v>
      </c>
      <c r="B1668" t="s">
        <v>530</v>
      </c>
      <c r="C1668" t="s">
        <v>21</v>
      </c>
      <c r="D1668" t="s">
        <v>1788</v>
      </c>
      <c r="E1668" t="s">
        <v>19</v>
      </c>
      <c r="G1668" t="s">
        <v>1659</v>
      </c>
      <c r="H1668" t="s">
        <v>148</v>
      </c>
      <c r="I1668" t="s">
        <v>1660</v>
      </c>
      <c r="J1668" t="s">
        <v>446</v>
      </c>
      <c r="N1668">
        <v>32</v>
      </c>
      <c r="O1668" t="s">
        <v>748</v>
      </c>
      <c r="P1668">
        <v>43426</v>
      </c>
      <c r="Q1668">
        <v>2423.6999999999998</v>
      </c>
      <c r="R1668">
        <v>0</v>
      </c>
      <c r="S1668">
        <v>5025.28</v>
      </c>
      <c r="T1668">
        <v>1.6639999999999999</v>
      </c>
      <c r="U1668">
        <v>1836.8</v>
      </c>
      <c r="X1668" s="24" t="s">
        <v>1826</v>
      </c>
      <c r="Y1668" s="24"/>
      <c r="Z1668" s="24"/>
      <c r="AA1668" s="24"/>
      <c r="AB1668" s="24"/>
    </row>
    <row r="1669" spans="1:28" ht="14.45" hidden="1" customHeight="1" x14ac:dyDescent="0.25">
      <c r="A1669" t="s">
        <v>19</v>
      </c>
      <c r="B1669" t="s">
        <v>530</v>
      </c>
      <c r="C1669" t="s">
        <v>21</v>
      </c>
      <c r="D1669" t="s">
        <v>1781</v>
      </c>
      <c r="E1669" t="s">
        <v>19</v>
      </c>
      <c r="G1669" t="s">
        <v>1634</v>
      </c>
      <c r="H1669" t="s">
        <v>148</v>
      </c>
      <c r="I1669" t="s">
        <v>1635</v>
      </c>
      <c r="J1669" t="s">
        <v>446</v>
      </c>
      <c r="N1669">
        <v>1</v>
      </c>
      <c r="O1669" t="s">
        <v>1636</v>
      </c>
      <c r="P1669">
        <v>43417</v>
      </c>
      <c r="Q1669">
        <v>194</v>
      </c>
      <c r="R1669">
        <v>0</v>
      </c>
      <c r="S1669">
        <v>85.751999999999995</v>
      </c>
      <c r="T1669">
        <v>2.7E-2</v>
      </c>
      <c r="U1669">
        <v>22</v>
      </c>
      <c r="X1669" s="24" t="s">
        <v>1826</v>
      </c>
      <c r="Y1669" s="24"/>
      <c r="Z1669" s="24"/>
      <c r="AA1669" s="24"/>
      <c r="AB1669" s="24"/>
    </row>
    <row r="1670" spans="1:28" ht="14.45" hidden="1" customHeight="1" x14ac:dyDescent="0.25">
      <c r="A1670" t="s">
        <v>19</v>
      </c>
      <c r="B1670" t="s">
        <v>530</v>
      </c>
      <c r="C1670" t="s">
        <v>21</v>
      </c>
      <c r="D1670" t="s">
        <v>1781</v>
      </c>
      <c r="E1670" t="s">
        <v>19</v>
      </c>
      <c r="G1670" t="s">
        <v>1634</v>
      </c>
      <c r="H1670" t="s">
        <v>148</v>
      </c>
      <c r="I1670" t="s">
        <v>1635</v>
      </c>
      <c r="J1670" t="s">
        <v>446</v>
      </c>
      <c r="N1670">
        <v>1</v>
      </c>
      <c r="O1670" t="s">
        <v>1636</v>
      </c>
      <c r="P1670">
        <v>43417</v>
      </c>
      <c r="Q1670">
        <v>194</v>
      </c>
      <c r="R1670">
        <v>0</v>
      </c>
      <c r="S1670">
        <v>85.751999999999995</v>
      </c>
      <c r="T1670">
        <v>2.7E-2</v>
      </c>
      <c r="U1670">
        <v>22</v>
      </c>
      <c r="X1670" s="24" t="s">
        <v>1826</v>
      </c>
      <c r="Y1670" s="24"/>
      <c r="Z1670" s="24"/>
      <c r="AA1670" s="24"/>
      <c r="AB1670" s="24"/>
    </row>
    <row r="1671" spans="1:28" ht="14.45" hidden="1" customHeight="1" x14ac:dyDescent="0.25">
      <c r="A1671" t="s">
        <v>19</v>
      </c>
      <c r="B1671" t="s">
        <v>530</v>
      </c>
      <c r="C1671" t="s">
        <v>21</v>
      </c>
      <c r="D1671" t="s">
        <v>1781</v>
      </c>
      <c r="E1671" t="s">
        <v>19</v>
      </c>
      <c r="G1671" t="s">
        <v>1819</v>
      </c>
      <c r="H1671" t="s">
        <v>148</v>
      </c>
      <c r="I1671" t="s">
        <v>1820</v>
      </c>
      <c r="J1671" t="s">
        <v>446</v>
      </c>
      <c r="N1671">
        <v>4</v>
      </c>
      <c r="O1671" t="s">
        <v>447</v>
      </c>
      <c r="P1671">
        <v>43417</v>
      </c>
      <c r="Q1671">
        <v>194</v>
      </c>
      <c r="R1671">
        <v>0</v>
      </c>
      <c r="S1671">
        <v>800.35199999999998</v>
      </c>
      <c r="T1671">
        <v>0.252</v>
      </c>
      <c r="U1671">
        <v>75</v>
      </c>
      <c r="X1671" s="24" t="s">
        <v>1826</v>
      </c>
      <c r="Y1671" s="24"/>
      <c r="Z1671" s="24"/>
      <c r="AA1671" s="24"/>
      <c r="AB1671" s="24"/>
    </row>
    <row r="1672" spans="1:28" ht="14.45" hidden="1" customHeight="1" x14ac:dyDescent="0.25">
      <c r="A1672" t="s">
        <v>19</v>
      </c>
      <c r="B1672" t="s">
        <v>530</v>
      </c>
      <c r="C1672" t="s">
        <v>21</v>
      </c>
      <c r="D1672" t="s">
        <v>1781</v>
      </c>
      <c r="E1672" t="s">
        <v>19</v>
      </c>
      <c r="G1672" t="s">
        <v>1819</v>
      </c>
      <c r="H1672" t="s">
        <v>148</v>
      </c>
      <c r="I1672" t="s">
        <v>1820</v>
      </c>
      <c r="J1672" t="s">
        <v>446</v>
      </c>
      <c r="N1672">
        <v>4</v>
      </c>
      <c r="O1672" t="s">
        <v>447</v>
      </c>
      <c r="P1672">
        <v>43417</v>
      </c>
      <c r="Q1672">
        <v>194</v>
      </c>
      <c r="R1672">
        <v>0</v>
      </c>
      <c r="S1672">
        <v>800.35199999999998</v>
      </c>
      <c r="T1672">
        <v>0.252</v>
      </c>
      <c r="U1672">
        <v>75</v>
      </c>
      <c r="X1672" s="24" t="s">
        <v>1826</v>
      </c>
      <c r="Y1672" s="24"/>
      <c r="Z1672" s="24"/>
      <c r="AA1672" s="24"/>
      <c r="AB1672" s="24"/>
    </row>
    <row r="1673" spans="1:28" ht="14.45" hidden="1" customHeight="1" x14ac:dyDescent="0.25">
      <c r="A1673" t="s">
        <v>19</v>
      </c>
      <c r="B1673" t="s">
        <v>530</v>
      </c>
      <c r="C1673" t="s">
        <v>21</v>
      </c>
      <c r="D1673" t="s">
        <v>1779</v>
      </c>
      <c r="E1673" t="s">
        <v>19</v>
      </c>
      <c r="G1673" t="s">
        <v>1641</v>
      </c>
      <c r="H1673" t="s">
        <v>148</v>
      </c>
      <c r="I1673" t="s">
        <v>1642</v>
      </c>
      <c r="J1673" t="s">
        <v>446</v>
      </c>
      <c r="N1673">
        <v>2</v>
      </c>
      <c r="O1673" t="s">
        <v>612</v>
      </c>
      <c r="P1673">
        <v>43411</v>
      </c>
      <c r="Q1673">
        <v>162.5</v>
      </c>
      <c r="R1673">
        <v>0</v>
      </c>
      <c r="S1673">
        <v>298.452</v>
      </c>
      <c r="T1673">
        <v>0.10199999999999999</v>
      </c>
      <c r="U1673">
        <v>19</v>
      </c>
      <c r="X1673" s="24" t="s">
        <v>1826</v>
      </c>
      <c r="Y1673" s="24"/>
      <c r="Z1673" s="24"/>
      <c r="AA1673" s="24"/>
      <c r="AB1673" s="24"/>
    </row>
    <row r="1674" spans="1:28" ht="14.45" hidden="1" customHeight="1" x14ac:dyDescent="0.25">
      <c r="A1674" t="s">
        <v>19</v>
      </c>
      <c r="B1674" t="s">
        <v>530</v>
      </c>
      <c r="C1674" t="s">
        <v>21</v>
      </c>
      <c r="D1674" t="s">
        <v>1779</v>
      </c>
      <c r="E1674" t="s">
        <v>19</v>
      </c>
      <c r="G1674" t="s">
        <v>1651</v>
      </c>
      <c r="H1674" t="s">
        <v>148</v>
      </c>
      <c r="I1674" t="s">
        <v>1652</v>
      </c>
      <c r="J1674" t="s">
        <v>446</v>
      </c>
      <c r="N1674">
        <v>5</v>
      </c>
      <c r="O1674" t="s">
        <v>475</v>
      </c>
      <c r="P1674">
        <v>43411</v>
      </c>
      <c r="Q1674">
        <v>162.5</v>
      </c>
      <c r="R1674">
        <v>0</v>
      </c>
      <c r="S1674">
        <v>424.27</v>
      </c>
      <c r="T1674">
        <v>0.14499999999999999</v>
      </c>
      <c r="U1674">
        <v>143.5</v>
      </c>
      <c r="X1674" s="24" t="s">
        <v>1826</v>
      </c>
      <c r="Y1674" s="24"/>
      <c r="Z1674" s="24"/>
      <c r="AA1674" s="24"/>
      <c r="AB1674" s="24"/>
    </row>
    <row r="1675" spans="1:28" ht="14.45" hidden="1" customHeight="1" x14ac:dyDescent="0.25">
      <c r="A1675" t="s">
        <v>19</v>
      </c>
      <c r="B1675" t="s">
        <v>530</v>
      </c>
      <c r="C1675" t="s">
        <v>21</v>
      </c>
      <c r="D1675" t="s">
        <v>1791</v>
      </c>
      <c r="E1675" t="s">
        <v>19</v>
      </c>
      <c r="G1675" t="s">
        <v>1641</v>
      </c>
      <c r="H1675" t="s">
        <v>148</v>
      </c>
      <c r="I1675" t="s">
        <v>1642</v>
      </c>
      <c r="J1675" t="s">
        <v>446</v>
      </c>
      <c r="N1675">
        <v>1</v>
      </c>
      <c r="O1675" t="s">
        <v>612</v>
      </c>
      <c r="P1675">
        <v>43427</v>
      </c>
      <c r="Q1675">
        <v>720.3</v>
      </c>
      <c r="R1675">
        <v>0</v>
      </c>
      <c r="S1675">
        <v>138.108</v>
      </c>
      <c r="T1675">
        <v>5.0999999999999997E-2</v>
      </c>
      <c r="U1675">
        <v>9.5</v>
      </c>
      <c r="X1675" s="24" t="s">
        <v>1826</v>
      </c>
      <c r="Y1675" s="24"/>
      <c r="Z1675" s="24"/>
      <c r="AA1675" s="24"/>
      <c r="AB1675" s="24"/>
    </row>
    <row r="1676" spans="1:28" ht="14.45" hidden="1" customHeight="1" x14ac:dyDescent="0.25">
      <c r="A1676" t="s">
        <v>19</v>
      </c>
      <c r="B1676" t="s">
        <v>530</v>
      </c>
      <c r="C1676" t="s">
        <v>21</v>
      </c>
      <c r="D1676" t="s">
        <v>1791</v>
      </c>
      <c r="E1676" t="s">
        <v>19</v>
      </c>
      <c r="G1676" t="s">
        <v>1634</v>
      </c>
      <c r="H1676" t="s">
        <v>148</v>
      </c>
      <c r="I1676" t="s">
        <v>1635</v>
      </c>
      <c r="J1676" t="s">
        <v>446</v>
      </c>
      <c r="N1676">
        <v>1</v>
      </c>
      <c r="O1676" t="s">
        <v>1636</v>
      </c>
      <c r="P1676">
        <v>43427</v>
      </c>
      <c r="Q1676">
        <v>720.3</v>
      </c>
      <c r="R1676">
        <v>0</v>
      </c>
      <c r="S1676">
        <v>73.116</v>
      </c>
      <c r="T1676">
        <v>2.7E-2</v>
      </c>
      <c r="U1676">
        <v>22</v>
      </c>
      <c r="X1676" s="24" t="s">
        <v>1826</v>
      </c>
      <c r="Y1676" s="24"/>
      <c r="Z1676" s="24"/>
      <c r="AA1676" s="24"/>
      <c r="AB1676" s="24"/>
    </row>
    <row r="1677" spans="1:28" ht="14.45" hidden="1" customHeight="1" x14ac:dyDescent="0.25">
      <c r="A1677" t="s">
        <v>19</v>
      </c>
      <c r="B1677" t="s">
        <v>530</v>
      </c>
      <c r="C1677" t="s">
        <v>21</v>
      </c>
      <c r="D1677" t="s">
        <v>1791</v>
      </c>
      <c r="E1677" t="s">
        <v>19</v>
      </c>
      <c r="G1677" t="s">
        <v>1659</v>
      </c>
      <c r="H1677" t="s">
        <v>148</v>
      </c>
      <c r="I1677" t="s">
        <v>1660</v>
      </c>
      <c r="J1677" t="s">
        <v>446</v>
      </c>
      <c r="N1677">
        <v>3</v>
      </c>
      <c r="O1677" t="s">
        <v>748</v>
      </c>
      <c r="P1677">
        <v>43427</v>
      </c>
      <c r="Q1677">
        <v>720.3</v>
      </c>
      <c r="R1677">
        <v>0</v>
      </c>
      <c r="S1677">
        <v>422.44799999999998</v>
      </c>
      <c r="T1677">
        <v>0.156</v>
      </c>
      <c r="U1677">
        <v>172.2</v>
      </c>
      <c r="X1677" s="24" t="s">
        <v>1826</v>
      </c>
      <c r="Y1677" s="24"/>
      <c r="Z1677" s="24"/>
      <c r="AA1677" s="24"/>
      <c r="AB1677" s="24"/>
    </row>
    <row r="1678" spans="1:28" ht="14.45" hidden="1" customHeight="1" x14ac:dyDescent="0.25">
      <c r="A1678" t="s">
        <v>19</v>
      </c>
      <c r="B1678" t="s">
        <v>530</v>
      </c>
      <c r="C1678" t="s">
        <v>21</v>
      </c>
      <c r="D1678" t="s">
        <v>1791</v>
      </c>
      <c r="E1678" t="s">
        <v>19</v>
      </c>
      <c r="G1678" t="s">
        <v>1659</v>
      </c>
      <c r="H1678" t="s">
        <v>148</v>
      </c>
      <c r="I1678" t="s">
        <v>1660</v>
      </c>
      <c r="J1678" t="s">
        <v>446</v>
      </c>
      <c r="N1678">
        <v>9</v>
      </c>
      <c r="O1678" t="s">
        <v>748</v>
      </c>
      <c r="P1678">
        <v>43427</v>
      </c>
      <c r="Q1678">
        <v>720.3</v>
      </c>
      <c r="R1678">
        <v>0</v>
      </c>
      <c r="S1678">
        <v>1267.3440000000001</v>
      </c>
      <c r="T1678">
        <v>0.46800000000000003</v>
      </c>
      <c r="U1678">
        <v>516.6</v>
      </c>
      <c r="X1678" s="24" t="s">
        <v>1826</v>
      </c>
      <c r="Y1678" s="24"/>
      <c r="Z1678" s="24"/>
      <c r="AA1678" s="24"/>
      <c r="AB1678" s="24"/>
    </row>
    <row r="1679" spans="1:28" ht="14.45" hidden="1" customHeight="1" x14ac:dyDescent="0.25">
      <c r="A1679" t="s">
        <v>19</v>
      </c>
      <c r="B1679" t="s">
        <v>530</v>
      </c>
      <c r="C1679" t="s">
        <v>21</v>
      </c>
      <c r="D1679" t="s">
        <v>1793</v>
      </c>
      <c r="E1679" t="s">
        <v>19</v>
      </c>
      <c r="G1679" t="s">
        <v>1661</v>
      </c>
      <c r="H1679" t="s">
        <v>148</v>
      </c>
      <c r="I1679" t="s">
        <v>1662</v>
      </c>
      <c r="J1679" t="s">
        <v>446</v>
      </c>
      <c r="N1679">
        <v>1</v>
      </c>
      <c r="O1679" t="s">
        <v>612</v>
      </c>
      <c r="P1679">
        <v>43427</v>
      </c>
      <c r="Q1679">
        <v>67.400000000000006</v>
      </c>
      <c r="R1679">
        <v>0</v>
      </c>
      <c r="S1679">
        <v>190.80600000000001</v>
      </c>
      <c r="T1679">
        <v>4.9000000000000002E-2</v>
      </c>
      <c r="U1679">
        <v>10</v>
      </c>
      <c r="X1679" s="24" t="s">
        <v>1826</v>
      </c>
      <c r="Y1679" s="24"/>
      <c r="Z1679" s="24"/>
      <c r="AA1679" s="24"/>
      <c r="AB1679" s="24"/>
    </row>
    <row r="1680" spans="1:28" ht="14.45" hidden="1" customHeight="1" x14ac:dyDescent="0.25">
      <c r="A1680" t="s">
        <v>19</v>
      </c>
      <c r="B1680" t="s">
        <v>530</v>
      </c>
      <c r="C1680" t="s">
        <v>21</v>
      </c>
      <c r="D1680" t="s">
        <v>1793</v>
      </c>
      <c r="E1680" t="s">
        <v>19</v>
      </c>
      <c r="G1680" t="s">
        <v>1659</v>
      </c>
      <c r="H1680" t="s">
        <v>148</v>
      </c>
      <c r="I1680" t="s">
        <v>1660</v>
      </c>
      <c r="J1680" t="s">
        <v>446</v>
      </c>
      <c r="N1680">
        <v>1</v>
      </c>
      <c r="O1680" t="s">
        <v>748</v>
      </c>
      <c r="P1680">
        <v>43427</v>
      </c>
      <c r="Q1680">
        <v>67.400000000000006</v>
      </c>
      <c r="R1680">
        <v>0</v>
      </c>
      <c r="S1680">
        <v>202.488</v>
      </c>
      <c r="T1680">
        <v>5.1999999999999998E-2</v>
      </c>
      <c r="U1680">
        <v>57.4</v>
      </c>
      <c r="X1680" s="24" t="s">
        <v>1826</v>
      </c>
      <c r="Y1680" s="24"/>
      <c r="Z1680" s="24"/>
      <c r="AA1680" s="24"/>
      <c r="AB1680" s="24"/>
    </row>
    <row r="1681" spans="1:28" ht="14.45" hidden="1" customHeight="1" x14ac:dyDescent="0.25">
      <c r="A1681" t="s">
        <v>19</v>
      </c>
      <c r="B1681" t="s">
        <v>287</v>
      </c>
      <c r="C1681" t="s">
        <v>21</v>
      </c>
      <c r="D1681" t="s">
        <v>805</v>
      </c>
      <c r="E1681" t="s">
        <v>19</v>
      </c>
      <c r="H1681" t="s">
        <v>872</v>
      </c>
      <c r="N1681">
        <v>1</v>
      </c>
      <c r="P1681">
        <v>43249</v>
      </c>
      <c r="Q1681">
        <v>600</v>
      </c>
      <c r="S1681">
        <v>2914</v>
      </c>
      <c r="T1681">
        <v>0.61403847449142768</v>
      </c>
      <c r="U1681">
        <v>600</v>
      </c>
      <c r="X1681" s="24" t="s">
        <v>1826</v>
      </c>
      <c r="Y1681" s="24"/>
      <c r="Z1681" s="24"/>
      <c r="AA1681" s="24"/>
      <c r="AB1681" s="24"/>
    </row>
    <row r="1682" spans="1:28" ht="14.45" hidden="1" customHeight="1" x14ac:dyDescent="0.25">
      <c r="A1682" t="s">
        <v>19</v>
      </c>
      <c r="B1682" t="s">
        <v>287</v>
      </c>
      <c r="C1682" t="s">
        <v>21</v>
      </c>
      <c r="D1682" t="s">
        <v>1757</v>
      </c>
      <c r="E1682" t="s">
        <v>19</v>
      </c>
      <c r="G1682" t="s">
        <v>1472</v>
      </c>
      <c r="H1682" t="s">
        <v>1473</v>
      </c>
      <c r="L1682" t="s">
        <v>1476</v>
      </c>
      <c r="N1682">
        <v>1</v>
      </c>
      <c r="P1682">
        <v>43378</v>
      </c>
      <c r="Q1682">
        <v>550</v>
      </c>
      <c r="S1682">
        <v>2403.9973610000002</v>
      </c>
      <c r="T1682">
        <v>0.381102942</v>
      </c>
      <c r="U1682">
        <v>550</v>
      </c>
      <c r="X1682" s="24" t="s">
        <v>1826</v>
      </c>
      <c r="Y1682" s="24"/>
      <c r="Z1682" s="24"/>
      <c r="AA1682" s="24"/>
      <c r="AB1682" s="24"/>
    </row>
    <row r="1683" spans="1:28" ht="14.45" hidden="1" customHeight="1" x14ac:dyDescent="0.25">
      <c r="A1683" t="s">
        <v>19</v>
      </c>
      <c r="B1683" t="s">
        <v>530</v>
      </c>
      <c r="C1683" t="s">
        <v>21</v>
      </c>
      <c r="D1683" t="s">
        <v>1567</v>
      </c>
      <c r="E1683" t="s">
        <v>19</v>
      </c>
      <c r="G1683" t="s">
        <v>1634</v>
      </c>
      <c r="H1683" t="s">
        <v>148</v>
      </c>
      <c r="I1683" t="s">
        <v>1635</v>
      </c>
      <c r="J1683" t="s">
        <v>446</v>
      </c>
      <c r="N1683">
        <v>1</v>
      </c>
      <c r="O1683" t="s">
        <v>1636</v>
      </c>
      <c r="P1683">
        <v>43370</v>
      </c>
      <c r="Q1683">
        <v>1651.2</v>
      </c>
      <c r="R1683">
        <v>0</v>
      </c>
      <c r="S1683">
        <v>102.492</v>
      </c>
      <c r="T1683">
        <v>2.7E-2</v>
      </c>
      <c r="U1683">
        <v>22</v>
      </c>
      <c r="X1683" s="24" t="s">
        <v>1826</v>
      </c>
      <c r="Y1683" s="24"/>
      <c r="Z1683" s="24"/>
      <c r="AA1683" s="24"/>
      <c r="AB1683" s="24"/>
    </row>
    <row r="1684" spans="1:28" ht="14.45" hidden="1" customHeight="1" x14ac:dyDescent="0.25">
      <c r="A1684" t="s">
        <v>19</v>
      </c>
      <c r="B1684" t="s">
        <v>530</v>
      </c>
      <c r="C1684" t="s">
        <v>21</v>
      </c>
      <c r="D1684" t="s">
        <v>1567</v>
      </c>
      <c r="E1684" t="s">
        <v>19</v>
      </c>
      <c r="G1684" t="s">
        <v>1634</v>
      </c>
      <c r="H1684" t="s">
        <v>148</v>
      </c>
      <c r="I1684" t="s">
        <v>1635</v>
      </c>
      <c r="J1684" t="s">
        <v>446</v>
      </c>
      <c r="N1684">
        <v>1</v>
      </c>
      <c r="O1684" t="s">
        <v>1636</v>
      </c>
      <c r="P1684">
        <v>43370</v>
      </c>
      <c r="Q1684">
        <v>1651.2</v>
      </c>
      <c r="R1684">
        <v>0</v>
      </c>
      <c r="S1684">
        <v>102.492</v>
      </c>
      <c r="T1684">
        <v>2.7E-2</v>
      </c>
      <c r="U1684">
        <v>22</v>
      </c>
      <c r="X1684" s="24" t="s">
        <v>1826</v>
      </c>
      <c r="Y1684" s="24"/>
      <c r="Z1684" s="24"/>
      <c r="AA1684" s="24"/>
      <c r="AB1684" s="24"/>
    </row>
    <row r="1685" spans="1:28" ht="14.45" hidden="1" customHeight="1" x14ac:dyDescent="0.25">
      <c r="A1685" t="s">
        <v>19</v>
      </c>
      <c r="B1685" t="s">
        <v>530</v>
      </c>
      <c r="C1685" t="s">
        <v>21</v>
      </c>
      <c r="D1685" t="s">
        <v>1567</v>
      </c>
      <c r="E1685" t="s">
        <v>19</v>
      </c>
      <c r="G1685" t="s">
        <v>1659</v>
      </c>
      <c r="H1685" t="s">
        <v>148</v>
      </c>
      <c r="I1685" t="s">
        <v>1660</v>
      </c>
      <c r="J1685" t="s">
        <v>446</v>
      </c>
      <c r="N1685">
        <v>1</v>
      </c>
      <c r="O1685" t="s">
        <v>748</v>
      </c>
      <c r="P1685">
        <v>43370</v>
      </c>
      <c r="Q1685">
        <v>1651.2</v>
      </c>
      <c r="R1685">
        <v>0</v>
      </c>
      <c r="S1685">
        <v>197.392</v>
      </c>
      <c r="T1685">
        <v>5.1999999999999998E-2</v>
      </c>
      <c r="U1685">
        <v>57.4</v>
      </c>
      <c r="X1685" s="24" t="s">
        <v>1826</v>
      </c>
      <c r="Y1685" s="24"/>
      <c r="Z1685" s="24"/>
      <c r="AA1685" s="24"/>
      <c r="AB1685" s="24"/>
    </row>
    <row r="1686" spans="1:28" ht="14.45" hidden="1" customHeight="1" x14ac:dyDescent="0.25">
      <c r="A1686" t="s">
        <v>19</v>
      </c>
      <c r="B1686" t="s">
        <v>530</v>
      </c>
      <c r="C1686" t="s">
        <v>21</v>
      </c>
      <c r="D1686" t="s">
        <v>1567</v>
      </c>
      <c r="E1686" t="s">
        <v>19</v>
      </c>
      <c r="G1686" t="s">
        <v>1659</v>
      </c>
      <c r="H1686" t="s">
        <v>148</v>
      </c>
      <c r="I1686" t="s">
        <v>1660</v>
      </c>
      <c r="J1686" t="s">
        <v>446</v>
      </c>
      <c r="N1686">
        <v>1</v>
      </c>
      <c r="O1686" t="s">
        <v>748</v>
      </c>
      <c r="P1686">
        <v>43370</v>
      </c>
      <c r="Q1686">
        <v>1651.2</v>
      </c>
      <c r="R1686">
        <v>0</v>
      </c>
      <c r="S1686">
        <v>197.392</v>
      </c>
      <c r="T1686">
        <v>5.1999999999999998E-2</v>
      </c>
      <c r="U1686">
        <v>57.4</v>
      </c>
      <c r="X1686" s="24" t="s">
        <v>1826</v>
      </c>
      <c r="Y1686" s="24"/>
      <c r="Z1686" s="24"/>
      <c r="AA1686" s="24"/>
      <c r="AB1686" s="24"/>
    </row>
    <row r="1687" spans="1:28" ht="14.45" hidden="1" customHeight="1" x14ac:dyDescent="0.25">
      <c r="A1687" t="s">
        <v>19</v>
      </c>
      <c r="B1687" t="s">
        <v>530</v>
      </c>
      <c r="C1687" t="s">
        <v>21</v>
      </c>
      <c r="D1687" t="s">
        <v>1567</v>
      </c>
      <c r="E1687" t="s">
        <v>19</v>
      </c>
      <c r="G1687" t="s">
        <v>1659</v>
      </c>
      <c r="H1687" t="s">
        <v>148</v>
      </c>
      <c r="I1687" t="s">
        <v>1660</v>
      </c>
      <c r="J1687" t="s">
        <v>446</v>
      </c>
      <c r="N1687">
        <v>26</v>
      </c>
      <c r="O1687" t="s">
        <v>748</v>
      </c>
      <c r="P1687">
        <v>43370</v>
      </c>
      <c r="Q1687">
        <v>1651.2</v>
      </c>
      <c r="R1687">
        <v>0</v>
      </c>
      <c r="S1687">
        <v>5132.192</v>
      </c>
      <c r="T1687">
        <v>1.3520000000000001</v>
      </c>
      <c r="U1687">
        <v>1492.4</v>
      </c>
      <c r="X1687" s="24" t="s">
        <v>1826</v>
      </c>
      <c r="Y1687" s="24"/>
      <c r="Z1687" s="24"/>
      <c r="AA1687" s="24"/>
      <c r="AB1687" s="24"/>
    </row>
    <row r="1688" spans="1:28" ht="14.45" hidden="1" customHeight="1" x14ac:dyDescent="0.25">
      <c r="A1688" t="s">
        <v>19</v>
      </c>
      <c r="B1688" t="s">
        <v>108</v>
      </c>
      <c r="C1688" t="s">
        <v>21</v>
      </c>
      <c r="D1688" t="s">
        <v>522</v>
      </c>
      <c r="E1688" t="s">
        <v>19</v>
      </c>
      <c r="G1688" t="s">
        <v>199</v>
      </c>
      <c r="H1688" t="s">
        <v>200</v>
      </c>
      <c r="N1688">
        <v>10</v>
      </c>
      <c r="P1688">
        <v>43118</v>
      </c>
      <c r="Q1688">
        <v>10000</v>
      </c>
      <c r="S1688">
        <v>18850</v>
      </c>
      <c r="T1688">
        <v>0.8899999999999999</v>
      </c>
      <c r="U1688">
        <v>5000</v>
      </c>
      <c r="X1688" s="24" t="s">
        <v>65</v>
      </c>
      <c r="Y1688" s="24"/>
      <c r="Z1688" s="24"/>
      <c r="AA1688" s="24"/>
      <c r="AB1688" s="24"/>
    </row>
    <row r="1689" spans="1:28" ht="14.45" hidden="1" customHeight="1" x14ac:dyDescent="0.25">
      <c r="A1689" t="s">
        <v>19</v>
      </c>
      <c r="B1689" t="s">
        <v>108</v>
      </c>
      <c r="C1689" t="s">
        <v>21</v>
      </c>
      <c r="D1689" t="s">
        <v>525</v>
      </c>
      <c r="E1689" t="s">
        <v>19</v>
      </c>
      <c r="G1689" t="s">
        <v>199</v>
      </c>
      <c r="H1689" t="s">
        <v>200</v>
      </c>
      <c r="N1689">
        <v>5</v>
      </c>
      <c r="P1689">
        <v>43125</v>
      </c>
      <c r="Q1689">
        <v>5000</v>
      </c>
      <c r="S1689">
        <v>9425</v>
      </c>
      <c r="T1689">
        <v>0.44499999999999995</v>
      </c>
      <c r="U1689">
        <v>2500</v>
      </c>
      <c r="X1689" s="24" t="s">
        <v>65</v>
      </c>
      <c r="Y1689" s="24"/>
      <c r="Z1689" s="24"/>
      <c r="AA1689" s="24"/>
      <c r="AB1689" s="24"/>
    </row>
    <row r="1690" spans="1:28" ht="14.45" hidden="1" customHeight="1" x14ac:dyDescent="0.25">
      <c r="A1690" t="s">
        <v>19</v>
      </c>
      <c r="B1690" t="s">
        <v>108</v>
      </c>
      <c r="C1690" t="s">
        <v>21</v>
      </c>
      <c r="D1690" t="s">
        <v>527</v>
      </c>
      <c r="E1690" t="s">
        <v>19</v>
      </c>
      <c r="G1690" t="s">
        <v>199</v>
      </c>
      <c r="H1690" t="s">
        <v>200</v>
      </c>
      <c r="N1690">
        <v>4</v>
      </c>
      <c r="P1690">
        <v>43137</v>
      </c>
      <c r="Q1690">
        <v>4000</v>
      </c>
      <c r="S1690">
        <v>7540</v>
      </c>
      <c r="T1690">
        <v>0.35599999999999998</v>
      </c>
      <c r="U1690">
        <v>2000</v>
      </c>
      <c r="X1690" s="24" t="s">
        <v>65</v>
      </c>
      <c r="Y1690" s="24"/>
      <c r="Z1690" s="24"/>
      <c r="AA1690" s="24"/>
      <c r="AB1690" s="24"/>
    </row>
    <row r="1691" spans="1:28" ht="14.45" hidden="1" customHeight="1" x14ac:dyDescent="0.25">
      <c r="A1691" t="s">
        <v>19</v>
      </c>
      <c r="B1691" t="s">
        <v>108</v>
      </c>
      <c r="C1691" t="s">
        <v>21</v>
      </c>
      <c r="D1691" t="s">
        <v>529</v>
      </c>
      <c r="E1691" t="s">
        <v>19</v>
      </c>
      <c r="G1691" t="s">
        <v>199</v>
      </c>
      <c r="H1691" t="s">
        <v>200</v>
      </c>
      <c r="N1691">
        <v>2</v>
      </c>
      <c r="P1691">
        <v>43118</v>
      </c>
      <c r="Q1691">
        <v>2000</v>
      </c>
      <c r="S1691">
        <v>3770</v>
      </c>
      <c r="T1691">
        <v>0.17799999999999999</v>
      </c>
      <c r="U1691">
        <v>1000</v>
      </c>
      <c r="X1691" s="24" t="s">
        <v>65</v>
      </c>
      <c r="Y1691" s="24"/>
      <c r="Z1691" s="24"/>
      <c r="AA1691" s="24"/>
      <c r="AB1691" s="24"/>
    </row>
    <row r="1692" spans="1:28" ht="14.45" hidden="1" customHeight="1" x14ac:dyDescent="0.25">
      <c r="A1692" t="s">
        <v>19</v>
      </c>
      <c r="B1692" t="s">
        <v>108</v>
      </c>
      <c r="C1692" t="s">
        <v>21</v>
      </c>
      <c r="D1692" t="s">
        <v>624</v>
      </c>
      <c r="E1692" t="s">
        <v>19</v>
      </c>
      <c r="G1692" t="s">
        <v>197</v>
      </c>
      <c r="H1692" t="s">
        <v>148</v>
      </c>
      <c r="N1692">
        <v>375</v>
      </c>
      <c r="P1692">
        <v>43209</v>
      </c>
      <c r="Q1692">
        <v>2250</v>
      </c>
      <c r="S1692">
        <v>46875</v>
      </c>
      <c r="T1692">
        <v>1.5</v>
      </c>
      <c r="U1692">
        <v>1125</v>
      </c>
      <c r="X1692" s="24" t="s">
        <v>65</v>
      </c>
      <c r="Y1692" s="24"/>
      <c r="Z1692" s="24"/>
      <c r="AA1692" s="24"/>
      <c r="AB1692" s="24"/>
    </row>
    <row r="1693" spans="1:28" ht="14.45" hidden="1" customHeight="1" x14ac:dyDescent="0.25">
      <c r="A1693" t="s">
        <v>19</v>
      </c>
      <c r="B1693" t="s">
        <v>108</v>
      </c>
      <c r="C1693" t="s">
        <v>21</v>
      </c>
      <c r="D1693" t="s">
        <v>624</v>
      </c>
      <c r="E1693" t="s">
        <v>19</v>
      </c>
      <c r="G1693" t="s">
        <v>198</v>
      </c>
      <c r="H1693" t="s">
        <v>148</v>
      </c>
      <c r="N1693">
        <v>75</v>
      </c>
      <c r="P1693">
        <v>43209</v>
      </c>
      <c r="Q1693">
        <v>1500</v>
      </c>
      <c r="S1693">
        <v>18825</v>
      </c>
      <c r="T1693">
        <v>0.6</v>
      </c>
      <c r="U1693">
        <v>750</v>
      </c>
      <c r="X1693" s="24" t="s">
        <v>65</v>
      </c>
      <c r="Y1693" s="24"/>
      <c r="Z1693" s="24"/>
      <c r="AA1693" s="24"/>
      <c r="AB1693" s="24"/>
    </row>
    <row r="1694" spans="1:28" ht="14.45" hidden="1" customHeight="1" x14ac:dyDescent="0.25">
      <c r="A1694" t="s">
        <v>19</v>
      </c>
      <c r="B1694" t="s">
        <v>108</v>
      </c>
      <c r="C1694" t="s">
        <v>21</v>
      </c>
      <c r="D1694" t="s">
        <v>624</v>
      </c>
      <c r="E1694" t="s">
        <v>19</v>
      </c>
      <c r="G1694" t="s">
        <v>285</v>
      </c>
      <c r="H1694" t="s">
        <v>148</v>
      </c>
      <c r="N1694">
        <v>12</v>
      </c>
      <c r="P1694">
        <v>43209</v>
      </c>
      <c r="Q1694">
        <v>120</v>
      </c>
      <c r="S1694">
        <v>384</v>
      </c>
      <c r="T1694">
        <v>1.2E-2</v>
      </c>
      <c r="U1694">
        <v>60</v>
      </c>
      <c r="X1694" s="24" t="s">
        <v>65</v>
      </c>
      <c r="Y1694" s="24"/>
      <c r="Z1694" s="24"/>
      <c r="AA1694" s="24"/>
      <c r="AB1694" s="24"/>
    </row>
    <row r="1695" spans="1:28" ht="14.45" hidden="1" customHeight="1" x14ac:dyDescent="0.25">
      <c r="A1695" t="s">
        <v>19</v>
      </c>
      <c r="B1695" t="s">
        <v>108</v>
      </c>
      <c r="C1695" t="s">
        <v>21</v>
      </c>
      <c r="D1695" t="s">
        <v>624</v>
      </c>
      <c r="E1695" t="s">
        <v>19</v>
      </c>
      <c r="G1695" t="s">
        <v>286</v>
      </c>
      <c r="H1695" t="s">
        <v>148</v>
      </c>
      <c r="N1695">
        <v>12</v>
      </c>
      <c r="P1695">
        <v>43209</v>
      </c>
      <c r="Q1695">
        <v>120</v>
      </c>
      <c r="S1695">
        <v>384</v>
      </c>
      <c r="T1695">
        <v>1.2E-2</v>
      </c>
      <c r="U1695">
        <v>60</v>
      </c>
      <c r="X1695" s="24" t="s">
        <v>65</v>
      </c>
      <c r="Y1695" s="24"/>
      <c r="Z1695" s="24"/>
      <c r="AA1695" s="24"/>
      <c r="AB1695" s="24"/>
    </row>
    <row r="1696" spans="1:28" ht="14.45" hidden="1" customHeight="1" x14ac:dyDescent="0.25">
      <c r="A1696" t="s">
        <v>19</v>
      </c>
      <c r="B1696" t="s">
        <v>108</v>
      </c>
      <c r="C1696" t="s">
        <v>21</v>
      </c>
      <c r="D1696" t="s">
        <v>624</v>
      </c>
      <c r="E1696" t="s">
        <v>19</v>
      </c>
      <c r="G1696" t="s">
        <v>199</v>
      </c>
      <c r="H1696" t="s">
        <v>200</v>
      </c>
      <c r="N1696">
        <v>25</v>
      </c>
      <c r="P1696">
        <v>43209</v>
      </c>
      <c r="Q1696">
        <v>25000</v>
      </c>
      <c r="S1696">
        <v>47125</v>
      </c>
      <c r="T1696">
        <v>2.2250000000000001</v>
      </c>
      <c r="U1696">
        <v>12500</v>
      </c>
      <c r="X1696" s="24" t="s">
        <v>65</v>
      </c>
      <c r="Y1696" s="24"/>
      <c r="Z1696" s="24"/>
      <c r="AA1696" s="24"/>
      <c r="AB1696" s="24"/>
    </row>
    <row r="1697" spans="1:28" ht="14.45" hidden="1" customHeight="1" x14ac:dyDescent="0.25">
      <c r="A1697" t="s">
        <v>19</v>
      </c>
      <c r="B1697" t="s">
        <v>108</v>
      </c>
      <c r="C1697" t="s">
        <v>21</v>
      </c>
      <c r="D1697" t="s">
        <v>624</v>
      </c>
      <c r="E1697" t="s">
        <v>19</v>
      </c>
      <c r="G1697" t="s">
        <v>197</v>
      </c>
      <c r="H1697" t="s">
        <v>148</v>
      </c>
      <c r="N1697">
        <v>75</v>
      </c>
      <c r="P1697">
        <v>43209</v>
      </c>
      <c r="Q1697">
        <v>450</v>
      </c>
      <c r="S1697">
        <v>9375</v>
      </c>
      <c r="T1697">
        <v>0.3</v>
      </c>
      <c r="U1697">
        <v>225</v>
      </c>
      <c r="X1697" s="24" t="s">
        <v>65</v>
      </c>
      <c r="Y1697" s="24"/>
      <c r="Z1697" s="24"/>
      <c r="AA1697" s="24"/>
      <c r="AB1697" s="24"/>
    </row>
    <row r="1698" spans="1:28" ht="14.45" hidden="1" customHeight="1" x14ac:dyDescent="0.25">
      <c r="A1698" t="s">
        <v>19</v>
      </c>
      <c r="B1698" t="s">
        <v>108</v>
      </c>
      <c r="C1698" t="s">
        <v>21</v>
      </c>
      <c r="D1698" t="s">
        <v>624</v>
      </c>
      <c r="E1698" t="s">
        <v>19</v>
      </c>
      <c r="G1698" t="s">
        <v>198</v>
      </c>
      <c r="H1698" t="s">
        <v>148</v>
      </c>
      <c r="N1698">
        <v>15</v>
      </c>
      <c r="P1698">
        <v>43209</v>
      </c>
      <c r="Q1698">
        <v>300</v>
      </c>
      <c r="S1698">
        <v>3765</v>
      </c>
      <c r="T1698">
        <v>0.12</v>
      </c>
      <c r="U1698">
        <v>150</v>
      </c>
      <c r="X1698" s="24" t="s">
        <v>65</v>
      </c>
      <c r="Y1698" s="24"/>
      <c r="Z1698" s="24"/>
      <c r="AA1698" s="24"/>
      <c r="AB1698" s="24"/>
    </row>
    <row r="1699" spans="1:28" ht="14.45" hidden="1" customHeight="1" x14ac:dyDescent="0.25">
      <c r="A1699" t="s">
        <v>19</v>
      </c>
      <c r="B1699" t="s">
        <v>108</v>
      </c>
      <c r="C1699" t="s">
        <v>21</v>
      </c>
      <c r="D1699" t="s">
        <v>624</v>
      </c>
      <c r="E1699" t="s">
        <v>19</v>
      </c>
      <c r="G1699" t="s">
        <v>285</v>
      </c>
      <c r="H1699" t="s">
        <v>148</v>
      </c>
      <c r="N1699">
        <v>71</v>
      </c>
      <c r="P1699">
        <v>43209</v>
      </c>
      <c r="Q1699">
        <v>710</v>
      </c>
      <c r="S1699">
        <v>2272</v>
      </c>
      <c r="T1699">
        <v>7.0999999999999994E-2</v>
      </c>
      <c r="U1699">
        <v>355</v>
      </c>
      <c r="X1699" s="24" t="s">
        <v>65</v>
      </c>
      <c r="Y1699" s="24"/>
      <c r="Z1699" s="24"/>
      <c r="AA1699" s="24"/>
      <c r="AB1699" s="24"/>
    </row>
    <row r="1700" spans="1:28" ht="14.45" hidden="1" customHeight="1" x14ac:dyDescent="0.25">
      <c r="A1700" t="s">
        <v>19</v>
      </c>
      <c r="B1700" t="s">
        <v>108</v>
      </c>
      <c r="C1700" t="s">
        <v>21</v>
      </c>
      <c r="D1700" t="s">
        <v>624</v>
      </c>
      <c r="E1700" t="s">
        <v>19</v>
      </c>
      <c r="G1700" t="s">
        <v>286</v>
      </c>
      <c r="H1700" t="s">
        <v>148</v>
      </c>
      <c r="N1700">
        <v>76</v>
      </c>
      <c r="P1700">
        <v>43209</v>
      </c>
      <c r="Q1700">
        <v>760</v>
      </c>
      <c r="S1700">
        <v>2432</v>
      </c>
      <c r="T1700">
        <v>7.5999999999999998E-2</v>
      </c>
      <c r="U1700">
        <v>380</v>
      </c>
      <c r="X1700" s="24" t="s">
        <v>65</v>
      </c>
      <c r="Y1700" s="24"/>
      <c r="Z1700" s="24"/>
      <c r="AA1700" s="24"/>
      <c r="AB1700" s="24"/>
    </row>
    <row r="1701" spans="1:28" ht="14.45" hidden="1" customHeight="1" x14ac:dyDescent="0.25">
      <c r="A1701" t="s">
        <v>19</v>
      </c>
      <c r="B1701" t="s">
        <v>108</v>
      </c>
      <c r="C1701" t="s">
        <v>21</v>
      </c>
      <c r="D1701" t="s">
        <v>624</v>
      </c>
      <c r="E1701" t="s">
        <v>19</v>
      </c>
      <c r="G1701" t="s">
        <v>199</v>
      </c>
      <c r="H1701" t="s">
        <v>200</v>
      </c>
      <c r="N1701">
        <v>5</v>
      </c>
      <c r="P1701">
        <v>43209</v>
      </c>
      <c r="Q1701">
        <v>5000</v>
      </c>
      <c r="S1701">
        <v>9425</v>
      </c>
      <c r="T1701">
        <v>0.44500000000000001</v>
      </c>
      <c r="U1701">
        <v>2500</v>
      </c>
      <c r="X1701" s="24" t="s">
        <v>65</v>
      </c>
      <c r="Y1701" s="24"/>
      <c r="Z1701" s="24"/>
      <c r="AA1701" s="24"/>
      <c r="AB1701" s="24"/>
    </row>
    <row r="1702" spans="1:28" ht="14.45" hidden="1" customHeight="1" x14ac:dyDescent="0.25">
      <c r="A1702" t="s">
        <v>19</v>
      </c>
      <c r="B1702" t="s">
        <v>108</v>
      </c>
      <c r="C1702" t="s">
        <v>21</v>
      </c>
      <c r="D1702" t="s">
        <v>625</v>
      </c>
      <c r="E1702" t="s">
        <v>19</v>
      </c>
      <c r="G1702" t="s">
        <v>199</v>
      </c>
      <c r="H1702" t="s">
        <v>200</v>
      </c>
      <c r="N1702">
        <v>6</v>
      </c>
      <c r="P1702">
        <v>43223</v>
      </c>
      <c r="Q1702">
        <v>6000</v>
      </c>
      <c r="S1702">
        <v>11310</v>
      </c>
      <c r="T1702">
        <v>0.53400000000000003</v>
      </c>
      <c r="U1702">
        <v>3000</v>
      </c>
      <c r="X1702" s="24" t="s">
        <v>65</v>
      </c>
      <c r="Y1702" s="24"/>
      <c r="Z1702" s="24"/>
      <c r="AA1702" s="24"/>
      <c r="AB1702" s="24"/>
    </row>
    <row r="1703" spans="1:28" ht="14.45" hidden="1" customHeight="1" x14ac:dyDescent="0.25">
      <c r="A1703" t="s">
        <v>19</v>
      </c>
      <c r="B1703" t="s">
        <v>108</v>
      </c>
      <c r="C1703" t="s">
        <v>21</v>
      </c>
      <c r="D1703" t="s">
        <v>626</v>
      </c>
      <c r="E1703" t="s">
        <v>19</v>
      </c>
      <c r="G1703" t="s">
        <v>199</v>
      </c>
      <c r="H1703" t="s">
        <v>200</v>
      </c>
      <c r="N1703">
        <v>1</v>
      </c>
      <c r="P1703">
        <v>43188</v>
      </c>
      <c r="Q1703">
        <v>1000</v>
      </c>
      <c r="S1703">
        <v>1885</v>
      </c>
      <c r="T1703">
        <v>8.8999999999999996E-2</v>
      </c>
      <c r="U1703">
        <v>500</v>
      </c>
      <c r="X1703" s="24" t="s">
        <v>65</v>
      </c>
      <c r="Y1703" s="24"/>
      <c r="Z1703" s="24"/>
      <c r="AA1703" s="24"/>
      <c r="AB1703" s="24"/>
    </row>
    <row r="1704" spans="1:28" ht="14.45" hidden="1" customHeight="1" x14ac:dyDescent="0.25">
      <c r="A1704" t="s">
        <v>19</v>
      </c>
      <c r="B1704" t="s">
        <v>108</v>
      </c>
      <c r="C1704" t="s">
        <v>21</v>
      </c>
      <c r="D1704" t="s">
        <v>627</v>
      </c>
      <c r="E1704" t="s">
        <v>19</v>
      </c>
      <c r="G1704" t="s">
        <v>199</v>
      </c>
      <c r="H1704" t="s">
        <v>200</v>
      </c>
      <c r="N1704">
        <v>19</v>
      </c>
      <c r="P1704">
        <v>43209</v>
      </c>
      <c r="Q1704">
        <v>19000</v>
      </c>
      <c r="S1704">
        <v>35815</v>
      </c>
      <c r="T1704">
        <v>1.6910000000000001</v>
      </c>
      <c r="U1704">
        <v>9500</v>
      </c>
      <c r="X1704" s="24" t="s">
        <v>65</v>
      </c>
      <c r="Y1704" s="24"/>
      <c r="Z1704" s="24"/>
      <c r="AA1704" s="24"/>
      <c r="AB1704" s="24"/>
    </row>
    <row r="1705" spans="1:28" ht="14.45" hidden="1" customHeight="1" x14ac:dyDescent="0.25">
      <c r="A1705" t="s">
        <v>19</v>
      </c>
      <c r="B1705" t="s">
        <v>108</v>
      </c>
      <c r="C1705" t="s">
        <v>21</v>
      </c>
      <c r="D1705" t="s">
        <v>628</v>
      </c>
      <c r="E1705" t="s">
        <v>19</v>
      </c>
      <c r="G1705" t="s">
        <v>199</v>
      </c>
      <c r="H1705" t="s">
        <v>200</v>
      </c>
      <c r="N1705">
        <v>1</v>
      </c>
      <c r="P1705">
        <v>43188</v>
      </c>
      <c r="Q1705">
        <v>1000</v>
      </c>
      <c r="S1705">
        <v>1885</v>
      </c>
      <c r="T1705">
        <v>8.8999999999999996E-2</v>
      </c>
      <c r="U1705">
        <v>500</v>
      </c>
      <c r="X1705" s="24" t="s">
        <v>65</v>
      </c>
      <c r="Y1705" s="24"/>
      <c r="Z1705" s="24"/>
      <c r="AA1705" s="24"/>
      <c r="AB1705" s="24"/>
    </row>
    <row r="1706" spans="1:28" ht="14.45" hidden="1" customHeight="1" x14ac:dyDescent="0.25">
      <c r="A1706" t="s">
        <v>19</v>
      </c>
      <c r="B1706" t="s">
        <v>108</v>
      </c>
      <c r="C1706" t="s">
        <v>21</v>
      </c>
      <c r="D1706" t="s">
        <v>637</v>
      </c>
      <c r="E1706" t="s">
        <v>19</v>
      </c>
      <c r="G1706" t="s">
        <v>199</v>
      </c>
      <c r="H1706" t="s">
        <v>200</v>
      </c>
      <c r="N1706">
        <v>40</v>
      </c>
      <c r="P1706">
        <v>43208</v>
      </c>
      <c r="Q1706">
        <v>40000</v>
      </c>
      <c r="S1706">
        <v>75400</v>
      </c>
      <c r="T1706">
        <v>3.56</v>
      </c>
      <c r="U1706">
        <v>20000</v>
      </c>
      <c r="X1706" s="24" t="s">
        <v>65</v>
      </c>
      <c r="Y1706" s="24"/>
      <c r="Z1706" s="24"/>
      <c r="AA1706" s="24"/>
      <c r="AB1706" s="24"/>
    </row>
    <row r="1707" spans="1:28" ht="14.45" hidden="1" customHeight="1" x14ac:dyDescent="0.25">
      <c r="A1707" t="s">
        <v>19</v>
      </c>
      <c r="B1707" t="s">
        <v>108</v>
      </c>
      <c r="C1707" t="s">
        <v>21</v>
      </c>
      <c r="D1707" t="s">
        <v>638</v>
      </c>
      <c r="E1707" t="s">
        <v>19</v>
      </c>
      <c r="G1707" t="s">
        <v>197</v>
      </c>
      <c r="H1707" t="s">
        <v>148</v>
      </c>
      <c r="N1707">
        <v>150</v>
      </c>
      <c r="P1707">
        <v>43034</v>
      </c>
      <c r="Q1707">
        <v>900</v>
      </c>
      <c r="S1707">
        <v>18750</v>
      </c>
      <c r="T1707">
        <v>0.6</v>
      </c>
      <c r="U1707">
        <v>450</v>
      </c>
      <c r="X1707" s="24" t="s">
        <v>65</v>
      </c>
      <c r="Y1707" s="24"/>
      <c r="Z1707" s="24"/>
      <c r="AA1707" s="24"/>
      <c r="AB1707" s="24"/>
    </row>
    <row r="1708" spans="1:28" ht="14.45" hidden="1" customHeight="1" x14ac:dyDescent="0.25">
      <c r="A1708" t="s">
        <v>19</v>
      </c>
      <c r="B1708" t="s">
        <v>108</v>
      </c>
      <c r="C1708" t="s">
        <v>21</v>
      </c>
      <c r="D1708" t="s">
        <v>638</v>
      </c>
      <c r="E1708" t="s">
        <v>19</v>
      </c>
      <c r="G1708" t="s">
        <v>198</v>
      </c>
      <c r="H1708" t="s">
        <v>148</v>
      </c>
      <c r="N1708">
        <v>30</v>
      </c>
      <c r="P1708">
        <v>43034</v>
      </c>
      <c r="Q1708">
        <v>600</v>
      </c>
      <c r="S1708">
        <v>7530</v>
      </c>
      <c r="T1708">
        <v>0.24</v>
      </c>
      <c r="U1708">
        <v>300</v>
      </c>
      <c r="X1708" s="24" t="s">
        <v>65</v>
      </c>
      <c r="Y1708" s="24"/>
      <c r="Z1708" s="24"/>
      <c r="AA1708" s="24"/>
      <c r="AB1708" s="24"/>
    </row>
    <row r="1709" spans="1:28" ht="14.45" hidden="1" customHeight="1" x14ac:dyDescent="0.25">
      <c r="A1709" t="s">
        <v>19</v>
      </c>
      <c r="B1709" t="s">
        <v>108</v>
      </c>
      <c r="C1709" t="s">
        <v>21</v>
      </c>
      <c r="D1709" t="s">
        <v>638</v>
      </c>
      <c r="E1709" t="s">
        <v>19</v>
      </c>
      <c r="G1709" t="s">
        <v>285</v>
      </c>
      <c r="H1709" t="s">
        <v>148</v>
      </c>
      <c r="N1709">
        <v>3</v>
      </c>
      <c r="P1709">
        <v>43034</v>
      </c>
      <c r="Q1709">
        <v>30</v>
      </c>
      <c r="S1709">
        <v>96</v>
      </c>
      <c r="T1709">
        <v>3.0000000000000001E-3</v>
      </c>
      <c r="U1709">
        <v>15</v>
      </c>
      <c r="X1709" s="24" t="s">
        <v>65</v>
      </c>
      <c r="Y1709" s="24"/>
      <c r="Z1709" s="24"/>
      <c r="AA1709" s="24"/>
      <c r="AB1709" s="24"/>
    </row>
    <row r="1710" spans="1:28" ht="14.45" hidden="1" customHeight="1" x14ac:dyDescent="0.25">
      <c r="A1710" t="s">
        <v>19</v>
      </c>
      <c r="B1710" t="s">
        <v>108</v>
      </c>
      <c r="C1710" t="s">
        <v>21</v>
      </c>
      <c r="D1710" t="s">
        <v>638</v>
      </c>
      <c r="E1710" t="s">
        <v>19</v>
      </c>
      <c r="G1710" t="s">
        <v>286</v>
      </c>
      <c r="H1710" t="s">
        <v>148</v>
      </c>
      <c r="N1710">
        <v>23</v>
      </c>
      <c r="P1710">
        <v>43034</v>
      </c>
      <c r="Q1710">
        <v>230</v>
      </c>
      <c r="S1710">
        <v>736</v>
      </c>
      <c r="T1710">
        <v>2.3E-2</v>
      </c>
      <c r="U1710">
        <v>115</v>
      </c>
      <c r="X1710" s="24" t="s">
        <v>65</v>
      </c>
      <c r="Y1710" s="24"/>
      <c r="Z1710" s="24"/>
      <c r="AA1710" s="24"/>
      <c r="AB1710" s="24"/>
    </row>
    <row r="1711" spans="1:28" ht="14.45" hidden="1" customHeight="1" x14ac:dyDescent="0.25">
      <c r="A1711" t="s">
        <v>19</v>
      </c>
      <c r="B1711" t="s">
        <v>108</v>
      </c>
      <c r="C1711" t="s">
        <v>21</v>
      </c>
      <c r="D1711" t="s">
        <v>638</v>
      </c>
      <c r="E1711" t="s">
        <v>19</v>
      </c>
      <c r="G1711" t="s">
        <v>199</v>
      </c>
      <c r="H1711" t="s">
        <v>200</v>
      </c>
      <c r="N1711">
        <v>10</v>
      </c>
      <c r="P1711">
        <v>43034</v>
      </c>
      <c r="Q1711">
        <v>10000</v>
      </c>
      <c r="S1711">
        <v>18850</v>
      </c>
      <c r="T1711">
        <v>0.89</v>
      </c>
      <c r="U1711">
        <v>5000</v>
      </c>
      <c r="X1711" s="24" t="s">
        <v>65</v>
      </c>
      <c r="Y1711" s="24"/>
      <c r="Z1711" s="24"/>
      <c r="AA1711" s="24"/>
      <c r="AB1711" s="24"/>
    </row>
    <row r="1712" spans="1:28" ht="14.45" hidden="1" customHeight="1" x14ac:dyDescent="0.25">
      <c r="A1712" t="s">
        <v>19</v>
      </c>
      <c r="B1712" t="s">
        <v>108</v>
      </c>
      <c r="C1712" t="s">
        <v>21</v>
      </c>
      <c r="D1712" t="s">
        <v>638</v>
      </c>
      <c r="E1712" t="s">
        <v>19</v>
      </c>
      <c r="G1712" t="s">
        <v>197</v>
      </c>
      <c r="H1712" t="s">
        <v>148</v>
      </c>
      <c r="N1712">
        <v>75</v>
      </c>
      <c r="P1712">
        <v>43034</v>
      </c>
      <c r="Q1712">
        <v>450</v>
      </c>
      <c r="S1712">
        <v>9375</v>
      </c>
      <c r="T1712">
        <v>0.3</v>
      </c>
      <c r="U1712">
        <v>225</v>
      </c>
      <c r="X1712" s="24" t="s">
        <v>65</v>
      </c>
      <c r="Y1712" s="24"/>
      <c r="Z1712" s="24"/>
      <c r="AA1712" s="24"/>
      <c r="AB1712" s="24"/>
    </row>
    <row r="1713" spans="1:28" ht="14.45" hidden="1" customHeight="1" x14ac:dyDescent="0.25">
      <c r="A1713" t="s">
        <v>19</v>
      </c>
      <c r="B1713" t="s">
        <v>108</v>
      </c>
      <c r="C1713" t="s">
        <v>21</v>
      </c>
      <c r="D1713" t="s">
        <v>638</v>
      </c>
      <c r="E1713" t="s">
        <v>19</v>
      </c>
      <c r="G1713" t="s">
        <v>198</v>
      </c>
      <c r="H1713" t="s">
        <v>148</v>
      </c>
      <c r="N1713">
        <v>15</v>
      </c>
      <c r="P1713">
        <v>43034</v>
      </c>
      <c r="Q1713">
        <v>300</v>
      </c>
      <c r="S1713">
        <v>3765</v>
      </c>
      <c r="T1713">
        <v>0.12</v>
      </c>
      <c r="U1713">
        <v>150</v>
      </c>
      <c r="X1713" s="24" t="s">
        <v>65</v>
      </c>
      <c r="Y1713" s="24"/>
      <c r="Z1713" s="24"/>
      <c r="AA1713" s="24"/>
      <c r="AB1713" s="24"/>
    </row>
    <row r="1714" spans="1:28" ht="14.45" hidden="1" customHeight="1" x14ac:dyDescent="0.25">
      <c r="A1714" t="s">
        <v>19</v>
      </c>
      <c r="B1714" t="s">
        <v>108</v>
      </c>
      <c r="C1714" t="s">
        <v>21</v>
      </c>
      <c r="D1714" t="s">
        <v>638</v>
      </c>
      <c r="E1714" t="s">
        <v>19</v>
      </c>
      <c r="G1714" t="s">
        <v>285</v>
      </c>
      <c r="H1714" t="s">
        <v>148</v>
      </c>
      <c r="N1714">
        <v>72</v>
      </c>
      <c r="P1714">
        <v>43034</v>
      </c>
      <c r="Q1714">
        <v>720</v>
      </c>
      <c r="S1714">
        <v>2304</v>
      </c>
      <c r="T1714">
        <v>7.1999999999999995E-2</v>
      </c>
      <c r="U1714">
        <v>360</v>
      </c>
      <c r="X1714" s="24" t="s">
        <v>65</v>
      </c>
      <c r="Y1714" s="24"/>
      <c r="Z1714" s="24"/>
      <c r="AA1714" s="24"/>
      <c r="AB1714" s="24"/>
    </row>
    <row r="1715" spans="1:28" ht="14.45" hidden="1" customHeight="1" x14ac:dyDescent="0.25">
      <c r="A1715" t="s">
        <v>19</v>
      </c>
      <c r="B1715" t="s">
        <v>108</v>
      </c>
      <c r="C1715" t="s">
        <v>21</v>
      </c>
      <c r="D1715" t="s">
        <v>638</v>
      </c>
      <c r="E1715" t="s">
        <v>19</v>
      </c>
      <c r="G1715" t="s">
        <v>286</v>
      </c>
      <c r="H1715" t="s">
        <v>148</v>
      </c>
      <c r="N1715">
        <v>97</v>
      </c>
      <c r="P1715">
        <v>43034</v>
      </c>
      <c r="Q1715">
        <v>970</v>
      </c>
      <c r="S1715">
        <v>3104</v>
      </c>
      <c r="T1715">
        <v>9.7000000000000003E-2</v>
      </c>
      <c r="U1715">
        <v>485</v>
      </c>
      <c r="X1715" s="24" t="s">
        <v>65</v>
      </c>
      <c r="Y1715" s="24"/>
      <c r="Z1715" s="24"/>
      <c r="AA1715" s="24"/>
      <c r="AB1715" s="24"/>
    </row>
    <row r="1716" spans="1:28" ht="14.45" hidden="1" customHeight="1" x14ac:dyDescent="0.25">
      <c r="A1716" t="s">
        <v>19</v>
      </c>
      <c r="B1716" t="s">
        <v>108</v>
      </c>
      <c r="C1716" t="s">
        <v>21</v>
      </c>
      <c r="D1716" t="s">
        <v>638</v>
      </c>
      <c r="E1716" t="s">
        <v>19</v>
      </c>
      <c r="G1716" t="s">
        <v>199</v>
      </c>
      <c r="H1716" t="s">
        <v>200</v>
      </c>
      <c r="N1716">
        <v>5</v>
      </c>
      <c r="P1716">
        <v>43034</v>
      </c>
      <c r="Q1716">
        <v>5000</v>
      </c>
      <c r="S1716">
        <v>9425</v>
      </c>
      <c r="T1716">
        <v>0.44500000000000001</v>
      </c>
      <c r="U1716">
        <v>2500</v>
      </c>
      <c r="X1716" s="24" t="s">
        <v>65</v>
      </c>
      <c r="Y1716" s="24"/>
      <c r="Z1716" s="24"/>
      <c r="AA1716" s="24"/>
      <c r="AB1716" s="24"/>
    </row>
    <row r="1717" spans="1:28" ht="14.45" hidden="1" customHeight="1" x14ac:dyDescent="0.25">
      <c r="A1717" t="s">
        <v>19</v>
      </c>
      <c r="B1717" t="s">
        <v>108</v>
      </c>
      <c r="C1717" t="s">
        <v>21</v>
      </c>
      <c r="D1717" t="s">
        <v>638</v>
      </c>
      <c r="E1717" t="s">
        <v>19</v>
      </c>
      <c r="G1717" t="s">
        <v>197</v>
      </c>
      <c r="H1717" t="s">
        <v>148</v>
      </c>
      <c r="N1717">
        <v>105</v>
      </c>
      <c r="P1717">
        <v>43060</v>
      </c>
      <c r="Q1717">
        <v>630</v>
      </c>
      <c r="S1717">
        <v>13125</v>
      </c>
      <c r="T1717">
        <v>0.42</v>
      </c>
      <c r="U1717">
        <v>315</v>
      </c>
      <c r="X1717" s="24" t="s">
        <v>65</v>
      </c>
      <c r="Y1717" s="24"/>
      <c r="Z1717" s="24"/>
      <c r="AA1717" s="24"/>
      <c r="AB1717" s="24"/>
    </row>
    <row r="1718" spans="1:28" ht="14.45" hidden="1" customHeight="1" x14ac:dyDescent="0.25">
      <c r="A1718" t="s">
        <v>19</v>
      </c>
      <c r="B1718" t="s">
        <v>108</v>
      </c>
      <c r="C1718" t="s">
        <v>21</v>
      </c>
      <c r="D1718" t="s">
        <v>638</v>
      </c>
      <c r="E1718" t="s">
        <v>19</v>
      </c>
      <c r="G1718" t="s">
        <v>198</v>
      </c>
      <c r="H1718" t="s">
        <v>148</v>
      </c>
      <c r="N1718">
        <v>21</v>
      </c>
      <c r="P1718">
        <v>43060</v>
      </c>
      <c r="Q1718">
        <v>420</v>
      </c>
      <c r="S1718">
        <v>5271</v>
      </c>
      <c r="T1718">
        <v>0.16800000000000001</v>
      </c>
      <c r="U1718">
        <v>210</v>
      </c>
      <c r="X1718" s="24" t="s">
        <v>65</v>
      </c>
      <c r="Y1718" s="24"/>
      <c r="Z1718" s="24"/>
      <c r="AA1718" s="24"/>
      <c r="AB1718" s="24"/>
    </row>
    <row r="1719" spans="1:28" ht="14.45" hidden="1" customHeight="1" x14ac:dyDescent="0.25">
      <c r="A1719" t="s">
        <v>19</v>
      </c>
      <c r="B1719" t="s">
        <v>108</v>
      </c>
      <c r="C1719" t="s">
        <v>21</v>
      </c>
      <c r="D1719" t="s">
        <v>638</v>
      </c>
      <c r="E1719" t="s">
        <v>19</v>
      </c>
      <c r="G1719" t="s">
        <v>285</v>
      </c>
      <c r="H1719" t="s">
        <v>148</v>
      </c>
      <c r="N1719">
        <v>70</v>
      </c>
      <c r="P1719">
        <v>43060</v>
      </c>
      <c r="Q1719">
        <v>700</v>
      </c>
      <c r="S1719">
        <v>2240</v>
      </c>
      <c r="T1719">
        <v>7.0000000000000007E-2</v>
      </c>
      <c r="U1719">
        <v>350</v>
      </c>
      <c r="X1719" s="24" t="s">
        <v>65</v>
      </c>
      <c r="Y1719" s="24"/>
      <c r="Z1719" s="24"/>
      <c r="AA1719" s="24"/>
      <c r="AB1719" s="24"/>
    </row>
    <row r="1720" spans="1:28" ht="14.45" hidden="1" customHeight="1" x14ac:dyDescent="0.25">
      <c r="A1720" t="s">
        <v>19</v>
      </c>
      <c r="B1720" t="s">
        <v>108</v>
      </c>
      <c r="C1720" t="s">
        <v>21</v>
      </c>
      <c r="D1720" t="s">
        <v>638</v>
      </c>
      <c r="E1720" t="s">
        <v>19</v>
      </c>
      <c r="G1720" t="s">
        <v>286</v>
      </c>
      <c r="H1720" t="s">
        <v>148</v>
      </c>
      <c r="N1720">
        <v>75</v>
      </c>
      <c r="P1720">
        <v>43060</v>
      </c>
      <c r="Q1720">
        <v>750</v>
      </c>
      <c r="S1720">
        <v>2400</v>
      </c>
      <c r="T1720">
        <v>7.4999999999999997E-2</v>
      </c>
      <c r="U1720">
        <v>375</v>
      </c>
      <c r="X1720" s="24" t="s">
        <v>65</v>
      </c>
      <c r="Y1720" s="24"/>
      <c r="Z1720" s="24"/>
      <c r="AA1720" s="24"/>
      <c r="AB1720" s="24"/>
    </row>
    <row r="1721" spans="1:28" ht="14.45" hidden="1" customHeight="1" x14ac:dyDescent="0.25">
      <c r="A1721" t="s">
        <v>19</v>
      </c>
      <c r="B1721" t="s">
        <v>108</v>
      </c>
      <c r="C1721" t="s">
        <v>21</v>
      </c>
      <c r="D1721" t="s">
        <v>638</v>
      </c>
      <c r="E1721" t="s">
        <v>19</v>
      </c>
      <c r="G1721" t="s">
        <v>199</v>
      </c>
      <c r="H1721" t="s">
        <v>200</v>
      </c>
      <c r="N1721">
        <v>7</v>
      </c>
      <c r="P1721">
        <v>43060</v>
      </c>
      <c r="Q1721">
        <v>7000</v>
      </c>
      <c r="S1721">
        <v>13195</v>
      </c>
      <c r="T1721">
        <v>0.623</v>
      </c>
      <c r="U1721">
        <v>3500</v>
      </c>
      <c r="X1721" s="24" t="s">
        <v>65</v>
      </c>
      <c r="Y1721" s="24"/>
      <c r="Z1721" s="24"/>
      <c r="AA1721" s="24"/>
      <c r="AB1721" s="24"/>
    </row>
    <row r="1722" spans="1:28" ht="14.45" hidden="1" customHeight="1" x14ac:dyDescent="0.25">
      <c r="A1722" t="s">
        <v>19</v>
      </c>
      <c r="B1722" t="s">
        <v>108</v>
      </c>
      <c r="C1722" t="s">
        <v>21</v>
      </c>
      <c r="D1722" t="s">
        <v>638</v>
      </c>
      <c r="E1722" t="s">
        <v>19</v>
      </c>
      <c r="G1722" t="s">
        <v>197</v>
      </c>
      <c r="H1722" t="s">
        <v>148</v>
      </c>
      <c r="N1722">
        <v>225</v>
      </c>
      <c r="P1722">
        <v>43060</v>
      </c>
      <c r="Q1722">
        <v>1350</v>
      </c>
      <c r="S1722">
        <v>28125</v>
      </c>
      <c r="T1722">
        <v>0.9</v>
      </c>
      <c r="U1722">
        <v>675</v>
      </c>
      <c r="X1722" s="24" t="s">
        <v>65</v>
      </c>
      <c r="Y1722" s="24"/>
      <c r="Z1722" s="24"/>
      <c r="AA1722" s="24"/>
      <c r="AB1722" s="24"/>
    </row>
    <row r="1723" spans="1:28" ht="14.45" hidden="1" customHeight="1" x14ac:dyDescent="0.25">
      <c r="A1723" t="s">
        <v>19</v>
      </c>
      <c r="B1723" t="s">
        <v>108</v>
      </c>
      <c r="C1723" t="s">
        <v>21</v>
      </c>
      <c r="D1723" t="s">
        <v>638</v>
      </c>
      <c r="E1723" t="s">
        <v>19</v>
      </c>
      <c r="G1723" t="s">
        <v>198</v>
      </c>
      <c r="H1723" t="s">
        <v>148</v>
      </c>
      <c r="N1723">
        <v>45</v>
      </c>
      <c r="P1723">
        <v>43060</v>
      </c>
      <c r="Q1723">
        <v>900</v>
      </c>
      <c r="S1723">
        <v>11295</v>
      </c>
      <c r="T1723">
        <v>0.36</v>
      </c>
      <c r="U1723">
        <v>450</v>
      </c>
      <c r="X1723" s="24" t="s">
        <v>65</v>
      </c>
      <c r="Y1723" s="24"/>
      <c r="Z1723" s="24"/>
      <c r="AA1723" s="24"/>
      <c r="AB1723" s="24"/>
    </row>
    <row r="1724" spans="1:28" ht="14.45" hidden="1" customHeight="1" x14ac:dyDescent="0.25">
      <c r="A1724" t="s">
        <v>19</v>
      </c>
      <c r="B1724" t="s">
        <v>108</v>
      </c>
      <c r="C1724" t="s">
        <v>21</v>
      </c>
      <c r="D1724" t="s">
        <v>638</v>
      </c>
      <c r="E1724" t="s">
        <v>19</v>
      </c>
      <c r="G1724" t="s">
        <v>285</v>
      </c>
      <c r="H1724" t="s">
        <v>148</v>
      </c>
      <c r="N1724">
        <v>6</v>
      </c>
      <c r="P1724">
        <v>43060</v>
      </c>
      <c r="Q1724">
        <v>60</v>
      </c>
      <c r="S1724">
        <v>192</v>
      </c>
      <c r="T1724">
        <v>6.0000000000000001E-3</v>
      </c>
      <c r="U1724">
        <v>30</v>
      </c>
      <c r="X1724" s="24" t="s">
        <v>65</v>
      </c>
      <c r="Y1724" s="24"/>
      <c r="Z1724" s="24"/>
      <c r="AA1724" s="24"/>
      <c r="AB1724" s="24"/>
    </row>
    <row r="1725" spans="1:28" ht="14.45" hidden="1" customHeight="1" x14ac:dyDescent="0.25">
      <c r="A1725" t="s">
        <v>19</v>
      </c>
      <c r="B1725" t="s">
        <v>108</v>
      </c>
      <c r="C1725" t="s">
        <v>21</v>
      </c>
      <c r="D1725" t="s">
        <v>638</v>
      </c>
      <c r="E1725" t="s">
        <v>19</v>
      </c>
      <c r="G1725" t="s">
        <v>286</v>
      </c>
      <c r="H1725" t="s">
        <v>148</v>
      </c>
      <c r="N1725">
        <v>13</v>
      </c>
      <c r="P1725">
        <v>43060</v>
      </c>
      <c r="Q1725">
        <v>130</v>
      </c>
      <c r="S1725">
        <v>416</v>
      </c>
      <c r="T1725">
        <v>1.2999999999999999E-2</v>
      </c>
      <c r="U1725">
        <v>65</v>
      </c>
      <c r="X1725" s="24" t="s">
        <v>65</v>
      </c>
      <c r="Y1725" s="24"/>
      <c r="Z1725" s="24"/>
      <c r="AA1725" s="24"/>
      <c r="AB1725" s="24"/>
    </row>
    <row r="1726" spans="1:28" ht="14.45" hidden="1" customHeight="1" x14ac:dyDescent="0.25">
      <c r="A1726" t="s">
        <v>19</v>
      </c>
      <c r="B1726" t="s">
        <v>108</v>
      </c>
      <c r="C1726" t="s">
        <v>21</v>
      </c>
      <c r="D1726" t="s">
        <v>638</v>
      </c>
      <c r="E1726" t="s">
        <v>19</v>
      </c>
      <c r="G1726" t="s">
        <v>199</v>
      </c>
      <c r="H1726" t="s">
        <v>200</v>
      </c>
      <c r="N1726">
        <v>15</v>
      </c>
      <c r="P1726">
        <v>43060</v>
      </c>
      <c r="Q1726">
        <v>15000</v>
      </c>
      <c r="S1726">
        <v>28275</v>
      </c>
      <c r="T1726">
        <v>1.335</v>
      </c>
      <c r="U1726">
        <v>7500</v>
      </c>
      <c r="X1726" s="24" t="s">
        <v>65</v>
      </c>
      <c r="Y1726" s="24"/>
      <c r="Z1726" s="24"/>
      <c r="AA1726" s="24"/>
      <c r="AB1726" s="24"/>
    </row>
    <row r="1727" spans="1:28" ht="14.45" hidden="1" customHeight="1" x14ac:dyDescent="0.25">
      <c r="A1727" t="s">
        <v>19</v>
      </c>
      <c r="B1727" t="s">
        <v>108</v>
      </c>
      <c r="C1727" t="s">
        <v>21</v>
      </c>
      <c r="D1727" t="s">
        <v>639</v>
      </c>
      <c r="E1727" t="s">
        <v>19</v>
      </c>
      <c r="G1727" t="s">
        <v>199</v>
      </c>
      <c r="H1727" t="s">
        <v>200</v>
      </c>
      <c r="N1727">
        <v>80</v>
      </c>
      <c r="P1727">
        <v>42940</v>
      </c>
      <c r="Q1727">
        <v>80000</v>
      </c>
      <c r="S1727">
        <v>150800</v>
      </c>
      <c r="T1727">
        <v>7.12</v>
      </c>
      <c r="U1727">
        <v>40000</v>
      </c>
      <c r="X1727" s="24" t="s">
        <v>65</v>
      </c>
      <c r="Y1727" s="24"/>
      <c r="Z1727" s="24"/>
      <c r="AA1727" s="24"/>
      <c r="AB1727" s="24"/>
    </row>
    <row r="1728" spans="1:28" ht="14.45" hidden="1" customHeight="1" x14ac:dyDescent="0.25">
      <c r="A1728" t="s">
        <v>19</v>
      </c>
      <c r="B1728" t="s">
        <v>108</v>
      </c>
      <c r="C1728" t="s">
        <v>21</v>
      </c>
      <c r="D1728" t="s">
        <v>860</v>
      </c>
      <c r="E1728" t="s">
        <v>19</v>
      </c>
      <c r="G1728" t="s">
        <v>286</v>
      </c>
      <c r="H1728" t="s">
        <v>148</v>
      </c>
      <c r="N1728">
        <v>495</v>
      </c>
      <c r="P1728">
        <v>43256</v>
      </c>
      <c r="Q1728">
        <v>4950</v>
      </c>
      <c r="S1728">
        <v>15840</v>
      </c>
      <c r="T1728">
        <v>0.495</v>
      </c>
      <c r="U1728">
        <v>2475</v>
      </c>
      <c r="X1728" s="24" t="s">
        <v>65</v>
      </c>
      <c r="Y1728" s="24"/>
      <c r="Z1728" s="24"/>
      <c r="AA1728" s="24"/>
      <c r="AB1728" s="24"/>
    </row>
    <row r="1729" spans="1:28" ht="14.45" hidden="1" customHeight="1" x14ac:dyDescent="0.25">
      <c r="A1729" t="s">
        <v>19</v>
      </c>
      <c r="B1729" t="s">
        <v>108</v>
      </c>
      <c r="C1729" t="s">
        <v>21</v>
      </c>
      <c r="D1729" t="s">
        <v>860</v>
      </c>
      <c r="E1729" t="s">
        <v>19</v>
      </c>
      <c r="G1729" t="s">
        <v>199</v>
      </c>
      <c r="H1729" t="s">
        <v>200</v>
      </c>
      <c r="N1729">
        <v>9</v>
      </c>
      <c r="P1729">
        <v>43256</v>
      </c>
      <c r="Q1729">
        <v>9000</v>
      </c>
      <c r="S1729">
        <v>16965</v>
      </c>
      <c r="T1729">
        <v>0.80100000000000005</v>
      </c>
      <c r="U1729">
        <v>4500</v>
      </c>
      <c r="X1729" s="24" t="s">
        <v>65</v>
      </c>
      <c r="Y1729" s="24"/>
      <c r="Z1729" s="24"/>
      <c r="AA1729" s="24"/>
      <c r="AB1729" s="24"/>
    </row>
    <row r="1730" spans="1:28" ht="14.45" hidden="1" customHeight="1" x14ac:dyDescent="0.25">
      <c r="A1730" t="s">
        <v>19</v>
      </c>
      <c r="B1730" t="s">
        <v>108</v>
      </c>
      <c r="C1730" t="s">
        <v>21</v>
      </c>
      <c r="D1730" t="s">
        <v>861</v>
      </c>
      <c r="E1730" t="s">
        <v>19</v>
      </c>
      <c r="G1730" t="s">
        <v>286</v>
      </c>
      <c r="H1730" t="s">
        <v>148</v>
      </c>
      <c r="N1730">
        <v>57</v>
      </c>
      <c r="P1730">
        <v>43266</v>
      </c>
      <c r="Q1730">
        <v>570</v>
      </c>
      <c r="S1730">
        <v>1824</v>
      </c>
      <c r="T1730">
        <v>5.7000000000000002E-2</v>
      </c>
      <c r="U1730">
        <v>285</v>
      </c>
      <c r="X1730" s="24" t="s">
        <v>65</v>
      </c>
      <c r="Y1730" s="24"/>
      <c r="Z1730" s="24"/>
      <c r="AA1730" s="24"/>
      <c r="AB1730" s="24"/>
    </row>
    <row r="1731" spans="1:28" ht="14.45" hidden="1" customHeight="1" x14ac:dyDescent="0.25">
      <c r="A1731" t="s">
        <v>19</v>
      </c>
      <c r="B1731" t="s">
        <v>108</v>
      </c>
      <c r="C1731" t="s">
        <v>21</v>
      </c>
      <c r="D1731" t="s">
        <v>861</v>
      </c>
      <c r="E1731" t="s">
        <v>19</v>
      </c>
      <c r="G1731" t="s">
        <v>199</v>
      </c>
      <c r="H1731" t="s">
        <v>200</v>
      </c>
      <c r="N1731">
        <v>1</v>
      </c>
      <c r="P1731">
        <v>43266</v>
      </c>
      <c r="Q1731">
        <v>1000</v>
      </c>
      <c r="S1731">
        <v>1885</v>
      </c>
      <c r="T1731">
        <v>8.8999999999999996E-2</v>
      </c>
      <c r="U1731">
        <v>500</v>
      </c>
      <c r="X1731" s="24" t="s">
        <v>65</v>
      </c>
      <c r="Y1731" s="24"/>
      <c r="Z1731" s="24"/>
      <c r="AA1731" s="24"/>
      <c r="AB1731" s="24"/>
    </row>
    <row r="1732" spans="1:28" ht="14.45" hidden="1" customHeight="1" x14ac:dyDescent="0.25">
      <c r="A1732" t="s">
        <v>19</v>
      </c>
      <c r="B1732" t="s">
        <v>108</v>
      </c>
      <c r="C1732" t="s">
        <v>21</v>
      </c>
      <c r="D1732" t="s">
        <v>862</v>
      </c>
      <c r="E1732" t="s">
        <v>19</v>
      </c>
      <c r="G1732" t="s">
        <v>286</v>
      </c>
      <c r="H1732" t="s">
        <v>148</v>
      </c>
      <c r="N1732">
        <v>122</v>
      </c>
      <c r="P1732">
        <v>43265</v>
      </c>
      <c r="Q1732">
        <v>1220</v>
      </c>
      <c r="S1732">
        <v>3904</v>
      </c>
      <c r="T1732">
        <v>0.122</v>
      </c>
      <c r="U1732">
        <v>610</v>
      </c>
      <c r="X1732" s="24" t="s">
        <v>65</v>
      </c>
      <c r="Y1732" s="24"/>
      <c r="Z1732" s="24"/>
      <c r="AA1732" s="24"/>
      <c r="AB1732" s="24"/>
    </row>
    <row r="1733" spans="1:28" ht="14.45" hidden="1" customHeight="1" x14ac:dyDescent="0.25">
      <c r="A1733" t="s">
        <v>19</v>
      </c>
      <c r="B1733" t="s">
        <v>108</v>
      </c>
      <c r="C1733" t="s">
        <v>21</v>
      </c>
      <c r="D1733" t="s">
        <v>862</v>
      </c>
      <c r="E1733" t="s">
        <v>19</v>
      </c>
      <c r="G1733" t="s">
        <v>199</v>
      </c>
      <c r="H1733" t="s">
        <v>200</v>
      </c>
      <c r="N1733">
        <v>2</v>
      </c>
      <c r="P1733">
        <v>43265</v>
      </c>
      <c r="Q1733">
        <v>2000</v>
      </c>
      <c r="S1733">
        <v>3770</v>
      </c>
      <c r="T1733">
        <v>0.17799999999999999</v>
      </c>
      <c r="U1733">
        <v>1000</v>
      </c>
      <c r="X1733" s="24" t="s">
        <v>65</v>
      </c>
      <c r="Y1733" s="24"/>
      <c r="Z1733" s="24"/>
      <c r="AA1733" s="24"/>
      <c r="AB1733" s="24"/>
    </row>
    <row r="1734" spans="1:28" ht="14.45" hidden="1" customHeight="1" x14ac:dyDescent="0.25">
      <c r="A1734" t="s">
        <v>19</v>
      </c>
      <c r="B1734" t="s">
        <v>108</v>
      </c>
      <c r="C1734" t="s">
        <v>21</v>
      </c>
      <c r="D1734" t="s">
        <v>1010</v>
      </c>
      <c r="E1734" t="s">
        <v>19</v>
      </c>
      <c r="G1734" t="s">
        <v>286</v>
      </c>
      <c r="H1734" t="s">
        <v>148</v>
      </c>
      <c r="N1734">
        <v>459</v>
      </c>
      <c r="P1734">
        <v>43279</v>
      </c>
      <c r="Q1734">
        <v>4590</v>
      </c>
      <c r="S1734">
        <v>14688</v>
      </c>
      <c r="T1734">
        <v>0.45900000000000002</v>
      </c>
      <c r="U1734">
        <v>2295</v>
      </c>
      <c r="X1734" s="24" t="s">
        <v>65</v>
      </c>
      <c r="Y1734" s="24"/>
      <c r="Z1734" s="24"/>
      <c r="AA1734" s="24"/>
      <c r="AB1734" s="24"/>
    </row>
    <row r="1735" spans="1:28" ht="14.45" hidden="1" customHeight="1" x14ac:dyDescent="0.25">
      <c r="A1735" t="s">
        <v>19</v>
      </c>
      <c r="B1735" t="s">
        <v>108</v>
      </c>
      <c r="C1735" t="s">
        <v>21</v>
      </c>
      <c r="D1735" t="s">
        <v>1010</v>
      </c>
      <c r="E1735" t="s">
        <v>19</v>
      </c>
      <c r="G1735" t="s">
        <v>199</v>
      </c>
      <c r="H1735" t="s">
        <v>200</v>
      </c>
      <c r="N1735">
        <v>9</v>
      </c>
      <c r="P1735">
        <v>43279</v>
      </c>
      <c r="Q1735">
        <v>9000</v>
      </c>
      <c r="S1735">
        <v>16965</v>
      </c>
      <c r="T1735">
        <v>0.80100000000000005</v>
      </c>
      <c r="U1735">
        <v>4500</v>
      </c>
      <c r="X1735" s="24" t="s">
        <v>65</v>
      </c>
      <c r="Y1735" s="24"/>
      <c r="Z1735" s="24"/>
      <c r="AA1735" s="24"/>
      <c r="AB1735" s="24"/>
    </row>
    <row r="1736" spans="1:28" ht="14.45" hidden="1" customHeight="1" x14ac:dyDescent="0.25">
      <c r="A1736" t="s">
        <v>19</v>
      </c>
      <c r="B1736" t="s">
        <v>108</v>
      </c>
      <c r="C1736" t="s">
        <v>21</v>
      </c>
      <c r="D1736" t="s">
        <v>1011</v>
      </c>
      <c r="E1736" t="s">
        <v>19</v>
      </c>
      <c r="G1736" t="s">
        <v>286</v>
      </c>
      <c r="H1736" t="s">
        <v>148</v>
      </c>
      <c r="N1736">
        <v>179</v>
      </c>
      <c r="P1736">
        <v>43307</v>
      </c>
      <c r="Q1736">
        <v>1790</v>
      </c>
      <c r="S1736">
        <v>5728</v>
      </c>
      <c r="T1736">
        <v>0.17899999999999999</v>
      </c>
      <c r="U1736">
        <v>895</v>
      </c>
      <c r="X1736" s="24" t="s">
        <v>65</v>
      </c>
      <c r="Y1736" s="24"/>
      <c r="Z1736" s="24"/>
      <c r="AA1736" s="24"/>
      <c r="AB1736" s="24"/>
    </row>
    <row r="1737" spans="1:28" ht="14.45" hidden="1" customHeight="1" x14ac:dyDescent="0.25">
      <c r="A1737" t="s">
        <v>19</v>
      </c>
      <c r="B1737" t="s">
        <v>108</v>
      </c>
      <c r="C1737" t="s">
        <v>21</v>
      </c>
      <c r="D1737" t="s">
        <v>1011</v>
      </c>
      <c r="E1737" t="s">
        <v>19</v>
      </c>
      <c r="G1737" t="s">
        <v>199</v>
      </c>
      <c r="H1737" t="s">
        <v>200</v>
      </c>
      <c r="N1737">
        <v>3</v>
      </c>
      <c r="P1737">
        <v>43307</v>
      </c>
      <c r="Q1737">
        <v>3000</v>
      </c>
      <c r="S1737">
        <v>5655</v>
      </c>
      <c r="T1737">
        <v>0.26700000000000002</v>
      </c>
      <c r="U1737">
        <v>1500</v>
      </c>
      <c r="X1737" s="24" t="s">
        <v>65</v>
      </c>
      <c r="Y1737" s="24"/>
      <c r="Z1737" s="24"/>
      <c r="AA1737" s="24"/>
      <c r="AB1737" s="24"/>
    </row>
    <row r="1738" spans="1:28" ht="14.45" hidden="1" customHeight="1" x14ac:dyDescent="0.25">
      <c r="A1738" t="s">
        <v>19</v>
      </c>
      <c r="B1738" t="s">
        <v>108</v>
      </c>
      <c r="C1738" t="s">
        <v>21</v>
      </c>
      <c r="D1738" t="s">
        <v>413</v>
      </c>
      <c r="E1738" t="s">
        <v>19</v>
      </c>
      <c r="G1738" t="s">
        <v>197</v>
      </c>
      <c r="H1738" t="s">
        <v>148</v>
      </c>
      <c r="N1738">
        <v>495</v>
      </c>
      <c r="P1738">
        <v>43126</v>
      </c>
      <c r="Q1738">
        <v>2970</v>
      </c>
      <c r="S1738">
        <v>61875</v>
      </c>
      <c r="T1738">
        <v>1.98</v>
      </c>
      <c r="U1738">
        <v>1485</v>
      </c>
      <c r="X1738" s="24" t="s">
        <v>65</v>
      </c>
      <c r="Y1738" s="24"/>
      <c r="Z1738" s="24"/>
      <c r="AA1738" s="24"/>
      <c r="AB1738" s="24"/>
    </row>
    <row r="1739" spans="1:28" ht="14.45" hidden="1" customHeight="1" x14ac:dyDescent="0.25">
      <c r="A1739" t="s">
        <v>19</v>
      </c>
      <c r="B1739" t="s">
        <v>108</v>
      </c>
      <c r="C1739" t="s">
        <v>21</v>
      </c>
      <c r="D1739" t="s">
        <v>413</v>
      </c>
      <c r="E1739" t="s">
        <v>19</v>
      </c>
      <c r="G1739" t="s">
        <v>198</v>
      </c>
      <c r="H1739" t="s">
        <v>148</v>
      </c>
      <c r="N1739">
        <v>99</v>
      </c>
      <c r="P1739">
        <v>43126</v>
      </c>
      <c r="Q1739">
        <v>1980</v>
      </c>
      <c r="S1739">
        <v>24849</v>
      </c>
      <c r="T1739">
        <v>0.79200000000000004</v>
      </c>
      <c r="U1739">
        <v>990</v>
      </c>
      <c r="X1739" s="24" t="s">
        <v>65</v>
      </c>
      <c r="Y1739" s="24"/>
      <c r="Z1739" s="24"/>
      <c r="AA1739" s="24"/>
      <c r="AB1739" s="24"/>
    </row>
    <row r="1740" spans="1:28" ht="14.45" hidden="1" customHeight="1" x14ac:dyDescent="0.25">
      <c r="A1740" t="s">
        <v>19</v>
      </c>
      <c r="B1740" t="s">
        <v>108</v>
      </c>
      <c r="C1740" t="s">
        <v>21</v>
      </c>
      <c r="D1740" t="s">
        <v>413</v>
      </c>
      <c r="E1740" t="s">
        <v>19</v>
      </c>
      <c r="G1740" t="s">
        <v>285</v>
      </c>
      <c r="H1740" t="s">
        <v>148</v>
      </c>
      <c r="N1740">
        <v>18</v>
      </c>
      <c r="P1740">
        <v>43126</v>
      </c>
      <c r="Q1740">
        <v>180</v>
      </c>
      <c r="S1740">
        <v>576</v>
      </c>
      <c r="T1740">
        <v>1.7999999999999999E-2</v>
      </c>
      <c r="U1740">
        <v>90</v>
      </c>
      <c r="X1740" s="24" t="s">
        <v>65</v>
      </c>
      <c r="Y1740" s="24"/>
      <c r="Z1740" s="24"/>
      <c r="AA1740" s="24"/>
      <c r="AB1740" s="24"/>
    </row>
    <row r="1741" spans="1:28" ht="14.45" hidden="1" customHeight="1" x14ac:dyDescent="0.25">
      <c r="A1741" t="s">
        <v>19</v>
      </c>
      <c r="B1741" t="s">
        <v>108</v>
      </c>
      <c r="C1741" t="s">
        <v>21</v>
      </c>
      <c r="D1741" t="s">
        <v>413</v>
      </c>
      <c r="E1741" t="s">
        <v>19</v>
      </c>
      <c r="G1741" t="s">
        <v>286</v>
      </c>
      <c r="H1741" t="s">
        <v>148</v>
      </c>
      <c r="N1741">
        <v>4</v>
      </c>
      <c r="P1741">
        <v>43126</v>
      </c>
      <c r="Q1741">
        <v>40</v>
      </c>
      <c r="S1741">
        <v>128</v>
      </c>
      <c r="T1741">
        <v>4.0000000000000001E-3</v>
      </c>
      <c r="U1741">
        <v>20</v>
      </c>
      <c r="X1741" s="24" t="s">
        <v>65</v>
      </c>
      <c r="Y1741" s="24"/>
      <c r="Z1741" s="24"/>
      <c r="AA1741" s="24"/>
      <c r="AB1741" s="24"/>
    </row>
    <row r="1742" spans="1:28" ht="14.45" hidden="1" customHeight="1" x14ac:dyDescent="0.25">
      <c r="A1742" t="s">
        <v>19</v>
      </c>
      <c r="B1742" t="s">
        <v>108</v>
      </c>
      <c r="C1742" t="s">
        <v>21</v>
      </c>
      <c r="D1742" t="s">
        <v>413</v>
      </c>
      <c r="E1742" t="s">
        <v>19</v>
      </c>
      <c r="G1742" t="s">
        <v>199</v>
      </c>
      <c r="H1742" t="s">
        <v>200</v>
      </c>
      <c r="N1742">
        <v>33</v>
      </c>
      <c r="P1742">
        <v>43126</v>
      </c>
      <c r="Q1742">
        <v>33000</v>
      </c>
      <c r="S1742">
        <v>62205</v>
      </c>
      <c r="T1742">
        <v>2.9369999999999998</v>
      </c>
      <c r="U1742">
        <v>16500</v>
      </c>
      <c r="X1742" s="24" t="s">
        <v>65</v>
      </c>
      <c r="Y1742" s="24"/>
      <c r="Z1742" s="24"/>
      <c r="AA1742" s="24"/>
      <c r="AB1742" s="24"/>
    </row>
    <row r="1743" spans="1:28" ht="14.45" hidden="1" customHeight="1" x14ac:dyDescent="0.25">
      <c r="A1743" t="s">
        <v>19</v>
      </c>
      <c r="B1743" t="s">
        <v>108</v>
      </c>
      <c r="C1743" t="s">
        <v>21</v>
      </c>
      <c r="D1743" t="s">
        <v>413</v>
      </c>
      <c r="E1743" t="s">
        <v>19</v>
      </c>
      <c r="G1743" t="s">
        <v>197</v>
      </c>
      <c r="H1743" t="s">
        <v>148</v>
      </c>
      <c r="N1743">
        <v>75</v>
      </c>
      <c r="P1743">
        <v>43126</v>
      </c>
      <c r="Q1743">
        <v>450</v>
      </c>
      <c r="S1743">
        <v>9375</v>
      </c>
      <c r="T1743">
        <v>0.3</v>
      </c>
      <c r="U1743">
        <v>225</v>
      </c>
      <c r="X1743" s="24" t="s">
        <v>65</v>
      </c>
      <c r="Y1743" s="24"/>
      <c r="Z1743" s="24"/>
      <c r="AA1743" s="24"/>
      <c r="AB1743" s="24"/>
    </row>
    <row r="1744" spans="1:28" ht="14.45" hidden="1" customHeight="1" x14ac:dyDescent="0.25">
      <c r="A1744" t="s">
        <v>19</v>
      </c>
      <c r="B1744" t="s">
        <v>108</v>
      </c>
      <c r="C1744" t="s">
        <v>21</v>
      </c>
      <c r="D1744" t="s">
        <v>413</v>
      </c>
      <c r="E1744" t="s">
        <v>19</v>
      </c>
      <c r="G1744" t="s">
        <v>198</v>
      </c>
      <c r="H1744" t="s">
        <v>148</v>
      </c>
      <c r="N1744">
        <v>15</v>
      </c>
      <c r="P1744">
        <v>43126</v>
      </c>
      <c r="Q1744">
        <v>300</v>
      </c>
      <c r="S1744">
        <v>3765</v>
      </c>
      <c r="T1744">
        <v>0.12</v>
      </c>
      <c r="U1744">
        <v>150</v>
      </c>
      <c r="X1744" s="24" t="s">
        <v>65</v>
      </c>
      <c r="Y1744" s="24"/>
      <c r="Z1744" s="24"/>
      <c r="AA1744" s="24"/>
      <c r="AB1744" s="24"/>
    </row>
    <row r="1745" spans="1:28" ht="14.45" hidden="1" customHeight="1" x14ac:dyDescent="0.25">
      <c r="A1745" t="s">
        <v>19</v>
      </c>
      <c r="B1745" t="s">
        <v>108</v>
      </c>
      <c r="C1745" t="s">
        <v>21</v>
      </c>
      <c r="D1745" t="s">
        <v>413</v>
      </c>
      <c r="E1745" t="s">
        <v>19</v>
      </c>
      <c r="G1745" t="s">
        <v>284</v>
      </c>
      <c r="H1745" t="s">
        <v>148</v>
      </c>
      <c r="N1745">
        <v>3</v>
      </c>
      <c r="P1745">
        <v>43126</v>
      </c>
      <c r="Q1745">
        <v>30</v>
      </c>
      <c r="S1745">
        <v>96</v>
      </c>
      <c r="T1745">
        <v>3.0000000000000001E-3</v>
      </c>
      <c r="U1745">
        <v>15</v>
      </c>
      <c r="X1745" s="24" t="s">
        <v>65</v>
      </c>
      <c r="Y1745" s="24"/>
      <c r="Z1745" s="24"/>
      <c r="AA1745" s="24"/>
      <c r="AB1745" s="24"/>
    </row>
    <row r="1746" spans="1:28" ht="14.45" hidden="1" customHeight="1" x14ac:dyDescent="0.25">
      <c r="A1746" t="s">
        <v>19</v>
      </c>
      <c r="B1746" t="s">
        <v>108</v>
      </c>
      <c r="C1746" t="s">
        <v>21</v>
      </c>
      <c r="D1746" t="s">
        <v>413</v>
      </c>
      <c r="E1746" t="s">
        <v>19</v>
      </c>
      <c r="G1746" t="s">
        <v>286</v>
      </c>
      <c r="H1746" t="s">
        <v>148</v>
      </c>
      <c r="N1746">
        <v>70</v>
      </c>
      <c r="P1746">
        <v>43126</v>
      </c>
      <c r="Q1746">
        <v>700</v>
      </c>
      <c r="S1746">
        <v>2240</v>
      </c>
      <c r="T1746">
        <v>7.0000000000000007E-2</v>
      </c>
      <c r="U1746">
        <v>350</v>
      </c>
      <c r="X1746" s="24" t="s">
        <v>65</v>
      </c>
      <c r="Y1746" s="24"/>
      <c r="Z1746" s="24"/>
      <c r="AA1746" s="24"/>
      <c r="AB1746" s="24"/>
    </row>
    <row r="1747" spans="1:28" ht="14.45" hidden="1" customHeight="1" x14ac:dyDescent="0.25">
      <c r="A1747" t="s">
        <v>19</v>
      </c>
      <c r="B1747" t="s">
        <v>108</v>
      </c>
      <c r="C1747" t="s">
        <v>21</v>
      </c>
      <c r="D1747" t="s">
        <v>413</v>
      </c>
      <c r="E1747" t="s">
        <v>19</v>
      </c>
      <c r="G1747" t="s">
        <v>199</v>
      </c>
      <c r="H1747" t="s">
        <v>200</v>
      </c>
      <c r="N1747">
        <v>5</v>
      </c>
      <c r="P1747">
        <v>43126</v>
      </c>
      <c r="Q1747">
        <v>5000</v>
      </c>
      <c r="S1747">
        <v>9425</v>
      </c>
      <c r="T1747">
        <v>0.44499999999999995</v>
      </c>
      <c r="U1747">
        <v>2500</v>
      </c>
      <c r="X1747" s="24" t="s">
        <v>65</v>
      </c>
      <c r="Y1747" s="24"/>
      <c r="Z1747" s="24"/>
      <c r="AA1747" s="24"/>
      <c r="AB1747" s="24"/>
    </row>
    <row r="1748" spans="1:28" ht="14.45" hidden="1" customHeight="1" x14ac:dyDescent="0.25">
      <c r="A1748" t="s">
        <v>19</v>
      </c>
      <c r="B1748" t="s">
        <v>108</v>
      </c>
      <c r="C1748" t="s">
        <v>21</v>
      </c>
      <c r="D1748" t="s">
        <v>413</v>
      </c>
      <c r="E1748" t="s">
        <v>19</v>
      </c>
      <c r="G1748" t="s">
        <v>197</v>
      </c>
      <c r="H1748" t="s">
        <v>148</v>
      </c>
      <c r="N1748">
        <v>45</v>
      </c>
      <c r="P1748">
        <v>43126</v>
      </c>
      <c r="Q1748">
        <v>270</v>
      </c>
      <c r="S1748">
        <v>5625</v>
      </c>
      <c r="T1748">
        <v>0.18</v>
      </c>
      <c r="U1748">
        <v>135</v>
      </c>
      <c r="X1748" s="24" t="s">
        <v>65</v>
      </c>
      <c r="Y1748" s="24"/>
      <c r="Z1748" s="24"/>
      <c r="AA1748" s="24"/>
      <c r="AB1748" s="24"/>
    </row>
    <row r="1749" spans="1:28" ht="14.45" hidden="1" customHeight="1" x14ac:dyDescent="0.25">
      <c r="A1749" t="s">
        <v>19</v>
      </c>
      <c r="B1749" t="s">
        <v>108</v>
      </c>
      <c r="C1749" t="s">
        <v>21</v>
      </c>
      <c r="D1749" t="s">
        <v>413</v>
      </c>
      <c r="E1749" t="s">
        <v>19</v>
      </c>
      <c r="G1749" t="s">
        <v>198</v>
      </c>
      <c r="H1749" t="s">
        <v>148</v>
      </c>
      <c r="N1749">
        <v>9</v>
      </c>
      <c r="P1749">
        <v>43126</v>
      </c>
      <c r="Q1749">
        <v>180</v>
      </c>
      <c r="S1749">
        <v>2259</v>
      </c>
      <c r="T1749">
        <v>7.2000000000000008E-2</v>
      </c>
      <c r="U1749">
        <v>90</v>
      </c>
      <c r="X1749" s="24" t="s">
        <v>65</v>
      </c>
      <c r="Y1749" s="24"/>
      <c r="Z1749" s="24"/>
      <c r="AA1749" s="24"/>
      <c r="AB1749" s="24"/>
    </row>
    <row r="1750" spans="1:28" ht="14.45" hidden="1" customHeight="1" x14ac:dyDescent="0.25">
      <c r="A1750" t="s">
        <v>19</v>
      </c>
      <c r="B1750" t="s">
        <v>108</v>
      </c>
      <c r="C1750" t="s">
        <v>21</v>
      </c>
      <c r="D1750" t="s">
        <v>413</v>
      </c>
      <c r="E1750" t="s">
        <v>19</v>
      </c>
      <c r="G1750" t="s">
        <v>285</v>
      </c>
      <c r="H1750" t="s">
        <v>148</v>
      </c>
      <c r="N1750">
        <v>201</v>
      </c>
      <c r="P1750">
        <v>43126</v>
      </c>
      <c r="Q1750">
        <v>2010</v>
      </c>
      <c r="S1750">
        <v>6432</v>
      </c>
      <c r="T1750">
        <v>0.20100000000000001</v>
      </c>
      <c r="U1750">
        <v>1005</v>
      </c>
      <c r="X1750" s="24" t="s">
        <v>65</v>
      </c>
      <c r="Y1750" s="24"/>
      <c r="Z1750" s="24"/>
      <c r="AA1750" s="24"/>
      <c r="AB1750" s="24"/>
    </row>
    <row r="1751" spans="1:28" ht="14.45" hidden="1" customHeight="1" x14ac:dyDescent="0.25">
      <c r="A1751" t="s">
        <v>19</v>
      </c>
      <c r="B1751" t="s">
        <v>108</v>
      </c>
      <c r="C1751" t="s">
        <v>21</v>
      </c>
      <c r="D1751" t="s">
        <v>413</v>
      </c>
      <c r="E1751" t="s">
        <v>19</v>
      </c>
      <c r="G1751" t="s">
        <v>286</v>
      </c>
      <c r="H1751" t="s">
        <v>148</v>
      </c>
      <c r="N1751">
        <v>11</v>
      </c>
      <c r="P1751">
        <v>43126</v>
      </c>
      <c r="Q1751">
        <v>110</v>
      </c>
      <c r="S1751">
        <v>352</v>
      </c>
      <c r="T1751">
        <v>1.0999999999999999E-2</v>
      </c>
      <c r="U1751">
        <v>55</v>
      </c>
      <c r="X1751" s="24" t="s">
        <v>65</v>
      </c>
      <c r="Y1751" s="24"/>
      <c r="Z1751" s="24"/>
      <c r="AA1751" s="24"/>
      <c r="AB1751" s="24"/>
    </row>
    <row r="1752" spans="1:28" ht="14.45" hidden="1" customHeight="1" x14ac:dyDescent="0.25">
      <c r="A1752" t="s">
        <v>19</v>
      </c>
      <c r="B1752" t="s">
        <v>108</v>
      </c>
      <c r="C1752" t="s">
        <v>21</v>
      </c>
      <c r="D1752" t="s">
        <v>413</v>
      </c>
      <c r="E1752" t="s">
        <v>19</v>
      </c>
      <c r="G1752" t="s">
        <v>199</v>
      </c>
      <c r="H1752" t="s">
        <v>200</v>
      </c>
      <c r="N1752">
        <v>3</v>
      </c>
      <c r="P1752">
        <v>43126</v>
      </c>
      <c r="Q1752">
        <v>3000</v>
      </c>
      <c r="S1752">
        <v>5655</v>
      </c>
      <c r="T1752">
        <v>0.26700000000000002</v>
      </c>
      <c r="U1752">
        <v>1500</v>
      </c>
      <c r="X1752" s="24" t="s">
        <v>65</v>
      </c>
      <c r="Y1752" s="24"/>
      <c r="Z1752" s="24"/>
      <c r="AA1752" s="24"/>
      <c r="AB1752" s="24"/>
    </row>
    <row r="1753" spans="1:28" ht="14.45" hidden="1" customHeight="1" x14ac:dyDescent="0.25">
      <c r="A1753" t="s">
        <v>19</v>
      </c>
      <c r="B1753" t="s">
        <v>108</v>
      </c>
      <c r="C1753" t="s">
        <v>21</v>
      </c>
      <c r="D1753" t="s">
        <v>416</v>
      </c>
      <c r="E1753" t="s">
        <v>19</v>
      </c>
      <c r="G1753" t="s">
        <v>197</v>
      </c>
      <c r="H1753" t="s">
        <v>148</v>
      </c>
      <c r="N1753">
        <v>330</v>
      </c>
      <c r="P1753">
        <v>43159</v>
      </c>
      <c r="Q1753">
        <v>1980</v>
      </c>
      <c r="S1753">
        <v>41250</v>
      </c>
      <c r="T1753">
        <v>1.32</v>
      </c>
      <c r="U1753">
        <v>990</v>
      </c>
      <c r="X1753" s="24" t="s">
        <v>65</v>
      </c>
      <c r="Y1753" s="24"/>
      <c r="Z1753" s="24"/>
      <c r="AA1753" s="24"/>
      <c r="AB1753" s="24"/>
    </row>
    <row r="1754" spans="1:28" ht="14.45" hidden="1" customHeight="1" x14ac:dyDescent="0.25">
      <c r="A1754" t="s">
        <v>19</v>
      </c>
      <c r="B1754" t="s">
        <v>108</v>
      </c>
      <c r="C1754" t="s">
        <v>21</v>
      </c>
      <c r="D1754" t="s">
        <v>416</v>
      </c>
      <c r="E1754" t="s">
        <v>19</v>
      </c>
      <c r="G1754" t="s">
        <v>198</v>
      </c>
      <c r="H1754" t="s">
        <v>148</v>
      </c>
      <c r="N1754">
        <v>66</v>
      </c>
      <c r="P1754">
        <v>43159</v>
      </c>
      <c r="Q1754">
        <v>1320</v>
      </c>
      <c r="S1754">
        <v>16566</v>
      </c>
      <c r="T1754">
        <v>0.52800000000000002</v>
      </c>
      <c r="U1754">
        <v>660</v>
      </c>
      <c r="X1754" s="24" t="s">
        <v>65</v>
      </c>
      <c r="Y1754" s="24"/>
      <c r="Z1754" s="24"/>
      <c r="AA1754" s="24"/>
      <c r="AB1754" s="24"/>
    </row>
    <row r="1755" spans="1:28" ht="14.45" hidden="1" customHeight="1" x14ac:dyDescent="0.25">
      <c r="A1755" t="s">
        <v>19</v>
      </c>
      <c r="B1755" t="s">
        <v>108</v>
      </c>
      <c r="C1755" t="s">
        <v>21</v>
      </c>
      <c r="D1755" t="s">
        <v>416</v>
      </c>
      <c r="E1755" t="s">
        <v>19</v>
      </c>
      <c r="G1755" t="s">
        <v>285</v>
      </c>
      <c r="H1755" t="s">
        <v>148</v>
      </c>
      <c r="N1755">
        <v>13</v>
      </c>
      <c r="P1755">
        <v>43159</v>
      </c>
      <c r="Q1755">
        <v>130</v>
      </c>
      <c r="S1755">
        <v>416</v>
      </c>
      <c r="T1755">
        <v>1.3000000000000001E-2</v>
      </c>
      <c r="U1755">
        <v>65</v>
      </c>
      <c r="X1755" s="24" t="s">
        <v>65</v>
      </c>
      <c r="Y1755" s="24"/>
      <c r="Z1755" s="24"/>
      <c r="AA1755" s="24"/>
      <c r="AB1755" s="24"/>
    </row>
    <row r="1756" spans="1:28" ht="14.45" hidden="1" customHeight="1" x14ac:dyDescent="0.25">
      <c r="A1756" t="s">
        <v>19</v>
      </c>
      <c r="B1756" t="s">
        <v>108</v>
      </c>
      <c r="C1756" t="s">
        <v>21</v>
      </c>
      <c r="D1756" t="s">
        <v>416</v>
      </c>
      <c r="E1756" t="s">
        <v>19</v>
      </c>
      <c r="G1756" t="s">
        <v>286</v>
      </c>
      <c r="H1756" t="s">
        <v>148</v>
      </c>
      <c r="N1756">
        <v>10</v>
      </c>
      <c r="P1756">
        <v>43159</v>
      </c>
      <c r="Q1756">
        <v>100</v>
      </c>
      <c r="S1756">
        <v>320</v>
      </c>
      <c r="T1756">
        <v>0.01</v>
      </c>
      <c r="U1756">
        <v>50</v>
      </c>
      <c r="X1756" s="24" t="s">
        <v>65</v>
      </c>
      <c r="Y1756" s="24"/>
      <c r="Z1756" s="24"/>
      <c r="AA1756" s="24"/>
      <c r="AB1756" s="24"/>
    </row>
    <row r="1757" spans="1:28" ht="14.45" hidden="1" customHeight="1" x14ac:dyDescent="0.25">
      <c r="A1757" t="s">
        <v>19</v>
      </c>
      <c r="B1757" t="s">
        <v>108</v>
      </c>
      <c r="C1757" t="s">
        <v>21</v>
      </c>
      <c r="D1757" t="s">
        <v>416</v>
      </c>
      <c r="E1757" t="s">
        <v>19</v>
      </c>
      <c r="G1757" t="s">
        <v>199</v>
      </c>
      <c r="H1757" t="s">
        <v>200</v>
      </c>
      <c r="N1757">
        <v>22</v>
      </c>
      <c r="P1757">
        <v>43159</v>
      </c>
      <c r="Q1757">
        <v>22000</v>
      </c>
      <c r="S1757">
        <v>41470</v>
      </c>
      <c r="T1757">
        <v>1.958</v>
      </c>
      <c r="U1757">
        <v>11000</v>
      </c>
      <c r="X1757" s="24" t="s">
        <v>65</v>
      </c>
      <c r="Y1757" s="24"/>
      <c r="Z1757" s="24"/>
      <c r="AA1757" s="24"/>
      <c r="AB1757" s="24"/>
    </row>
    <row r="1758" spans="1:28" ht="14.45" hidden="1" customHeight="1" x14ac:dyDescent="0.25">
      <c r="A1758" t="s">
        <v>19</v>
      </c>
      <c r="B1758" t="s">
        <v>108</v>
      </c>
      <c r="C1758" t="s">
        <v>21</v>
      </c>
      <c r="D1758" t="s">
        <v>416</v>
      </c>
      <c r="E1758" t="s">
        <v>19</v>
      </c>
      <c r="G1758" t="s">
        <v>197</v>
      </c>
      <c r="H1758" t="s">
        <v>148</v>
      </c>
      <c r="N1758">
        <v>90</v>
      </c>
      <c r="P1758">
        <v>43159</v>
      </c>
      <c r="Q1758">
        <v>540</v>
      </c>
      <c r="S1758">
        <v>11250</v>
      </c>
      <c r="T1758">
        <v>0.36</v>
      </c>
      <c r="U1758">
        <v>270</v>
      </c>
      <c r="X1758" s="24" t="s">
        <v>65</v>
      </c>
      <c r="Y1758" s="24"/>
      <c r="Z1758" s="24"/>
      <c r="AA1758" s="24"/>
      <c r="AB1758" s="24"/>
    </row>
    <row r="1759" spans="1:28" ht="14.45" hidden="1" customHeight="1" x14ac:dyDescent="0.25">
      <c r="A1759" t="s">
        <v>19</v>
      </c>
      <c r="B1759" t="s">
        <v>108</v>
      </c>
      <c r="C1759" t="s">
        <v>21</v>
      </c>
      <c r="D1759" t="s">
        <v>416</v>
      </c>
      <c r="E1759" t="s">
        <v>19</v>
      </c>
      <c r="G1759" t="s">
        <v>198</v>
      </c>
      <c r="H1759" t="s">
        <v>148</v>
      </c>
      <c r="N1759">
        <v>18</v>
      </c>
      <c r="P1759">
        <v>43159</v>
      </c>
      <c r="Q1759">
        <v>360</v>
      </c>
      <c r="S1759">
        <v>4518</v>
      </c>
      <c r="T1759">
        <v>0.14400000000000002</v>
      </c>
      <c r="U1759">
        <v>180</v>
      </c>
      <c r="X1759" s="24" t="s">
        <v>65</v>
      </c>
      <c r="Y1759" s="24"/>
      <c r="Z1759" s="24"/>
      <c r="AA1759" s="24"/>
      <c r="AB1759" s="24"/>
    </row>
    <row r="1760" spans="1:28" ht="14.45" hidden="1" customHeight="1" x14ac:dyDescent="0.25">
      <c r="A1760" t="s">
        <v>19</v>
      </c>
      <c r="B1760" t="s">
        <v>108</v>
      </c>
      <c r="C1760" t="s">
        <v>21</v>
      </c>
      <c r="D1760" t="s">
        <v>416</v>
      </c>
      <c r="E1760" t="s">
        <v>19</v>
      </c>
      <c r="G1760" t="s">
        <v>285</v>
      </c>
      <c r="H1760" t="s">
        <v>148</v>
      </c>
      <c r="N1760">
        <v>204</v>
      </c>
      <c r="P1760">
        <v>43159</v>
      </c>
      <c r="Q1760">
        <v>2040</v>
      </c>
      <c r="S1760">
        <v>6528</v>
      </c>
      <c r="T1760">
        <v>0.20400000000000001</v>
      </c>
      <c r="U1760">
        <v>1020</v>
      </c>
      <c r="X1760" s="24" t="s">
        <v>65</v>
      </c>
      <c r="Y1760" s="24"/>
      <c r="Z1760" s="24"/>
      <c r="AA1760" s="24"/>
      <c r="AB1760" s="24"/>
    </row>
    <row r="1761" spans="1:28" ht="14.45" hidden="1" customHeight="1" x14ac:dyDescent="0.25">
      <c r="A1761" t="s">
        <v>19</v>
      </c>
      <c r="B1761" t="s">
        <v>108</v>
      </c>
      <c r="C1761" t="s">
        <v>21</v>
      </c>
      <c r="D1761" t="s">
        <v>416</v>
      </c>
      <c r="E1761" t="s">
        <v>19</v>
      </c>
      <c r="G1761" t="s">
        <v>286</v>
      </c>
      <c r="H1761" t="s">
        <v>148</v>
      </c>
      <c r="N1761">
        <v>43</v>
      </c>
      <c r="P1761">
        <v>43159</v>
      </c>
      <c r="Q1761">
        <v>430</v>
      </c>
      <c r="S1761">
        <v>1376</v>
      </c>
      <c r="T1761">
        <v>4.3000000000000003E-2</v>
      </c>
      <c r="U1761">
        <v>215</v>
      </c>
      <c r="X1761" s="24" t="s">
        <v>65</v>
      </c>
      <c r="Y1761" s="24"/>
      <c r="Z1761" s="24"/>
      <c r="AA1761" s="24"/>
      <c r="AB1761" s="24"/>
    </row>
    <row r="1762" spans="1:28" ht="14.45" hidden="1" customHeight="1" x14ac:dyDescent="0.25">
      <c r="A1762" t="s">
        <v>19</v>
      </c>
      <c r="B1762" t="s">
        <v>108</v>
      </c>
      <c r="C1762" t="s">
        <v>21</v>
      </c>
      <c r="D1762" t="s">
        <v>416</v>
      </c>
      <c r="E1762" t="s">
        <v>19</v>
      </c>
      <c r="G1762" t="s">
        <v>199</v>
      </c>
      <c r="H1762" t="s">
        <v>200</v>
      </c>
      <c r="N1762">
        <v>6</v>
      </c>
      <c r="P1762">
        <v>43159</v>
      </c>
      <c r="Q1762">
        <v>6000</v>
      </c>
      <c r="S1762">
        <v>11310</v>
      </c>
      <c r="T1762">
        <v>0.53400000000000003</v>
      </c>
      <c r="U1762">
        <v>3000</v>
      </c>
      <c r="X1762" s="24" t="s">
        <v>65</v>
      </c>
      <c r="Y1762" s="24"/>
      <c r="Z1762" s="24"/>
      <c r="AA1762" s="24"/>
      <c r="AB1762" s="24"/>
    </row>
    <row r="1763" spans="1:28" ht="14.45" hidden="1" customHeight="1" x14ac:dyDescent="0.25">
      <c r="A1763" t="s">
        <v>19</v>
      </c>
      <c r="B1763" t="s">
        <v>108</v>
      </c>
      <c r="C1763" t="s">
        <v>21</v>
      </c>
      <c r="D1763" t="s">
        <v>858</v>
      </c>
      <c r="E1763" t="s">
        <v>19</v>
      </c>
      <c r="G1763" t="s">
        <v>197</v>
      </c>
      <c r="H1763" t="s">
        <v>148</v>
      </c>
      <c r="N1763">
        <v>195</v>
      </c>
      <c r="P1763">
        <v>43243</v>
      </c>
      <c r="Q1763">
        <v>1170</v>
      </c>
      <c r="S1763">
        <v>24375</v>
      </c>
      <c r="T1763">
        <v>0.78</v>
      </c>
      <c r="U1763">
        <v>585</v>
      </c>
      <c r="X1763" s="24" t="s">
        <v>65</v>
      </c>
      <c r="Y1763" s="24"/>
      <c r="Z1763" s="24"/>
      <c r="AA1763" s="24"/>
      <c r="AB1763" s="24"/>
    </row>
    <row r="1764" spans="1:28" ht="14.45" hidden="1" customHeight="1" x14ac:dyDescent="0.25">
      <c r="A1764" t="s">
        <v>19</v>
      </c>
      <c r="B1764" t="s">
        <v>108</v>
      </c>
      <c r="C1764" t="s">
        <v>21</v>
      </c>
      <c r="D1764" t="s">
        <v>858</v>
      </c>
      <c r="E1764" t="s">
        <v>19</v>
      </c>
      <c r="G1764" t="s">
        <v>198</v>
      </c>
      <c r="H1764" t="s">
        <v>148</v>
      </c>
      <c r="N1764">
        <v>39</v>
      </c>
      <c r="P1764">
        <v>43243</v>
      </c>
      <c r="Q1764">
        <v>780</v>
      </c>
      <c r="S1764">
        <v>9789</v>
      </c>
      <c r="T1764">
        <v>0.312</v>
      </c>
      <c r="U1764">
        <v>390</v>
      </c>
      <c r="X1764" s="24" t="s">
        <v>65</v>
      </c>
      <c r="Y1764" s="24"/>
      <c r="Z1764" s="24"/>
      <c r="AA1764" s="24"/>
      <c r="AB1764" s="24"/>
    </row>
    <row r="1765" spans="1:28" ht="14.45" hidden="1" customHeight="1" x14ac:dyDescent="0.25">
      <c r="A1765" t="s">
        <v>19</v>
      </c>
      <c r="B1765" t="s">
        <v>108</v>
      </c>
      <c r="C1765" t="s">
        <v>21</v>
      </c>
      <c r="D1765" t="s">
        <v>858</v>
      </c>
      <c r="E1765" t="s">
        <v>19</v>
      </c>
      <c r="G1765" t="s">
        <v>285</v>
      </c>
      <c r="H1765" t="s">
        <v>148</v>
      </c>
      <c r="N1765">
        <v>8</v>
      </c>
      <c r="P1765">
        <v>43243</v>
      </c>
      <c r="Q1765">
        <v>80</v>
      </c>
      <c r="S1765">
        <v>256</v>
      </c>
      <c r="T1765">
        <v>8.0000000000000002E-3</v>
      </c>
      <c r="U1765">
        <v>40</v>
      </c>
      <c r="X1765" s="24" t="s">
        <v>65</v>
      </c>
      <c r="Y1765" s="24"/>
      <c r="Z1765" s="24"/>
      <c r="AA1765" s="24"/>
      <c r="AB1765" s="24"/>
    </row>
    <row r="1766" spans="1:28" ht="14.45" hidden="1" customHeight="1" x14ac:dyDescent="0.25">
      <c r="A1766" t="s">
        <v>19</v>
      </c>
      <c r="B1766" t="s">
        <v>108</v>
      </c>
      <c r="C1766" t="s">
        <v>21</v>
      </c>
      <c r="D1766" t="s">
        <v>858</v>
      </c>
      <c r="E1766" t="s">
        <v>19</v>
      </c>
      <c r="G1766" t="s">
        <v>286</v>
      </c>
      <c r="H1766" t="s">
        <v>148</v>
      </c>
      <c r="N1766">
        <v>6</v>
      </c>
      <c r="P1766">
        <v>43243</v>
      </c>
      <c r="Q1766">
        <v>60</v>
      </c>
      <c r="S1766">
        <v>192</v>
      </c>
      <c r="T1766">
        <v>6.0000000000000001E-3</v>
      </c>
      <c r="U1766">
        <v>30</v>
      </c>
      <c r="X1766" s="24" t="s">
        <v>65</v>
      </c>
      <c r="Y1766" s="24"/>
      <c r="Z1766" s="24"/>
      <c r="AA1766" s="24"/>
      <c r="AB1766" s="24"/>
    </row>
    <row r="1767" spans="1:28" ht="14.45" hidden="1" customHeight="1" x14ac:dyDescent="0.25">
      <c r="A1767" t="s">
        <v>19</v>
      </c>
      <c r="B1767" t="s">
        <v>108</v>
      </c>
      <c r="C1767" t="s">
        <v>21</v>
      </c>
      <c r="D1767" t="s">
        <v>858</v>
      </c>
      <c r="E1767" t="s">
        <v>19</v>
      </c>
      <c r="G1767" t="s">
        <v>199</v>
      </c>
      <c r="H1767" t="s">
        <v>200</v>
      </c>
      <c r="N1767">
        <v>13</v>
      </c>
      <c r="P1767">
        <v>43243</v>
      </c>
      <c r="Q1767">
        <v>13000</v>
      </c>
      <c r="S1767">
        <v>24505</v>
      </c>
      <c r="T1767">
        <v>1.157</v>
      </c>
      <c r="U1767">
        <v>6500</v>
      </c>
      <c r="X1767" s="24" t="s">
        <v>65</v>
      </c>
      <c r="Y1767" s="24"/>
      <c r="Z1767" s="24"/>
      <c r="AA1767" s="24"/>
      <c r="AB1767" s="24"/>
    </row>
    <row r="1768" spans="1:28" ht="14.45" hidden="1" customHeight="1" x14ac:dyDescent="0.25">
      <c r="A1768" t="s">
        <v>19</v>
      </c>
      <c r="B1768" t="s">
        <v>108</v>
      </c>
      <c r="C1768" t="s">
        <v>21</v>
      </c>
      <c r="D1768" t="s">
        <v>1005</v>
      </c>
      <c r="E1768" t="s">
        <v>19</v>
      </c>
      <c r="G1768" t="s">
        <v>197</v>
      </c>
      <c r="H1768" t="s">
        <v>148</v>
      </c>
      <c r="N1768">
        <v>15</v>
      </c>
      <c r="P1768">
        <v>43124</v>
      </c>
      <c r="Q1768">
        <v>90</v>
      </c>
      <c r="S1768">
        <v>1875</v>
      </c>
      <c r="T1768">
        <v>0.06</v>
      </c>
      <c r="U1768">
        <v>45</v>
      </c>
      <c r="X1768" s="24" t="s">
        <v>65</v>
      </c>
      <c r="Y1768" s="24"/>
      <c r="Z1768" s="24"/>
      <c r="AA1768" s="24"/>
      <c r="AB1768" s="24"/>
    </row>
    <row r="1769" spans="1:28" ht="14.45" hidden="1" customHeight="1" x14ac:dyDescent="0.25">
      <c r="A1769" t="s">
        <v>19</v>
      </c>
      <c r="B1769" t="s">
        <v>108</v>
      </c>
      <c r="C1769" t="s">
        <v>21</v>
      </c>
      <c r="D1769" t="s">
        <v>1005</v>
      </c>
      <c r="E1769" t="s">
        <v>19</v>
      </c>
      <c r="G1769" t="s">
        <v>198</v>
      </c>
      <c r="H1769" t="s">
        <v>148</v>
      </c>
      <c r="N1769">
        <v>3</v>
      </c>
      <c r="P1769">
        <v>43124</v>
      </c>
      <c r="Q1769">
        <v>60</v>
      </c>
      <c r="S1769">
        <v>753</v>
      </c>
      <c r="T1769">
        <v>2.4E-2</v>
      </c>
      <c r="U1769">
        <v>30</v>
      </c>
      <c r="X1769" s="24" t="s">
        <v>65</v>
      </c>
      <c r="Y1769" s="24"/>
      <c r="Z1769" s="24"/>
      <c r="AA1769" s="24"/>
      <c r="AB1769" s="24"/>
    </row>
    <row r="1770" spans="1:28" ht="14.45" hidden="1" customHeight="1" x14ac:dyDescent="0.25">
      <c r="A1770" t="s">
        <v>19</v>
      </c>
      <c r="B1770" t="s">
        <v>108</v>
      </c>
      <c r="C1770" t="s">
        <v>21</v>
      </c>
      <c r="D1770" t="s">
        <v>1005</v>
      </c>
      <c r="E1770" t="s">
        <v>19</v>
      </c>
      <c r="G1770" t="s">
        <v>286</v>
      </c>
      <c r="H1770" t="s">
        <v>148</v>
      </c>
      <c r="N1770">
        <v>12</v>
      </c>
      <c r="P1770">
        <v>43124</v>
      </c>
      <c r="Q1770">
        <v>120</v>
      </c>
      <c r="S1770">
        <v>384</v>
      </c>
      <c r="T1770">
        <v>1.2E-2</v>
      </c>
      <c r="U1770">
        <v>60</v>
      </c>
      <c r="X1770" s="24" t="s">
        <v>65</v>
      </c>
      <c r="Y1770" s="24"/>
      <c r="Z1770" s="24"/>
      <c r="AA1770" s="24"/>
      <c r="AB1770" s="24"/>
    </row>
    <row r="1771" spans="1:28" ht="14.45" hidden="1" customHeight="1" x14ac:dyDescent="0.25">
      <c r="A1771" t="s">
        <v>19</v>
      </c>
      <c r="B1771" t="s">
        <v>108</v>
      </c>
      <c r="C1771" t="s">
        <v>21</v>
      </c>
      <c r="D1771" t="s">
        <v>1005</v>
      </c>
      <c r="E1771" t="s">
        <v>19</v>
      </c>
      <c r="G1771" t="s">
        <v>199</v>
      </c>
      <c r="H1771" t="s">
        <v>200</v>
      </c>
      <c r="N1771">
        <v>1</v>
      </c>
      <c r="P1771">
        <v>43124</v>
      </c>
      <c r="Q1771">
        <v>1000</v>
      </c>
      <c r="S1771">
        <v>1885</v>
      </c>
      <c r="T1771">
        <v>8.8999999999999996E-2</v>
      </c>
      <c r="U1771">
        <v>500</v>
      </c>
      <c r="X1771" s="24" t="s">
        <v>65</v>
      </c>
      <c r="Y1771" s="24"/>
      <c r="Z1771" s="24"/>
      <c r="AA1771" s="24"/>
      <c r="AB1771" s="24"/>
    </row>
    <row r="1772" spans="1:28" ht="14.45" hidden="1" customHeight="1" x14ac:dyDescent="0.25">
      <c r="A1772" t="s">
        <v>19</v>
      </c>
      <c r="B1772" t="s">
        <v>108</v>
      </c>
      <c r="C1772" t="s">
        <v>21</v>
      </c>
      <c r="D1772" t="s">
        <v>1621</v>
      </c>
      <c r="E1772" t="s">
        <v>19</v>
      </c>
      <c r="G1772" t="s">
        <v>197</v>
      </c>
      <c r="H1772" t="s">
        <v>148</v>
      </c>
      <c r="N1772">
        <v>15</v>
      </c>
      <c r="P1772">
        <v>43367</v>
      </c>
      <c r="Q1772">
        <v>90</v>
      </c>
      <c r="S1772">
        <v>1875</v>
      </c>
      <c r="T1772">
        <v>0.06</v>
      </c>
      <c r="U1772">
        <v>45</v>
      </c>
      <c r="X1772" s="24" t="s">
        <v>65</v>
      </c>
      <c r="Y1772" s="24"/>
      <c r="Z1772" s="24"/>
      <c r="AA1772" s="24"/>
      <c r="AB1772" s="24"/>
    </row>
    <row r="1773" spans="1:28" ht="14.45" hidden="1" customHeight="1" x14ac:dyDescent="0.25">
      <c r="A1773" t="s">
        <v>19</v>
      </c>
      <c r="B1773" t="s">
        <v>108</v>
      </c>
      <c r="C1773" t="s">
        <v>21</v>
      </c>
      <c r="D1773" t="s">
        <v>1621</v>
      </c>
      <c r="E1773" t="s">
        <v>19</v>
      </c>
      <c r="G1773" t="s">
        <v>198</v>
      </c>
      <c r="H1773" t="s">
        <v>148</v>
      </c>
      <c r="N1773">
        <v>3</v>
      </c>
      <c r="P1773">
        <v>43367</v>
      </c>
      <c r="Q1773">
        <v>60</v>
      </c>
      <c r="S1773">
        <v>753</v>
      </c>
      <c r="T1773">
        <v>2.4E-2</v>
      </c>
      <c r="U1773">
        <v>30</v>
      </c>
      <c r="X1773" s="24" t="s">
        <v>65</v>
      </c>
      <c r="Y1773" s="24"/>
      <c r="Z1773" s="24"/>
      <c r="AA1773" s="24"/>
      <c r="AB1773" s="24"/>
    </row>
    <row r="1774" spans="1:28" ht="14.45" hidden="1" customHeight="1" x14ac:dyDescent="0.25">
      <c r="A1774" t="s">
        <v>19</v>
      </c>
      <c r="B1774" t="s">
        <v>108</v>
      </c>
      <c r="C1774" t="s">
        <v>21</v>
      </c>
      <c r="D1774" t="s">
        <v>1621</v>
      </c>
      <c r="E1774" t="s">
        <v>19</v>
      </c>
      <c r="G1774" t="s">
        <v>199</v>
      </c>
      <c r="H1774" t="s">
        <v>200</v>
      </c>
      <c r="N1774">
        <v>1</v>
      </c>
      <c r="P1774">
        <v>43367</v>
      </c>
      <c r="Q1774">
        <v>1000</v>
      </c>
      <c r="S1774">
        <v>1885</v>
      </c>
      <c r="T1774">
        <v>8.8999999999999996E-2</v>
      </c>
      <c r="U1774">
        <v>500</v>
      </c>
      <c r="X1774" s="24" t="s">
        <v>65</v>
      </c>
      <c r="Y1774" s="24"/>
      <c r="Z1774" s="24"/>
      <c r="AA1774" s="24"/>
      <c r="AB1774" s="24"/>
    </row>
    <row r="1775" spans="1:28" ht="14.45" hidden="1" customHeight="1" x14ac:dyDescent="0.25">
      <c r="A1775" s="9" t="s">
        <v>19</v>
      </c>
      <c r="B1775" s="9" t="s">
        <v>20</v>
      </c>
      <c r="C1775" s="9" t="s">
        <v>21</v>
      </c>
      <c r="D1775" s="9">
        <v>180367</v>
      </c>
      <c r="E1775" s="9" t="s">
        <v>19</v>
      </c>
      <c r="F1775" s="9"/>
      <c r="G1775" s="9" t="s">
        <v>174</v>
      </c>
      <c r="H1775" s="9" t="s">
        <v>151</v>
      </c>
      <c r="I1775" s="9" t="s">
        <v>152</v>
      </c>
      <c r="J1775" s="9"/>
      <c r="K1775" s="9"/>
      <c r="L1775" s="9"/>
      <c r="M1775" s="20">
        <v>13.05797247010084</v>
      </c>
      <c r="N1775" s="20">
        <v>1</v>
      </c>
      <c r="O1775" s="9"/>
      <c r="P1775" s="10">
        <v>43008</v>
      </c>
      <c r="Q1775" s="13">
        <v>62212.78</v>
      </c>
      <c r="R1775" s="13"/>
      <c r="S1775" s="20">
        <v>3188</v>
      </c>
      <c r="T1775" s="20">
        <v>1</v>
      </c>
      <c r="U1775" s="11">
        <v>400</v>
      </c>
      <c r="V1775" s="9"/>
      <c r="W1775" s="22"/>
      <c r="X1775" s="24" t="s">
        <v>1824</v>
      </c>
      <c r="Y1775" s="24"/>
      <c r="Z1775" s="24"/>
      <c r="AA1775" s="24"/>
      <c r="AB1775" s="24"/>
    </row>
    <row r="1776" spans="1:28" ht="14.45" hidden="1" customHeight="1" x14ac:dyDescent="0.25">
      <c r="A1776" t="s">
        <v>19</v>
      </c>
      <c r="B1776" t="s">
        <v>20</v>
      </c>
      <c r="C1776" t="s">
        <v>21</v>
      </c>
      <c r="D1776">
        <v>146254</v>
      </c>
      <c r="E1776" t="s">
        <v>19</v>
      </c>
      <c r="G1776" t="s">
        <v>739</v>
      </c>
      <c r="H1776" t="s">
        <v>148</v>
      </c>
      <c r="I1776" t="s">
        <v>149</v>
      </c>
      <c r="M1776">
        <v>13.083007376942414</v>
      </c>
      <c r="N1776">
        <v>12</v>
      </c>
      <c r="P1776">
        <v>42815</v>
      </c>
      <c r="Q1776">
        <v>360</v>
      </c>
      <c r="S1776">
        <v>2733.12</v>
      </c>
      <c r="T1776">
        <v>0.312</v>
      </c>
      <c r="U1776">
        <v>180</v>
      </c>
      <c r="X1776" s="24" t="s">
        <v>1823</v>
      </c>
      <c r="Y1776" s="24"/>
      <c r="Z1776" s="24"/>
      <c r="AA1776" s="24"/>
      <c r="AB1776" s="24"/>
    </row>
    <row r="1777" spans="1:28" ht="14.45" hidden="1" customHeight="1" x14ac:dyDescent="0.25">
      <c r="A1777" t="s">
        <v>19</v>
      </c>
      <c r="B1777" t="s">
        <v>20</v>
      </c>
      <c r="C1777" t="s">
        <v>21</v>
      </c>
      <c r="D1777">
        <v>146254</v>
      </c>
      <c r="E1777" t="s">
        <v>19</v>
      </c>
      <c r="G1777" t="s">
        <v>434</v>
      </c>
      <c r="H1777" t="s">
        <v>435</v>
      </c>
      <c r="I1777" t="s">
        <v>436</v>
      </c>
      <c r="M1777">
        <v>12.832011267371689</v>
      </c>
      <c r="N1777">
        <v>1</v>
      </c>
      <c r="P1777">
        <v>42815</v>
      </c>
      <c r="Q1777">
        <v>3540</v>
      </c>
      <c r="S1777">
        <v>13897</v>
      </c>
      <c r="T1777">
        <v>4.2</v>
      </c>
      <c r="U1777">
        <v>1680</v>
      </c>
      <c r="X1777" s="24" t="s">
        <v>1823</v>
      </c>
      <c r="Y1777" s="24"/>
      <c r="Z1777" s="24"/>
      <c r="AA1777" s="24"/>
      <c r="AB1777" s="24"/>
    </row>
    <row r="1778" spans="1:28" ht="14.45" hidden="1" customHeight="1" x14ac:dyDescent="0.25">
      <c r="A1778" s="9" t="s">
        <v>19</v>
      </c>
      <c r="B1778" s="9" t="s">
        <v>20</v>
      </c>
      <c r="C1778" s="9" t="s">
        <v>21</v>
      </c>
      <c r="D1778" s="9">
        <v>179137</v>
      </c>
      <c r="E1778" s="9" t="s">
        <v>19</v>
      </c>
      <c r="F1778" s="9"/>
      <c r="G1778" s="9" t="s">
        <v>173</v>
      </c>
      <c r="H1778" s="9" t="s">
        <v>151</v>
      </c>
      <c r="I1778" s="9" t="s">
        <v>152</v>
      </c>
      <c r="J1778" s="9"/>
      <c r="K1778" s="9"/>
      <c r="L1778" s="9"/>
      <c r="M1778" s="20">
        <v>13.05797247010084</v>
      </c>
      <c r="N1778" s="20">
        <v>1</v>
      </c>
      <c r="O1778" s="9"/>
      <c r="P1778" s="10">
        <v>42916</v>
      </c>
      <c r="Q1778" s="13">
        <v>6575</v>
      </c>
      <c r="R1778" s="13"/>
      <c r="S1778" s="20">
        <v>39909</v>
      </c>
      <c r="T1778" s="20">
        <v>10.9</v>
      </c>
      <c r="U1778" s="11">
        <v>4360</v>
      </c>
      <c r="V1778" s="9"/>
      <c r="W1778" s="22"/>
      <c r="X1778" s="24" t="s">
        <v>1826</v>
      </c>
      <c r="Y1778" s="24"/>
      <c r="Z1778" s="24"/>
      <c r="AA1778" s="24"/>
      <c r="AB1778" s="24"/>
    </row>
    <row r="1779" spans="1:28" ht="14.45" hidden="1" customHeight="1" x14ac:dyDescent="0.25">
      <c r="A1779" t="s">
        <v>19</v>
      </c>
      <c r="B1779" t="s">
        <v>20</v>
      </c>
      <c r="C1779" t="s">
        <v>21</v>
      </c>
      <c r="D1779">
        <v>169646</v>
      </c>
      <c r="E1779" t="s">
        <v>19</v>
      </c>
      <c r="G1779" t="s">
        <v>174</v>
      </c>
      <c r="H1779" t="s">
        <v>151</v>
      </c>
      <c r="I1779" t="s">
        <v>152</v>
      </c>
      <c r="M1779">
        <v>13.05797247010084</v>
      </c>
      <c r="N1779">
        <v>1</v>
      </c>
      <c r="P1779">
        <v>43013</v>
      </c>
      <c r="Q1779">
        <v>36964.04</v>
      </c>
      <c r="S1779">
        <v>56018</v>
      </c>
      <c r="T1779">
        <v>16.899999999999999</v>
      </c>
      <c r="U1779">
        <v>6760</v>
      </c>
      <c r="X1779" s="24" t="s">
        <v>1826</v>
      </c>
      <c r="Y1779" s="24"/>
      <c r="Z1779" s="24"/>
      <c r="AA1779" s="24"/>
      <c r="AB1779" s="24"/>
    </row>
    <row r="1780" spans="1:28" ht="14.45" hidden="1" customHeight="1" x14ac:dyDescent="0.25">
      <c r="A1780" t="s">
        <v>19</v>
      </c>
      <c r="B1780" t="s">
        <v>20</v>
      </c>
      <c r="C1780" t="s">
        <v>21</v>
      </c>
      <c r="D1780">
        <v>169645</v>
      </c>
      <c r="E1780" t="s">
        <v>19</v>
      </c>
      <c r="G1780" t="s">
        <v>147</v>
      </c>
      <c r="H1780" t="s">
        <v>148</v>
      </c>
      <c r="I1780" t="s">
        <v>149</v>
      </c>
      <c r="M1780">
        <v>13.083007376942414</v>
      </c>
      <c r="N1780">
        <v>0</v>
      </c>
      <c r="P1780">
        <v>43076</v>
      </c>
      <c r="Q1780">
        <v>3642.75</v>
      </c>
      <c r="S1780">
        <v>0</v>
      </c>
      <c r="T1780">
        <v>0</v>
      </c>
      <c r="U1780">
        <v>0</v>
      </c>
      <c r="X1780" s="24" t="s">
        <v>1826</v>
      </c>
      <c r="Y1780" s="24"/>
      <c r="Z1780" s="24"/>
      <c r="AA1780" s="24"/>
      <c r="AB1780" s="24"/>
    </row>
    <row r="1781" spans="1:28" ht="14.45" hidden="1" customHeight="1" x14ac:dyDescent="0.25">
      <c r="A1781" t="s">
        <v>19</v>
      </c>
      <c r="B1781" t="s">
        <v>20</v>
      </c>
      <c r="C1781" t="s">
        <v>21</v>
      </c>
      <c r="D1781">
        <v>169645</v>
      </c>
      <c r="E1781" t="s">
        <v>19</v>
      </c>
      <c r="G1781" t="s">
        <v>164</v>
      </c>
      <c r="H1781" t="s">
        <v>148</v>
      </c>
      <c r="I1781" t="s">
        <v>149</v>
      </c>
      <c r="M1781">
        <v>13.083007376942414</v>
      </c>
      <c r="N1781">
        <v>0</v>
      </c>
      <c r="P1781">
        <v>43076</v>
      </c>
      <c r="Q1781">
        <v>3642.75</v>
      </c>
      <c r="S1781">
        <v>0</v>
      </c>
      <c r="T1781">
        <v>0</v>
      </c>
      <c r="U1781">
        <v>0</v>
      </c>
      <c r="X1781" s="24" t="s">
        <v>1826</v>
      </c>
      <c r="Y1781" s="24"/>
      <c r="Z1781" s="24"/>
      <c r="AA1781" s="24"/>
      <c r="AB1781" s="24"/>
    </row>
    <row r="1782" spans="1:28" ht="14.45" hidden="1" customHeight="1" x14ac:dyDescent="0.25">
      <c r="A1782" t="s">
        <v>19</v>
      </c>
      <c r="B1782" t="s">
        <v>20</v>
      </c>
      <c r="C1782" t="s">
        <v>21</v>
      </c>
      <c r="D1782">
        <v>169645</v>
      </c>
      <c r="E1782" t="s">
        <v>19</v>
      </c>
      <c r="G1782" t="s">
        <v>163</v>
      </c>
      <c r="H1782" t="s">
        <v>148</v>
      </c>
      <c r="I1782" t="s">
        <v>149</v>
      </c>
      <c r="M1782">
        <v>13.083007376942414</v>
      </c>
      <c r="N1782">
        <v>6</v>
      </c>
      <c r="P1782">
        <v>43076</v>
      </c>
      <c r="Q1782">
        <v>3642.75</v>
      </c>
      <c r="S1782">
        <v>5040</v>
      </c>
      <c r="T1782">
        <v>0</v>
      </c>
      <c r="U1782">
        <v>450</v>
      </c>
      <c r="X1782" s="24" t="s">
        <v>1826</v>
      </c>
      <c r="Y1782" s="24"/>
      <c r="Z1782" s="24"/>
      <c r="AA1782" s="24"/>
      <c r="AB1782" s="24"/>
    </row>
    <row r="1783" spans="1:28" ht="14.45" hidden="1" customHeight="1" x14ac:dyDescent="0.25">
      <c r="A1783" t="s">
        <v>19</v>
      </c>
      <c r="B1783" t="s">
        <v>20</v>
      </c>
      <c r="C1783" t="s">
        <v>21</v>
      </c>
      <c r="D1783">
        <v>169645</v>
      </c>
      <c r="E1783" t="s">
        <v>19</v>
      </c>
      <c r="G1783" t="s">
        <v>164</v>
      </c>
      <c r="H1783" t="s">
        <v>148</v>
      </c>
      <c r="I1783" t="s">
        <v>149</v>
      </c>
      <c r="M1783">
        <v>13.083007376942414</v>
      </c>
      <c r="N1783">
        <v>9</v>
      </c>
      <c r="P1783">
        <v>43076</v>
      </c>
      <c r="Q1783">
        <v>3642.75</v>
      </c>
      <c r="S1783">
        <v>5254.2</v>
      </c>
      <c r="T1783">
        <v>0</v>
      </c>
      <c r="U1783">
        <v>450</v>
      </c>
      <c r="X1783" s="24" t="s">
        <v>1826</v>
      </c>
      <c r="Y1783" s="24"/>
      <c r="Z1783" s="24"/>
      <c r="AA1783" s="24"/>
      <c r="AB1783" s="24"/>
    </row>
    <row r="1784" spans="1:28" ht="14.45" hidden="1" customHeight="1" x14ac:dyDescent="0.25">
      <c r="A1784" t="s">
        <v>19</v>
      </c>
      <c r="B1784" t="s">
        <v>20</v>
      </c>
      <c r="C1784" t="s">
        <v>21</v>
      </c>
      <c r="D1784">
        <v>169645</v>
      </c>
      <c r="E1784" t="s">
        <v>19</v>
      </c>
      <c r="G1784" t="s">
        <v>174</v>
      </c>
      <c r="H1784" t="s">
        <v>151</v>
      </c>
      <c r="I1784" t="s">
        <v>152</v>
      </c>
      <c r="M1784">
        <v>13.05797247010084</v>
      </c>
      <c r="N1784">
        <v>1</v>
      </c>
      <c r="P1784">
        <v>43076</v>
      </c>
      <c r="Q1784">
        <v>29459.11</v>
      </c>
      <c r="S1784">
        <v>36247</v>
      </c>
      <c r="T1784">
        <v>11</v>
      </c>
      <c r="U1784">
        <v>4400</v>
      </c>
      <c r="X1784" s="24" t="s">
        <v>1826</v>
      </c>
      <c r="Y1784" s="24"/>
      <c r="Z1784" s="24"/>
      <c r="AA1784" s="24"/>
      <c r="AB1784" s="24"/>
    </row>
    <row r="1785" spans="1:28" ht="14.45" hidden="1" customHeight="1" x14ac:dyDescent="0.25">
      <c r="A1785" t="s">
        <v>19</v>
      </c>
      <c r="B1785" t="s">
        <v>20</v>
      </c>
      <c r="C1785" t="s">
        <v>21</v>
      </c>
      <c r="D1785">
        <v>185413</v>
      </c>
      <c r="E1785" t="s">
        <v>19</v>
      </c>
      <c r="G1785" t="s">
        <v>147</v>
      </c>
      <c r="H1785" t="s">
        <v>148</v>
      </c>
      <c r="I1785" t="s">
        <v>149</v>
      </c>
      <c r="M1785">
        <v>13.083007376942414</v>
      </c>
      <c r="N1785">
        <v>3</v>
      </c>
      <c r="P1785">
        <v>43077</v>
      </c>
      <c r="Q1785">
        <v>6220</v>
      </c>
      <c r="S1785">
        <v>819</v>
      </c>
      <c r="T1785">
        <v>0</v>
      </c>
      <c r="U1785">
        <v>75</v>
      </c>
      <c r="X1785" s="24" t="s">
        <v>1826</v>
      </c>
      <c r="Y1785" s="24"/>
      <c r="Z1785" s="24"/>
      <c r="AA1785" s="24"/>
      <c r="AB1785" s="24"/>
    </row>
    <row r="1786" spans="1:28" ht="14.45" hidden="1" customHeight="1" x14ac:dyDescent="0.25">
      <c r="A1786" t="s">
        <v>19</v>
      </c>
      <c r="B1786" t="s">
        <v>20</v>
      </c>
      <c r="C1786" t="s">
        <v>21</v>
      </c>
      <c r="D1786">
        <v>185413</v>
      </c>
      <c r="E1786" t="s">
        <v>19</v>
      </c>
      <c r="G1786" t="s">
        <v>187</v>
      </c>
      <c r="H1786" t="s">
        <v>148</v>
      </c>
      <c r="I1786" t="s">
        <v>149</v>
      </c>
      <c r="M1786">
        <v>13.083007376942414</v>
      </c>
      <c r="N1786">
        <v>3</v>
      </c>
      <c r="P1786">
        <v>43077</v>
      </c>
      <c r="Q1786">
        <v>6220</v>
      </c>
      <c r="S1786">
        <v>3654</v>
      </c>
      <c r="T1786">
        <v>0</v>
      </c>
      <c r="U1786">
        <v>330</v>
      </c>
      <c r="X1786" s="24" t="s">
        <v>1826</v>
      </c>
      <c r="Y1786" s="24"/>
      <c r="Z1786" s="24"/>
      <c r="AA1786" s="24"/>
      <c r="AB1786" s="24"/>
    </row>
    <row r="1787" spans="1:28" ht="14.45" hidden="1" customHeight="1" x14ac:dyDescent="0.25">
      <c r="A1787" t="s">
        <v>19</v>
      </c>
      <c r="B1787" t="s">
        <v>20</v>
      </c>
      <c r="C1787" t="s">
        <v>21</v>
      </c>
      <c r="D1787">
        <v>185413</v>
      </c>
      <c r="E1787" t="s">
        <v>19</v>
      </c>
      <c r="G1787" t="s">
        <v>163</v>
      </c>
      <c r="H1787" t="s">
        <v>148</v>
      </c>
      <c r="I1787" t="s">
        <v>149</v>
      </c>
      <c r="M1787">
        <v>13.083007376942414</v>
      </c>
      <c r="N1787">
        <v>26</v>
      </c>
      <c r="P1787">
        <v>43077</v>
      </c>
      <c r="Q1787">
        <v>6220</v>
      </c>
      <c r="S1787">
        <v>21840</v>
      </c>
      <c r="T1787">
        <v>0</v>
      </c>
      <c r="U1787">
        <v>1950</v>
      </c>
      <c r="X1787" s="24" t="s">
        <v>1826</v>
      </c>
      <c r="Y1787" s="24"/>
      <c r="Z1787" s="24"/>
      <c r="AA1787" s="24"/>
      <c r="AB1787" s="24"/>
    </row>
    <row r="1788" spans="1:28" ht="14.45" hidden="1" customHeight="1" x14ac:dyDescent="0.25">
      <c r="A1788" t="s">
        <v>19</v>
      </c>
      <c r="B1788" t="s">
        <v>20</v>
      </c>
      <c r="C1788" t="s">
        <v>21</v>
      </c>
      <c r="D1788">
        <v>185413</v>
      </c>
      <c r="E1788" t="s">
        <v>19</v>
      </c>
      <c r="G1788" t="s">
        <v>187</v>
      </c>
      <c r="H1788" t="s">
        <v>148</v>
      </c>
      <c r="I1788" t="s">
        <v>149</v>
      </c>
      <c r="M1788">
        <v>13.083007376942414</v>
      </c>
      <c r="N1788">
        <v>3</v>
      </c>
      <c r="P1788">
        <v>43077</v>
      </c>
      <c r="Q1788">
        <v>6775</v>
      </c>
      <c r="S1788">
        <v>3654</v>
      </c>
      <c r="T1788">
        <v>0</v>
      </c>
      <c r="U1788">
        <v>330</v>
      </c>
      <c r="X1788" s="24" t="s">
        <v>1826</v>
      </c>
      <c r="Y1788" s="24"/>
      <c r="Z1788" s="24"/>
      <c r="AA1788" s="24"/>
      <c r="AB1788" s="24"/>
    </row>
    <row r="1789" spans="1:28" ht="14.45" hidden="1" customHeight="1" x14ac:dyDescent="0.25">
      <c r="A1789" t="s">
        <v>19</v>
      </c>
      <c r="B1789" t="s">
        <v>20</v>
      </c>
      <c r="C1789" t="s">
        <v>21</v>
      </c>
      <c r="D1789">
        <v>185413</v>
      </c>
      <c r="E1789" t="s">
        <v>19</v>
      </c>
      <c r="G1789" t="s">
        <v>163</v>
      </c>
      <c r="H1789" t="s">
        <v>148</v>
      </c>
      <c r="I1789" t="s">
        <v>149</v>
      </c>
      <c r="M1789">
        <v>13.083007376942414</v>
      </c>
      <c r="N1789">
        <v>29</v>
      </c>
      <c r="P1789">
        <v>43077</v>
      </c>
      <c r="Q1789">
        <v>6775</v>
      </c>
      <c r="S1789">
        <v>24360</v>
      </c>
      <c r="T1789">
        <v>0</v>
      </c>
      <c r="U1789">
        <v>2175</v>
      </c>
      <c r="X1789" s="24" t="s">
        <v>1826</v>
      </c>
      <c r="Y1789" s="24"/>
      <c r="Z1789" s="24"/>
      <c r="AA1789" s="24"/>
      <c r="AB1789" s="24"/>
    </row>
    <row r="1790" spans="1:28" ht="14.45" hidden="1" customHeight="1" x14ac:dyDescent="0.25">
      <c r="A1790" t="s">
        <v>19</v>
      </c>
      <c r="B1790" t="s">
        <v>20</v>
      </c>
      <c r="C1790" t="s">
        <v>21</v>
      </c>
      <c r="D1790">
        <v>158853</v>
      </c>
      <c r="E1790" t="s">
        <v>19</v>
      </c>
      <c r="G1790" t="s">
        <v>434</v>
      </c>
      <c r="H1790" t="s">
        <v>435</v>
      </c>
      <c r="I1790" t="s">
        <v>436</v>
      </c>
      <c r="M1790">
        <v>12.832011267371689</v>
      </c>
      <c r="N1790">
        <v>1</v>
      </c>
      <c r="P1790">
        <v>42797</v>
      </c>
      <c r="Q1790">
        <v>110533</v>
      </c>
      <c r="S1790">
        <v>19570</v>
      </c>
      <c r="T1790">
        <v>5.0999999999999996</v>
      </c>
      <c r="U1790">
        <v>2040</v>
      </c>
      <c r="X1790" s="24" t="s">
        <v>1826</v>
      </c>
      <c r="Y1790" s="24"/>
      <c r="Z1790" s="24"/>
      <c r="AA1790" s="24"/>
      <c r="AB1790" s="24"/>
    </row>
    <row r="1791" spans="1:28" ht="14.45" hidden="1" customHeight="1" x14ac:dyDescent="0.25">
      <c r="A1791" t="s">
        <v>19</v>
      </c>
      <c r="B1791" t="s">
        <v>20</v>
      </c>
      <c r="C1791" t="s">
        <v>21</v>
      </c>
      <c r="D1791">
        <v>158853</v>
      </c>
      <c r="E1791" t="s">
        <v>19</v>
      </c>
      <c r="G1791" t="s">
        <v>434</v>
      </c>
      <c r="H1791" t="s">
        <v>435</v>
      </c>
      <c r="I1791" t="s">
        <v>436</v>
      </c>
      <c r="M1791">
        <v>12.832011267371689</v>
      </c>
      <c r="N1791">
        <v>1</v>
      </c>
      <c r="P1791">
        <v>42797</v>
      </c>
      <c r="Q1791">
        <v>110533</v>
      </c>
      <c r="S1791">
        <v>56686</v>
      </c>
      <c r="T1791">
        <v>6.5</v>
      </c>
      <c r="U1791">
        <v>2834.3</v>
      </c>
      <c r="X1791" s="24" t="s">
        <v>1826</v>
      </c>
      <c r="Y1791" s="24"/>
      <c r="Z1791" s="24"/>
      <c r="AA1791" s="24"/>
      <c r="AB1791" s="24"/>
    </row>
    <row r="1792" spans="1:28" ht="14.45" hidden="1" customHeight="1" x14ac:dyDescent="0.25">
      <c r="A1792" t="s">
        <v>19</v>
      </c>
      <c r="B1792" t="s">
        <v>20</v>
      </c>
      <c r="C1792" t="s">
        <v>21</v>
      </c>
      <c r="D1792">
        <v>158853</v>
      </c>
      <c r="E1792" t="s">
        <v>19</v>
      </c>
      <c r="G1792" t="s">
        <v>434</v>
      </c>
      <c r="H1792" t="s">
        <v>435</v>
      </c>
      <c r="I1792" t="s">
        <v>436</v>
      </c>
      <c r="M1792">
        <v>12.832011267371689</v>
      </c>
      <c r="N1792">
        <v>1</v>
      </c>
      <c r="P1792">
        <v>42797</v>
      </c>
      <c r="Q1792">
        <v>110533</v>
      </c>
      <c r="S1792">
        <v>42973</v>
      </c>
      <c r="T1792">
        <v>11.1</v>
      </c>
      <c r="U1792">
        <v>4440</v>
      </c>
      <c r="X1792" s="24" t="s">
        <v>1826</v>
      </c>
      <c r="Y1792" s="24"/>
      <c r="Z1792" s="24"/>
      <c r="AA1792" s="24"/>
      <c r="AB1792" s="24"/>
    </row>
    <row r="1793" spans="1:28" ht="14.45" hidden="1" customHeight="1" x14ac:dyDescent="0.25">
      <c r="A1793" t="s">
        <v>19</v>
      </c>
      <c r="B1793" t="s">
        <v>20</v>
      </c>
      <c r="C1793" t="s">
        <v>21</v>
      </c>
      <c r="D1793">
        <v>183688</v>
      </c>
      <c r="E1793" t="s">
        <v>19</v>
      </c>
      <c r="G1793" t="s">
        <v>164</v>
      </c>
      <c r="H1793" t="s">
        <v>148</v>
      </c>
      <c r="I1793" t="s">
        <v>149</v>
      </c>
      <c r="M1793">
        <v>13.083007376942414</v>
      </c>
      <c r="N1793">
        <v>3</v>
      </c>
      <c r="P1793">
        <v>43110</v>
      </c>
      <c r="Q1793">
        <v>731.25</v>
      </c>
      <c r="S1793">
        <v>1751.4</v>
      </c>
      <c r="T1793">
        <v>0</v>
      </c>
      <c r="U1793">
        <v>150</v>
      </c>
      <c r="X1793" s="24" t="s">
        <v>1826</v>
      </c>
      <c r="Y1793" s="24"/>
      <c r="Z1793" s="24"/>
      <c r="AA1793" s="24"/>
      <c r="AB1793" s="24"/>
    </row>
    <row r="1794" spans="1:28" ht="14.45" hidden="1" customHeight="1" x14ac:dyDescent="0.25">
      <c r="A1794" t="s">
        <v>19</v>
      </c>
      <c r="B1794" t="s">
        <v>20</v>
      </c>
      <c r="C1794" t="s">
        <v>21</v>
      </c>
      <c r="D1794">
        <v>183711</v>
      </c>
      <c r="E1794" t="s">
        <v>19</v>
      </c>
      <c r="G1794" t="s">
        <v>162</v>
      </c>
      <c r="H1794" t="s">
        <v>148</v>
      </c>
      <c r="I1794" t="s">
        <v>149</v>
      </c>
      <c r="M1794">
        <v>13.083007376942414</v>
      </c>
      <c r="N1794">
        <v>50</v>
      </c>
      <c r="P1794">
        <v>43102</v>
      </c>
      <c r="Q1794">
        <v>17175</v>
      </c>
      <c r="S1794">
        <v>53303.05</v>
      </c>
      <c r="T1794">
        <v>14.15</v>
      </c>
      <c r="U1794">
        <v>5500</v>
      </c>
      <c r="X1794" s="24" t="s">
        <v>1826</v>
      </c>
      <c r="Y1794" s="24"/>
      <c r="Z1794" s="24"/>
      <c r="AA1794" s="24"/>
      <c r="AB1794" s="24"/>
    </row>
    <row r="1795" spans="1:28" ht="14.45" hidden="1" customHeight="1" x14ac:dyDescent="0.25">
      <c r="A1795" t="s">
        <v>19</v>
      </c>
      <c r="B1795" t="s">
        <v>20</v>
      </c>
      <c r="C1795" t="s">
        <v>21</v>
      </c>
      <c r="D1795">
        <v>183712</v>
      </c>
      <c r="E1795" t="s">
        <v>19</v>
      </c>
      <c r="G1795" t="s">
        <v>162</v>
      </c>
      <c r="H1795" t="s">
        <v>148</v>
      </c>
      <c r="I1795" t="s">
        <v>149</v>
      </c>
      <c r="M1795">
        <v>13.083007376942414</v>
      </c>
      <c r="N1795">
        <v>14</v>
      </c>
      <c r="P1795">
        <v>43102</v>
      </c>
      <c r="Q1795">
        <v>4809</v>
      </c>
      <c r="S1795">
        <v>14924.853999999999</v>
      </c>
      <c r="T1795">
        <v>3.9620000000000002</v>
      </c>
      <c r="U1795">
        <v>1540</v>
      </c>
      <c r="X1795" s="24" t="s">
        <v>1826</v>
      </c>
      <c r="Y1795" s="24"/>
      <c r="Z1795" s="24"/>
      <c r="AA1795" s="24"/>
      <c r="AB1795" s="24"/>
    </row>
    <row r="1796" spans="1:28" ht="14.45" hidden="1" customHeight="1" x14ac:dyDescent="0.25">
      <c r="A1796" t="s">
        <v>19</v>
      </c>
      <c r="B1796" t="s">
        <v>20</v>
      </c>
      <c r="C1796" t="s">
        <v>21</v>
      </c>
      <c r="D1796">
        <v>179902</v>
      </c>
      <c r="E1796" t="s">
        <v>19</v>
      </c>
      <c r="G1796" t="s">
        <v>440</v>
      </c>
      <c r="H1796" t="s">
        <v>151</v>
      </c>
      <c r="I1796" t="s">
        <v>152</v>
      </c>
      <c r="M1796">
        <v>13.05797247010084</v>
      </c>
      <c r="N1796">
        <v>1</v>
      </c>
      <c r="P1796">
        <v>42971</v>
      </c>
      <c r="Q1796">
        <v>17000</v>
      </c>
      <c r="S1796">
        <v>51674</v>
      </c>
      <c r="T1796">
        <v>12.1</v>
      </c>
      <c r="U1796">
        <v>4840</v>
      </c>
      <c r="X1796" s="24" t="s">
        <v>1826</v>
      </c>
      <c r="Y1796" s="24"/>
      <c r="Z1796" s="24"/>
      <c r="AA1796" s="24"/>
      <c r="AB1796" s="24"/>
    </row>
    <row r="1797" spans="1:28" ht="14.45" hidden="1" customHeight="1" x14ac:dyDescent="0.25">
      <c r="A1797" t="s">
        <v>19</v>
      </c>
      <c r="B1797" t="s">
        <v>20</v>
      </c>
      <c r="C1797" t="s">
        <v>21</v>
      </c>
      <c r="D1797">
        <v>183009</v>
      </c>
      <c r="E1797" t="s">
        <v>19</v>
      </c>
      <c r="G1797" t="s">
        <v>187</v>
      </c>
      <c r="H1797" t="s">
        <v>148</v>
      </c>
      <c r="I1797" t="s">
        <v>149</v>
      </c>
      <c r="M1797">
        <v>13.083007376942414</v>
      </c>
      <c r="N1797">
        <v>15</v>
      </c>
      <c r="P1797">
        <v>43031</v>
      </c>
      <c r="Q1797">
        <v>9560</v>
      </c>
      <c r="S1797">
        <v>18270</v>
      </c>
      <c r="T1797">
        <v>0</v>
      </c>
      <c r="U1797">
        <v>1650</v>
      </c>
      <c r="X1797" s="24" t="s">
        <v>1826</v>
      </c>
      <c r="Y1797" s="24"/>
      <c r="Z1797" s="24"/>
      <c r="AA1797" s="24"/>
      <c r="AB1797" s="24"/>
    </row>
    <row r="1798" spans="1:28" ht="14.45" hidden="1" customHeight="1" x14ac:dyDescent="0.25">
      <c r="A1798" t="s">
        <v>19</v>
      </c>
      <c r="B1798" t="s">
        <v>20</v>
      </c>
      <c r="C1798" t="s">
        <v>21</v>
      </c>
      <c r="D1798">
        <v>183009</v>
      </c>
      <c r="E1798" t="s">
        <v>19</v>
      </c>
      <c r="G1798" t="s">
        <v>182</v>
      </c>
      <c r="H1798" t="s">
        <v>151</v>
      </c>
      <c r="I1798" t="s">
        <v>152</v>
      </c>
      <c r="M1798">
        <v>13.05797247010084</v>
      </c>
      <c r="N1798">
        <v>1</v>
      </c>
      <c r="P1798">
        <v>43031</v>
      </c>
      <c r="Q1798">
        <v>75440</v>
      </c>
      <c r="S1798">
        <v>179632</v>
      </c>
      <c r="T1798">
        <v>34.1</v>
      </c>
      <c r="U1798">
        <v>13640</v>
      </c>
      <c r="X1798" s="24" t="s">
        <v>1826</v>
      </c>
      <c r="Y1798" s="24"/>
      <c r="Z1798" s="24"/>
      <c r="AA1798" s="24"/>
      <c r="AB1798" s="24"/>
    </row>
    <row r="1799" spans="1:28" ht="14.45" hidden="1" customHeight="1" x14ac:dyDescent="0.25">
      <c r="A1799" t="s">
        <v>19</v>
      </c>
      <c r="B1799" t="s">
        <v>20</v>
      </c>
      <c r="C1799" t="s">
        <v>21</v>
      </c>
      <c r="D1799">
        <v>182114</v>
      </c>
      <c r="E1799" t="s">
        <v>19</v>
      </c>
      <c r="G1799" t="s">
        <v>590</v>
      </c>
      <c r="H1799" t="s">
        <v>148</v>
      </c>
      <c r="I1799" t="s">
        <v>149</v>
      </c>
      <c r="M1799">
        <v>13.083007376942414</v>
      </c>
      <c r="N1799">
        <v>23</v>
      </c>
      <c r="P1799">
        <v>43192</v>
      </c>
      <c r="Q1799">
        <v>15313</v>
      </c>
      <c r="S1799">
        <v>2698.59</v>
      </c>
      <c r="T1799">
        <v>0.69</v>
      </c>
      <c r="U1799">
        <v>253</v>
      </c>
      <c r="X1799" s="24" t="s">
        <v>1826</v>
      </c>
      <c r="Y1799" s="24"/>
      <c r="Z1799" s="24"/>
      <c r="AA1799" s="24"/>
      <c r="AB1799" s="24"/>
    </row>
    <row r="1800" spans="1:28" ht="14.45" hidden="1" customHeight="1" x14ac:dyDescent="0.25">
      <c r="A1800" t="s">
        <v>19</v>
      </c>
      <c r="B1800" t="s">
        <v>20</v>
      </c>
      <c r="C1800" t="s">
        <v>21</v>
      </c>
      <c r="D1800">
        <v>182114</v>
      </c>
      <c r="E1800" t="s">
        <v>19</v>
      </c>
      <c r="G1800" t="s">
        <v>169</v>
      </c>
      <c r="H1800" t="s">
        <v>148</v>
      </c>
      <c r="I1800" t="s">
        <v>149</v>
      </c>
      <c r="M1800">
        <v>13.083007376942414</v>
      </c>
      <c r="N1800">
        <v>1367</v>
      </c>
      <c r="P1800">
        <v>43192</v>
      </c>
      <c r="Q1800">
        <v>15313</v>
      </c>
      <c r="S1800">
        <v>62799.98</v>
      </c>
      <c r="T1800">
        <v>13.67</v>
      </c>
      <c r="U1800">
        <v>9569</v>
      </c>
      <c r="X1800" s="24" t="s">
        <v>1826</v>
      </c>
      <c r="Y1800" s="24"/>
      <c r="Z1800" s="24"/>
      <c r="AA1800" s="24"/>
      <c r="AB1800" s="24"/>
    </row>
    <row r="1801" spans="1:28" ht="14.45" hidden="1" customHeight="1" x14ac:dyDescent="0.25">
      <c r="A1801" t="s">
        <v>19</v>
      </c>
      <c r="B1801" t="s">
        <v>20</v>
      </c>
      <c r="C1801" t="s">
        <v>21</v>
      </c>
      <c r="D1801">
        <v>182132</v>
      </c>
      <c r="E1801" t="s">
        <v>19</v>
      </c>
      <c r="G1801" t="s">
        <v>147</v>
      </c>
      <c r="H1801" t="s">
        <v>148</v>
      </c>
      <c r="I1801" t="s">
        <v>149</v>
      </c>
      <c r="M1801">
        <v>13.083007376942414</v>
      </c>
      <c r="N1801">
        <v>7</v>
      </c>
      <c r="P1801">
        <v>43192</v>
      </c>
      <c r="Q1801">
        <v>6039</v>
      </c>
      <c r="S1801">
        <v>1911</v>
      </c>
      <c r="T1801">
        <v>0</v>
      </c>
      <c r="U1801">
        <v>175</v>
      </c>
      <c r="X1801" s="24" t="s">
        <v>1826</v>
      </c>
      <c r="Y1801" s="24"/>
      <c r="Z1801" s="24"/>
      <c r="AA1801" s="24"/>
      <c r="AB1801" s="24"/>
    </row>
    <row r="1802" spans="1:28" ht="14.45" hidden="1" customHeight="1" x14ac:dyDescent="0.25">
      <c r="A1802" t="s">
        <v>19</v>
      </c>
      <c r="B1802" t="s">
        <v>20</v>
      </c>
      <c r="C1802" t="s">
        <v>21</v>
      </c>
      <c r="D1802">
        <v>182132</v>
      </c>
      <c r="E1802" t="s">
        <v>19</v>
      </c>
      <c r="G1802" t="s">
        <v>164</v>
      </c>
      <c r="H1802" t="s">
        <v>148</v>
      </c>
      <c r="I1802" t="s">
        <v>149</v>
      </c>
      <c r="M1802">
        <v>13.083007376942414</v>
      </c>
      <c r="N1802">
        <v>12</v>
      </c>
      <c r="P1802">
        <v>43192</v>
      </c>
      <c r="Q1802">
        <v>6039</v>
      </c>
      <c r="S1802">
        <v>7005.6</v>
      </c>
      <c r="T1802">
        <v>0</v>
      </c>
      <c r="U1802">
        <v>600</v>
      </c>
      <c r="X1802" s="24" t="s">
        <v>1826</v>
      </c>
      <c r="Y1802" s="24"/>
      <c r="Z1802" s="24"/>
      <c r="AA1802" s="24"/>
      <c r="AB1802" s="24"/>
    </row>
    <row r="1803" spans="1:28" ht="14.45" hidden="1" customHeight="1" x14ac:dyDescent="0.25">
      <c r="A1803" t="s">
        <v>19</v>
      </c>
      <c r="B1803" t="s">
        <v>20</v>
      </c>
      <c r="C1803" t="s">
        <v>21</v>
      </c>
      <c r="D1803">
        <v>182132</v>
      </c>
      <c r="E1803" t="s">
        <v>19</v>
      </c>
      <c r="G1803" t="s">
        <v>275</v>
      </c>
      <c r="H1803" t="s">
        <v>148</v>
      </c>
      <c r="I1803" t="s">
        <v>149</v>
      </c>
      <c r="M1803">
        <v>13.083007376942414</v>
      </c>
      <c r="N1803">
        <v>3</v>
      </c>
      <c r="P1803">
        <v>43192</v>
      </c>
      <c r="Q1803">
        <v>6039</v>
      </c>
      <c r="S1803">
        <v>9198</v>
      </c>
      <c r="T1803">
        <v>0</v>
      </c>
      <c r="U1803">
        <v>825</v>
      </c>
      <c r="X1803" s="24" t="s">
        <v>1826</v>
      </c>
      <c r="Y1803" s="24"/>
      <c r="Z1803" s="24"/>
      <c r="AA1803" s="24"/>
      <c r="AB1803" s="24"/>
    </row>
    <row r="1804" spans="1:28" hidden="1" x14ac:dyDescent="0.25">
      <c r="A1804" t="s">
        <v>19</v>
      </c>
      <c r="B1804" t="s">
        <v>20</v>
      </c>
      <c r="C1804" t="s">
        <v>21</v>
      </c>
      <c r="D1804">
        <v>185273</v>
      </c>
      <c r="E1804" t="s">
        <v>19</v>
      </c>
      <c r="G1804" t="s">
        <v>602</v>
      </c>
      <c r="H1804" t="s">
        <v>148</v>
      </c>
      <c r="I1804" t="s">
        <v>149</v>
      </c>
      <c r="M1804">
        <v>13.083007376942414</v>
      </c>
      <c r="N1804">
        <v>39</v>
      </c>
      <c r="P1804">
        <v>43262</v>
      </c>
      <c r="Q1804">
        <v>390</v>
      </c>
      <c r="S1804">
        <v>5948.6310000000003</v>
      </c>
      <c r="T1804">
        <v>1.5209999999999999</v>
      </c>
      <c r="U1804">
        <v>546</v>
      </c>
      <c r="X1804" s="24" t="s">
        <v>1826</v>
      </c>
      <c r="Y1804" s="24"/>
      <c r="Z1804" s="24"/>
      <c r="AA1804" s="24"/>
      <c r="AB1804" s="24"/>
    </row>
    <row r="1805" spans="1:28" hidden="1" x14ac:dyDescent="0.25">
      <c r="A1805" t="s">
        <v>19</v>
      </c>
      <c r="B1805" t="s">
        <v>20</v>
      </c>
      <c r="C1805" t="s">
        <v>21</v>
      </c>
      <c r="D1805">
        <v>185273</v>
      </c>
      <c r="E1805" t="s">
        <v>19</v>
      </c>
      <c r="G1805" t="s">
        <v>602</v>
      </c>
      <c r="H1805" t="s">
        <v>148</v>
      </c>
      <c r="I1805" t="s">
        <v>149</v>
      </c>
      <c r="M1805">
        <v>13.083007376942414</v>
      </c>
      <c r="N1805">
        <v>11</v>
      </c>
      <c r="P1805">
        <v>43262</v>
      </c>
      <c r="Q1805">
        <v>110</v>
      </c>
      <c r="S1805">
        <v>1677.819</v>
      </c>
      <c r="T1805">
        <v>0.42899999999999999</v>
      </c>
      <c r="U1805">
        <v>154</v>
      </c>
      <c r="X1805" s="24" t="s">
        <v>1826</v>
      </c>
      <c r="Y1805" s="24"/>
      <c r="Z1805" s="24"/>
      <c r="AA1805" s="24"/>
      <c r="AB1805" s="24"/>
    </row>
    <row r="1806" spans="1:28" hidden="1" x14ac:dyDescent="0.25">
      <c r="A1806" t="s">
        <v>19</v>
      </c>
      <c r="B1806" t="s">
        <v>20</v>
      </c>
      <c r="C1806" t="s">
        <v>21</v>
      </c>
      <c r="D1806">
        <v>185273</v>
      </c>
      <c r="E1806" t="s">
        <v>19</v>
      </c>
      <c r="G1806" t="s">
        <v>602</v>
      </c>
      <c r="H1806" t="s">
        <v>148</v>
      </c>
      <c r="I1806" t="s">
        <v>149</v>
      </c>
      <c r="M1806">
        <v>13.083007376942414</v>
      </c>
      <c r="N1806">
        <v>11</v>
      </c>
      <c r="P1806">
        <v>43262</v>
      </c>
      <c r="Q1806">
        <v>110</v>
      </c>
      <c r="S1806">
        <v>1677.819</v>
      </c>
      <c r="T1806">
        <v>0.42899999999999999</v>
      </c>
      <c r="U1806">
        <v>154</v>
      </c>
      <c r="X1806" s="24" t="s">
        <v>1826</v>
      </c>
      <c r="Y1806" s="24"/>
      <c r="Z1806" s="24"/>
      <c r="AA1806" s="24"/>
      <c r="AB1806" s="24"/>
    </row>
    <row r="1807" spans="1:28" hidden="1" x14ac:dyDescent="0.25">
      <c r="A1807" t="s">
        <v>19</v>
      </c>
      <c r="B1807" t="s">
        <v>20</v>
      </c>
      <c r="C1807" t="s">
        <v>21</v>
      </c>
      <c r="D1807">
        <v>185273</v>
      </c>
      <c r="E1807" t="s">
        <v>19</v>
      </c>
      <c r="G1807" t="s">
        <v>602</v>
      </c>
      <c r="H1807" t="s">
        <v>148</v>
      </c>
      <c r="I1807" t="s">
        <v>149</v>
      </c>
      <c r="M1807">
        <v>13.083007376942414</v>
      </c>
      <c r="N1807">
        <v>14</v>
      </c>
      <c r="P1807">
        <v>43262</v>
      </c>
      <c r="Q1807">
        <v>140</v>
      </c>
      <c r="S1807">
        <v>2135.4059999999999</v>
      </c>
      <c r="T1807">
        <v>0.54600000000000004</v>
      </c>
      <c r="U1807">
        <v>196</v>
      </c>
      <c r="X1807" s="24" t="s">
        <v>1826</v>
      </c>
      <c r="Y1807" s="24"/>
      <c r="Z1807" s="24"/>
      <c r="AA1807" s="24"/>
      <c r="AB1807" s="24"/>
    </row>
    <row r="1808" spans="1:28" hidden="1" x14ac:dyDescent="0.25">
      <c r="A1808" t="s">
        <v>19</v>
      </c>
      <c r="B1808" t="s">
        <v>20</v>
      </c>
      <c r="C1808" t="s">
        <v>21</v>
      </c>
      <c r="D1808">
        <v>177698</v>
      </c>
      <c r="E1808" t="s">
        <v>19</v>
      </c>
      <c r="G1808" t="s">
        <v>955</v>
      </c>
      <c r="H1808" t="s">
        <v>151</v>
      </c>
      <c r="I1808" t="s">
        <v>152</v>
      </c>
      <c r="M1808">
        <v>13.05797247010084</v>
      </c>
      <c r="N1808">
        <v>1</v>
      </c>
      <c r="P1808">
        <v>43216</v>
      </c>
      <c r="Q1808">
        <v>2101.48</v>
      </c>
      <c r="S1808">
        <v>6308</v>
      </c>
      <c r="T1808">
        <v>0</v>
      </c>
      <c r="U1808">
        <v>315.39999999999998</v>
      </c>
      <c r="X1808" s="24" t="s">
        <v>1826</v>
      </c>
      <c r="Y1808" s="24"/>
      <c r="Z1808" s="24"/>
      <c r="AA1808" s="24"/>
      <c r="AB1808" s="24"/>
    </row>
    <row r="1809" spans="1:28" hidden="1" x14ac:dyDescent="0.25">
      <c r="A1809" t="s">
        <v>19</v>
      </c>
      <c r="B1809" t="s">
        <v>20</v>
      </c>
      <c r="C1809" t="s">
        <v>21</v>
      </c>
      <c r="D1809">
        <v>177698</v>
      </c>
      <c r="E1809" t="s">
        <v>19</v>
      </c>
      <c r="G1809" t="s">
        <v>187</v>
      </c>
      <c r="H1809" t="s">
        <v>148</v>
      </c>
      <c r="I1809" t="s">
        <v>149</v>
      </c>
      <c r="M1809">
        <v>13.083007376942414</v>
      </c>
      <c r="N1809">
        <v>13</v>
      </c>
      <c r="P1809">
        <v>43216</v>
      </c>
      <c r="Q1809">
        <v>6307.99</v>
      </c>
      <c r="S1809">
        <v>15834</v>
      </c>
      <c r="T1809">
        <v>0</v>
      </c>
      <c r="U1809">
        <v>1430</v>
      </c>
      <c r="X1809" s="24" t="s">
        <v>1826</v>
      </c>
      <c r="Y1809" s="24"/>
      <c r="Z1809" s="24"/>
      <c r="AA1809" s="24"/>
      <c r="AB1809" s="24"/>
    </row>
    <row r="1810" spans="1:28" hidden="1" x14ac:dyDescent="0.25">
      <c r="A1810" t="s">
        <v>19</v>
      </c>
      <c r="B1810" t="s">
        <v>20</v>
      </c>
      <c r="C1810" t="s">
        <v>21</v>
      </c>
      <c r="D1810">
        <v>177695</v>
      </c>
      <c r="E1810" t="s">
        <v>19</v>
      </c>
      <c r="G1810" t="s">
        <v>955</v>
      </c>
      <c r="H1810" t="s">
        <v>151</v>
      </c>
      <c r="I1810" t="s">
        <v>152</v>
      </c>
      <c r="M1810">
        <v>13.05797247010084</v>
      </c>
      <c r="N1810">
        <v>1</v>
      </c>
      <c r="P1810">
        <v>43216</v>
      </c>
      <c r="Q1810">
        <v>4147.8100000000004</v>
      </c>
      <c r="S1810">
        <v>6447</v>
      </c>
      <c r="T1810">
        <v>0</v>
      </c>
      <c r="U1810">
        <v>322.35000000000002</v>
      </c>
      <c r="X1810" s="24" t="s">
        <v>1826</v>
      </c>
      <c r="Y1810" s="24"/>
      <c r="Z1810" s="24"/>
      <c r="AA1810" s="24"/>
      <c r="AB1810" s="24"/>
    </row>
    <row r="1811" spans="1:28" hidden="1" x14ac:dyDescent="0.25">
      <c r="A1811" t="s">
        <v>19</v>
      </c>
      <c r="B1811" t="s">
        <v>20</v>
      </c>
      <c r="C1811" t="s">
        <v>21</v>
      </c>
      <c r="D1811">
        <v>177695</v>
      </c>
      <c r="E1811" t="s">
        <v>19</v>
      </c>
      <c r="G1811" t="s">
        <v>187</v>
      </c>
      <c r="H1811" t="s">
        <v>148</v>
      </c>
      <c r="I1811" t="s">
        <v>149</v>
      </c>
      <c r="M1811">
        <v>13.083007376942414</v>
      </c>
      <c r="N1811">
        <v>3</v>
      </c>
      <c r="P1811">
        <v>43216</v>
      </c>
      <c r="Q1811">
        <v>3030.36</v>
      </c>
      <c r="S1811">
        <v>3654</v>
      </c>
      <c r="T1811">
        <v>0</v>
      </c>
      <c r="U1811">
        <v>330</v>
      </c>
      <c r="X1811" s="24" t="s">
        <v>1826</v>
      </c>
      <c r="Y1811" s="24"/>
      <c r="Z1811" s="24"/>
      <c r="AA1811" s="24"/>
      <c r="AB1811" s="24"/>
    </row>
    <row r="1812" spans="1:28" hidden="1" x14ac:dyDescent="0.25">
      <c r="A1812" t="s">
        <v>19</v>
      </c>
      <c r="B1812" t="s">
        <v>20</v>
      </c>
      <c r="C1812" t="s">
        <v>21</v>
      </c>
      <c r="D1812">
        <v>177695</v>
      </c>
      <c r="E1812" t="s">
        <v>19</v>
      </c>
      <c r="G1812" t="s">
        <v>163</v>
      </c>
      <c r="H1812" t="s">
        <v>148</v>
      </c>
      <c r="I1812" t="s">
        <v>149</v>
      </c>
      <c r="M1812">
        <v>13.083007376942414</v>
      </c>
      <c r="N1812">
        <v>5</v>
      </c>
      <c r="P1812">
        <v>43216</v>
      </c>
      <c r="Q1812">
        <v>3030.36</v>
      </c>
      <c r="S1812">
        <v>4200</v>
      </c>
      <c r="T1812">
        <v>0</v>
      </c>
      <c r="U1812">
        <v>375</v>
      </c>
      <c r="X1812" s="24" t="s">
        <v>1826</v>
      </c>
      <c r="Y1812" s="24"/>
      <c r="Z1812" s="24"/>
      <c r="AA1812" s="24"/>
      <c r="AB1812" s="24"/>
    </row>
    <row r="1813" spans="1:28" hidden="1" x14ac:dyDescent="0.25">
      <c r="A1813" t="s">
        <v>19</v>
      </c>
      <c r="B1813" t="s">
        <v>20</v>
      </c>
      <c r="C1813" t="s">
        <v>21</v>
      </c>
      <c r="D1813">
        <v>177699</v>
      </c>
      <c r="E1813" t="s">
        <v>19</v>
      </c>
      <c r="G1813" t="s">
        <v>956</v>
      </c>
      <c r="H1813" t="s">
        <v>151</v>
      </c>
      <c r="I1813" t="s">
        <v>152</v>
      </c>
      <c r="M1813">
        <v>13.05797247010084</v>
      </c>
      <c r="N1813">
        <v>1</v>
      </c>
      <c r="P1813">
        <v>43216</v>
      </c>
      <c r="Q1813">
        <v>2469.7199999999998</v>
      </c>
      <c r="S1813">
        <v>9460</v>
      </c>
      <c r="T1813">
        <v>0</v>
      </c>
      <c r="U1813">
        <v>473</v>
      </c>
      <c r="X1813" s="24" t="s">
        <v>1826</v>
      </c>
      <c r="Y1813" s="24"/>
      <c r="Z1813" s="24"/>
      <c r="AA1813" s="24"/>
      <c r="AB1813" s="24"/>
    </row>
    <row r="1814" spans="1:28" hidden="1" x14ac:dyDescent="0.25">
      <c r="A1814" t="s">
        <v>19</v>
      </c>
      <c r="B1814" t="s">
        <v>20</v>
      </c>
      <c r="C1814" t="s">
        <v>21</v>
      </c>
      <c r="D1814">
        <v>177699</v>
      </c>
      <c r="E1814" t="s">
        <v>19</v>
      </c>
      <c r="G1814" t="s">
        <v>187</v>
      </c>
      <c r="H1814" t="s">
        <v>148</v>
      </c>
      <c r="I1814" t="s">
        <v>149</v>
      </c>
      <c r="M1814">
        <v>13.083007376942414</v>
      </c>
      <c r="N1814">
        <v>17</v>
      </c>
      <c r="P1814">
        <v>43216</v>
      </c>
      <c r="Q1814">
        <v>8248.91</v>
      </c>
      <c r="S1814">
        <v>20706</v>
      </c>
      <c r="T1814">
        <v>0</v>
      </c>
      <c r="U1814">
        <v>1870</v>
      </c>
      <c r="X1814" s="24" t="s">
        <v>1826</v>
      </c>
      <c r="Y1814" s="24"/>
      <c r="Z1814" s="24"/>
      <c r="AA1814" s="24"/>
      <c r="AB1814" s="24"/>
    </row>
    <row r="1815" spans="1:28" hidden="1" x14ac:dyDescent="0.25">
      <c r="A1815" t="s">
        <v>19</v>
      </c>
      <c r="B1815" t="s">
        <v>20</v>
      </c>
      <c r="C1815" t="s">
        <v>21</v>
      </c>
      <c r="D1815">
        <v>193848</v>
      </c>
      <c r="E1815" t="s">
        <v>19</v>
      </c>
      <c r="G1815" t="s">
        <v>958</v>
      </c>
      <c r="H1815" t="s">
        <v>148</v>
      </c>
      <c r="I1815" t="s">
        <v>149</v>
      </c>
      <c r="M1815">
        <v>13.083007376942414</v>
      </c>
      <c r="N1815">
        <v>20</v>
      </c>
      <c r="P1815">
        <v>43248</v>
      </c>
      <c r="Q1815">
        <v>3185</v>
      </c>
      <c r="S1815">
        <v>11753.04</v>
      </c>
      <c r="T1815">
        <v>3.12</v>
      </c>
      <c r="U1815">
        <v>1200</v>
      </c>
      <c r="X1815" s="24" t="s">
        <v>1826</v>
      </c>
      <c r="Y1815" s="24"/>
      <c r="Z1815" s="24"/>
      <c r="AA1815" s="24"/>
      <c r="AB1815" s="24"/>
    </row>
    <row r="1816" spans="1:28" hidden="1" x14ac:dyDescent="0.25">
      <c r="A1816" t="s">
        <v>19</v>
      </c>
      <c r="B1816" t="s">
        <v>20</v>
      </c>
      <c r="C1816" t="s">
        <v>21</v>
      </c>
      <c r="D1816">
        <v>194305</v>
      </c>
      <c r="E1816" t="s">
        <v>19</v>
      </c>
      <c r="G1816" t="s">
        <v>1399</v>
      </c>
      <c r="H1816" t="s">
        <v>151</v>
      </c>
      <c r="I1816" t="s">
        <v>152</v>
      </c>
      <c r="M1816">
        <v>13.05797247010084</v>
      </c>
      <c r="N1816">
        <v>1</v>
      </c>
      <c r="P1816">
        <v>43307</v>
      </c>
      <c r="Q1816">
        <v>2865</v>
      </c>
      <c r="S1816">
        <v>5227</v>
      </c>
      <c r="T1816">
        <v>1.3</v>
      </c>
      <c r="U1816">
        <v>520</v>
      </c>
      <c r="X1816" s="24" t="s">
        <v>1826</v>
      </c>
      <c r="Y1816" s="24"/>
      <c r="Z1816" s="24"/>
      <c r="AA1816" s="24"/>
      <c r="AB1816" s="24"/>
    </row>
    <row r="1817" spans="1:28" hidden="1" x14ac:dyDescent="0.25">
      <c r="A1817" t="s">
        <v>19</v>
      </c>
      <c r="B1817" t="s">
        <v>20</v>
      </c>
      <c r="C1817" t="s">
        <v>21</v>
      </c>
      <c r="D1817">
        <v>191416</v>
      </c>
      <c r="E1817" t="s">
        <v>19</v>
      </c>
      <c r="G1817" t="s">
        <v>1401</v>
      </c>
      <c r="H1817" t="s">
        <v>148</v>
      </c>
      <c r="I1817" t="s">
        <v>149</v>
      </c>
      <c r="M1817">
        <v>13.083007376942414</v>
      </c>
      <c r="N1817">
        <v>34</v>
      </c>
      <c r="P1817">
        <v>43272</v>
      </c>
      <c r="Q1817">
        <v>8500</v>
      </c>
      <c r="S1817">
        <v>36246.074000000001</v>
      </c>
      <c r="T1817">
        <v>9.6219999999999999</v>
      </c>
      <c r="U1817">
        <v>3740</v>
      </c>
      <c r="X1817" s="24" t="s">
        <v>1826</v>
      </c>
      <c r="Y1817" s="24"/>
      <c r="Z1817" s="24"/>
      <c r="AA1817" s="24"/>
      <c r="AB1817" s="24"/>
    </row>
    <row r="1818" spans="1:28" hidden="1" x14ac:dyDescent="0.25">
      <c r="A1818" t="s">
        <v>19</v>
      </c>
      <c r="B1818" t="s">
        <v>20</v>
      </c>
      <c r="C1818" t="s">
        <v>21</v>
      </c>
      <c r="D1818">
        <v>177694</v>
      </c>
      <c r="E1818" t="s">
        <v>19</v>
      </c>
      <c r="G1818" t="s">
        <v>956</v>
      </c>
      <c r="H1818" t="s">
        <v>151</v>
      </c>
      <c r="I1818" t="s">
        <v>152</v>
      </c>
      <c r="M1818">
        <v>13.05797247010084</v>
      </c>
      <c r="N1818">
        <v>1</v>
      </c>
      <c r="P1818">
        <v>43216</v>
      </c>
      <c r="Q1818">
        <v>2171.48</v>
      </c>
      <c r="S1818">
        <v>6308</v>
      </c>
      <c r="T1818">
        <v>0</v>
      </c>
      <c r="U1818">
        <v>315.39999999999998</v>
      </c>
      <c r="X1818" s="24" t="s">
        <v>1826</v>
      </c>
      <c r="Y1818" s="24"/>
      <c r="Z1818" s="24"/>
      <c r="AA1818" s="24"/>
      <c r="AB1818" s="24"/>
    </row>
    <row r="1819" spans="1:28" hidden="1" x14ac:dyDescent="0.25">
      <c r="A1819" t="s">
        <v>19</v>
      </c>
      <c r="B1819" t="s">
        <v>20</v>
      </c>
      <c r="C1819" t="s">
        <v>21</v>
      </c>
      <c r="D1819">
        <v>177694</v>
      </c>
      <c r="E1819" t="s">
        <v>19</v>
      </c>
      <c r="G1819" t="s">
        <v>187</v>
      </c>
      <c r="H1819" t="s">
        <v>148</v>
      </c>
      <c r="I1819" t="s">
        <v>149</v>
      </c>
      <c r="M1819">
        <v>13.083007376942414</v>
      </c>
      <c r="N1819">
        <v>13</v>
      </c>
      <c r="P1819">
        <v>43216</v>
      </c>
      <c r="Q1819">
        <v>6307.99</v>
      </c>
      <c r="S1819">
        <v>15834</v>
      </c>
      <c r="T1819">
        <v>0</v>
      </c>
      <c r="U1819">
        <v>1430</v>
      </c>
      <c r="X1819" s="24" t="s">
        <v>1826</v>
      </c>
      <c r="Y1819" s="24"/>
      <c r="Z1819" s="24"/>
      <c r="AA1819" s="24"/>
      <c r="AB1819" s="24"/>
    </row>
    <row r="1820" spans="1:28" hidden="1" x14ac:dyDescent="0.25">
      <c r="A1820" t="s">
        <v>19</v>
      </c>
      <c r="B1820" t="s">
        <v>20</v>
      </c>
      <c r="C1820" t="s">
        <v>21</v>
      </c>
      <c r="D1820">
        <v>195363</v>
      </c>
      <c r="E1820" t="s">
        <v>19</v>
      </c>
      <c r="G1820" t="s">
        <v>174</v>
      </c>
      <c r="H1820" t="s">
        <v>151</v>
      </c>
      <c r="I1820" t="s">
        <v>152</v>
      </c>
      <c r="M1820">
        <v>13.05797247010084</v>
      </c>
      <c r="N1820">
        <v>1</v>
      </c>
      <c r="P1820">
        <v>43343</v>
      </c>
      <c r="Q1820">
        <v>8473.06</v>
      </c>
      <c r="S1820">
        <v>26936</v>
      </c>
      <c r="T1820">
        <v>8.1</v>
      </c>
      <c r="U1820">
        <v>3240</v>
      </c>
      <c r="X1820" s="24" t="s">
        <v>1826</v>
      </c>
      <c r="Y1820" s="24"/>
      <c r="Z1820" s="24"/>
      <c r="AA1820" s="24"/>
      <c r="AB1820" s="24"/>
    </row>
    <row r="1821" spans="1:28" hidden="1" x14ac:dyDescent="0.25">
      <c r="A1821" t="s">
        <v>19</v>
      </c>
      <c r="B1821" t="s">
        <v>20</v>
      </c>
      <c r="C1821" t="s">
        <v>21</v>
      </c>
      <c r="D1821">
        <v>197897</v>
      </c>
      <c r="E1821" t="s">
        <v>19</v>
      </c>
      <c r="G1821" t="s">
        <v>1811</v>
      </c>
      <c r="H1821" t="s">
        <v>151</v>
      </c>
      <c r="I1821" t="s">
        <v>152</v>
      </c>
      <c r="M1821">
        <v>13.05797247010084</v>
      </c>
      <c r="N1821">
        <v>1</v>
      </c>
      <c r="P1821">
        <v>43161</v>
      </c>
      <c r="Q1821">
        <v>14560</v>
      </c>
      <c r="S1821">
        <v>10258</v>
      </c>
      <c r="T1821">
        <v>3.4</v>
      </c>
      <c r="U1821">
        <v>1360</v>
      </c>
      <c r="X1821" s="24" t="s">
        <v>1826</v>
      </c>
      <c r="Y1821" s="24"/>
      <c r="Z1821" s="24"/>
      <c r="AA1821" s="24"/>
      <c r="AB1821" s="24"/>
    </row>
    <row r="1822" spans="1:28" hidden="1" x14ac:dyDescent="0.25">
      <c r="A1822" t="s">
        <v>19</v>
      </c>
      <c r="B1822" t="s">
        <v>330</v>
      </c>
      <c r="C1822" t="s">
        <v>21</v>
      </c>
      <c r="D1822" t="s">
        <v>331</v>
      </c>
      <c r="E1822" t="s">
        <v>19</v>
      </c>
      <c r="G1822" t="s">
        <v>448</v>
      </c>
      <c r="H1822" t="s">
        <v>148</v>
      </c>
      <c r="I1822" t="s">
        <v>449</v>
      </c>
      <c r="J1822" t="s">
        <v>446</v>
      </c>
      <c r="K1822" t="e">
        <v>#N/A</v>
      </c>
      <c r="L1822" t="s">
        <v>332</v>
      </c>
      <c r="M1822">
        <v>9</v>
      </c>
      <c r="N1822">
        <v>12</v>
      </c>
      <c r="O1822" t="s">
        <v>450</v>
      </c>
      <c r="P1822">
        <v>43082</v>
      </c>
      <c r="Q1822">
        <v>219.24</v>
      </c>
      <c r="R1822">
        <v>0</v>
      </c>
      <c r="S1822">
        <v>1291.248</v>
      </c>
      <c r="T1822">
        <v>0.504</v>
      </c>
      <c r="U1822">
        <v>219.24</v>
      </c>
      <c r="X1822" s="24" t="s">
        <v>1826</v>
      </c>
      <c r="Y1822" s="24"/>
      <c r="Z1822" s="24"/>
      <c r="AA1822" s="24"/>
      <c r="AB1822" s="24"/>
    </row>
    <row r="1823" spans="1:28" hidden="1" x14ac:dyDescent="0.25">
      <c r="A1823" t="s">
        <v>19</v>
      </c>
      <c r="B1823" t="s">
        <v>330</v>
      </c>
      <c r="C1823" t="s">
        <v>21</v>
      </c>
      <c r="D1823" t="s">
        <v>368</v>
      </c>
      <c r="E1823" t="s">
        <v>19</v>
      </c>
      <c r="G1823" t="s">
        <v>476</v>
      </c>
      <c r="H1823" t="s">
        <v>148</v>
      </c>
      <c r="I1823" t="s">
        <v>477</v>
      </c>
      <c r="J1823" t="s">
        <v>478</v>
      </c>
      <c r="L1823" t="s">
        <v>332</v>
      </c>
      <c r="N1823">
        <v>10</v>
      </c>
      <c r="O1823" t="s">
        <v>479</v>
      </c>
      <c r="P1823">
        <v>43138</v>
      </c>
      <c r="Q1823">
        <v>1984.2</v>
      </c>
      <c r="R1823">
        <v>0</v>
      </c>
      <c r="S1823">
        <v>20841.12</v>
      </c>
      <c r="T1823">
        <v>2.46</v>
      </c>
      <c r="U1823">
        <v>1954.2</v>
      </c>
      <c r="X1823" s="24" t="s">
        <v>1826</v>
      </c>
      <c r="Y1823" s="24"/>
      <c r="Z1823" s="24"/>
      <c r="AA1823" s="24"/>
      <c r="AB1823" s="24"/>
    </row>
    <row r="1824" spans="1:28" hidden="1" x14ac:dyDescent="0.25">
      <c r="A1824" t="s">
        <v>19</v>
      </c>
      <c r="B1824" t="s">
        <v>330</v>
      </c>
      <c r="C1824" t="s">
        <v>21</v>
      </c>
      <c r="D1824" t="s">
        <v>368</v>
      </c>
      <c r="E1824" t="s">
        <v>19</v>
      </c>
      <c r="G1824" t="s">
        <v>454</v>
      </c>
      <c r="H1824" t="s">
        <v>148</v>
      </c>
      <c r="I1824" t="s">
        <v>455</v>
      </c>
      <c r="J1824" t="s">
        <v>456</v>
      </c>
      <c r="L1824" t="s">
        <v>332</v>
      </c>
      <c r="N1824">
        <v>1</v>
      </c>
      <c r="O1824" t="s">
        <v>457</v>
      </c>
      <c r="P1824">
        <v>43138</v>
      </c>
      <c r="Q1824">
        <v>1984.2</v>
      </c>
      <c r="R1824">
        <v>0</v>
      </c>
      <c r="S1824">
        <v>0</v>
      </c>
      <c r="T1824">
        <v>0</v>
      </c>
      <c r="U1824">
        <v>30</v>
      </c>
      <c r="X1824" s="24" t="s">
        <v>1826</v>
      </c>
      <c r="Y1824" s="24"/>
      <c r="Z1824" s="24"/>
      <c r="AA1824" s="24"/>
      <c r="AB1824" s="24"/>
    </row>
    <row r="1825" spans="1:28" hidden="1" x14ac:dyDescent="0.25">
      <c r="A1825" t="s">
        <v>19</v>
      </c>
      <c r="B1825" t="s">
        <v>330</v>
      </c>
      <c r="C1825" t="s">
        <v>21</v>
      </c>
      <c r="D1825" t="s">
        <v>366</v>
      </c>
      <c r="E1825" t="s">
        <v>19</v>
      </c>
      <c r="G1825" t="s">
        <v>480</v>
      </c>
      <c r="H1825" t="s">
        <v>148</v>
      </c>
      <c r="I1825" t="s">
        <v>449</v>
      </c>
      <c r="J1825" t="s">
        <v>446</v>
      </c>
      <c r="L1825" t="s">
        <v>332</v>
      </c>
      <c r="N1825">
        <v>20</v>
      </c>
      <c r="O1825" t="s">
        <v>450</v>
      </c>
      <c r="P1825">
        <v>43138</v>
      </c>
      <c r="Q1825">
        <v>729.2</v>
      </c>
      <c r="R1825">
        <v>0</v>
      </c>
      <c r="S1825">
        <v>2528.4</v>
      </c>
      <c r="T1825">
        <v>0.84</v>
      </c>
      <c r="U1825">
        <v>365.4</v>
      </c>
      <c r="X1825" s="24" t="s">
        <v>1826</v>
      </c>
      <c r="Y1825" s="24"/>
      <c r="Z1825" s="24"/>
      <c r="AA1825" s="24"/>
      <c r="AB1825" s="24"/>
    </row>
    <row r="1826" spans="1:28" hidden="1" x14ac:dyDescent="0.25">
      <c r="A1826" t="s">
        <v>19</v>
      </c>
      <c r="B1826" t="s">
        <v>330</v>
      </c>
      <c r="C1826" t="s">
        <v>21</v>
      </c>
      <c r="D1826" t="s">
        <v>366</v>
      </c>
      <c r="E1826" t="s">
        <v>19</v>
      </c>
      <c r="G1826" t="s">
        <v>481</v>
      </c>
      <c r="H1826" t="s">
        <v>148</v>
      </c>
      <c r="I1826" t="s">
        <v>482</v>
      </c>
      <c r="J1826" t="s">
        <v>446</v>
      </c>
      <c r="L1826" t="s">
        <v>332</v>
      </c>
      <c r="N1826">
        <v>20</v>
      </c>
      <c r="O1826" t="s">
        <v>450</v>
      </c>
      <c r="P1826">
        <v>43138</v>
      </c>
      <c r="Q1826">
        <v>729.2</v>
      </c>
      <c r="R1826">
        <v>0</v>
      </c>
      <c r="S1826">
        <v>2528.4</v>
      </c>
      <c r="T1826">
        <v>0.84</v>
      </c>
      <c r="U1826">
        <v>363.8</v>
      </c>
      <c r="X1826" s="24" t="s">
        <v>1826</v>
      </c>
      <c r="Y1826" s="24"/>
      <c r="Z1826" s="24"/>
      <c r="AA1826" s="24"/>
      <c r="AB1826" s="24"/>
    </row>
    <row r="1827" spans="1:28" hidden="1" x14ac:dyDescent="0.25">
      <c r="A1827" t="s">
        <v>19</v>
      </c>
      <c r="B1827" t="s">
        <v>330</v>
      </c>
      <c r="C1827" t="s">
        <v>21</v>
      </c>
      <c r="D1827" t="s">
        <v>363</v>
      </c>
      <c r="E1827" t="s">
        <v>19</v>
      </c>
      <c r="G1827" t="s">
        <v>448</v>
      </c>
      <c r="H1827" t="s">
        <v>148</v>
      </c>
      <c r="I1827" t="s">
        <v>449</v>
      </c>
      <c r="J1827" t="s">
        <v>446</v>
      </c>
      <c r="L1827" t="s">
        <v>332</v>
      </c>
      <c r="N1827">
        <v>8</v>
      </c>
      <c r="O1827" t="s">
        <v>450</v>
      </c>
      <c r="P1827">
        <v>43131</v>
      </c>
      <c r="Q1827">
        <v>696.16</v>
      </c>
      <c r="R1827">
        <v>0</v>
      </c>
      <c r="S1827">
        <v>878.30399999999997</v>
      </c>
      <c r="T1827">
        <v>0.33600000000000002</v>
      </c>
      <c r="U1827">
        <v>146.16</v>
      </c>
      <c r="X1827" s="24" t="s">
        <v>1826</v>
      </c>
      <c r="Y1827" s="24"/>
      <c r="Z1827" s="24"/>
      <c r="AA1827" s="24"/>
      <c r="AB1827" s="24"/>
    </row>
    <row r="1828" spans="1:28" hidden="1" x14ac:dyDescent="0.25">
      <c r="A1828" t="s">
        <v>19</v>
      </c>
      <c r="B1828" t="s">
        <v>330</v>
      </c>
      <c r="C1828" t="s">
        <v>21</v>
      </c>
      <c r="D1828" t="s">
        <v>363</v>
      </c>
      <c r="E1828" t="s">
        <v>19</v>
      </c>
      <c r="G1828" t="s">
        <v>483</v>
      </c>
      <c r="H1828" t="s">
        <v>148</v>
      </c>
      <c r="I1828" t="s">
        <v>484</v>
      </c>
      <c r="J1828" t="s">
        <v>446</v>
      </c>
      <c r="L1828" t="s">
        <v>332</v>
      </c>
      <c r="N1828">
        <v>11</v>
      </c>
      <c r="O1828" t="s">
        <v>475</v>
      </c>
      <c r="P1828">
        <v>43131</v>
      </c>
      <c r="Q1828">
        <v>696.16</v>
      </c>
      <c r="R1828">
        <v>0</v>
      </c>
      <c r="S1828">
        <v>258.786</v>
      </c>
      <c r="T1828">
        <v>9.9000000000000005E-2</v>
      </c>
      <c r="U1828">
        <v>56.93</v>
      </c>
      <c r="X1828" s="24" t="s">
        <v>1826</v>
      </c>
      <c r="Y1828" s="24"/>
      <c r="Z1828" s="24"/>
      <c r="AA1828" s="24"/>
      <c r="AB1828" s="24"/>
    </row>
    <row r="1829" spans="1:28" hidden="1" x14ac:dyDescent="0.25">
      <c r="A1829" t="s">
        <v>19</v>
      </c>
      <c r="B1829" t="s">
        <v>330</v>
      </c>
      <c r="C1829" t="s">
        <v>21</v>
      </c>
      <c r="D1829" t="s">
        <v>369</v>
      </c>
      <c r="E1829" t="s">
        <v>19</v>
      </c>
      <c r="G1829" t="s">
        <v>476</v>
      </c>
      <c r="H1829" t="s">
        <v>148</v>
      </c>
      <c r="I1829" t="s">
        <v>477</v>
      </c>
      <c r="J1829" t="s">
        <v>478</v>
      </c>
      <c r="L1829" t="s">
        <v>332</v>
      </c>
      <c r="N1829">
        <v>14</v>
      </c>
      <c r="O1829" t="s">
        <v>479</v>
      </c>
      <c r="P1829">
        <v>43147</v>
      </c>
      <c r="Q1829">
        <v>6897.7</v>
      </c>
      <c r="R1829">
        <v>0</v>
      </c>
      <c r="S1829">
        <v>8575.56</v>
      </c>
      <c r="T1829">
        <v>3.444</v>
      </c>
      <c r="U1829">
        <v>1886.62</v>
      </c>
      <c r="X1829" s="24" t="s">
        <v>1826</v>
      </c>
      <c r="Y1829" s="24"/>
      <c r="Z1829" s="24"/>
      <c r="AA1829" s="24"/>
      <c r="AB1829" s="24"/>
    </row>
    <row r="1830" spans="1:28" hidden="1" x14ac:dyDescent="0.25">
      <c r="A1830" t="s">
        <v>19</v>
      </c>
      <c r="B1830" t="s">
        <v>330</v>
      </c>
      <c r="C1830" t="s">
        <v>21</v>
      </c>
      <c r="D1830" t="s">
        <v>369</v>
      </c>
      <c r="E1830" t="s">
        <v>19</v>
      </c>
      <c r="G1830" t="s">
        <v>476</v>
      </c>
      <c r="H1830" t="s">
        <v>452</v>
      </c>
      <c r="I1830" t="s">
        <v>477</v>
      </c>
      <c r="J1830" t="s">
        <v>478</v>
      </c>
      <c r="L1830" t="s">
        <v>332</v>
      </c>
      <c r="N1830">
        <v>21</v>
      </c>
      <c r="O1830" t="s">
        <v>479</v>
      </c>
      <c r="P1830">
        <v>43147</v>
      </c>
      <c r="Q1830">
        <v>6897.7</v>
      </c>
      <c r="R1830">
        <v>0</v>
      </c>
      <c r="S1830">
        <v>12863.34</v>
      </c>
      <c r="T1830">
        <v>5.1660000000000004</v>
      </c>
      <c r="U1830">
        <v>1050</v>
      </c>
      <c r="X1830" s="24" t="s">
        <v>1826</v>
      </c>
      <c r="Y1830" s="24"/>
      <c r="Z1830" s="24"/>
      <c r="AA1830" s="24"/>
      <c r="AB1830" s="24"/>
    </row>
    <row r="1831" spans="1:28" hidden="1" x14ac:dyDescent="0.25">
      <c r="A1831" t="s">
        <v>19</v>
      </c>
      <c r="B1831" t="s">
        <v>330</v>
      </c>
      <c r="C1831" t="s">
        <v>21</v>
      </c>
      <c r="D1831" t="s">
        <v>369</v>
      </c>
      <c r="E1831" t="s">
        <v>19</v>
      </c>
      <c r="G1831" t="s">
        <v>490</v>
      </c>
      <c r="H1831" t="s">
        <v>148</v>
      </c>
      <c r="I1831" t="s">
        <v>491</v>
      </c>
      <c r="J1831" t="s">
        <v>456</v>
      </c>
      <c r="L1831" t="s">
        <v>332</v>
      </c>
      <c r="N1831">
        <v>1</v>
      </c>
      <c r="O1831" t="s">
        <v>457</v>
      </c>
      <c r="P1831">
        <v>43147</v>
      </c>
      <c r="Q1831">
        <v>6897.7</v>
      </c>
      <c r="R1831">
        <v>0</v>
      </c>
      <c r="S1831">
        <v>0</v>
      </c>
      <c r="T1831">
        <v>0</v>
      </c>
      <c r="U1831">
        <v>58</v>
      </c>
      <c r="X1831" s="24" t="s">
        <v>1826</v>
      </c>
      <c r="Y1831" s="24"/>
      <c r="Z1831" s="24"/>
      <c r="AA1831" s="24"/>
      <c r="AB1831" s="24"/>
    </row>
    <row r="1832" spans="1:28" hidden="1" x14ac:dyDescent="0.25">
      <c r="A1832" t="s">
        <v>19</v>
      </c>
      <c r="B1832" t="s">
        <v>530</v>
      </c>
      <c r="C1832" t="s">
        <v>21</v>
      </c>
      <c r="D1832" t="s">
        <v>533</v>
      </c>
      <c r="E1832" t="s">
        <v>19</v>
      </c>
      <c r="G1832" t="s">
        <v>454</v>
      </c>
      <c r="H1832" t="s">
        <v>148</v>
      </c>
      <c r="I1832" t="s">
        <v>455</v>
      </c>
      <c r="J1832" t="s">
        <v>456</v>
      </c>
      <c r="N1832">
        <v>1</v>
      </c>
      <c r="O1832" t="s">
        <v>457</v>
      </c>
      <c r="P1832">
        <v>43167</v>
      </c>
      <c r="Q1832">
        <v>1740</v>
      </c>
      <c r="R1832">
        <v>0</v>
      </c>
      <c r="S1832">
        <v>0</v>
      </c>
      <c r="T1832">
        <v>0</v>
      </c>
      <c r="U1832">
        <v>30</v>
      </c>
      <c r="X1832" s="24" t="s">
        <v>1826</v>
      </c>
      <c r="Y1832" s="24"/>
      <c r="Z1832" s="24"/>
      <c r="AA1832" s="24"/>
      <c r="AB1832" s="24"/>
    </row>
    <row r="1833" spans="1:28" hidden="1" x14ac:dyDescent="0.25">
      <c r="A1833" t="s">
        <v>19</v>
      </c>
      <c r="B1833" t="s">
        <v>530</v>
      </c>
      <c r="C1833" t="s">
        <v>21</v>
      </c>
      <c r="D1833" t="s">
        <v>533</v>
      </c>
      <c r="E1833" t="s">
        <v>19</v>
      </c>
      <c r="G1833" t="s">
        <v>541</v>
      </c>
      <c r="H1833" t="s">
        <v>148</v>
      </c>
      <c r="I1833" t="s">
        <v>542</v>
      </c>
      <c r="J1833" t="s">
        <v>478</v>
      </c>
      <c r="N1833">
        <v>3</v>
      </c>
      <c r="O1833" t="s">
        <v>479</v>
      </c>
      <c r="P1833">
        <v>43167</v>
      </c>
      <c r="Q1833">
        <v>1740</v>
      </c>
      <c r="R1833">
        <v>0</v>
      </c>
      <c r="S1833">
        <v>4942.7250000000004</v>
      </c>
      <c r="T1833">
        <v>0.88500000000000001</v>
      </c>
      <c r="U1833">
        <v>1087.4000000000001</v>
      </c>
      <c r="X1833" s="24" t="s">
        <v>1826</v>
      </c>
      <c r="Y1833" s="24"/>
      <c r="Z1833" s="24"/>
      <c r="AA1833" s="24"/>
      <c r="AB1833" s="24"/>
    </row>
    <row r="1834" spans="1:28" hidden="1" x14ac:dyDescent="0.25">
      <c r="A1834" t="s">
        <v>19</v>
      </c>
      <c r="B1834" t="s">
        <v>530</v>
      </c>
      <c r="C1834" t="s">
        <v>21</v>
      </c>
      <c r="D1834" t="s">
        <v>533</v>
      </c>
      <c r="E1834" t="s">
        <v>19</v>
      </c>
      <c r="G1834" t="s">
        <v>473</v>
      </c>
      <c r="H1834" t="s">
        <v>148</v>
      </c>
      <c r="I1834" t="s">
        <v>474</v>
      </c>
      <c r="J1834" t="s">
        <v>446</v>
      </c>
      <c r="N1834">
        <v>9</v>
      </c>
      <c r="O1834" t="s">
        <v>475</v>
      </c>
      <c r="P1834">
        <v>43167</v>
      </c>
      <c r="Q1834">
        <v>1740</v>
      </c>
      <c r="R1834">
        <v>0</v>
      </c>
      <c r="S1834">
        <v>1156.095</v>
      </c>
      <c r="T1834">
        <v>0.20699999999999999</v>
      </c>
      <c r="U1834">
        <v>254.34</v>
      </c>
      <c r="X1834" s="24" t="s">
        <v>1826</v>
      </c>
      <c r="Y1834" s="24"/>
      <c r="Z1834" s="24"/>
      <c r="AA1834" s="24"/>
      <c r="AB1834" s="24"/>
    </row>
    <row r="1835" spans="1:28" hidden="1" x14ac:dyDescent="0.25">
      <c r="A1835" t="s">
        <v>19</v>
      </c>
      <c r="B1835" t="s">
        <v>330</v>
      </c>
      <c r="C1835" t="s">
        <v>21</v>
      </c>
      <c r="D1835" t="s">
        <v>579</v>
      </c>
      <c r="E1835" t="s">
        <v>19</v>
      </c>
      <c r="G1835" t="s">
        <v>476</v>
      </c>
      <c r="H1835" t="s">
        <v>148</v>
      </c>
      <c r="I1835" t="s">
        <v>477</v>
      </c>
      <c r="J1835" t="s">
        <v>478</v>
      </c>
      <c r="L1835" t="s">
        <v>332</v>
      </c>
      <c r="N1835">
        <v>4</v>
      </c>
      <c r="O1835" t="s">
        <v>479</v>
      </c>
      <c r="P1835">
        <v>43196</v>
      </c>
      <c r="Q1835">
        <v>922.5</v>
      </c>
      <c r="R1835">
        <v>0</v>
      </c>
      <c r="S1835">
        <v>2607.6</v>
      </c>
      <c r="T1835">
        <v>0.98399999999999999</v>
      </c>
      <c r="U1835">
        <v>573.66999999999996</v>
      </c>
      <c r="X1835" s="24" t="s">
        <v>1826</v>
      </c>
      <c r="Y1835" s="24"/>
      <c r="Z1835" s="24"/>
      <c r="AA1835" s="24"/>
      <c r="AB1835" s="24"/>
    </row>
    <row r="1836" spans="1:28" hidden="1" x14ac:dyDescent="0.25">
      <c r="A1836" t="s">
        <v>19</v>
      </c>
      <c r="B1836" t="s">
        <v>330</v>
      </c>
      <c r="C1836" t="s">
        <v>21</v>
      </c>
      <c r="D1836" t="s">
        <v>579</v>
      </c>
      <c r="E1836" t="s">
        <v>19</v>
      </c>
      <c r="G1836" t="s">
        <v>454</v>
      </c>
      <c r="H1836" t="s">
        <v>148</v>
      </c>
      <c r="I1836" t="s">
        <v>455</v>
      </c>
      <c r="J1836" t="s">
        <v>456</v>
      </c>
      <c r="L1836" t="s">
        <v>332</v>
      </c>
      <c r="N1836">
        <v>1</v>
      </c>
      <c r="O1836" t="s">
        <v>457</v>
      </c>
      <c r="P1836">
        <v>43196</v>
      </c>
      <c r="Q1836">
        <v>922.5</v>
      </c>
      <c r="R1836">
        <v>0</v>
      </c>
      <c r="S1836">
        <v>0</v>
      </c>
      <c r="T1836">
        <v>0</v>
      </c>
      <c r="U1836">
        <v>30</v>
      </c>
      <c r="X1836" s="24" t="s">
        <v>1826</v>
      </c>
      <c r="Y1836" s="24"/>
      <c r="Z1836" s="24"/>
      <c r="AA1836" s="24"/>
      <c r="AB1836" s="24"/>
    </row>
    <row r="1837" spans="1:28" hidden="1" x14ac:dyDescent="0.25">
      <c r="A1837" t="s">
        <v>19</v>
      </c>
      <c r="B1837" t="s">
        <v>330</v>
      </c>
      <c r="C1837" t="s">
        <v>21</v>
      </c>
      <c r="D1837" t="s">
        <v>579</v>
      </c>
      <c r="E1837" t="s">
        <v>19</v>
      </c>
      <c r="G1837" t="s">
        <v>609</v>
      </c>
      <c r="H1837" t="s">
        <v>148</v>
      </c>
      <c r="I1837" t="s">
        <v>610</v>
      </c>
      <c r="J1837" t="s">
        <v>446</v>
      </c>
      <c r="L1837" t="s">
        <v>332</v>
      </c>
      <c r="N1837">
        <v>3</v>
      </c>
      <c r="O1837" t="s">
        <v>543</v>
      </c>
      <c r="P1837">
        <v>43196</v>
      </c>
      <c r="Q1837">
        <v>922.5</v>
      </c>
      <c r="R1837">
        <v>0</v>
      </c>
      <c r="S1837">
        <v>667.8</v>
      </c>
      <c r="T1837">
        <v>0.252</v>
      </c>
      <c r="U1837">
        <v>37.74</v>
      </c>
      <c r="X1837" s="24" t="s">
        <v>1826</v>
      </c>
      <c r="Y1837" s="24"/>
      <c r="Z1837" s="24"/>
      <c r="AA1837" s="24"/>
      <c r="AB1837" s="24"/>
    </row>
    <row r="1838" spans="1:28" hidden="1" x14ac:dyDescent="0.25">
      <c r="A1838" t="s">
        <v>19</v>
      </c>
      <c r="B1838" t="s">
        <v>330</v>
      </c>
      <c r="C1838" t="s">
        <v>21</v>
      </c>
      <c r="D1838" t="s">
        <v>579</v>
      </c>
      <c r="E1838" t="s">
        <v>19</v>
      </c>
      <c r="G1838" t="s">
        <v>448</v>
      </c>
      <c r="H1838" t="s">
        <v>148</v>
      </c>
      <c r="I1838" t="s">
        <v>449</v>
      </c>
      <c r="J1838" t="s">
        <v>446</v>
      </c>
      <c r="L1838" t="s">
        <v>332</v>
      </c>
      <c r="N1838">
        <v>4</v>
      </c>
      <c r="O1838" t="s">
        <v>450</v>
      </c>
      <c r="P1838">
        <v>43196</v>
      </c>
      <c r="Q1838">
        <v>922.5</v>
      </c>
      <c r="R1838">
        <v>0</v>
      </c>
      <c r="S1838">
        <v>445.2</v>
      </c>
      <c r="T1838">
        <v>0.16800000000000001</v>
      </c>
      <c r="U1838">
        <v>73.08</v>
      </c>
      <c r="X1838" s="24" t="s">
        <v>1826</v>
      </c>
      <c r="Y1838" s="24"/>
      <c r="Z1838" s="24"/>
      <c r="AA1838" s="24"/>
      <c r="AB1838" s="24"/>
    </row>
    <row r="1839" spans="1:28" hidden="1" x14ac:dyDescent="0.25">
      <c r="A1839" t="s">
        <v>19</v>
      </c>
      <c r="B1839" t="s">
        <v>530</v>
      </c>
      <c r="C1839" t="s">
        <v>21</v>
      </c>
      <c r="D1839" t="s">
        <v>660</v>
      </c>
      <c r="E1839" t="s">
        <v>19</v>
      </c>
      <c r="G1839" t="s">
        <v>480</v>
      </c>
      <c r="H1839" t="s">
        <v>148</v>
      </c>
      <c r="I1839" t="s">
        <v>449</v>
      </c>
      <c r="J1839" t="s">
        <v>446</v>
      </c>
      <c r="N1839">
        <v>3</v>
      </c>
      <c r="O1839" t="s">
        <v>450</v>
      </c>
      <c r="P1839">
        <v>43237</v>
      </c>
      <c r="Q1839">
        <v>900.81</v>
      </c>
      <c r="R1839">
        <v>0</v>
      </c>
      <c r="S1839">
        <v>447.17399999999998</v>
      </c>
      <c r="T1839">
        <v>0.126</v>
      </c>
      <c r="U1839">
        <v>54.81</v>
      </c>
      <c r="X1839" s="24" t="s">
        <v>1826</v>
      </c>
      <c r="Y1839" s="24"/>
      <c r="Z1839" s="24"/>
      <c r="AA1839" s="24"/>
      <c r="AB1839" s="24"/>
    </row>
    <row r="1840" spans="1:28" hidden="1" x14ac:dyDescent="0.25">
      <c r="A1840" t="s">
        <v>19</v>
      </c>
      <c r="B1840" t="s">
        <v>530</v>
      </c>
      <c r="C1840" t="s">
        <v>21</v>
      </c>
      <c r="D1840" t="s">
        <v>660</v>
      </c>
      <c r="E1840" t="s">
        <v>19</v>
      </c>
      <c r="G1840" t="s">
        <v>611</v>
      </c>
      <c r="H1840" t="s">
        <v>148</v>
      </c>
      <c r="I1840" t="s">
        <v>474</v>
      </c>
      <c r="J1840" t="s">
        <v>446</v>
      </c>
      <c r="N1840">
        <v>1</v>
      </c>
      <c r="O1840" t="s">
        <v>475</v>
      </c>
      <c r="P1840">
        <v>43237</v>
      </c>
      <c r="Q1840">
        <v>900.81</v>
      </c>
      <c r="R1840">
        <v>0</v>
      </c>
      <c r="S1840">
        <v>81.626999999999995</v>
      </c>
      <c r="T1840">
        <v>2.3E-2</v>
      </c>
      <c r="U1840">
        <v>17.96</v>
      </c>
      <c r="X1840" s="24" t="s">
        <v>1826</v>
      </c>
      <c r="Y1840" s="24"/>
      <c r="Z1840" s="24"/>
      <c r="AA1840" s="24"/>
      <c r="AB1840" s="24"/>
    </row>
    <row r="1841" spans="1:28" hidden="1" x14ac:dyDescent="0.25">
      <c r="A1841" t="s">
        <v>19</v>
      </c>
      <c r="B1841" t="s">
        <v>530</v>
      </c>
      <c r="C1841" t="s">
        <v>21</v>
      </c>
      <c r="D1841" t="s">
        <v>660</v>
      </c>
      <c r="E1841" t="s">
        <v>19</v>
      </c>
      <c r="G1841" t="s">
        <v>611</v>
      </c>
      <c r="H1841" t="s">
        <v>148</v>
      </c>
      <c r="I1841" t="s">
        <v>474</v>
      </c>
      <c r="J1841" t="s">
        <v>446</v>
      </c>
      <c r="N1841">
        <v>3</v>
      </c>
      <c r="O1841" t="s">
        <v>475</v>
      </c>
      <c r="P1841">
        <v>43237</v>
      </c>
      <c r="Q1841">
        <v>900.81</v>
      </c>
      <c r="R1841">
        <v>0</v>
      </c>
      <c r="S1841">
        <v>244.881</v>
      </c>
      <c r="T1841">
        <v>6.9000000000000006E-2</v>
      </c>
      <c r="U1841">
        <v>53.87</v>
      </c>
      <c r="X1841" s="24" t="s">
        <v>1826</v>
      </c>
      <c r="Y1841" s="24"/>
      <c r="Z1841" s="24"/>
      <c r="AA1841" s="24"/>
      <c r="AB1841" s="24"/>
    </row>
    <row r="1842" spans="1:28" hidden="1" x14ac:dyDescent="0.25">
      <c r="A1842" t="s">
        <v>19</v>
      </c>
      <c r="B1842" t="s">
        <v>530</v>
      </c>
      <c r="C1842" t="s">
        <v>21</v>
      </c>
      <c r="D1842" t="s">
        <v>660</v>
      </c>
      <c r="E1842" t="s">
        <v>19</v>
      </c>
      <c r="G1842" t="s">
        <v>611</v>
      </c>
      <c r="H1842" t="s">
        <v>148</v>
      </c>
      <c r="I1842" t="s">
        <v>474</v>
      </c>
      <c r="J1842" t="s">
        <v>446</v>
      </c>
      <c r="N1842">
        <v>14</v>
      </c>
      <c r="O1842" t="s">
        <v>475</v>
      </c>
      <c r="P1842">
        <v>43237</v>
      </c>
      <c r="Q1842">
        <v>900.81</v>
      </c>
      <c r="R1842">
        <v>0</v>
      </c>
      <c r="S1842">
        <v>1142.778</v>
      </c>
      <c r="T1842">
        <v>0.32200000000000001</v>
      </c>
      <c r="U1842">
        <v>251.41</v>
      </c>
      <c r="X1842" s="24" t="s">
        <v>1826</v>
      </c>
      <c r="Y1842" s="24"/>
      <c r="Z1842" s="24"/>
      <c r="AA1842" s="24"/>
      <c r="AB1842" s="24"/>
    </row>
    <row r="1843" spans="1:28" hidden="1" x14ac:dyDescent="0.25">
      <c r="A1843" t="s">
        <v>19</v>
      </c>
      <c r="B1843" t="s">
        <v>530</v>
      </c>
      <c r="C1843" t="s">
        <v>21</v>
      </c>
      <c r="D1843" t="s">
        <v>905</v>
      </c>
      <c r="E1843" t="s">
        <v>19</v>
      </c>
      <c r="G1843" t="s">
        <v>609</v>
      </c>
      <c r="H1843" t="s">
        <v>148</v>
      </c>
      <c r="I1843" t="s">
        <v>610</v>
      </c>
      <c r="J1843" t="s">
        <v>446</v>
      </c>
      <c r="L1843" t="s">
        <v>332</v>
      </c>
      <c r="M1843">
        <v>9</v>
      </c>
      <c r="N1843">
        <v>1</v>
      </c>
      <c r="O1843" t="s">
        <v>543</v>
      </c>
      <c r="P1843">
        <v>43294</v>
      </c>
      <c r="Q1843">
        <v>179.43</v>
      </c>
      <c r="R1843">
        <v>0</v>
      </c>
      <c r="S1843">
        <v>242</v>
      </c>
      <c r="T1843">
        <v>8.7999999999999995E-2</v>
      </c>
      <c r="U1843">
        <v>15</v>
      </c>
      <c r="X1843" s="24" t="s">
        <v>1826</v>
      </c>
      <c r="Y1843" s="24"/>
      <c r="Z1843" s="24"/>
      <c r="AA1843" s="24"/>
      <c r="AB1843" s="24"/>
    </row>
    <row r="1844" spans="1:28" hidden="1" x14ac:dyDescent="0.25">
      <c r="A1844" t="s">
        <v>19</v>
      </c>
      <c r="B1844" t="s">
        <v>530</v>
      </c>
      <c r="C1844" t="s">
        <v>21</v>
      </c>
      <c r="D1844" t="s">
        <v>905</v>
      </c>
      <c r="E1844" t="s">
        <v>19</v>
      </c>
      <c r="G1844" t="s">
        <v>448</v>
      </c>
      <c r="H1844" t="s">
        <v>148</v>
      </c>
      <c r="I1844" t="s">
        <v>449</v>
      </c>
      <c r="J1844" t="s">
        <v>446</v>
      </c>
      <c r="L1844" t="s">
        <v>332</v>
      </c>
      <c r="M1844">
        <v>9</v>
      </c>
      <c r="N1844">
        <v>2</v>
      </c>
      <c r="O1844" t="s">
        <v>450</v>
      </c>
      <c r="P1844">
        <v>43294</v>
      </c>
      <c r="Q1844">
        <v>179.43</v>
      </c>
      <c r="R1844">
        <v>0</v>
      </c>
      <c r="S1844">
        <v>231</v>
      </c>
      <c r="T1844">
        <v>8.4000000000000005E-2</v>
      </c>
      <c r="U1844">
        <v>36.54</v>
      </c>
      <c r="X1844" s="24" t="s">
        <v>1826</v>
      </c>
      <c r="Y1844" s="24"/>
      <c r="Z1844" s="24"/>
      <c r="AA1844" s="24"/>
      <c r="AB1844" s="24"/>
    </row>
    <row r="1845" spans="1:28" hidden="1" x14ac:dyDescent="0.25">
      <c r="A1845" t="s">
        <v>19</v>
      </c>
      <c r="B1845" t="s">
        <v>530</v>
      </c>
      <c r="C1845" t="s">
        <v>21</v>
      </c>
      <c r="D1845" t="s">
        <v>905</v>
      </c>
      <c r="E1845" t="s">
        <v>19</v>
      </c>
      <c r="G1845" t="s">
        <v>448</v>
      </c>
      <c r="H1845" t="s">
        <v>148</v>
      </c>
      <c r="I1845" t="s">
        <v>449</v>
      </c>
      <c r="J1845" t="s">
        <v>446</v>
      </c>
      <c r="L1845" t="s">
        <v>332</v>
      </c>
      <c r="M1845">
        <v>9</v>
      </c>
      <c r="N1845">
        <v>7</v>
      </c>
      <c r="O1845" t="s">
        <v>450</v>
      </c>
      <c r="P1845">
        <v>43294</v>
      </c>
      <c r="Q1845">
        <v>179.43</v>
      </c>
      <c r="R1845">
        <v>0</v>
      </c>
      <c r="S1845">
        <v>808.5</v>
      </c>
      <c r="T1845">
        <v>0.29399999999999998</v>
      </c>
      <c r="U1845">
        <v>127.89</v>
      </c>
      <c r="X1845" s="24" t="s">
        <v>1826</v>
      </c>
      <c r="Y1845" s="24"/>
      <c r="Z1845" s="24"/>
      <c r="AA1845" s="24"/>
      <c r="AB1845" s="24"/>
    </row>
    <row r="1846" spans="1:28" hidden="1" x14ac:dyDescent="0.25">
      <c r="A1846" t="s">
        <v>19</v>
      </c>
      <c r="B1846" t="s">
        <v>530</v>
      </c>
      <c r="C1846" t="s">
        <v>21</v>
      </c>
      <c r="D1846" t="s">
        <v>1552</v>
      </c>
      <c r="E1846" t="s">
        <v>19</v>
      </c>
      <c r="G1846" t="s">
        <v>454</v>
      </c>
      <c r="H1846" t="s">
        <v>148</v>
      </c>
      <c r="I1846" t="s">
        <v>1633</v>
      </c>
      <c r="J1846" t="s">
        <v>123</v>
      </c>
      <c r="N1846">
        <v>1</v>
      </c>
      <c r="O1846" t="s">
        <v>457</v>
      </c>
      <c r="P1846">
        <v>43388</v>
      </c>
      <c r="Q1846">
        <v>1046</v>
      </c>
      <c r="R1846">
        <v>0</v>
      </c>
      <c r="S1846">
        <v>0</v>
      </c>
      <c r="T1846">
        <v>0</v>
      </c>
      <c r="U1846">
        <v>30</v>
      </c>
      <c r="X1846" s="24" t="s">
        <v>1826</v>
      </c>
      <c r="Y1846" s="24"/>
      <c r="Z1846" s="24"/>
      <c r="AA1846" s="24"/>
      <c r="AB1846" s="24"/>
    </row>
    <row r="1847" spans="1:28" hidden="1" x14ac:dyDescent="0.25">
      <c r="A1847" t="s">
        <v>19</v>
      </c>
      <c r="B1847" t="s">
        <v>530</v>
      </c>
      <c r="C1847" t="s">
        <v>21</v>
      </c>
      <c r="D1847" t="s">
        <v>1552</v>
      </c>
      <c r="E1847" t="s">
        <v>19</v>
      </c>
      <c r="G1847" t="s">
        <v>1634</v>
      </c>
      <c r="H1847" t="s">
        <v>148</v>
      </c>
      <c r="I1847" t="s">
        <v>1635</v>
      </c>
      <c r="J1847" t="s">
        <v>446</v>
      </c>
      <c r="N1847">
        <v>2</v>
      </c>
      <c r="O1847" t="s">
        <v>1636</v>
      </c>
      <c r="P1847">
        <v>43388</v>
      </c>
      <c r="Q1847">
        <v>1046</v>
      </c>
      <c r="R1847">
        <v>0</v>
      </c>
      <c r="S1847">
        <v>135.54</v>
      </c>
      <c r="T1847">
        <v>5.3999999999999999E-2</v>
      </c>
      <c r="U1847">
        <v>44</v>
      </c>
      <c r="X1847" s="24" t="s">
        <v>1826</v>
      </c>
      <c r="Y1847" s="24"/>
      <c r="Z1847" s="24"/>
      <c r="AA1847" s="24"/>
      <c r="AB1847" s="24"/>
    </row>
    <row r="1848" spans="1:28" hidden="1" x14ac:dyDescent="0.25">
      <c r="A1848" t="s">
        <v>19</v>
      </c>
      <c r="B1848" t="s">
        <v>530</v>
      </c>
      <c r="C1848" t="s">
        <v>21</v>
      </c>
      <c r="D1848" t="s">
        <v>1552</v>
      </c>
      <c r="E1848" t="s">
        <v>19</v>
      </c>
      <c r="G1848" t="s">
        <v>1637</v>
      </c>
      <c r="H1848" t="s">
        <v>148</v>
      </c>
      <c r="I1848" t="s">
        <v>1638</v>
      </c>
      <c r="J1848" t="s">
        <v>446</v>
      </c>
      <c r="N1848">
        <v>12</v>
      </c>
      <c r="O1848" t="s">
        <v>1639</v>
      </c>
      <c r="P1848">
        <v>43388</v>
      </c>
      <c r="Q1848">
        <v>1046</v>
      </c>
      <c r="R1848">
        <v>0</v>
      </c>
      <c r="S1848">
        <v>3584.28</v>
      </c>
      <c r="T1848">
        <v>1.4279999999999999</v>
      </c>
      <c r="U1848">
        <v>972</v>
      </c>
      <c r="X1848" s="24" t="s">
        <v>1826</v>
      </c>
      <c r="Y1848" s="24"/>
      <c r="Z1848" s="24"/>
      <c r="AA1848" s="24"/>
      <c r="AB1848" s="24"/>
    </row>
    <row r="1849" spans="1:28" hidden="1" x14ac:dyDescent="0.25">
      <c r="A1849" t="s">
        <v>19</v>
      </c>
      <c r="B1849" t="s">
        <v>530</v>
      </c>
      <c r="C1849" t="s">
        <v>21</v>
      </c>
      <c r="D1849" t="s">
        <v>1553</v>
      </c>
      <c r="E1849" t="s">
        <v>19</v>
      </c>
      <c r="G1849" t="s">
        <v>454</v>
      </c>
      <c r="H1849" t="s">
        <v>148</v>
      </c>
      <c r="I1849" t="s">
        <v>1633</v>
      </c>
      <c r="J1849" t="s">
        <v>123</v>
      </c>
      <c r="N1849">
        <v>1</v>
      </c>
      <c r="O1849" t="s">
        <v>457</v>
      </c>
      <c r="P1849">
        <v>43389</v>
      </c>
      <c r="Q1849">
        <v>786.8</v>
      </c>
      <c r="R1849">
        <v>0</v>
      </c>
      <c r="S1849">
        <v>0</v>
      </c>
      <c r="T1849">
        <v>0</v>
      </c>
      <c r="U1849">
        <v>30</v>
      </c>
      <c r="X1849" s="24" t="s">
        <v>1826</v>
      </c>
      <c r="Y1849" s="24"/>
      <c r="Z1849" s="24"/>
      <c r="AA1849" s="24"/>
      <c r="AB1849" s="24"/>
    </row>
    <row r="1850" spans="1:28" hidden="1" x14ac:dyDescent="0.25">
      <c r="A1850" t="s">
        <v>19</v>
      </c>
      <c r="B1850" t="s">
        <v>530</v>
      </c>
      <c r="C1850" t="s">
        <v>21</v>
      </c>
      <c r="D1850" t="s">
        <v>1553</v>
      </c>
      <c r="E1850" t="s">
        <v>19</v>
      </c>
      <c r="G1850" t="s">
        <v>1641</v>
      </c>
      <c r="H1850" t="s">
        <v>148</v>
      </c>
      <c r="I1850" t="s">
        <v>1642</v>
      </c>
      <c r="J1850" t="s">
        <v>446</v>
      </c>
      <c r="N1850">
        <v>2</v>
      </c>
      <c r="O1850" t="s">
        <v>612</v>
      </c>
      <c r="P1850">
        <v>43389</v>
      </c>
      <c r="Q1850">
        <v>786.8</v>
      </c>
      <c r="R1850">
        <v>0</v>
      </c>
      <c r="S1850">
        <v>322.93200000000002</v>
      </c>
      <c r="T1850">
        <v>0.10199999999999999</v>
      </c>
      <c r="U1850">
        <v>19</v>
      </c>
      <c r="X1850" s="24" t="s">
        <v>1826</v>
      </c>
      <c r="Y1850" s="24"/>
      <c r="Z1850" s="24"/>
      <c r="AA1850" s="24"/>
      <c r="AB1850" s="24"/>
    </row>
    <row r="1851" spans="1:28" hidden="1" x14ac:dyDescent="0.25">
      <c r="A1851" t="s">
        <v>19</v>
      </c>
      <c r="B1851" t="s">
        <v>530</v>
      </c>
      <c r="C1851" t="s">
        <v>21</v>
      </c>
      <c r="D1851" t="s">
        <v>1553</v>
      </c>
      <c r="E1851" t="s">
        <v>19</v>
      </c>
      <c r="G1851" t="s">
        <v>1656</v>
      </c>
      <c r="H1851" t="s">
        <v>148</v>
      </c>
      <c r="I1851" t="s">
        <v>1657</v>
      </c>
      <c r="J1851" t="s">
        <v>446</v>
      </c>
      <c r="N1851">
        <v>2</v>
      </c>
      <c r="O1851" t="s">
        <v>450</v>
      </c>
      <c r="P1851">
        <v>43389</v>
      </c>
      <c r="Q1851">
        <v>786.8</v>
      </c>
      <c r="R1851">
        <v>0</v>
      </c>
      <c r="S1851">
        <v>265.94400000000002</v>
      </c>
      <c r="T1851">
        <v>8.4000000000000005E-2</v>
      </c>
      <c r="U1851">
        <v>21</v>
      </c>
      <c r="X1851" s="24" t="s">
        <v>1826</v>
      </c>
      <c r="Y1851" s="24"/>
      <c r="Z1851" s="24"/>
      <c r="AA1851" s="24"/>
      <c r="AB1851" s="24"/>
    </row>
    <row r="1852" spans="1:28" hidden="1" x14ac:dyDescent="0.25">
      <c r="A1852" t="s">
        <v>19</v>
      </c>
      <c r="B1852" t="s">
        <v>530</v>
      </c>
      <c r="C1852" t="s">
        <v>21</v>
      </c>
      <c r="D1852" t="s">
        <v>1553</v>
      </c>
      <c r="E1852" t="s">
        <v>19</v>
      </c>
      <c r="G1852" t="s">
        <v>1651</v>
      </c>
      <c r="H1852" t="s">
        <v>148</v>
      </c>
      <c r="I1852" t="s">
        <v>1652</v>
      </c>
      <c r="J1852" t="s">
        <v>446</v>
      </c>
      <c r="N1852">
        <v>14</v>
      </c>
      <c r="O1852" t="s">
        <v>475</v>
      </c>
      <c r="P1852">
        <v>43389</v>
      </c>
      <c r="Q1852">
        <v>786.8</v>
      </c>
      <c r="R1852">
        <v>0</v>
      </c>
      <c r="S1852">
        <v>1285.396</v>
      </c>
      <c r="T1852">
        <v>0.40600000000000003</v>
      </c>
      <c r="U1852">
        <v>401.8</v>
      </c>
      <c r="X1852" s="24" t="s">
        <v>1826</v>
      </c>
      <c r="Y1852" s="24"/>
      <c r="Z1852" s="24"/>
      <c r="AA1852" s="24"/>
      <c r="AB1852" s="24"/>
    </row>
    <row r="1853" spans="1:28" hidden="1" x14ac:dyDescent="0.25">
      <c r="A1853" t="s">
        <v>19</v>
      </c>
      <c r="B1853" t="s">
        <v>530</v>
      </c>
      <c r="C1853" t="s">
        <v>21</v>
      </c>
      <c r="D1853" t="s">
        <v>1553</v>
      </c>
      <c r="E1853" t="s">
        <v>19</v>
      </c>
      <c r="G1853" t="s">
        <v>1653</v>
      </c>
      <c r="H1853" t="s">
        <v>148</v>
      </c>
      <c r="I1853" t="s">
        <v>1654</v>
      </c>
      <c r="J1853" t="s">
        <v>446</v>
      </c>
      <c r="N1853">
        <v>3</v>
      </c>
      <c r="O1853" t="s">
        <v>1655</v>
      </c>
      <c r="P1853">
        <v>43389</v>
      </c>
      <c r="Q1853">
        <v>786.8</v>
      </c>
      <c r="R1853">
        <v>0</v>
      </c>
      <c r="S1853">
        <v>655.36199999999997</v>
      </c>
      <c r="T1853">
        <v>0.20699999999999999</v>
      </c>
      <c r="U1853">
        <v>153</v>
      </c>
      <c r="X1853" s="24" t="s">
        <v>1826</v>
      </c>
      <c r="Y1853" s="24"/>
      <c r="Z1853" s="24"/>
      <c r="AA1853" s="24"/>
      <c r="AB1853" s="24"/>
    </row>
    <row r="1854" spans="1:28" hidden="1" x14ac:dyDescent="0.25">
      <c r="A1854" t="s">
        <v>19</v>
      </c>
      <c r="B1854" t="s">
        <v>530</v>
      </c>
      <c r="C1854" t="s">
        <v>21</v>
      </c>
      <c r="D1854" t="s">
        <v>1553</v>
      </c>
      <c r="E1854" t="s">
        <v>19</v>
      </c>
      <c r="G1854" t="s">
        <v>1637</v>
      </c>
      <c r="H1854" t="s">
        <v>148</v>
      </c>
      <c r="I1854" t="s">
        <v>1638</v>
      </c>
      <c r="J1854" t="s">
        <v>446</v>
      </c>
      <c r="N1854">
        <v>2</v>
      </c>
      <c r="O1854" t="s">
        <v>1658</v>
      </c>
      <c r="P1854">
        <v>43389</v>
      </c>
      <c r="Q1854">
        <v>786.8</v>
      </c>
      <c r="R1854">
        <v>0</v>
      </c>
      <c r="S1854">
        <v>563.548</v>
      </c>
      <c r="T1854">
        <v>0.17799999999999999</v>
      </c>
      <c r="U1854">
        <v>162</v>
      </c>
      <c r="X1854" s="24" t="s">
        <v>1826</v>
      </c>
      <c r="Y1854" s="24"/>
      <c r="Z1854" s="24"/>
      <c r="AA1854" s="24"/>
      <c r="AB1854" s="24"/>
    </row>
    <row r="1855" spans="1:28" hidden="1" x14ac:dyDescent="0.25">
      <c r="A1855" t="s">
        <v>19</v>
      </c>
      <c r="B1855" t="s">
        <v>530</v>
      </c>
      <c r="C1855" t="s">
        <v>21</v>
      </c>
      <c r="D1855" t="s">
        <v>1542</v>
      </c>
      <c r="E1855" t="s">
        <v>19</v>
      </c>
      <c r="G1855" t="s">
        <v>454</v>
      </c>
      <c r="H1855" t="s">
        <v>148</v>
      </c>
      <c r="I1855" t="s">
        <v>1633</v>
      </c>
      <c r="J1855" t="s">
        <v>123</v>
      </c>
      <c r="N1855">
        <v>1</v>
      </c>
      <c r="O1855" t="s">
        <v>457</v>
      </c>
      <c r="P1855">
        <v>43377</v>
      </c>
      <c r="Q1855">
        <v>837</v>
      </c>
      <c r="R1855">
        <v>0</v>
      </c>
      <c r="S1855">
        <v>0</v>
      </c>
      <c r="T1855">
        <v>0</v>
      </c>
      <c r="U1855">
        <v>30</v>
      </c>
      <c r="X1855" s="24" t="s">
        <v>1826</v>
      </c>
      <c r="Y1855" s="24"/>
      <c r="Z1855" s="24"/>
      <c r="AA1855" s="24"/>
      <c r="AB1855" s="24"/>
    </row>
    <row r="1856" spans="1:28" hidden="1" x14ac:dyDescent="0.25">
      <c r="A1856" t="s">
        <v>19</v>
      </c>
      <c r="B1856" t="s">
        <v>530</v>
      </c>
      <c r="C1856" t="s">
        <v>21</v>
      </c>
      <c r="D1856" t="s">
        <v>1542</v>
      </c>
      <c r="E1856" t="s">
        <v>19</v>
      </c>
      <c r="G1856" t="s">
        <v>1663</v>
      </c>
      <c r="H1856" t="s">
        <v>148</v>
      </c>
      <c r="I1856" t="s">
        <v>1649</v>
      </c>
      <c r="J1856" t="s">
        <v>460</v>
      </c>
      <c r="N1856">
        <v>1</v>
      </c>
      <c r="O1856" t="s">
        <v>464</v>
      </c>
      <c r="P1856">
        <v>43377</v>
      </c>
      <c r="Q1856">
        <v>837</v>
      </c>
      <c r="R1856">
        <v>0</v>
      </c>
      <c r="S1856">
        <v>897.9</v>
      </c>
      <c r="T1856">
        <v>0.20499999999999999</v>
      </c>
      <c r="U1856">
        <v>330</v>
      </c>
      <c r="X1856" s="24" t="s">
        <v>1826</v>
      </c>
      <c r="Y1856" s="24"/>
      <c r="Z1856" s="24"/>
      <c r="AA1856" s="24"/>
      <c r="AB1856" s="24"/>
    </row>
    <row r="1857" spans="1:28" hidden="1" x14ac:dyDescent="0.25">
      <c r="A1857" t="s">
        <v>19</v>
      </c>
      <c r="B1857" t="s">
        <v>530</v>
      </c>
      <c r="C1857" t="s">
        <v>21</v>
      </c>
      <c r="D1857" t="s">
        <v>1542</v>
      </c>
      <c r="E1857" t="s">
        <v>19</v>
      </c>
      <c r="G1857" t="s">
        <v>1653</v>
      </c>
      <c r="H1857" t="s">
        <v>148</v>
      </c>
      <c r="I1857" t="s">
        <v>1654</v>
      </c>
      <c r="J1857" t="s">
        <v>446</v>
      </c>
      <c r="N1857">
        <v>3</v>
      </c>
      <c r="O1857" t="s">
        <v>1655</v>
      </c>
      <c r="P1857">
        <v>43377</v>
      </c>
      <c r="Q1857">
        <v>837</v>
      </c>
      <c r="R1857">
        <v>0</v>
      </c>
      <c r="S1857">
        <v>530.33399999999995</v>
      </c>
      <c r="T1857">
        <v>0.20699999999999999</v>
      </c>
      <c r="U1857">
        <v>153</v>
      </c>
      <c r="X1857" s="24" t="s">
        <v>1826</v>
      </c>
      <c r="Y1857" s="24"/>
      <c r="Z1857" s="24"/>
      <c r="AA1857" s="24"/>
      <c r="AB1857" s="24"/>
    </row>
    <row r="1858" spans="1:28" hidden="1" x14ac:dyDescent="0.25">
      <c r="A1858" t="s">
        <v>19</v>
      </c>
      <c r="B1858" t="s">
        <v>530</v>
      </c>
      <c r="C1858" t="s">
        <v>21</v>
      </c>
      <c r="D1858" t="s">
        <v>1542</v>
      </c>
      <c r="E1858" t="s">
        <v>19</v>
      </c>
      <c r="G1858" t="s">
        <v>1637</v>
      </c>
      <c r="H1858" t="s">
        <v>148</v>
      </c>
      <c r="I1858" t="s">
        <v>1638</v>
      </c>
      <c r="J1858" t="s">
        <v>446</v>
      </c>
      <c r="N1858">
        <v>2</v>
      </c>
      <c r="O1858" t="s">
        <v>1639</v>
      </c>
      <c r="P1858">
        <v>43377</v>
      </c>
      <c r="Q1858">
        <v>837</v>
      </c>
      <c r="R1858">
        <v>0</v>
      </c>
      <c r="S1858">
        <v>609.75599999999997</v>
      </c>
      <c r="T1858">
        <v>0.23799999999999999</v>
      </c>
      <c r="U1858">
        <v>162</v>
      </c>
      <c r="X1858" s="24" t="s">
        <v>1826</v>
      </c>
      <c r="Y1858" s="24"/>
      <c r="Z1858" s="24"/>
      <c r="AA1858" s="24"/>
      <c r="AB1858" s="24"/>
    </row>
    <row r="1859" spans="1:28" hidden="1" x14ac:dyDescent="0.25">
      <c r="A1859" t="s">
        <v>19</v>
      </c>
      <c r="B1859" t="s">
        <v>530</v>
      </c>
      <c r="C1859" t="s">
        <v>21</v>
      </c>
      <c r="D1859" t="s">
        <v>1542</v>
      </c>
      <c r="E1859" t="s">
        <v>19</v>
      </c>
      <c r="G1859" t="s">
        <v>1637</v>
      </c>
      <c r="H1859" t="s">
        <v>148</v>
      </c>
      <c r="I1859" t="s">
        <v>1638</v>
      </c>
      <c r="J1859" t="s">
        <v>446</v>
      </c>
      <c r="N1859">
        <v>2</v>
      </c>
      <c r="O1859" t="s">
        <v>1639</v>
      </c>
      <c r="P1859">
        <v>43377</v>
      </c>
      <c r="Q1859">
        <v>837</v>
      </c>
      <c r="R1859">
        <v>0</v>
      </c>
      <c r="S1859">
        <v>609.75599999999997</v>
      </c>
      <c r="T1859">
        <v>0.23799999999999999</v>
      </c>
      <c r="U1859">
        <v>162</v>
      </c>
      <c r="X1859" s="24" t="s">
        <v>1826</v>
      </c>
      <c r="Y1859" s="24"/>
      <c r="Z1859" s="24"/>
      <c r="AA1859" s="24"/>
      <c r="AB1859" s="24"/>
    </row>
    <row r="1860" spans="1:28" hidden="1" x14ac:dyDescent="0.25">
      <c r="A1860" t="s">
        <v>19</v>
      </c>
      <c r="B1860" t="s">
        <v>530</v>
      </c>
      <c r="C1860" t="s">
        <v>21</v>
      </c>
      <c r="D1860" t="s">
        <v>1545</v>
      </c>
      <c r="E1860" t="s">
        <v>19</v>
      </c>
      <c r="G1860" t="s">
        <v>454</v>
      </c>
      <c r="H1860" t="s">
        <v>148</v>
      </c>
      <c r="I1860" t="s">
        <v>1633</v>
      </c>
      <c r="J1860" t="s">
        <v>123</v>
      </c>
      <c r="N1860">
        <v>1</v>
      </c>
      <c r="O1860" t="s">
        <v>457</v>
      </c>
      <c r="P1860">
        <v>43377</v>
      </c>
      <c r="Q1860">
        <v>1662.4</v>
      </c>
      <c r="R1860">
        <v>0</v>
      </c>
      <c r="S1860">
        <v>0</v>
      </c>
      <c r="T1860">
        <v>0</v>
      </c>
      <c r="U1860">
        <v>30</v>
      </c>
      <c r="X1860" s="24" t="s">
        <v>1826</v>
      </c>
      <c r="Y1860" s="24"/>
      <c r="Z1860" s="24"/>
      <c r="AA1860" s="24"/>
      <c r="AB1860" s="24"/>
    </row>
    <row r="1861" spans="1:28" hidden="1" x14ac:dyDescent="0.25">
      <c r="A1861" t="s">
        <v>19</v>
      </c>
      <c r="B1861" t="s">
        <v>530</v>
      </c>
      <c r="C1861" t="s">
        <v>21</v>
      </c>
      <c r="D1861" t="s">
        <v>1545</v>
      </c>
      <c r="E1861" t="s">
        <v>19</v>
      </c>
      <c r="G1861" t="s">
        <v>1641</v>
      </c>
      <c r="H1861" t="s">
        <v>148</v>
      </c>
      <c r="I1861" t="s">
        <v>1642</v>
      </c>
      <c r="J1861" t="s">
        <v>446</v>
      </c>
      <c r="N1861">
        <v>1</v>
      </c>
      <c r="O1861" t="s">
        <v>612</v>
      </c>
      <c r="P1861">
        <v>43377</v>
      </c>
      <c r="Q1861">
        <v>1662.4</v>
      </c>
      <c r="R1861">
        <v>0</v>
      </c>
      <c r="S1861">
        <v>125.358</v>
      </c>
      <c r="T1861">
        <v>5.0999999999999997E-2</v>
      </c>
      <c r="U1861">
        <v>9.5</v>
      </c>
      <c r="X1861" s="24" t="s">
        <v>1826</v>
      </c>
      <c r="Y1861" s="24"/>
      <c r="Z1861" s="24"/>
      <c r="AA1861" s="24"/>
      <c r="AB1861" s="24"/>
    </row>
    <row r="1862" spans="1:28" hidden="1" x14ac:dyDescent="0.25">
      <c r="A1862" t="s">
        <v>19</v>
      </c>
      <c r="B1862" t="s">
        <v>530</v>
      </c>
      <c r="C1862" t="s">
        <v>21</v>
      </c>
      <c r="D1862" t="s">
        <v>1545</v>
      </c>
      <c r="E1862" t="s">
        <v>19</v>
      </c>
      <c r="G1862" t="s">
        <v>1641</v>
      </c>
      <c r="H1862" t="s">
        <v>148</v>
      </c>
      <c r="I1862" t="s">
        <v>1642</v>
      </c>
      <c r="J1862" t="s">
        <v>446</v>
      </c>
      <c r="N1862">
        <v>2</v>
      </c>
      <c r="O1862" t="s">
        <v>612</v>
      </c>
      <c r="P1862">
        <v>43377</v>
      </c>
      <c r="Q1862">
        <v>1662.4</v>
      </c>
      <c r="R1862">
        <v>0</v>
      </c>
      <c r="S1862">
        <v>250.71600000000001</v>
      </c>
      <c r="T1862">
        <v>0.10199999999999999</v>
      </c>
      <c r="U1862">
        <v>19</v>
      </c>
      <c r="X1862" s="24" t="s">
        <v>1826</v>
      </c>
      <c r="Y1862" s="24"/>
      <c r="Z1862" s="24"/>
      <c r="AA1862" s="24"/>
      <c r="AB1862" s="24"/>
    </row>
    <row r="1863" spans="1:28" hidden="1" x14ac:dyDescent="0.25">
      <c r="A1863" t="s">
        <v>19</v>
      </c>
      <c r="B1863" t="s">
        <v>530</v>
      </c>
      <c r="C1863" t="s">
        <v>21</v>
      </c>
      <c r="D1863" t="s">
        <v>1545</v>
      </c>
      <c r="E1863" t="s">
        <v>19</v>
      </c>
      <c r="G1863" t="s">
        <v>1641</v>
      </c>
      <c r="H1863" t="s">
        <v>148</v>
      </c>
      <c r="I1863" t="s">
        <v>1642</v>
      </c>
      <c r="J1863" t="s">
        <v>446</v>
      </c>
      <c r="N1863">
        <v>2</v>
      </c>
      <c r="O1863" t="s">
        <v>612</v>
      </c>
      <c r="P1863">
        <v>43377</v>
      </c>
      <c r="Q1863">
        <v>1662.4</v>
      </c>
      <c r="R1863">
        <v>0</v>
      </c>
      <c r="S1863">
        <v>250.71600000000001</v>
      </c>
      <c r="T1863">
        <v>0.10199999999999999</v>
      </c>
      <c r="U1863">
        <v>19</v>
      </c>
      <c r="X1863" s="24" t="s">
        <v>1826</v>
      </c>
      <c r="Y1863" s="24"/>
      <c r="Z1863" s="24"/>
      <c r="AA1863" s="24"/>
      <c r="AB1863" s="24"/>
    </row>
    <row r="1864" spans="1:28" hidden="1" x14ac:dyDescent="0.25">
      <c r="A1864" t="s">
        <v>19</v>
      </c>
      <c r="B1864" t="s">
        <v>530</v>
      </c>
      <c r="C1864" t="s">
        <v>21</v>
      </c>
      <c r="D1864" t="s">
        <v>1545</v>
      </c>
      <c r="E1864" t="s">
        <v>19</v>
      </c>
      <c r="G1864" t="s">
        <v>1651</v>
      </c>
      <c r="H1864" t="s">
        <v>148</v>
      </c>
      <c r="I1864" t="s">
        <v>1652</v>
      </c>
      <c r="J1864" t="s">
        <v>446</v>
      </c>
      <c r="N1864">
        <v>11</v>
      </c>
      <c r="O1864" t="s">
        <v>475</v>
      </c>
      <c r="P1864">
        <v>43377</v>
      </c>
      <c r="Q1864">
        <v>1662.4</v>
      </c>
      <c r="R1864">
        <v>0</v>
      </c>
      <c r="S1864">
        <v>784.10199999999998</v>
      </c>
      <c r="T1864">
        <v>0.31900000000000001</v>
      </c>
      <c r="U1864">
        <v>315.7</v>
      </c>
      <c r="X1864" s="24" t="s">
        <v>1826</v>
      </c>
      <c r="Y1864" s="24"/>
      <c r="Z1864" s="24"/>
      <c r="AA1864" s="24"/>
      <c r="AB1864" s="24"/>
    </row>
    <row r="1865" spans="1:28" hidden="1" x14ac:dyDescent="0.25">
      <c r="A1865" t="s">
        <v>19</v>
      </c>
      <c r="B1865" t="s">
        <v>530</v>
      </c>
      <c r="C1865" t="s">
        <v>21</v>
      </c>
      <c r="D1865" t="s">
        <v>1545</v>
      </c>
      <c r="E1865" t="s">
        <v>19</v>
      </c>
      <c r="G1865" t="s">
        <v>1651</v>
      </c>
      <c r="H1865" t="s">
        <v>148</v>
      </c>
      <c r="I1865" t="s">
        <v>1652</v>
      </c>
      <c r="J1865" t="s">
        <v>446</v>
      </c>
      <c r="N1865">
        <v>16</v>
      </c>
      <c r="O1865" t="s">
        <v>475</v>
      </c>
      <c r="P1865">
        <v>43377</v>
      </c>
      <c r="Q1865">
        <v>1662.4</v>
      </c>
      <c r="R1865">
        <v>0</v>
      </c>
      <c r="S1865">
        <v>1140.5119999999999</v>
      </c>
      <c r="T1865">
        <v>0.46400000000000002</v>
      </c>
      <c r="U1865">
        <v>459.2</v>
      </c>
      <c r="X1865" s="24" t="s">
        <v>1826</v>
      </c>
      <c r="Y1865" s="24"/>
      <c r="Z1865" s="24"/>
      <c r="AA1865" s="24"/>
      <c r="AB1865" s="24"/>
    </row>
    <row r="1866" spans="1:28" hidden="1" x14ac:dyDescent="0.25">
      <c r="A1866" t="s">
        <v>19</v>
      </c>
      <c r="B1866" t="s">
        <v>530</v>
      </c>
      <c r="C1866" t="s">
        <v>21</v>
      </c>
      <c r="D1866" t="s">
        <v>1545</v>
      </c>
      <c r="E1866" t="s">
        <v>19</v>
      </c>
      <c r="G1866" t="s">
        <v>1637</v>
      </c>
      <c r="H1866" t="s">
        <v>148</v>
      </c>
      <c r="I1866" t="s">
        <v>1638</v>
      </c>
      <c r="J1866" t="s">
        <v>446</v>
      </c>
      <c r="N1866">
        <v>4</v>
      </c>
      <c r="O1866" t="s">
        <v>1639</v>
      </c>
      <c r="P1866">
        <v>43377</v>
      </c>
      <c r="Q1866">
        <v>1662.4</v>
      </c>
      <c r="R1866">
        <v>0</v>
      </c>
      <c r="S1866">
        <v>1170.008</v>
      </c>
      <c r="T1866">
        <v>0.47599999999999998</v>
      </c>
      <c r="U1866">
        <v>324</v>
      </c>
      <c r="X1866" s="24" t="s">
        <v>1826</v>
      </c>
      <c r="Y1866" s="24"/>
      <c r="Z1866" s="24"/>
      <c r="AA1866" s="24"/>
      <c r="AB1866" s="24"/>
    </row>
    <row r="1867" spans="1:28" hidden="1" x14ac:dyDescent="0.25">
      <c r="A1867" t="s">
        <v>19</v>
      </c>
      <c r="B1867" t="s">
        <v>530</v>
      </c>
      <c r="C1867" t="s">
        <v>21</v>
      </c>
      <c r="D1867" t="s">
        <v>1545</v>
      </c>
      <c r="E1867" t="s">
        <v>19</v>
      </c>
      <c r="G1867" t="s">
        <v>1637</v>
      </c>
      <c r="H1867" t="s">
        <v>148</v>
      </c>
      <c r="I1867" t="s">
        <v>1638</v>
      </c>
      <c r="J1867" t="s">
        <v>446</v>
      </c>
      <c r="N1867">
        <v>6</v>
      </c>
      <c r="O1867" t="s">
        <v>1639</v>
      </c>
      <c r="P1867">
        <v>43377</v>
      </c>
      <c r="Q1867">
        <v>1662.4</v>
      </c>
      <c r="R1867">
        <v>0</v>
      </c>
      <c r="S1867">
        <v>1755.0119999999999</v>
      </c>
      <c r="T1867">
        <v>0.71399999999999997</v>
      </c>
      <c r="U1867">
        <v>486</v>
      </c>
      <c r="X1867" s="24" t="s">
        <v>1826</v>
      </c>
      <c r="Y1867" s="24"/>
      <c r="Z1867" s="24"/>
      <c r="AA1867" s="24"/>
      <c r="AB1867" s="24"/>
    </row>
    <row r="1868" spans="1:28" hidden="1" x14ac:dyDescent="0.25">
      <c r="A1868" t="s">
        <v>19</v>
      </c>
      <c r="B1868" t="s">
        <v>108</v>
      </c>
      <c r="C1868" t="s">
        <v>21</v>
      </c>
      <c r="D1868" t="s">
        <v>540</v>
      </c>
      <c r="E1868" t="s">
        <v>19</v>
      </c>
      <c r="G1868" t="s">
        <v>199</v>
      </c>
      <c r="H1868" t="s">
        <v>200</v>
      </c>
      <c r="N1868">
        <v>1</v>
      </c>
      <c r="P1868">
        <v>43090</v>
      </c>
      <c r="Q1868">
        <v>1000</v>
      </c>
      <c r="S1868">
        <v>1885</v>
      </c>
      <c r="T1868">
        <v>8.8999999999999996E-2</v>
      </c>
      <c r="U1868">
        <v>500</v>
      </c>
      <c r="X1868" s="24" t="s">
        <v>65</v>
      </c>
      <c r="Y1868" s="24"/>
      <c r="Z1868" s="24"/>
      <c r="AA1868" s="24"/>
      <c r="AB1868" s="24"/>
    </row>
    <row r="1869" spans="1:28" hidden="1" x14ac:dyDescent="0.25">
      <c r="A1869" t="s">
        <v>19</v>
      </c>
      <c r="B1869" t="s">
        <v>108</v>
      </c>
      <c r="C1869" t="s">
        <v>21</v>
      </c>
      <c r="D1869" t="s">
        <v>740</v>
      </c>
      <c r="E1869" t="s">
        <v>19</v>
      </c>
      <c r="G1869" t="s">
        <v>197</v>
      </c>
      <c r="H1869" t="s">
        <v>148</v>
      </c>
      <c r="N1869">
        <v>75</v>
      </c>
      <c r="P1869">
        <v>43028</v>
      </c>
      <c r="Q1869">
        <v>450</v>
      </c>
      <c r="S1869">
        <v>9375</v>
      </c>
      <c r="T1869">
        <v>0.3</v>
      </c>
      <c r="U1869">
        <v>225</v>
      </c>
      <c r="X1869" s="24" t="s">
        <v>65</v>
      </c>
      <c r="Y1869" s="24"/>
      <c r="Z1869" s="24"/>
      <c r="AA1869" s="24"/>
      <c r="AB1869" s="24"/>
    </row>
    <row r="1870" spans="1:28" hidden="1" x14ac:dyDescent="0.25">
      <c r="A1870" t="s">
        <v>19</v>
      </c>
      <c r="B1870" t="s">
        <v>108</v>
      </c>
      <c r="C1870" t="s">
        <v>21</v>
      </c>
      <c r="D1870" t="s">
        <v>740</v>
      </c>
      <c r="E1870" t="s">
        <v>19</v>
      </c>
      <c r="G1870" t="s">
        <v>198</v>
      </c>
      <c r="H1870" t="s">
        <v>148</v>
      </c>
      <c r="N1870">
        <v>15</v>
      </c>
      <c r="P1870">
        <v>43028</v>
      </c>
      <c r="Q1870">
        <v>300</v>
      </c>
      <c r="S1870">
        <v>3765</v>
      </c>
      <c r="T1870">
        <v>0.12</v>
      </c>
      <c r="U1870">
        <v>150</v>
      </c>
      <c r="X1870" s="24" t="s">
        <v>65</v>
      </c>
      <c r="Y1870" s="24"/>
      <c r="Z1870" s="24"/>
      <c r="AA1870" s="24"/>
      <c r="AB1870" s="24"/>
    </row>
    <row r="1871" spans="1:28" hidden="1" x14ac:dyDescent="0.25">
      <c r="A1871" t="s">
        <v>19</v>
      </c>
      <c r="B1871" t="s">
        <v>108</v>
      </c>
      <c r="C1871" t="s">
        <v>21</v>
      </c>
      <c r="D1871" t="s">
        <v>740</v>
      </c>
      <c r="E1871" t="s">
        <v>19</v>
      </c>
      <c r="G1871" t="s">
        <v>285</v>
      </c>
      <c r="H1871" t="s">
        <v>148</v>
      </c>
      <c r="N1871">
        <v>157</v>
      </c>
      <c r="P1871">
        <v>43028</v>
      </c>
      <c r="Q1871">
        <v>1570</v>
      </c>
      <c r="S1871">
        <v>5024</v>
      </c>
      <c r="T1871">
        <v>0.157</v>
      </c>
      <c r="U1871">
        <v>785</v>
      </c>
      <c r="X1871" s="24" t="s">
        <v>65</v>
      </c>
      <c r="Y1871" s="24"/>
      <c r="Z1871" s="24"/>
      <c r="AA1871" s="24"/>
      <c r="AB1871" s="24"/>
    </row>
    <row r="1872" spans="1:28" hidden="1" x14ac:dyDescent="0.25">
      <c r="A1872" t="s">
        <v>19</v>
      </c>
      <c r="B1872" t="s">
        <v>108</v>
      </c>
      <c r="C1872" t="s">
        <v>21</v>
      </c>
      <c r="D1872" t="s">
        <v>740</v>
      </c>
      <c r="E1872" t="s">
        <v>19</v>
      </c>
      <c r="G1872" t="s">
        <v>286</v>
      </c>
      <c r="H1872" t="s">
        <v>148</v>
      </c>
      <c r="N1872">
        <v>33</v>
      </c>
      <c r="P1872">
        <v>43028</v>
      </c>
      <c r="Q1872">
        <v>330</v>
      </c>
      <c r="S1872">
        <v>1056</v>
      </c>
      <c r="T1872">
        <v>3.3000000000000002E-2</v>
      </c>
      <c r="U1872">
        <v>165</v>
      </c>
      <c r="X1872" s="24" t="s">
        <v>65</v>
      </c>
      <c r="Y1872" s="24"/>
      <c r="Z1872" s="24"/>
      <c r="AA1872" s="24"/>
      <c r="AB1872" s="24"/>
    </row>
    <row r="1873" spans="1:28" hidden="1" x14ac:dyDescent="0.25">
      <c r="A1873" t="s">
        <v>19</v>
      </c>
      <c r="B1873" t="s">
        <v>108</v>
      </c>
      <c r="C1873" t="s">
        <v>21</v>
      </c>
      <c r="D1873" t="s">
        <v>740</v>
      </c>
      <c r="E1873" t="s">
        <v>19</v>
      </c>
      <c r="G1873" t="s">
        <v>199</v>
      </c>
      <c r="H1873" t="s">
        <v>200</v>
      </c>
      <c r="N1873">
        <v>5</v>
      </c>
      <c r="P1873">
        <v>43028</v>
      </c>
      <c r="Q1873">
        <v>5000</v>
      </c>
      <c r="S1873">
        <v>9425</v>
      </c>
      <c r="T1873">
        <v>0.44500000000000001</v>
      </c>
      <c r="U1873">
        <v>2500</v>
      </c>
      <c r="X1873" s="24" t="s">
        <v>65</v>
      </c>
      <c r="Y1873" s="24"/>
      <c r="Z1873" s="24"/>
      <c r="AA1873" s="24"/>
      <c r="AB1873" s="24"/>
    </row>
    <row r="1874" spans="1:28" hidden="1" x14ac:dyDescent="0.25">
      <c r="A1874" t="s">
        <v>19</v>
      </c>
      <c r="B1874" t="s">
        <v>108</v>
      </c>
      <c r="C1874" t="s">
        <v>21</v>
      </c>
      <c r="D1874" t="s">
        <v>740</v>
      </c>
      <c r="E1874" t="s">
        <v>19</v>
      </c>
      <c r="G1874" t="s">
        <v>197</v>
      </c>
      <c r="H1874" t="s">
        <v>148</v>
      </c>
      <c r="N1874">
        <v>105</v>
      </c>
      <c r="P1874">
        <v>43005</v>
      </c>
      <c r="Q1874">
        <v>630</v>
      </c>
      <c r="S1874">
        <v>13125</v>
      </c>
      <c r="T1874">
        <v>0.42</v>
      </c>
      <c r="U1874">
        <v>315</v>
      </c>
      <c r="X1874" s="24" t="s">
        <v>65</v>
      </c>
      <c r="Y1874" s="24"/>
      <c r="Z1874" s="24"/>
      <c r="AA1874" s="24"/>
      <c r="AB1874" s="24"/>
    </row>
    <row r="1875" spans="1:28" hidden="1" x14ac:dyDescent="0.25">
      <c r="A1875" t="s">
        <v>19</v>
      </c>
      <c r="B1875" t="s">
        <v>108</v>
      </c>
      <c r="C1875" t="s">
        <v>21</v>
      </c>
      <c r="D1875" t="s">
        <v>740</v>
      </c>
      <c r="E1875" t="s">
        <v>19</v>
      </c>
      <c r="G1875" t="s">
        <v>198</v>
      </c>
      <c r="H1875" t="s">
        <v>148</v>
      </c>
      <c r="N1875">
        <v>21</v>
      </c>
      <c r="P1875">
        <v>43005</v>
      </c>
      <c r="Q1875">
        <v>420</v>
      </c>
      <c r="S1875">
        <v>5271</v>
      </c>
      <c r="T1875">
        <v>0.16800000000000001</v>
      </c>
      <c r="U1875">
        <v>210</v>
      </c>
      <c r="X1875" s="24" t="s">
        <v>65</v>
      </c>
      <c r="Y1875" s="24"/>
      <c r="Z1875" s="24"/>
      <c r="AA1875" s="24"/>
      <c r="AB1875" s="24"/>
    </row>
    <row r="1876" spans="1:28" ht="14.45" hidden="1" customHeight="1" x14ac:dyDescent="0.25">
      <c r="A1876" t="s">
        <v>19</v>
      </c>
      <c r="B1876" t="s">
        <v>108</v>
      </c>
      <c r="C1876" t="s">
        <v>21</v>
      </c>
      <c r="D1876" t="s">
        <v>740</v>
      </c>
      <c r="E1876" t="s">
        <v>19</v>
      </c>
      <c r="G1876" t="s">
        <v>285</v>
      </c>
      <c r="H1876" t="s">
        <v>148</v>
      </c>
      <c r="N1876">
        <v>8</v>
      </c>
      <c r="P1876">
        <v>43005</v>
      </c>
      <c r="Q1876">
        <v>80</v>
      </c>
      <c r="S1876">
        <v>256</v>
      </c>
      <c r="T1876">
        <v>8.0000000000000002E-3</v>
      </c>
      <c r="U1876">
        <v>40</v>
      </c>
      <c r="X1876" s="24" t="s">
        <v>65</v>
      </c>
      <c r="Y1876" s="24"/>
      <c r="Z1876" s="24"/>
      <c r="AA1876" s="24"/>
      <c r="AB1876" s="24"/>
    </row>
    <row r="1877" spans="1:28" ht="14.45" hidden="1" customHeight="1" x14ac:dyDescent="0.25">
      <c r="A1877" t="s">
        <v>19</v>
      </c>
      <c r="B1877" t="s">
        <v>108</v>
      </c>
      <c r="C1877" t="s">
        <v>21</v>
      </c>
      <c r="D1877" t="s">
        <v>740</v>
      </c>
      <c r="E1877" t="s">
        <v>19</v>
      </c>
      <c r="G1877" t="s">
        <v>286</v>
      </c>
      <c r="H1877" t="s">
        <v>148</v>
      </c>
      <c r="N1877">
        <v>39</v>
      </c>
      <c r="P1877">
        <v>43005</v>
      </c>
      <c r="Q1877">
        <v>390</v>
      </c>
      <c r="S1877">
        <v>1248</v>
      </c>
      <c r="T1877">
        <v>3.9E-2</v>
      </c>
      <c r="U1877">
        <v>195</v>
      </c>
      <c r="X1877" s="24" t="s">
        <v>65</v>
      </c>
      <c r="Y1877" s="24"/>
      <c r="Z1877" s="24"/>
      <c r="AA1877" s="24"/>
      <c r="AB1877" s="24"/>
    </row>
    <row r="1878" spans="1:28" ht="14.45" hidden="1" customHeight="1" x14ac:dyDescent="0.25">
      <c r="A1878" t="s">
        <v>19</v>
      </c>
      <c r="B1878" t="s">
        <v>108</v>
      </c>
      <c r="C1878" t="s">
        <v>21</v>
      </c>
      <c r="D1878" t="s">
        <v>740</v>
      </c>
      <c r="E1878" t="s">
        <v>19</v>
      </c>
      <c r="G1878" t="s">
        <v>199</v>
      </c>
      <c r="H1878" t="s">
        <v>200</v>
      </c>
      <c r="N1878">
        <v>7</v>
      </c>
      <c r="P1878">
        <v>43005</v>
      </c>
      <c r="Q1878">
        <v>7000</v>
      </c>
      <c r="S1878">
        <v>13195</v>
      </c>
      <c r="T1878">
        <v>0.623</v>
      </c>
      <c r="U1878">
        <v>3500</v>
      </c>
      <c r="X1878" s="24" t="s">
        <v>65</v>
      </c>
      <c r="Y1878" s="24"/>
      <c r="Z1878" s="24"/>
      <c r="AA1878" s="24"/>
      <c r="AB1878" s="24"/>
    </row>
    <row r="1879" spans="1:28" ht="14.45" hidden="1" customHeight="1" x14ac:dyDescent="0.25">
      <c r="A1879" t="s">
        <v>19</v>
      </c>
      <c r="B1879" t="s">
        <v>287</v>
      </c>
      <c r="C1879" t="s">
        <v>21</v>
      </c>
      <c r="D1879" t="s">
        <v>871</v>
      </c>
      <c r="E1879" t="s">
        <v>19</v>
      </c>
      <c r="H1879" t="s">
        <v>872</v>
      </c>
      <c r="N1879">
        <v>5</v>
      </c>
      <c r="P1879" t="s">
        <v>873</v>
      </c>
      <c r="Q1879">
        <v>3150</v>
      </c>
      <c r="S1879">
        <v>11561</v>
      </c>
      <c r="T1879">
        <v>2.86</v>
      </c>
      <c r="U1879">
        <v>3150</v>
      </c>
      <c r="X1879" s="24" t="s">
        <v>65</v>
      </c>
      <c r="Y1879" s="24"/>
      <c r="Z1879" s="24"/>
      <c r="AA1879" s="24"/>
      <c r="AB1879" s="24"/>
    </row>
    <row r="1883" spans="1:28" x14ac:dyDescent="0.25">
      <c r="X1883" t="s">
        <v>1825</v>
      </c>
    </row>
  </sheetData>
  <autoFilter ref="A1:X1879" xr:uid="{00000000-0009-0000-0000-000001000000}">
    <filterColumn colId="1">
      <filters>
        <filter val="High_Performance_New_Construction_Program"/>
      </filters>
    </filterColumn>
  </autoFilter>
  <dataValidations count="7">
    <dataValidation type="list" allowBlank="1" showInputMessage="1" showErrorMessage="1" sqref="G2:G5" xr:uid="{00000000-0002-0000-0100-000000000000}">
      <formula1>INDIRECT($B2)</formula1>
    </dataValidation>
    <dataValidation type="date" allowBlank="1" showInputMessage="1" showErrorMessage="1" sqref="P2:P5" xr:uid="{00000000-0002-0000-0100-000001000000}">
      <formula1>42005</formula1>
      <formula2>44196</formula2>
    </dataValidation>
    <dataValidation type="list" allowBlank="1" showInputMessage="1" showErrorMessage="1" sqref="C2:C5" xr:uid="{00000000-0002-0000-0100-000002000000}">
      <formula1>Funding_Mechanism</formula1>
    </dataValidation>
    <dataValidation type="list" allowBlank="1" showInputMessage="1" showErrorMessage="1" sqref="E2:E5 A2:A51" xr:uid="{00000000-0002-0000-0100-000003000000}">
      <formula1>LDC_Name</formula1>
    </dataValidation>
    <dataValidation type="list" allowBlank="1" showInputMessage="1" showErrorMessage="1" sqref="B2:B5" xr:uid="{00000000-0002-0000-0100-000004000000}">
      <formula1>Program_Name</formula1>
    </dataValidation>
    <dataValidation type="decimal" allowBlank="1" showInputMessage="1" showErrorMessage="1" sqref="Q2:R5" xr:uid="{00000000-0002-0000-0100-000005000000}">
      <formula1>0.0000000001</formula1>
      <formula2>1000000000</formula2>
    </dataValidation>
    <dataValidation type="list" allowBlank="1" showInputMessage="1" showErrorMessage="1" sqref="F2:F5" xr:uid="{00000000-0002-0000-0100-000006000000}">
      <formula1>Phase_ID</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57"/>
  <sheetViews>
    <sheetView workbookViewId="0">
      <pane ySplit="1" topLeftCell="A432" activePane="bottomLeft" state="frozen"/>
      <selection pane="bottomLeft" activeCell="C440" sqref="C440"/>
    </sheetView>
  </sheetViews>
  <sheetFormatPr defaultRowHeight="15" x14ac:dyDescent="0.25"/>
  <cols>
    <col min="3" max="3" width="51.85546875" customWidth="1"/>
    <col min="4" max="4" width="12.42578125" bestFit="1" customWidth="1"/>
    <col min="10" max="10" width="13.5703125" bestFit="1" customWidth="1"/>
    <col min="11" max="11" width="10.42578125" bestFit="1" customWidth="1"/>
    <col min="12" max="12" width="11.7109375" bestFit="1" customWidth="1"/>
    <col min="14" max="14" width="10.42578125" bestFit="1" customWidth="1"/>
    <col min="15" max="15" width="23.7109375" bestFit="1" customWidth="1"/>
    <col min="16" max="16" width="12.28515625" customWidth="1"/>
  </cols>
  <sheetData>
    <row r="1" spans="1:16" ht="75" x14ac:dyDescent="0.25">
      <c r="A1" s="1" t="s">
        <v>1</v>
      </c>
      <c r="B1" s="18" t="s">
        <v>3</v>
      </c>
      <c r="C1" s="4" t="s">
        <v>132</v>
      </c>
      <c r="D1" s="4" t="s">
        <v>133</v>
      </c>
      <c r="E1" s="19" t="s">
        <v>134</v>
      </c>
      <c r="F1" s="19" t="s">
        <v>138</v>
      </c>
      <c r="G1" s="5" t="s">
        <v>139</v>
      </c>
      <c r="H1" s="7" t="s">
        <v>144</v>
      </c>
      <c r="I1" s="7" t="s">
        <v>145</v>
      </c>
      <c r="J1" s="25" t="s">
        <v>1822</v>
      </c>
      <c r="K1" t="s">
        <v>1828</v>
      </c>
      <c r="L1" t="s">
        <v>1829</v>
      </c>
      <c r="M1" t="s">
        <v>1830</v>
      </c>
      <c r="N1" t="s">
        <v>1831</v>
      </c>
      <c r="O1" s="26" t="s">
        <v>1832</v>
      </c>
      <c r="P1" s="26" t="s">
        <v>1833</v>
      </c>
    </row>
    <row r="2" spans="1:16" x14ac:dyDescent="0.25">
      <c r="A2" t="s">
        <v>20</v>
      </c>
      <c r="B2">
        <v>181733</v>
      </c>
      <c r="C2" t="s">
        <v>274</v>
      </c>
      <c r="D2" t="s">
        <v>151</v>
      </c>
      <c r="E2" t="s">
        <v>152</v>
      </c>
      <c r="F2">
        <v>13.05797247010084</v>
      </c>
      <c r="G2">
        <v>1</v>
      </c>
      <c r="H2">
        <v>1831</v>
      </c>
      <c r="I2">
        <v>2.9</v>
      </c>
      <c r="J2" s="24" t="s">
        <v>1826</v>
      </c>
      <c r="K2" s="27">
        <f>VLOOKUP($D2,LOOKUP!$D:$H,2,0)</f>
        <v>0.71147541997000785</v>
      </c>
      <c r="L2" s="27">
        <f>VLOOKUP($D2,LOOKUP!$D:$H,3,0)</f>
        <v>0.70752506270652726</v>
      </c>
      <c r="M2" s="27">
        <f>VLOOKUP($D2,LOOKUP!$D:$H,4,0)</f>
        <v>0.99804141907900845</v>
      </c>
      <c r="N2" s="27">
        <f>VLOOKUP($D2,LOOKUP!$D:$H,5,0)</f>
        <v>1.0028810303011613</v>
      </c>
      <c r="O2" s="26">
        <f>+H2*K2*M2</f>
        <v>1300.1600280874479</v>
      </c>
      <c r="P2" s="26">
        <f>+I2*L2*N2</f>
        <v>2.0577340451679458</v>
      </c>
    </row>
    <row r="3" spans="1:16" x14ac:dyDescent="0.25">
      <c r="A3" t="s">
        <v>20</v>
      </c>
      <c r="B3">
        <v>177753</v>
      </c>
      <c r="C3" t="s">
        <v>421</v>
      </c>
      <c r="D3" t="s">
        <v>151</v>
      </c>
      <c r="E3" t="s">
        <v>152</v>
      </c>
      <c r="F3">
        <v>13.05797247010084</v>
      </c>
      <c r="G3">
        <v>1</v>
      </c>
      <c r="H3">
        <v>36473</v>
      </c>
      <c r="I3">
        <v>8.08</v>
      </c>
      <c r="J3" s="24" t="s">
        <v>1826</v>
      </c>
      <c r="K3" s="27">
        <f>VLOOKUP($D3,LOOKUP!$D:$H,2,0)</f>
        <v>0.71147541997000785</v>
      </c>
      <c r="L3" s="27">
        <f>VLOOKUP($D3,LOOKUP!$D:$H,3,0)</f>
        <v>0.70752506270652726</v>
      </c>
      <c r="M3" s="27">
        <f>VLOOKUP($D3,LOOKUP!$D:$H,4,0)</f>
        <v>0.99804141907900845</v>
      </c>
      <c r="N3" s="27">
        <f>VLOOKUP($D3,LOOKUP!$D:$H,5,0)</f>
        <v>1.0028810303011613</v>
      </c>
      <c r="O3" s="26">
        <f t="shared" ref="O3:O66" si="0">+H3*K3*M3</f>
        <v>25898.818516894313</v>
      </c>
      <c r="P3" s="26">
        <f t="shared" ref="P3:P66" si="1">+I3*L3*N3</f>
        <v>5.7332727879162073</v>
      </c>
    </row>
    <row r="4" spans="1:16" x14ac:dyDescent="0.25">
      <c r="A4" t="s">
        <v>20</v>
      </c>
      <c r="B4">
        <v>187694</v>
      </c>
      <c r="C4" t="s">
        <v>431</v>
      </c>
      <c r="D4" t="s">
        <v>151</v>
      </c>
      <c r="E4" t="s">
        <v>152</v>
      </c>
      <c r="F4">
        <v>13.05797247010084</v>
      </c>
      <c r="G4">
        <v>1</v>
      </c>
      <c r="H4">
        <v>4213</v>
      </c>
      <c r="I4">
        <v>1.4</v>
      </c>
      <c r="J4" s="24" t="s">
        <v>1826</v>
      </c>
      <c r="K4" s="27">
        <f>VLOOKUP($D4,LOOKUP!$D:$H,2,0)</f>
        <v>0.71147541997000785</v>
      </c>
      <c r="L4" s="27">
        <f>VLOOKUP($D4,LOOKUP!$D:$H,3,0)</f>
        <v>0.70752506270652726</v>
      </c>
      <c r="M4" s="27">
        <f>VLOOKUP($D4,LOOKUP!$D:$H,4,0)</f>
        <v>0.99804141907900845</v>
      </c>
      <c r="N4" s="27">
        <f>VLOOKUP($D4,LOOKUP!$D:$H,5,0)</f>
        <v>1.0028810303011613</v>
      </c>
      <c r="O4" s="26">
        <f t="shared" si="0"/>
        <v>2991.5752038953678</v>
      </c>
      <c r="P4" s="26">
        <f t="shared" si="1"/>
        <v>0.99338884939142202</v>
      </c>
    </row>
    <row r="5" spans="1:16" x14ac:dyDescent="0.25">
      <c r="A5" t="s">
        <v>20</v>
      </c>
      <c r="B5">
        <v>187694</v>
      </c>
      <c r="C5" t="s">
        <v>177</v>
      </c>
      <c r="D5" t="s">
        <v>148</v>
      </c>
      <c r="E5" t="s">
        <v>149</v>
      </c>
      <c r="F5">
        <v>13.083007376942414</v>
      </c>
      <c r="G5">
        <v>9</v>
      </c>
      <c r="H5">
        <v>2239.056</v>
      </c>
      <c r="I5">
        <v>0.25559999999999999</v>
      </c>
      <c r="J5" s="24" t="s">
        <v>1826</v>
      </c>
      <c r="K5" s="27">
        <f>VLOOKUP($D5,LOOKUP!$D:$H,2,0)</f>
        <v>0.79365397793188397</v>
      </c>
      <c r="L5" s="27">
        <f>VLOOKUP($D5,LOOKUP!$D:$H,3,0)</f>
        <v>0.78970362066840627</v>
      </c>
      <c r="M5" s="27">
        <f>VLOOKUP($D5,LOOKUP!$D:$H,4,0)</f>
        <v>1.2000000219191487</v>
      </c>
      <c r="N5" s="27">
        <f>VLOOKUP($D5,LOOKUP!$D:$H,5,0)</f>
        <v>0.95211366970282429</v>
      </c>
      <c r="O5" s="26">
        <f t="shared" si="0"/>
        <v>2132.4428804058125</v>
      </c>
      <c r="P5" s="26">
        <f t="shared" si="1"/>
        <v>0.19218247369166319</v>
      </c>
    </row>
    <row r="6" spans="1:16" x14ac:dyDescent="0.25">
      <c r="A6" t="s">
        <v>20</v>
      </c>
      <c r="B6">
        <v>187694</v>
      </c>
      <c r="C6" t="s">
        <v>175</v>
      </c>
      <c r="D6" t="s">
        <v>148</v>
      </c>
      <c r="E6" t="s">
        <v>149</v>
      </c>
      <c r="F6">
        <v>13.083007376942414</v>
      </c>
      <c r="G6">
        <v>54</v>
      </c>
      <c r="H6">
        <v>7739.9712</v>
      </c>
      <c r="I6">
        <v>1.6848000000000001</v>
      </c>
      <c r="J6" s="24" t="s">
        <v>1826</v>
      </c>
      <c r="K6" s="27">
        <f>VLOOKUP($D6,LOOKUP!$D:$H,2,0)</f>
        <v>0.79365397793188397</v>
      </c>
      <c r="L6" s="27">
        <f>VLOOKUP($D6,LOOKUP!$D:$H,3,0)</f>
        <v>0.78970362066840627</v>
      </c>
      <c r="M6" s="27">
        <f>VLOOKUP($D6,LOOKUP!$D:$H,4,0)</f>
        <v>1.2000000219191487</v>
      </c>
      <c r="N6" s="27">
        <f>VLOOKUP($D6,LOOKUP!$D:$H,5,0)</f>
        <v>0.95211366970282429</v>
      </c>
      <c r="O6" s="26">
        <f t="shared" si="0"/>
        <v>7371.430852996099</v>
      </c>
      <c r="P6" s="26">
        <f t="shared" si="1"/>
        <v>1.2667802491225124</v>
      </c>
    </row>
    <row r="7" spans="1:16" x14ac:dyDescent="0.25">
      <c r="A7" t="s">
        <v>20</v>
      </c>
      <c r="B7">
        <v>180022</v>
      </c>
      <c r="C7" t="s">
        <v>171</v>
      </c>
      <c r="D7" t="s">
        <v>148</v>
      </c>
      <c r="E7" t="s">
        <v>149</v>
      </c>
      <c r="F7">
        <v>13.083007376942414</v>
      </c>
      <c r="G7">
        <v>174</v>
      </c>
      <c r="H7">
        <v>7993.56</v>
      </c>
      <c r="I7">
        <v>1.74</v>
      </c>
      <c r="J7" s="24" t="s">
        <v>1826</v>
      </c>
      <c r="K7" s="27">
        <f>VLOOKUP($D7,LOOKUP!$D:$H,2,0)</f>
        <v>0.79365397793188397</v>
      </c>
      <c r="L7" s="27">
        <f>VLOOKUP($D7,LOOKUP!$D:$H,3,0)</f>
        <v>0.78970362066840627</v>
      </c>
      <c r="M7" s="27">
        <f>VLOOKUP($D7,LOOKUP!$D:$H,4,0)</f>
        <v>1.2000000219191487</v>
      </c>
      <c r="N7" s="27">
        <f>VLOOKUP($D7,LOOKUP!$D:$H,5,0)</f>
        <v>0.95211366970282429</v>
      </c>
      <c r="O7" s="26">
        <f t="shared" si="0"/>
        <v>7612.9449692623539</v>
      </c>
      <c r="P7" s="26">
        <f t="shared" si="1"/>
        <v>1.308284445318834</v>
      </c>
    </row>
    <row r="8" spans="1:16" x14ac:dyDescent="0.25">
      <c r="A8" t="s">
        <v>20</v>
      </c>
      <c r="B8">
        <v>185016</v>
      </c>
      <c r="C8" t="s">
        <v>169</v>
      </c>
      <c r="D8" t="s">
        <v>148</v>
      </c>
      <c r="E8" t="s">
        <v>149</v>
      </c>
      <c r="F8">
        <v>13.083007376942414</v>
      </c>
      <c r="G8">
        <v>3000</v>
      </c>
      <c r="H8">
        <v>137820</v>
      </c>
      <c r="I8">
        <v>30</v>
      </c>
      <c r="J8" s="24" t="s">
        <v>1826</v>
      </c>
      <c r="K8" s="27">
        <f>VLOOKUP($D8,LOOKUP!$D:$H,2,0)</f>
        <v>0.79365397793188397</v>
      </c>
      <c r="L8" s="27">
        <f>VLOOKUP($D8,LOOKUP!$D:$H,3,0)</f>
        <v>0.78970362066840627</v>
      </c>
      <c r="M8" s="27">
        <f>VLOOKUP($D8,LOOKUP!$D:$H,4,0)</f>
        <v>1.2000000219191487</v>
      </c>
      <c r="N8" s="27">
        <f>VLOOKUP($D8,LOOKUP!$D:$H,5,0)</f>
        <v>0.95211366970282429</v>
      </c>
      <c r="O8" s="26">
        <f t="shared" si="0"/>
        <v>131257.67188383368</v>
      </c>
      <c r="P8" s="26">
        <f t="shared" si="1"/>
        <v>22.556628367566102</v>
      </c>
    </row>
    <row r="9" spans="1:16" x14ac:dyDescent="0.25">
      <c r="A9" t="s">
        <v>20</v>
      </c>
      <c r="B9">
        <v>177439</v>
      </c>
      <c r="C9" t="s">
        <v>588</v>
      </c>
      <c r="D9" t="s">
        <v>151</v>
      </c>
      <c r="E9" t="s">
        <v>152</v>
      </c>
      <c r="F9">
        <v>13.05797247010084</v>
      </c>
      <c r="G9">
        <v>1</v>
      </c>
      <c r="H9">
        <v>113302</v>
      </c>
      <c r="I9">
        <v>23.3</v>
      </c>
      <c r="J9" s="24" t="s">
        <v>1826</v>
      </c>
      <c r="K9" s="27">
        <f>VLOOKUP($D9,LOOKUP!$D:$H,2,0)</f>
        <v>0.71147541997000785</v>
      </c>
      <c r="L9" s="27">
        <f>VLOOKUP($D9,LOOKUP!$D:$H,3,0)</f>
        <v>0.70752506270652726</v>
      </c>
      <c r="M9" s="27">
        <f>VLOOKUP($D9,LOOKUP!$D:$H,4,0)</f>
        <v>0.99804141907900845</v>
      </c>
      <c r="N9" s="27">
        <f>VLOOKUP($D9,LOOKUP!$D:$H,5,0)</f>
        <v>1.0028810303011613</v>
      </c>
      <c r="O9" s="26">
        <f t="shared" si="0"/>
        <v>80453.703715108699</v>
      </c>
      <c r="P9" s="26">
        <f t="shared" si="1"/>
        <v>16.532828707728669</v>
      </c>
    </row>
    <row r="10" spans="1:16" x14ac:dyDescent="0.25">
      <c r="A10" t="s">
        <v>20</v>
      </c>
      <c r="B10">
        <v>183893</v>
      </c>
      <c r="C10" t="s">
        <v>589</v>
      </c>
      <c r="D10" t="s">
        <v>151</v>
      </c>
      <c r="E10" t="s">
        <v>152</v>
      </c>
      <c r="F10">
        <v>13.05797247010084</v>
      </c>
      <c r="G10">
        <v>1</v>
      </c>
      <c r="H10">
        <v>250</v>
      </c>
      <c r="I10">
        <v>1.2</v>
      </c>
      <c r="J10" s="24" t="s">
        <v>1826</v>
      </c>
      <c r="K10" s="27">
        <f>VLOOKUP($D10,LOOKUP!$D:$H,2,0)</f>
        <v>0.71147541997000785</v>
      </c>
      <c r="L10" s="27">
        <f>VLOOKUP($D10,LOOKUP!$D:$H,3,0)</f>
        <v>0.70752506270652726</v>
      </c>
      <c r="M10" s="27">
        <f>VLOOKUP($D10,LOOKUP!$D:$H,4,0)</f>
        <v>0.99804141907900845</v>
      </c>
      <c r="N10" s="27">
        <f>VLOOKUP($D10,LOOKUP!$D:$H,5,0)</f>
        <v>1.0028810303011613</v>
      </c>
      <c r="O10" s="26">
        <f t="shared" si="0"/>
        <v>177.52048444667503</v>
      </c>
      <c r="P10" s="26">
        <f t="shared" si="1"/>
        <v>0.85147615662121889</v>
      </c>
    </row>
    <row r="11" spans="1:16" x14ac:dyDescent="0.25">
      <c r="A11" t="s">
        <v>20</v>
      </c>
      <c r="B11">
        <v>179983</v>
      </c>
      <c r="C11" t="s">
        <v>602</v>
      </c>
      <c r="D11" t="s">
        <v>148</v>
      </c>
      <c r="E11" t="s">
        <v>149</v>
      </c>
      <c r="F11">
        <v>13.083007376942414</v>
      </c>
      <c r="G11">
        <v>27</v>
      </c>
      <c r="H11">
        <v>4118.2830000000004</v>
      </c>
      <c r="I11">
        <v>1.0529999999999999</v>
      </c>
      <c r="J11" s="24" t="s">
        <v>1826</v>
      </c>
      <c r="K11" s="27">
        <f>VLOOKUP($D11,LOOKUP!$D:$H,2,0)</f>
        <v>0.79365397793188397</v>
      </c>
      <c r="L11" s="27">
        <f>VLOOKUP($D11,LOOKUP!$D:$H,3,0)</f>
        <v>0.78970362066840627</v>
      </c>
      <c r="M11" s="27">
        <f>VLOOKUP($D11,LOOKUP!$D:$H,4,0)</f>
        <v>1.2000000219191487</v>
      </c>
      <c r="N11" s="27">
        <f>VLOOKUP($D11,LOOKUP!$D:$H,5,0)</f>
        <v>0.95211366970282429</v>
      </c>
      <c r="O11" s="26">
        <f t="shared" si="0"/>
        <v>3922.1900938816589</v>
      </c>
      <c r="P11" s="26">
        <f t="shared" si="1"/>
        <v>0.79173765570157006</v>
      </c>
    </row>
    <row r="12" spans="1:16" x14ac:dyDescent="0.25">
      <c r="A12" t="s">
        <v>20</v>
      </c>
      <c r="B12">
        <v>179983</v>
      </c>
      <c r="C12" t="s">
        <v>176</v>
      </c>
      <c r="D12" t="s">
        <v>148</v>
      </c>
      <c r="E12" t="s">
        <v>149</v>
      </c>
      <c r="F12">
        <v>13.083007376942414</v>
      </c>
      <c r="G12">
        <v>1054</v>
      </c>
      <c r="H12">
        <v>119543.626</v>
      </c>
      <c r="I12">
        <v>30.565999999999999</v>
      </c>
      <c r="J12" s="24" t="s">
        <v>1826</v>
      </c>
      <c r="K12" s="27">
        <f>VLOOKUP($D12,LOOKUP!$D:$H,2,0)</f>
        <v>0.79365397793188397</v>
      </c>
      <c r="L12" s="27">
        <f>VLOOKUP($D12,LOOKUP!$D:$H,3,0)</f>
        <v>0.78970362066840627</v>
      </c>
      <c r="M12" s="27">
        <f>VLOOKUP($D12,LOOKUP!$D:$H,4,0)</f>
        <v>1.2000000219191487</v>
      </c>
      <c r="N12" s="27">
        <f>VLOOKUP($D12,LOOKUP!$D:$H,5,0)</f>
        <v>0.95211366970282429</v>
      </c>
      <c r="O12" s="26">
        <f t="shared" si="0"/>
        <v>113851.53125316884</v>
      </c>
      <c r="P12" s="26">
        <f t="shared" si="1"/>
        <v>22.982196756100851</v>
      </c>
    </row>
    <row r="13" spans="1:16" x14ac:dyDescent="0.25">
      <c r="A13" t="s">
        <v>20</v>
      </c>
      <c r="B13">
        <v>179983</v>
      </c>
      <c r="C13" t="s">
        <v>169</v>
      </c>
      <c r="D13" t="s">
        <v>148</v>
      </c>
      <c r="E13" t="s">
        <v>149</v>
      </c>
      <c r="F13">
        <v>13.083007376942414</v>
      </c>
      <c r="G13">
        <v>3250</v>
      </c>
      <c r="H13">
        <v>149305</v>
      </c>
      <c r="I13">
        <v>32.5</v>
      </c>
      <c r="J13" s="24" t="s">
        <v>1826</v>
      </c>
      <c r="K13" s="27">
        <f>VLOOKUP($D13,LOOKUP!$D:$H,2,0)</f>
        <v>0.79365397793188397</v>
      </c>
      <c r="L13" s="27">
        <f>VLOOKUP($D13,LOOKUP!$D:$H,3,0)</f>
        <v>0.78970362066840627</v>
      </c>
      <c r="M13" s="27">
        <f>VLOOKUP($D13,LOOKUP!$D:$H,4,0)</f>
        <v>1.2000000219191487</v>
      </c>
      <c r="N13" s="27">
        <f>VLOOKUP($D13,LOOKUP!$D:$H,5,0)</f>
        <v>0.95211366970282429</v>
      </c>
      <c r="O13" s="26">
        <f t="shared" si="0"/>
        <v>142195.81120748649</v>
      </c>
      <c r="P13" s="26">
        <f t="shared" si="1"/>
        <v>24.43634739819661</v>
      </c>
    </row>
    <row r="14" spans="1:16" x14ac:dyDescent="0.25">
      <c r="A14" t="s">
        <v>20</v>
      </c>
      <c r="B14">
        <v>179985</v>
      </c>
      <c r="C14" t="s">
        <v>603</v>
      </c>
      <c r="D14" t="s">
        <v>151</v>
      </c>
      <c r="E14" t="s">
        <v>152</v>
      </c>
      <c r="F14">
        <v>13.05797247010084</v>
      </c>
      <c r="G14">
        <v>1</v>
      </c>
      <c r="H14">
        <v>12042</v>
      </c>
      <c r="I14">
        <v>4</v>
      </c>
      <c r="J14" s="24" t="s">
        <v>1826</v>
      </c>
      <c r="K14" s="27">
        <f>VLOOKUP($D14,LOOKUP!$D:$H,2,0)</f>
        <v>0.71147541997000785</v>
      </c>
      <c r="L14" s="27">
        <f>VLOOKUP($D14,LOOKUP!$D:$H,3,0)</f>
        <v>0.70752506270652726</v>
      </c>
      <c r="M14" s="27">
        <f>VLOOKUP($D14,LOOKUP!$D:$H,4,0)</f>
        <v>0.99804141907900845</v>
      </c>
      <c r="N14" s="27">
        <f>VLOOKUP($D14,LOOKUP!$D:$H,5,0)</f>
        <v>1.0028810303011613</v>
      </c>
      <c r="O14" s="26">
        <f t="shared" si="0"/>
        <v>8550.8066948274427</v>
      </c>
      <c r="P14" s="26">
        <f t="shared" si="1"/>
        <v>2.8382538554040631</v>
      </c>
    </row>
    <row r="15" spans="1:16" x14ac:dyDescent="0.25">
      <c r="A15" t="s">
        <v>20</v>
      </c>
      <c r="B15">
        <v>178412</v>
      </c>
      <c r="C15" t="s">
        <v>169</v>
      </c>
      <c r="D15" t="s">
        <v>148</v>
      </c>
      <c r="E15" t="s">
        <v>149</v>
      </c>
      <c r="F15">
        <v>13.083007376942414</v>
      </c>
      <c r="G15">
        <v>375</v>
      </c>
      <c r="H15">
        <v>17227.5</v>
      </c>
      <c r="I15">
        <v>3.75</v>
      </c>
      <c r="J15" s="24" t="s">
        <v>1826</v>
      </c>
      <c r="K15" s="27">
        <f>VLOOKUP($D15,LOOKUP!$D:$H,2,0)</f>
        <v>0.79365397793188397</v>
      </c>
      <c r="L15" s="27">
        <f>VLOOKUP($D15,LOOKUP!$D:$H,3,0)</f>
        <v>0.78970362066840627</v>
      </c>
      <c r="M15" s="27">
        <f>VLOOKUP($D15,LOOKUP!$D:$H,4,0)</f>
        <v>1.2000000219191487</v>
      </c>
      <c r="N15" s="27">
        <f>VLOOKUP($D15,LOOKUP!$D:$H,5,0)</f>
        <v>0.95211366970282429</v>
      </c>
      <c r="O15" s="26">
        <f t="shared" si="0"/>
        <v>16407.20898547921</v>
      </c>
      <c r="P15" s="26">
        <f t="shared" si="1"/>
        <v>2.8195785459457627</v>
      </c>
    </row>
    <row r="16" spans="1:16" x14ac:dyDescent="0.25">
      <c r="A16" t="s">
        <v>20</v>
      </c>
      <c r="B16">
        <v>162769</v>
      </c>
      <c r="C16" t="s">
        <v>420</v>
      </c>
      <c r="D16" t="s">
        <v>148</v>
      </c>
      <c r="E16" t="s">
        <v>149</v>
      </c>
      <c r="F16">
        <v>13.083007376942414</v>
      </c>
      <c r="G16">
        <v>21</v>
      </c>
      <c r="H16">
        <v>17640</v>
      </c>
      <c r="I16">
        <v>0</v>
      </c>
      <c r="J16" s="24" t="s">
        <v>1826</v>
      </c>
      <c r="K16" s="27">
        <f>VLOOKUP($D16,LOOKUP!$D:$H,2,0)</f>
        <v>0.79365397793188397</v>
      </c>
      <c r="L16" s="27">
        <f>VLOOKUP($D16,LOOKUP!$D:$H,3,0)</f>
        <v>0.78970362066840627</v>
      </c>
      <c r="M16" s="27">
        <f>VLOOKUP($D16,LOOKUP!$D:$H,4,0)</f>
        <v>1.2000000219191487</v>
      </c>
      <c r="N16" s="27">
        <f>VLOOKUP($D16,LOOKUP!$D:$H,5,0)</f>
        <v>0.95211366970282429</v>
      </c>
      <c r="O16" s="26">
        <f t="shared" si="0"/>
        <v>16800.067711731434</v>
      </c>
      <c r="P16" s="26">
        <f t="shared" si="1"/>
        <v>0</v>
      </c>
    </row>
    <row r="17" spans="1:16" x14ac:dyDescent="0.25">
      <c r="A17" t="s">
        <v>20</v>
      </c>
      <c r="B17">
        <v>181879</v>
      </c>
      <c r="C17" t="s">
        <v>147</v>
      </c>
      <c r="D17" t="s">
        <v>148</v>
      </c>
      <c r="E17" t="s">
        <v>149</v>
      </c>
      <c r="F17">
        <v>13.083007376942414</v>
      </c>
      <c r="G17">
        <v>31</v>
      </c>
      <c r="H17">
        <v>8463</v>
      </c>
      <c r="I17">
        <v>0</v>
      </c>
      <c r="J17" s="24" t="s">
        <v>1826</v>
      </c>
      <c r="K17" s="27">
        <f>VLOOKUP($D17,LOOKUP!$D:$H,2,0)</f>
        <v>0.79365397793188397</v>
      </c>
      <c r="L17" s="27">
        <f>VLOOKUP($D17,LOOKUP!$D:$H,3,0)</f>
        <v>0.78970362066840627</v>
      </c>
      <c r="M17" s="27">
        <f>VLOOKUP($D17,LOOKUP!$D:$H,4,0)</f>
        <v>1.2000000219191487</v>
      </c>
      <c r="N17" s="27">
        <f>VLOOKUP($D17,LOOKUP!$D:$H,5,0)</f>
        <v>0.95211366970282429</v>
      </c>
      <c r="O17" s="26">
        <f t="shared" si="0"/>
        <v>8060.0324855092467</v>
      </c>
      <c r="P17" s="26">
        <f t="shared" si="1"/>
        <v>0</v>
      </c>
    </row>
    <row r="18" spans="1:16" x14ac:dyDescent="0.25">
      <c r="A18" t="s">
        <v>20</v>
      </c>
      <c r="B18">
        <v>181879</v>
      </c>
      <c r="C18" t="s">
        <v>163</v>
      </c>
      <c r="D18" t="s">
        <v>148</v>
      </c>
      <c r="E18" t="s">
        <v>149</v>
      </c>
      <c r="F18">
        <v>13.083007376942414</v>
      </c>
      <c r="G18">
        <v>25</v>
      </c>
      <c r="H18">
        <v>21000</v>
      </c>
      <c r="I18">
        <v>0</v>
      </c>
      <c r="J18" s="24" t="s">
        <v>1826</v>
      </c>
      <c r="K18" s="27">
        <f>VLOOKUP($D18,LOOKUP!$D:$H,2,0)</f>
        <v>0.79365397793188397</v>
      </c>
      <c r="L18" s="27">
        <f>VLOOKUP($D18,LOOKUP!$D:$H,3,0)</f>
        <v>0.78970362066840627</v>
      </c>
      <c r="M18" s="27">
        <f>VLOOKUP($D18,LOOKUP!$D:$H,4,0)</f>
        <v>1.2000000219191487</v>
      </c>
      <c r="N18" s="27">
        <f>VLOOKUP($D18,LOOKUP!$D:$H,5,0)</f>
        <v>0.95211366970282429</v>
      </c>
      <c r="O18" s="26">
        <f t="shared" si="0"/>
        <v>20000.080609204084</v>
      </c>
      <c r="P18" s="26">
        <f t="shared" si="1"/>
        <v>0</v>
      </c>
    </row>
    <row r="19" spans="1:16" x14ac:dyDescent="0.25">
      <c r="A19" t="s">
        <v>20</v>
      </c>
      <c r="B19">
        <v>179907</v>
      </c>
      <c r="C19" t="s">
        <v>1398</v>
      </c>
      <c r="D19" t="s">
        <v>148</v>
      </c>
      <c r="E19" t="s">
        <v>149</v>
      </c>
      <c r="F19">
        <v>13.083007376942414</v>
      </c>
      <c r="G19">
        <v>212</v>
      </c>
      <c r="H19">
        <v>9739.2800000000007</v>
      </c>
      <c r="I19">
        <v>2.12</v>
      </c>
      <c r="J19" s="24" t="s">
        <v>1826</v>
      </c>
      <c r="K19" s="27">
        <f>VLOOKUP($D19,LOOKUP!$D:$H,2,0)</f>
        <v>0.79365397793188397</v>
      </c>
      <c r="L19" s="27">
        <f>VLOOKUP($D19,LOOKUP!$D:$H,3,0)</f>
        <v>0.78970362066840627</v>
      </c>
      <c r="M19" s="27">
        <f>VLOOKUP($D19,LOOKUP!$D:$H,4,0)</f>
        <v>1.2000000219191487</v>
      </c>
      <c r="N19" s="27">
        <f>VLOOKUP($D19,LOOKUP!$D:$H,5,0)</f>
        <v>0.95211366970282429</v>
      </c>
      <c r="O19" s="26">
        <f t="shared" si="0"/>
        <v>9275.5421464575811</v>
      </c>
      <c r="P19" s="26">
        <f t="shared" si="1"/>
        <v>1.5940017379746712</v>
      </c>
    </row>
    <row r="20" spans="1:16" x14ac:dyDescent="0.25">
      <c r="A20" t="s">
        <v>20</v>
      </c>
      <c r="B20">
        <v>174228</v>
      </c>
      <c r="C20" t="s">
        <v>1400</v>
      </c>
      <c r="D20" t="s">
        <v>151</v>
      </c>
      <c r="E20" t="s">
        <v>152</v>
      </c>
      <c r="F20">
        <v>13.05797247010084</v>
      </c>
      <c r="G20">
        <v>1</v>
      </c>
      <c r="H20">
        <v>597</v>
      </c>
      <c r="I20">
        <v>2</v>
      </c>
      <c r="J20" s="24" t="s">
        <v>1826</v>
      </c>
      <c r="K20" s="27">
        <f>VLOOKUP($D20,LOOKUP!$D:$H,2,0)</f>
        <v>0.71147541997000785</v>
      </c>
      <c r="L20" s="27">
        <f>VLOOKUP($D20,LOOKUP!$D:$H,3,0)</f>
        <v>0.70752506270652726</v>
      </c>
      <c r="M20" s="27">
        <f>VLOOKUP($D20,LOOKUP!$D:$H,4,0)</f>
        <v>0.99804141907900845</v>
      </c>
      <c r="N20" s="27">
        <f>VLOOKUP($D20,LOOKUP!$D:$H,5,0)</f>
        <v>1.0028810303011613</v>
      </c>
      <c r="O20" s="26">
        <f t="shared" si="0"/>
        <v>423.91891685866</v>
      </c>
      <c r="P20" s="26">
        <f t="shared" si="1"/>
        <v>1.4191269277020315</v>
      </c>
    </row>
    <row r="21" spans="1:16" x14ac:dyDescent="0.25">
      <c r="A21" t="s">
        <v>20</v>
      </c>
      <c r="B21">
        <v>196248</v>
      </c>
      <c r="C21" t="s">
        <v>1403</v>
      </c>
      <c r="D21" t="s">
        <v>148</v>
      </c>
      <c r="E21" t="s">
        <v>149</v>
      </c>
      <c r="F21">
        <v>13.083007376942414</v>
      </c>
      <c r="G21">
        <v>31</v>
      </c>
      <c r="H21">
        <v>3702.7640000000001</v>
      </c>
      <c r="I21">
        <v>0.80600000000000005</v>
      </c>
      <c r="J21" s="24" t="s">
        <v>1826</v>
      </c>
      <c r="K21" s="27">
        <f>VLOOKUP($D21,LOOKUP!$D:$H,2,0)</f>
        <v>0.79365397793188397</v>
      </c>
      <c r="L21" s="27">
        <f>VLOOKUP($D21,LOOKUP!$D:$H,3,0)</f>
        <v>0.78970362066840627</v>
      </c>
      <c r="M21" s="27">
        <f>VLOOKUP($D21,LOOKUP!$D:$H,4,0)</f>
        <v>1.2000000219191487</v>
      </c>
      <c r="N21" s="27">
        <f>VLOOKUP($D21,LOOKUP!$D:$H,5,0)</f>
        <v>0.95211366970282429</v>
      </c>
      <c r="O21" s="26">
        <f t="shared" si="0"/>
        <v>3526.456117945665</v>
      </c>
      <c r="P21" s="26">
        <f t="shared" si="1"/>
        <v>0.60602141547527599</v>
      </c>
    </row>
    <row r="22" spans="1:16" x14ac:dyDescent="0.25">
      <c r="A22" t="s">
        <v>20</v>
      </c>
      <c r="B22">
        <v>189360</v>
      </c>
      <c r="C22" t="s">
        <v>187</v>
      </c>
      <c r="D22" t="s">
        <v>148</v>
      </c>
      <c r="E22" t="s">
        <v>149</v>
      </c>
      <c r="F22">
        <v>13.083007376942414</v>
      </c>
      <c r="G22">
        <v>8</v>
      </c>
      <c r="H22">
        <v>9744</v>
      </c>
      <c r="I22">
        <v>0</v>
      </c>
      <c r="J22" s="24" t="s">
        <v>1826</v>
      </c>
      <c r="K22" s="27">
        <f>VLOOKUP($D22,LOOKUP!$D:$H,2,0)</f>
        <v>0.79365397793188397</v>
      </c>
      <c r="L22" s="27">
        <f>VLOOKUP($D22,LOOKUP!$D:$H,3,0)</f>
        <v>0.78970362066840627</v>
      </c>
      <c r="M22" s="27">
        <f>VLOOKUP($D22,LOOKUP!$D:$H,4,0)</f>
        <v>1.2000000219191487</v>
      </c>
      <c r="N22" s="27">
        <f>VLOOKUP($D22,LOOKUP!$D:$H,5,0)</f>
        <v>0.95211366970282429</v>
      </c>
      <c r="O22" s="26">
        <f t="shared" si="0"/>
        <v>9280.0374026706959</v>
      </c>
      <c r="P22" s="26">
        <f t="shared" si="1"/>
        <v>0</v>
      </c>
    </row>
    <row r="23" spans="1:16" x14ac:dyDescent="0.25">
      <c r="A23" t="s">
        <v>20</v>
      </c>
      <c r="B23">
        <v>189360</v>
      </c>
      <c r="C23" t="s">
        <v>163</v>
      </c>
      <c r="D23" t="s">
        <v>148</v>
      </c>
      <c r="E23" t="s">
        <v>149</v>
      </c>
      <c r="F23">
        <v>13.083007376942414</v>
      </c>
      <c r="G23">
        <v>18</v>
      </c>
      <c r="H23">
        <v>15120</v>
      </c>
      <c r="I23">
        <v>0</v>
      </c>
      <c r="J23" s="24" t="s">
        <v>1826</v>
      </c>
      <c r="K23" s="27">
        <f>VLOOKUP($D23,LOOKUP!$D:$H,2,0)</f>
        <v>0.79365397793188397</v>
      </c>
      <c r="L23" s="27">
        <f>VLOOKUP($D23,LOOKUP!$D:$H,3,0)</f>
        <v>0.78970362066840627</v>
      </c>
      <c r="M23" s="27">
        <f>VLOOKUP($D23,LOOKUP!$D:$H,4,0)</f>
        <v>1.2000000219191487</v>
      </c>
      <c r="N23" s="27">
        <f>VLOOKUP($D23,LOOKUP!$D:$H,5,0)</f>
        <v>0.95211366970282429</v>
      </c>
      <c r="O23" s="26">
        <f t="shared" si="0"/>
        <v>14400.058038626943</v>
      </c>
      <c r="P23" s="26">
        <f t="shared" si="1"/>
        <v>0</v>
      </c>
    </row>
    <row r="24" spans="1:16" x14ac:dyDescent="0.25">
      <c r="A24" s="9" t="s">
        <v>20</v>
      </c>
      <c r="B24" s="9">
        <v>170255</v>
      </c>
      <c r="C24" s="9" t="s">
        <v>147</v>
      </c>
      <c r="D24" s="9" t="s">
        <v>148</v>
      </c>
      <c r="E24" s="9" t="s">
        <v>149</v>
      </c>
      <c r="F24" s="20">
        <v>13.083007376942414</v>
      </c>
      <c r="G24" s="20">
        <v>6</v>
      </c>
      <c r="H24" s="21">
        <v>1638</v>
      </c>
      <c r="I24" s="20">
        <v>0</v>
      </c>
      <c r="J24" s="24" t="s">
        <v>1823</v>
      </c>
      <c r="K24" s="27">
        <f>VLOOKUP($D24,LOOKUP!$D:$H,2,0)</f>
        <v>0.79365397793188397</v>
      </c>
      <c r="L24" s="27">
        <f>VLOOKUP($D24,LOOKUP!$D:$H,3,0)</f>
        <v>0.78970362066840627</v>
      </c>
      <c r="M24" s="27">
        <f>VLOOKUP($D24,LOOKUP!$D:$H,4,0)</f>
        <v>1.2000000219191487</v>
      </c>
      <c r="N24" s="27">
        <f>VLOOKUP($D24,LOOKUP!$D:$H,5,0)</f>
        <v>0.95211366970282429</v>
      </c>
      <c r="O24" s="26">
        <f t="shared" si="0"/>
        <v>1560.0062875179187</v>
      </c>
      <c r="P24" s="26">
        <f t="shared" si="1"/>
        <v>0</v>
      </c>
    </row>
    <row r="25" spans="1:16" x14ac:dyDescent="0.25">
      <c r="A25" s="9" t="s">
        <v>20</v>
      </c>
      <c r="B25" s="9">
        <v>170255</v>
      </c>
      <c r="C25" s="9" t="s">
        <v>150</v>
      </c>
      <c r="D25" s="9" t="s">
        <v>151</v>
      </c>
      <c r="E25" s="9" t="s">
        <v>152</v>
      </c>
      <c r="F25" s="20">
        <v>13.05797247010084</v>
      </c>
      <c r="G25" s="20">
        <v>1</v>
      </c>
      <c r="H25" s="21">
        <v>3364</v>
      </c>
      <c r="I25" s="20">
        <v>0</v>
      </c>
      <c r="J25" s="24" t="s">
        <v>1823</v>
      </c>
      <c r="K25" s="27">
        <f>VLOOKUP($D25,LOOKUP!$D:$H,2,0)</f>
        <v>0.71147541997000785</v>
      </c>
      <c r="L25" s="27">
        <f>VLOOKUP($D25,LOOKUP!$D:$H,3,0)</f>
        <v>0.70752506270652726</v>
      </c>
      <c r="M25" s="27">
        <f>VLOOKUP($D25,LOOKUP!$D:$H,4,0)</f>
        <v>0.99804141907900845</v>
      </c>
      <c r="N25" s="27">
        <f>VLOOKUP($D25,LOOKUP!$D:$H,5,0)</f>
        <v>1.0028810303011613</v>
      </c>
      <c r="O25" s="26">
        <f t="shared" si="0"/>
        <v>2388.7156387144591</v>
      </c>
      <c r="P25" s="26">
        <f t="shared" si="1"/>
        <v>0</v>
      </c>
    </row>
    <row r="26" spans="1:16" x14ac:dyDescent="0.25">
      <c r="A26" s="9" t="s">
        <v>20</v>
      </c>
      <c r="B26" s="9">
        <v>170255</v>
      </c>
      <c r="C26" s="9" t="s">
        <v>153</v>
      </c>
      <c r="D26" s="9" t="s">
        <v>151</v>
      </c>
      <c r="E26" s="9" t="s">
        <v>152</v>
      </c>
      <c r="F26" s="20">
        <v>13.05797247010084</v>
      </c>
      <c r="G26" s="20">
        <v>1</v>
      </c>
      <c r="H26" s="21">
        <v>17451</v>
      </c>
      <c r="I26" s="20">
        <v>3.9</v>
      </c>
      <c r="J26" s="24" t="s">
        <v>1823</v>
      </c>
      <c r="K26" s="27">
        <f>VLOOKUP($D26,LOOKUP!$D:$H,2,0)</f>
        <v>0.71147541997000785</v>
      </c>
      <c r="L26" s="27">
        <f>VLOOKUP($D26,LOOKUP!$D:$H,3,0)</f>
        <v>0.70752506270652726</v>
      </c>
      <c r="M26" s="27">
        <f>VLOOKUP($D26,LOOKUP!$D:$H,4,0)</f>
        <v>0.99804141907900845</v>
      </c>
      <c r="N26" s="27">
        <f>VLOOKUP($D26,LOOKUP!$D:$H,5,0)</f>
        <v>1.0028810303011613</v>
      </c>
      <c r="O26" s="26">
        <f t="shared" si="0"/>
        <v>12391.639896315704</v>
      </c>
      <c r="P26" s="26">
        <f t="shared" si="1"/>
        <v>2.7672975090189618</v>
      </c>
    </row>
    <row r="27" spans="1:16" x14ac:dyDescent="0.25">
      <c r="A27" s="9" t="s">
        <v>20</v>
      </c>
      <c r="B27" s="9">
        <v>170255</v>
      </c>
      <c r="C27" s="9" t="s">
        <v>154</v>
      </c>
      <c r="D27" s="9" t="s">
        <v>151</v>
      </c>
      <c r="E27" s="9" t="s">
        <v>152</v>
      </c>
      <c r="F27" s="20">
        <v>13.05797247010084</v>
      </c>
      <c r="G27" s="20">
        <v>1</v>
      </c>
      <c r="H27" s="21">
        <v>153002</v>
      </c>
      <c r="I27" s="20">
        <v>17.5</v>
      </c>
      <c r="J27" s="24" t="s">
        <v>1823</v>
      </c>
      <c r="K27" s="27">
        <f>VLOOKUP($D27,LOOKUP!$D:$H,2,0)</f>
        <v>0.71147541997000785</v>
      </c>
      <c r="L27" s="27">
        <f>VLOOKUP($D27,LOOKUP!$D:$H,3,0)</f>
        <v>0.70752506270652726</v>
      </c>
      <c r="M27" s="27">
        <f>VLOOKUP($D27,LOOKUP!$D:$H,4,0)</f>
        <v>0.99804141907900845</v>
      </c>
      <c r="N27" s="27">
        <f>VLOOKUP($D27,LOOKUP!$D:$H,5,0)</f>
        <v>1.0028810303011613</v>
      </c>
      <c r="O27" s="26">
        <f t="shared" si="0"/>
        <v>108643.9566452407</v>
      </c>
      <c r="P27" s="26">
        <f t="shared" si="1"/>
        <v>12.417360617392777</v>
      </c>
    </row>
    <row r="28" spans="1:16" x14ac:dyDescent="0.25">
      <c r="A28" s="9" t="s">
        <v>20</v>
      </c>
      <c r="B28" s="9">
        <v>156346</v>
      </c>
      <c r="C28" s="9" t="s">
        <v>180</v>
      </c>
      <c r="D28" s="9" t="s">
        <v>151</v>
      </c>
      <c r="E28" s="9" t="s">
        <v>152</v>
      </c>
      <c r="F28" s="20">
        <v>13.05797247010084</v>
      </c>
      <c r="G28" s="20">
        <v>1</v>
      </c>
      <c r="H28" s="20">
        <v>90184</v>
      </c>
      <c r="I28" s="20">
        <v>10.3</v>
      </c>
      <c r="J28" s="24" t="s">
        <v>1823</v>
      </c>
      <c r="K28" s="27">
        <f>VLOOKUP($D28,LOOKUP!$D:$H,2,0)</f>
        <v>0.71147541997000785</v>
      </c>
      <c r="L28" s="27">
        <f>VLOOKUP($D28,LOOKUP!$D:$H,3,0)</f>
        <v>0.70752506270652726</v>
      </c>
      <c r="M28" s="27">
        <f>VLOOKUP($D28,LOOKUP!$D:$H,4,0)</f>
        <v>0.99804141907900845</v>
      </c>
      <c r="N28" s="27">
        <f>VLOOKUP($D28,LOOKUP!$D:$H,5,0)</f>
        <v>1.0028810303011613</v>
      </c>
      <c r="O28" s="26">
        <f t="shared" si="0"/>
        <v>64038.029477355762</v>
      </c>
      <c r="P28" s="26">
        <f t="shared" si="1"/>
        <v>7.3085036776654633</v>
      </c>
    </row>
    <row r="29" spans="1:16" x14ac:dyDescent="0.25">
      <c r="A29" s="9" t="s">
        <v>20</v>
      </c>
      <c r="B29" s="9">
        <v>156347</v>
      </c>
      <c r="C29" s="9" t="s">
        <v>181</v>
      </c>
      <c r="D29" s="9" t="s">
        <v>151</v>
      </c>
      <c r="E29" s="9" t="s">
        <v>152</v>
      </c>
      <c r="F29" s="20">
        <v>13.05797247010084</v>
      </c>
      <c r="G29" s="20">
        <v>1</v>
      </c>
      <c r="H29" s="20">
        <v>92709.5</v>
      </c>
      <c r="I29" s="20">
        <v>10.57</v>
      </c>
      <c r="J29" s="24" t="s">
        <v>1823</v>
      </c>
      <c r="K29" s="27">
        <f>VLOOKUP($D29,LOOKUP!$D:$H,2,0)</f>
        <v>0.71147541997000785</v>
      </c>
      <c r="L29" s="27">
        <f>VLOOKUP($D29,LOOKUP!$D:$H,3,0)</f>
        <v>0.70752506270652726</v>
      </c>
      <c r="M29" s="27">
        <f>VLOOKUP($D29,LOOKUP!$D:$H,4,0)</f>
        <v>0.99804141907900845</v>
      </c>
      <c r="N29" s="27">
        <f>VLOOKUP($D29,LOOKUP!$D:$H,5,0)</f>
        <v>1.0028810303011613</v>
      </c>
      <c r="O29" s="26">
        <f t="shared" si="0"/>
        <v>65831.341411236077</v>
      </c>
      <c r="P29" s="26">
        <f t="shared" si="1"/>
        <v>7.5000858129052368</v>
      </c>
    </row>
    <row r="30" spans="1:16" x14ac:dyDescent="0.25">
      <c r="A30" s="9" t="s">
        <v>20</v>
      </c>
      <c r="B30" s="9">
        <v>184343</v>
      </c>
      <c r="C30" s="9" t="s">
        <v>189</v>
      </c>
      <c r="D30" s="9" t="s">
        <v>151</v>
      </c>
      <c r="E30" s="9" t="s">
        <v>152</v>
      </c>
      <c r="F30" s="20">
        <v>13.05797247010084</v>
      </c>
      <c r="G30" s="20">
        <v>1</v>
      </c>
      <c r="H30" s="20">
        <v>61101</v>
      </c>
      <c r="I30" s="20">
        <v>7</v>
      </c>
      <c r="J30" s="24" t="s">
        <v>1823</v>
      </c>
      <c r="K30" s="27">
        <f>VLOOKUP($D30,LOOKUP!$D:$H,2,0)</f>
        <v>0.71147541997000785</v>
      </c>
      <c r="L30" s="27">
        <f>VLOOKUP($D30,LOOKUP!$D:$H,3,0)</f>
        <v>0.70752506270652726</v>
      </c>
      <c r="M30" s="27">
        <f>VLOOKUP($D30,LOOKUP!$D:$H,4,0)</f>
        <v>0.99804141907900845</v>
      </c>
      <c r="N30" s="27">
        <f>VLOOKUP($D30,LOOKUP!$D:$H,5,0)</f>
        <v>1.0028810303011613</v>
      </c>
      <c r="O30" s="26">
        <f t="shared" si="0"/>
        <v>43386.716480705159</v>
      </c>
      <c r="P30" s="26">
        <f t="shared" si="1"/>
        <v>4.9669442469571106</v>
      </c>
    </row>
    <row r="31" spans="1:16" x14ac:dyDescent="0.25">
      <c r="A31" t="s">
        <v>20</v>
      </c>
      <c r="B31">
        <v>179265</v>
      </c>
      <c r="C31" t="s">
        <v>278</v>
      </c>
      <c r="D31" t="s">
        <v>151</v>
      </c>
      <c r="E31" t="s">
        <v>152</v>
      </c>
      <c r="F31">
        <v>13.05797247010084</v>
      </c>
      <c r="G31">
        <v>1</v>
      </c>
      <c r="H31">
        <v>13884</v>
      </c>
      <c r="I31">
        <v>0.5</v>
      </c>
      <c r="J31" s="24" t="s">
        <v>1823</v>
      </c>
      <c r="K31" s="27">
        <f>VLOOKUP($D31,LOOKUP!$D:$H,2,0)</f>
        <v>0.71147541997000785</v>
      </c>
      <c r="L31" s="27">
        <f>VLOOKUP($D31,LOOKUP!$D:$H,3,0)</f>
        <v>0.70752506270652726</v>
      </c>
      <c r="M31" s="27">
        <f>VLOOKUP($D31,LOOKUP!$D:$H,4,0)</f>
        <v>0.99804141907900845</v>
      </c>
      <c r="N31" s="27">
        <f>VLOOKUP($D31,LOOKUP!$D:$H,5,0)</f>
        <v>1.0028810303011613</v>
      </c>
      <c r="O31" s="26">
        <f t="shared" si="0"/>
        <v>9858.7776242305445</v>
      </c>
      <c r="P31" s="26">
        <f t="shared" si="1"/>
        <v>0.35478173192550788</v>
      </c>
    </row>
    <row r="32" spans="1:16" x14ac:dyDescent="0.25">
      <c r="A32" t="s">
        <v>20</v>
      </c>
      <c r="B32">
        <v>179265</v>
      </c>
      <c r="C32" t="s">
        <v>279</v>
      </c>
      <c r="D32" t="s">
        <v>151</v>
      </c>
      <c r="E32" t="s">
        <v>152</v>
      </c>
      <c r="F32">
        <v>13.05797247010084</v>
      </c>
      <c r="G32">
        <v>1</v>
      </c>
      <c r="H32">
        <v>126422</v>
      </c>
      <c r="I32">
        <v>24.8</v>
      </c>
      <c r="J32" s="24" t="s">
        <v>1823</v>
      </c>
      <c r="K32" s="27">
        <f>VLOOKUP($D32,LOOKUP!$D:$H,2,0)</f>
        <v>0.71147541997000785</v>
      </c>
      <c r="L32" s="27">
        <f>VLOOKUP($D32,LOOKUP!$D:$H,3,0)</f>
        <v>0.70752506270652726</v>
      </c>
      <c r="M32" s="27">
        <f>VLOOKUP($D32,LOOKUP!$D:$H,4,0)</f>
        <v>0.99804141907900845</v>
      </c>
      <c r="N32" s="27">
        <f>VLOOKUP($D32,LOOKUP!$D:$H,5,0)</f>
        <v>1.0028810303011613</v>
      </c>
      <c r="O32" s="26">
        <f t="shared" si="0"/>
        <v>89769.97873887021</v>
      </c>
      <c r="P32" s="26">
        <f t="shared" si="1"/>
        <v>17.597173903505194</v>
      </c>
    </row>
    <row r="33" spans="1:16" x14ac:dyDescent="0.25">
      <c r="A33" t="s">
        <v>20</v>
      </c>
      <c r="B33">
        <v>178195</v>
      </c>
      <c r="C33" t="s">
        <v>282</v>
      </c>
      <c r="D33" t="s">
        <v>151</v>
      </c>
      <c r="E33" t="s">
        <v>152</v>
      </c>
      <c r="F33">
        <v>13.05797247010084</v>
      </c>
      <c r="G33">
        <v>1</v>
      </c>
      <c r="H33">
        <v>29328</v>
      </c>
      <c r="I33">
        <v>0</v>
      </c>
      <c r="J33" s="24" t="s">
        <v>1823</v>
      </c>
      <c r="K33" s="27">
        <f>VLOOKUP($D33,LOOKUP!$D:$H,2,0)</f>
        <v>0.71147541997000785</v>
      </c>
      <c r="L33" s="27">
        <f>VLOOKUP($D33,LOOKUP!$D:$H,3,0)</f>
        <v>0.70752506270652726</v>
      </c>
      <c r="M33" s="27">
        <f>VLOOKUP($D33,LOOKUP!$D:$H,4,0)</f>
        <v>0.99804141907900845</v>
      </c>
      <c r="N33" s="27">
        <f>VLOOKUP($D33,LOOKUP!$D:$H,5,0)</f>
        <v>1.0028810303011613</v>
      </c>
      <c r="O33" s="26">
        <f t="shared" si="0"/>
        <v>20825.283071408343</v>
      </c>
      <c r="P33" s="26">
        <f t="shared" si="1"/>
        <v>0</v>
      </c>
    </row>
    <row r="34" spans="1:16" x14ac:dyDescent="0.25">
      <c r="A34" t="s">
        <v>20</v>
      </c>
      <c r="B34">
        <v>179939</v>
      </c>
      <c r="C34" t="s">
        <v>166</v>
      </c>
      <c r="D34" t="s">
        <v>148</v>
      </c>
      <c r="E34" t="s">
        <v>149</v>
      </c>
      <c r="F34">
        <v>13.083007376942414</v>
      </c>
      <c r="G34">
        <v>0</v>
      </c>
      <c r="H34">
        <v>0</v>
      </c>
      <c r="I34">
        <v>0</v>
      </c>
      <c r="J34" s="24" t="s">
        <v>1823</v>
      </c>
      <c r="K34" s="27">
        <f>VLOOKUP($D34,LOOKUP!$D:$H,2,0)</f>
        <v>0.79365397793188397</v>
      </c>
      <c r="L34" s="27">
        <f>VLOOKUP($D34,LOOKUP!$D:$H,3,0)</f>
        <v>0.78970362066840627</v>
      </c>
      <c r="M34" s="27">
        <f>VLOOKUP($D34,LOOKUP!$D:$H,4,0)</f>
        <v>1.2000000219191487</v>
      </c>
      <c r="N34" s="27">
        <f>VLOOKUP($D34,LOOKUP!$D:$H,5,0)</f>
        <v>0.95211366970282429</v>
      </c>
      <c r="O34" s="26">
        <f t="shared" si="0"/>
        <v>0</v>
      </c>
      <c r="P34" s="26">
        <f t="shared" si="1"/>
        <v>0</v>
      </c>
    </row>
    <row r="35" spans="1:16" x14ac:dyDescent="0.25">
      <c r="A35" t="s">
        <v>20</v>
      </c>
      <c r="B35">
        <v>179939</v>
      </c>
      <c r="C35" t="s">
        <v>424</v>
      </c>
      <c r="D35" t="s">
        <v>148</v>
      </c>
      <c r="E35" t="s">
        <v>149</v>
      </c>
      <c r="F35">
        <v>13.083007376942414</v>
      </c>
      <c r="G35">
        <v>41</v>
      </c>
      <c r="H35">
        <v>865.92</v>
      </c>
      <c r="I35">
        <v>0.22140000000000001</v>
      </c>
      <c r="J35" s="24" t="s">
        <v>1823</v>
      </c>
      <c r="K35" s="27">
        <f>VLOOKUP($D35,LOOKUP!$D:$H,2,0)</f>
        <v>0.79365397793188397</v>
      </c>
      <c r="L35" s="27">
        <f>VLOOKUP($D35,LOOKUP!$D:$H,3,0)</f>
        <v>0.78970362066840627</v>
      </c>
      <c r="M35" s="27">
        <f>VLOOKUP($D35,LOOKUP!$D:$H,4,0)</f>
        <v>1.2000000219191487</v>
      </c>
      <c r="N35" s="27">
        <f>VLOOKUP($D35,LOOKUP!$D:$H,5,0)</f>
        <v>0.95211366970282429</v>
      </c>
      <c r="O35" s="26">
        <f t="shared" si="0"/>
        <v>824.68903814866678</v>
      </c>
      <c r="P35" s="26">
        <f t="shared" si="1"/>
        <v>0.16646791735263786</v>
      </c>
    </row>
    <row r="36" spans="1:16" x14ac:dyDescent="0.25">
      <c r="A36" t="s">
        <v>20</v>
      </c>
      <c r="B36">
        <v>179939</v>
      </c>
      <c r="C36" t="s">
        <v>177</v>
      </c>
      <c r="D36" t="s">
        <v>148</v>
      </c>
      <c r="E36" t="s">
        <v>149</v>
      </c>
      <c r="F36">
        <v>13.083007376942414</v>
      </c>
      <c r="G36">
        <v>42</v>
      </c>
      <c r="H36">
        <v>10448.928</v>
      </c>
      <c r="I36">
        <v>1.1928000000000001</v>
      </c>
      <c r="J36" s="24" t="s">
        <v>1823</v>
      </c>
      <c r="K36" s="27">
        <f>VLOOKUP($D36,LOOKUP!$D:$H,2,0)</f>
        <v>0.79365397793188397</v>
      </c>
      <c r="L36" s="27">
        <f>VLOOKUP($D36,LOOKUP!$D:$H,3,0)</f>
        <v>0.78970362066840627</v>
      </c>
      <c r="M36" s="27">
        <f>VLOOKUP($D36,LOOKUP!$D:$H,4,0)</f>
        <v>1.2000000219191487</v>
      </c>
      <c r="N36" s="27">
        <f>VLOOKUP($D36,LOOKUP!$D:$H,5,0)</f>
        <v>0.95211366970282429</v>
      </c>
      <c r="O36" s="26">
        <f t="shared" si="0"/>
        <v>9951.4001085604577</v>
      </c>
      <c r="P36" s="26">
        <f t="shared" si="1"/>
        <v>0.89685154389442834</v>
      </c>
    </row>
    <row r="37" spans="1:16" x14ac:dyDescent="0.25">
      <c r="A37" t="s">
        <v>20</v>
      </c>
      <c r="B37">
        <v>179939</v>
      </c>
      <c r="C37" t="s">
        <v>425</v>
      </c>
      <c r="D37" t="s">
        <v>151</v>
      </c>
      <c r="E37" t="s">
        <v>152</v>
      </c>
      <c r="F37">
        <v>13.05797247010084</v>
      </c>
      <c r="G37">
        <v>1</v>
      </c>
      <c r="H37">
        <v>907</v>
      </c>
      <c r="I37">
        <v>0</v>
      </c>
      <c r="J37" s="24" t="s">
        <v>1823</v>
      </c>
      <c r="K37" s="27">
        <f>VLOOKUP($D37,LOOKUP!$D:$H,2,0)</f>
        <v>0.71147541997000785</v>
      </c>
      <c r="L37" s="27">
        <f>VLOOKUP($D37,LOOKUP!$D:$H,3,0)</f>
        <v>0.70752506270652726</v>
      </c>
      <c r="M37" s="27">
        <f>VLOOKUP($D37,LOOKUP!$D:$H,4,0)</f>
        <v>0.99804141907900845</v>
      </c>
      <c r="N37" s="27">
        <f>VLOOKUP($D37,LOOKUP!$D:$H,5,0)</f>
        <v>1.0028810303011613</v>
      </c>
      <c r="O37" s="26">
        <f t="shared" si="0"/>
        <v>644.04431757253701</v>
      </c>
      <c r="P37" s="26">
        <f t="shared" si="1"/>
        <v>0</v>
      </c>
    </row>
    <row r="38" spans="1:16" x14ac:dyDescent="0.25">
      <c r="A38" t="s">
        <v>20</v>
      </c>
      <c r="B38">
        <v>179939</v>
      </c>
      <c r="C38" t="s">
        <v>426</v>
      </c>
      <c r="D38" t="s">
        <v>151</v>
      </c>
      <c r="E38" t="s">
        <v>152</v>
      </c>
      <c r="F38">
        <v>13.05797247010084</v>
      </c>
      <c r="G38">
        <v>1</v>
      </c>
      <c r="H38">
        <v>2084</v>
      </c>
      <c r="I38">
        <v>0</v>
      </c>
      <c r="J38" s="24" t="s">
        <v>1823</v>
      </c>
      <c r="K38" s="27">
        <f>VLOOKUP($D38,LOOKUP!$D:$H,2,0)</f>
        <v>0.71147541997000785</v>
      </c>
      <c r="L38" s="27">
        <f>VLOOKUP($D38,LOOKUP!$D:$H,3,0)</f>
        <v>0.70752506270652726</v>
      </c>
      <c r="M38" s="27">
        <f>VLOOKUP($D38,LOOKUP!$D:$H,4,0)</f>
        <v>0.99804141907900845</v>
      </c>
      <c r="N38" s="27">
        <f>VLOOKUP($D38,LOOKUP!$D:$H,5,0)</f>
        <v>1.0028810303011613</v>
      </c>
      <c r="O38" s="26">
        <f t="shared" si="0"/>
        <v>1479.810758347483</v>
      </c>
      <c r="P38" s="26">
        <f t="shared" si="1"/>
        <v>0</v>
      </c>
    </row>
    <row r="39" spans="1:16" x14ac:dyDescent="0.25">
      <c r="A39" t="s">
        <v>20</v>
      </c>
      <c r="B39">
        <v>179939</v>
      </c>
      <c r="C39" t="s">
        <v>427</v>
      </c>
      <c r="D39" t="s">
        <v>151</v>
      </c>
      <c r="E39" t="s">
        <v>152</v>
      </c>
      <c r="F39">
        <v>13.05797247010084</v>
      </c>
      <c r="G39">
        <v>1</v>
      </c>
      <c r="H39">
        <v>1382</v>
      </c>
      <c r="I39">
        <v>0.6</v>
      </c>
      <c r="J39" s="24" t="s">
        <v>1823</v>
      </c>
      <c r="K39" s="27">
        <f>VLOOKUP($D39,LOOKUP!$D:$H,2,0)</f>
        <v>0.71147541997000785</v>
      </c>
      <c r="L39" s="27">
        <f>VLOOKUP($D39,LOOKUP!$D:$H,3,0)</f>
        <v>0.70752506270652726</v>
      </c>
      <c r="M39" s="27">
        <f>VLOOKUP($D39,LOOKUP!$D:$H,4,0)</f>
        <v>0.99804141907900845</v>
      </c>
      <c r="N39" s="27">
        <f>VLOOKUP($D39,LOOKUP!$D:$H,5,0)</f>
        <v>1.0028810303011613</v>
      </c>
      <c r="O39" s="26">
        <f t="shared" si="0"/>
        <v>981.33323802121959</v>
      </c>
      <c r="P39" s="26">
        <f t="shared" si="1"/>
        <v>0.42573807831060945</v>
      </c>
    </row>
    <row r="40" spans="1:16" x14ac:dyDescent="0.25">
      <c r="A40" t="s">
        <v>20</v>
      </c>
      <c r="B40">
        <v>179939</v>
      </c>
      <c r="C40" t="s">
        <v>428</v>
      </c>
      <c r="D40" t="s">
        <v>151</v>
      </c>
      <c r="E40" t="s">
        <v>152</v>
      </c>
      <c r="F40">
        <v>13.05797247010084</v>
      </c>
      <c r="G40">
        <v>1</v>
      </c>
      <c r="H40">
        <v>3925</v>
      </c>
      <c r="I40">
        <v>1.3</v>
      </c>
      <c r="J40" s="24" t="s">
        <v>1823</v>
      </c>
      <c r="K40" s="27">
        <f>VLOOKUP($D40,LOOKUP!$D:$H,2,0)</f>
        <v>0.71147541997000785</v>
      </c>
      <c r="L40" s="27">
        <f>VLOOKUP($D40,LOOKUP!$D:$H,3,0)</f>
        <v>0.70752506270652726</v>
      </c>
      <c r="M40" s="27">
        <f>VLOOKUP($D40,LOOKUP!$D:$H,4,0)</f>
        <v>0.99804141907900845</v>
      </c>
      <c r="N40" s="27">
        <f>VLOOKUP($D40,LOOKUP!$D:$H,5,0)</f>
        <v>1.0028810303011613</v>
      </c>
      <c r="O40" s="26">
        <f t="shared" si="0"/>
        <v>2787.0716058127982</v>
      </c>
      <c r="P40" s="26">
        <f t="shared" si="1"/>
        <v>0.92243250300632051</v>
      </c>
    </row>
    <row r="41" spans="1:16" x14ac:dyDescent="0.25">
      <c r="A41" t="s">
        <v>20</v>
      </c>
      <c r="B41">
        <v>179939</v>
      </c>
      <c r="C41" t="s">
        <v>429</v>
      </c>
      <c r="D41" t="s">
        <v>151</v>
      </c>
      <c r="E41" t="s">
        <v>152</v>
      </c>
      <c r="F41">
        <v>13.05797247010084</v>
      </c>
      <c r="G41">
        <v>1</v>
      </c>
      <c r="H41">
        <v>61939</v>
      </c>
      <c r="I41">
        <v>7.1</v>
      </c>
      <c r="J41" s="24" t="s">
        <v>1823</v>
      </c>
      <c r="K41" s="27">
        <f>VLOOKUP($D41,LOOKUP!$D:$H,2,0)</f>
        <v>0.71147541997000785</v>
      </c>
      <c r="L41" s="27">
        <f>VLOOKUP($D41,LOOKUP!$D:$H,3,0)</f>
        <v>0.70752506270652726</v>
      </c>
      <c r="M41" s="27">
        <f>VLOOKUP($D41,LOOKUP!$D:$H,4,0)</f>
        <v>0.99804141907900845</v>
      </c>
      <c r="N41" s="27">
        <f>VLOOKUP($D41,LOOKUP!$D:$H,5,0)</f>
        <v>1.0028810303011613</v>
      </c>
      <c r="O41" s="26">
        <f t="shared" si="0"/>
        <v>43981.765144570425</v>
      </c>
      <c r="P41" s="26">
        <f t="shared" si="1"/>
        <v>5.0379005933422123</v>
      </c>
    </row>
    <row r="42" spans="1:16" x14ac:dyDescent="0.25">
      <c r="A42" t="s">
        <v>20</v>
      </c>
      <c r="B42">
        <v>179940</v>
      </c>
      <c r="C42" t="s">
        <v>164</v>
      </c>
      <c r="D42" t="s">
        <v>148</v>
      </c>
      <c r="E42" t="s">
        <v>149</v>
      </c>
      <c r="F42">
        <v>13.083007376942414</v>
      </c>
      <c r="G42">
        <v>9</v>
      </c>
      <c r="H42">
        <v>5254.2</v>
      </c>
      <c r="I42">
        <v>0</v>
      </c>
      <c r="J42" s="24" t="s">
        <v>1823</v>
      </c>
      <c r="K42" s="27">
        <f>VLOOKUP($D42,LOOKUP!$D:$H,2,0)</f>
        <v>0.79365397793188397</v>
      </c>
      <c r="L42" s="27">
        <f>VLOOKUP($D42,LOOKUP!$D:$H,3,0)</f>
        <v>0.78970362066840627</v>
      </c>
      <c r="M42" s="27">
        <f>VLOOKUP($D42,LOOKUP!$D:$H,4,0)</f>
        <v>1.2000000219191487</v>
      </c>
      <c r="N42" s="27">
        <f>VLOOKUP($D42,LOOKUP!$D:$H,5,0)</f>
        <v>0.95211366970282429</v>
      </c>
      <c r="O42" s="26">
        <f t="shared" si="0"/>
        <v>5004.0201684228623</v>
      </c>
      <c r="P42" s="26">
        <f t="shared" si="1"/>
        <v>0</v>
      </c>
    </row>
    <row r="43" spans="1:16" x14ac:dyDescent="0.25">
      <c r="A43" t="s">
        <v>20</v>
      </c>
      <c r="B43">
        <v>179920</v>
      </c>
      <c r="C43" t="s">
        <v>172</v>
      </c>
      <c r="D43" t="s">
        <v>148</v>
      </c>
      <c r="E43" t="s">
        <v>149</v>
      </c>
      <c r="F43">
        <v>13.083007376942414</v>
      </c>
      <c r="G43">
        <v>3</v>
      </c>
      <c r="H43">
        <v>133.68539999999999</v>
      </c>
      <c r="I43">
        <v>2.9100000000000001E-2</v>
      </c>
      <c r="J43" s="24" t="s">
        <v>1823</v>
      </c>
      <c r="K43" s="27">
        <f>VLOOKUP($D43,LOOKUP!$D:$H,2,0)</f>
        <v>0.79365397793188397</v>
      </c>
      <c r="L43" s="27">
        <f>VLOOKUP($D43,LOOKUP!$D:$H,3,0)</f>
        <v>0.78970362066840627</v>
      </c>
      <c r="M43" s="27">
        <f>VLOOKUP($D43,LOOKUP!$D:$H,4,0)</f>
        <v>1.2000000219191487</v>
      </c>
      <c r="N43" s="27">
        <f>VLOOKUP($D43,LOOKUP!$D:$H,5,0)</f>
        <v>0.95211366970282429</v>
      </c>
      <c r="O43" s="26">
        <f t="shared" si="0"/>
        <v>127.31994172731865</v>
      </c>
      <c r="P43" s="26">
        <f t="shared" si="1"/>
        <v>2.187992951653912E-2</v>
      </c>
    </row>
    <row r="44" spans="1:16" x14ac:dyDescent="0.25">
      <c r="A44" t="s">
        <v>20</v>
      </c>
      <c r="B44">
        <v>179920</v>
      </c>
      <c r="C44" t="s">
        <v>424</v>
      </c>
      <c r="D44" t="s">
        <v>148</v>
      </c>
      <c r="E44" t="s">
        <v>149</v>
      </c>
      <c r="F44">
        <v>13.083007376942414</v>
      </c>
      <c r="G44">
        <v>30</v>
      </c>
      <c r="H44">
        <v>633.6</v>
      </c>
      <c r="I44">
        <v>0.16200000000000001</v>
      </c>
      <c r="J44" s="24" t="s">
        <v>1823</v>
      </c>
      <c r="K44" s="27">
        <f>VLOOKUP($D44,LOOKUP!$D:$H,2,0)</f>
        <v>0.79365397793188397</v>
      </c>
      <c r="L44" s="27">
        <f>VLOOKUP($D44,LOOKUP!$D:$H,3,0)</f>
        <v>0.78970362066840627</v>
      </c>
      <c r="M44" s="27">
        <f>VLOOKUP($D44,LOOKUP!$D:$H,4,0)</f>
        <v>1.2000000219191487</v>
      </c>
      <c r="N44" s="27">
        <f>VLOOKUP($D44,LOOKUP!$D:$H,5,0)</f>
        <v>0.95211366970282429</v>
      </c>
      <c r="O44" s="26">
        <f t="shared" si="0"/>
        <v>603.43100352341469</v>
      </c>
      <c r="P44" s="26">
        <f t="shared" si="1"/>
        <v>0.12180579318485694</v>
      </c>
    </row>
    <row r="45" spans="1:16" x14ac:dyDescent="0.25">
      <c r="A45" t="s">
        <v>20</v>
      </c>
      <c r="B45">
        <v>179920</v>
      </c>
      <c r="C45" t="s">
        <v>426</v>
      </c>
      <c r="D45" t="s">
        <v>151</v>
      </c>
      <c r="E45" t="s">
        <v>152</v>
      </c>
      <c r="F45">
        <v>13.05797247010084</v>
      </c>
      <c r="G45">
        <v>1</v>
      </c>
      <c r="H45">
        <v>2786</v>
      </c>
      <c r="I45">
        <v>0</v>
      </c>
      <c r="J45" s="24" t="s">
        <v>1823</v>
      </c>
      <c r="K45" s="27">
        <f>VLOOKUP($D45,LOOKUP!$D:$H,2,0)</f>
        <v>0.71147541997000785</v>
      </c>
      <c r="L45" s="27">
        <f>VLOOKUP($D45,LOOKUP!$D:$H,3,0)</f>
        <v>0.70752506270652726</v>
      </c>
      <c r="M45" s="27">
        <f>VLOOKUP($D45,LOOKUP!$D:$H,4,0)</f>
        <v>0.99804141907900845</v>
      </c>
      <c r="N45" s="27">
        <f>VLOOKUP($D45,LOOKUP!$D:$H,5,0)</f>
        <v>1.0028810303011613</v>
      </c>
      <c r="O45" s="26">
        <f t="shared" si="0"/>
        <v>1978.2882786737464</v>
      </c>
      <c r="P45" s="26">
        <f t="shared" si="1"/>
        <v>0</v>
      </c>
    </row>
    <row r="46" spans="1:16" x14ac:dyDescent="0.25">
      <c r="A46" t="s">
        <v>20</v>
      </c>
      <c r="B46">
        <v>179920</v>
      </c>
      <c r="C46" t="s">
        <v>427</v>
      </c>
      <c r="D46" t="s">
        <v>151</v>
      </c>
      <c r="E46" t="s">
        <v>152</v>
      </c>
      <c r="F46">
        <v>13.05797247010084</v>
      </c>
      <c r="G46">
        <v>1</v>
      </c>
      <c r="H46">
        <v>1408</v>
      </c>
      <c r="I46">
        <v>0.7</v>
      </c>
      <c r="J46" s="24" t="s">
        <v>1823</v>
      </c>
      <c r="K46" s="27">
        <f>VLOOKUP($D46,LOOKUP!$D:$H,2,0)</f>
        <v>0.71147541997000785</v>
      </c>
      <c r="L46" s="27">
        <f>VLOOKUP($D46,LOOKUP!$D:$H,3,0)</f>
        <v>0.70752506270652726</v>
      </c>
      <c r="M46" s="27">
        <f>VLOOKUP($D46,LOOKUP!$D:$H,4,0)</f>
        <v>0.99804141907900845</v>
      </c>
      <c r="N46" s="27">
        <f>VLOOKUP($D46,LOOKUP!$D:$H,5,0)</f>
        <v>1.0028810303011613</v>
      </c>
      <c r="O46" s="26">
        <f t="shared" si="0"/>
        <v>999.79536840367382</v>
      </c>
      <c r="P46" s="26">
        <f t="shared" si="1"/>
        <v>0.49669442469571101</v>
      </c>
    </row>
    <row r="47" spans="1:16" x14ac:dyDescent="0.25">
      <c r="A47" t="s">
        <v>20</v>
      </c>
      <c r="B47">
        <v>179920</v>
      </c>
      <c r="C47" t="s">
        <v>429</v>
      </c>
      <c r="D47" t="s">
        <v>151</v>
      </c>
      <c r="E47" t="s">
        <v>152</v>
      </c>
      <c r="F47">
        <v>13.05797247010084</v>
      </c>
      <c r="G47">
        <v>1</v>
      </c>
      <c r="H47">
        <v>161999</v>
      </c>
      <c r="I47">
        <v>18.5</v>
      </c>
      <c r="J47" s="24" t="s">
        <v>1823</v>
      </c>
      <c r="K47" s="27">
        <f>VLOOKUP($D47,LOOKUP!$D:$H,2,0)</f>
        <v>0.71147541997000785</v>
      </c>
      <c r="L47" s="27">
        <f>VLOOKUP($D47,LOOKUP!$D:$H,3,0)</f>
        <v>0.70752506270652726</v>
      </c>
      <c r="M47" s="27">
        <f>VLOOKUP($D47,LOOKUP!$D:$H,4,0)</f>
        <v>0.99804141907900845</v>
      </c>
      <c r="N47" s="27">
        <f>VLOOKUP($D47,LOOKUP!$D:$H,5,0)</f>
        <v>1.0028810303011613</v>
      </c>
      <c r="O47" s="26">
        <f t="shared" si="0"/>
        <v>115032.56383950764</v>
      </c>
      <c r="P47" s="26">
        <f t="shared" si="1"/>
        <v>13.126924081243793</v>
      </c>
    </row>
    <row r="48" spans="1:16" x14ac:dyDescent="0.25">
      <c r="A48" t="s">
        <v>20</v>
      </c>
      <c r="B48">
        <v>179921</v>
      </c>
      <c r="C48" t="s">
        <v>164</v>
      </c>
      <c r="D48" t="s">
        <v>148</v>
      </c>
      <c r="E48" t="s">
        <v>149</v>
      </c>
      <c r="F48">
        <v>13.083007376942414</v>
      </c>
      <c r="G48">
        <v>5</v>
      </c>
      <c r="H48">
        <v>2919</v>
      </c>
      <c r="I48">
        <v>0</v>
      </c>
      <c r="J48" s="24" t="s">
        <v>1823</v>
      </c>
      <c r="K48" s="27">
        <f>VLOOKUP($D48,LOOKUP!$D:$H,2,0)</f>
        <v>0.79365397793188397</v>
      </c>
      <c r="L48" s="27">
        <f>VLOOKUP($D48,LOOKUP!$D:$H,3,0)</f>
        <v>0.78970362066840627</v>
      </c>
      <c r="M48" s="27">
        <f>VLOOKUP($D48,LOOKUP!$D:$H,4,0)</f>
        <v>1.2000000219191487</v>
      </c>
      <c r="N48" s="27">
        <f>VLOOKUP($D48,LOOKUP!$D:$H,5,0)</f>
        <v>0.95211366970282429</v>
      </c>
      <c r="O48" s="26">
        <f t="shared" si="0"/>
        <v>2780.0112046793679</v>
      </c>
      <c r="P48" s="26">
        <f t="shared" si="1"/>
        <v>0</v>
      </c>
    </row>
    <row r="49" spans="1:16" x14ac:dyDescent="0.25">
      <c r="A49" t="s">
        <v>20</v>
      </c>
      <c r="B49">
        <v>172471</v>
      </c>
      <c r="C49" t="s">
        <v>169</v>
      </c>
      <c r="D49" t="s">
        <v>148</v>
      </c>
      <c r="E49" t="s">
        <v>149</v>
      </c>
      <c r="F49">
        <v>13.083007376942414</v>
      </c>
      <c r="G49">
        <v>80</v>
      </c>
      <c r="H49">
        <v>3675.2</v>
      </c>
      <c r="I49">
        <v>0.8</v>
      </c>
      <c r="J49" s="24" t="s">
        <v>1823</v>
      </c>
      <c r="K49" s="27">
        <f>VLOOKUP($D49,LOOKUP!$D:$H,2,0)</f>
        <v>0.79365397793188397</v>
      </c>
      <c r="L49" s="27">
        <f>VLOOKUP($D49,LOOKUP!$D:$H,3,0)</f>
        <v>0.78970362066840627</v>
      </c>
      <c r="M49" s="27">
        <f>VLOOKUP($D49,LOOKUP!$D:$H,4,0)</f>
        <v>1.2000000219191487</v>
      </c>
      <c r="N49" s="27">
        <f>VLOOKUP($D49,LOOKUP!$D:$H,5,0)</f>
        <v>0.95211366970282429</v>
      </c>
      <c r="O49" s="26">
        <f t="shared" si="0"/>
        <v>3500.2045835688978</v>
      </c>
      <c r="P49" s="26">
        <f t="shared" si="1"/>
        <v>0.60151008980176279</v>
      </c>
    </row>
    <row r="50" spans="1:16" x14ac:dyDescent="0.25">
      <c r="A50" t="s">
        <v>20</v>
      </c>
      <c r="B50">
        <v>171608</v>
      </c>
      <c r="C50" t="s">
        <v>439</v>
      </c>
      <c r="D50" t="s">
        <v>148</v>
      </c>
      <c r="E50" t="s">
        <v>149</v>
      </c>
      <c r="F50">
        <v>13.083007376942414</v>
      </c>
      <c r="G50">
        <v>22</v>
      </c>
      <c r="H50">
        <v>717.58280000000002</v>
      </c>
      <c r="I50">
        <v>0.15620000000000001</v>
      </c>
      <c r="J50" s="24" t="s">
        <v>1823</v>
      </c>
      <c r="K50" s="27">
        <f>VLOOKUP($D50,LOOKUP!$D:$H,2,0)</f>
        <v>0.79365397793188397</v>
      </c>
      <c r="L50" s="27">
        <f>VLOOKUP($D50,LOOKUP!$D:$H,3,0)</f>
        <v>0.78970362066840627</v>
      </c>
      <c r="M50" s="27">
        <f>VLOOKUP($D50,LOOKUP!$D:$H,4,0)</f>
        <v>1.2000000219191487</v>
      </c>
      <c r="N50" s="27">
        <f>VLOOKUP($D50,LOOKUP!$D:$H,5,0)</f>
        <v>0.95211366970282429</v>
      </c>
      <c r="O50" s="26">
        <f t="shared" si="0"/>
        <v>683.41494494182734</v>
      </c>
      <c r="P50" s="26">
        <f t="shared" si="1"/>
        <v>0.11744484503379418</v>
      </c>
    </row>
    <row r="51" spans="1:16" x14ac:dyDescent="0.25">
      <c r="A51" t="s">
        <v>20</v>
      </c>
      <c r="B51">
        <v>171608</v>
      </c>
      <c r="C51" t="s">
        <v>439</v>
      </c>
      <c r="D51" t="s">
        <v>148</v>
      </c>
      <c r="E51" t="s">
        <v>149</v>
      </c>
      <c r="F51">
        <v>13.083007376942414</v>
      </c>
      <c r="G51">
        <v>169</v>
      </c>
      <c r="H51">
        <v>5512.3406000000004</v>
      </c>
      <c r="I51">
        <v>1.1999</v>
      </c>
      <c r="J51" s="24" t="s">
        <v>1823</v>
      </c>
      <c r="K51" s="27">
        <f>VLOOKUP($D51,LOOKUP!$D:$H,2,0)</f>
        <v>0.79365397793188397</v>
      </c>
      <c r="L51" s="27">
        <f>VLOOKUP($D51,LOOKUP!$D:$H,3,0)</f>
        <v>0.78970362066840627</v>
      </c>
      <c r="M51" s="27">
        <f>VLOOKUP($D51,LOOKUP!$D:$H,4,0)</f>
        <v>1.2000000219191487</v>
      </c>
      <c r="N51" s="27">
        <f>VLOOKUP($D51,LOOKUP!$D:$H,5,0)</f>
        <v>0.95211366970282429</v>
      </c>
      <c r="O51" s="26">
        <f t="shared" si="0"/>
        <v>5249.8693497804015</v>
      </c>
      <c r="P51" s="26">
        <f t="shared" si="1"/>
        <v>0.90218994594141888</v>
      </c>
    </row>
    <row r="52" spans="1:16" x14ac:dyDescent="0.25">
      <c r="A52" t="s">
        <v>20</v>
      </c>
      <c r="B52">
        <v>171608</v>
      </c>
      <c r="C52" t="s">
        <v>169</v>
      </c>
      <c r="D52" t="s">
        <v>148</v>
      </c>
      <c r="E52" t="s">
        <v>149</v>
      </c>
      <c r="F52">
        <v>13.083007376942414</v>
      </c>
      <c r="G52">
        <v>218</v>
      </c>
      <c r="H52">
        <v>10014.92</v>
      </c>
      <c r="I52">
        <v>2.1800000000000002</v>
      </c>
      <c r="J52" s="24" t="s">
        <v>1823</v>
      </c>
      <c r="K52" s="27">
        <f>VLOOKUP($D52,LOOKUP!$D:$H,2,0)</f>
        <v>0.79365397793188397</v>
      </c>
      <c r="L52" s="27">
        <f>VLOOKUP($D52,LOOKUP!$D:$H,3,0)</f>
        <v>0.78970362066840627</v>
      </c>
      <c r="M52" s="27">
        <f>VLOOKUP($D52,LOOKUP!$D:$H,4,0)</f>
        <v>1.2000000219191487</v>
      </c>
      <c r="N52" s="27">
        <f>VLOOKUP($D52,LOOKUP!$D:$H,5,0)</f>
        <v>0.95211366970282429</v>
      </c>
      <c r="O52" s="26">
        <f t="shared" si="0"/>
        <v>9538.0574902252483</v>
      </c>
      <c r="P52" s="26">
        <f t="shared" si="1"/>
        <v>1.6391149947098034</v>
      </c>
    </row>
    <row r="53" spans="1:16" x14ac:dyDescent="0.25">
      <c r="A53" t="s">
        <v>20</v>
      </c>
      <c r="B53">
        <v>186966</v>
      </c>
      <c r="C53" t="s">
        <v>536</v>
      </c>
      <c r="D53" t="s">
        <v>151</v>
      </c>
      <c r="E53" t="s">
        <v>152</v>
      </c>
      <c r="F53">
        <v>13.05797247010084</v>
      </c>
      <c r="G53">
        <v>1</v>
      </c>
      <c r="H53">
        <v>21865</v>
      </c>
      <c r="I53">
        <v>2.5</v>
      </c>
      <c r="J53" s="24" t="s">
        <v>1823</v>
      </c>
      <c r="K53" s="27">
        <f>VLOOKUP($D53,LOOKUP!$D:$H,2,0)</f>
        <v>0.71147541997000785</v>
      </c>
      <c r="L53" s="27">
        <f>VLOOKUP($D53,LOOKUP!$D:$H,3,0)</f>
        <v>0.70752506270652726</v>
      </c>
      <c r="M53" s="27">
        <f>VLOOKUP($D53,LOOKUP!$D:$H,4,0)</f>
        <v>0.99804141907900845</v>
      </c>
      <c r="N53" s="27">
        <f>VLOOKUP($D53,LOOKUP!$D:$H,5,0)</f>
        <v>1.0028810303011613</v>
      </c>
      <c r="O53" s="26">
        <f t="shared" si="0"/>
        <v>15525.941569706198</v>
      </c>
      <c r="P53" s="26">
        <f t="shared" si="1"/>
        <v>1.7739086596275395</v>
      </c>
    </row>
    <row r="54" spans="1:16" x14ac:dyDescent="0.25">
      <c r="A54" t="s">
        <v>20</v>
      </c>
      <c r="B54">
        <v>176972</v>
      </c>
      <c r="C54" t="s">
        <v>150</v>
      </c>
      <c r="D54" t="s">
        <v>151</v>
      </c>
      <c r="E54" t="s">
        <v>152</v>
      </c>
      <c r="F54">
        <v>13.05797247010084</v>
      </c>
      <c r="G54">
        <v>1</v>
      </c>
      <c r="H54">
        <v>8869</v>
      </c>
      <c r="I54">
        <v>0</v>
      </c>
      <c r="J54" s="24" t="s">
        <v>1823</v>
      </c>
      <c r="K54" s="27">
        <f>VLOOKUP($D54,LOOKUP!$D:$H,2,0)</f>
        <v>0.71147541997000785</v>
      </c>
      <c r="L54" s="27">
        <f>VLOOKUP($D54,LOOKUP!$D:$H,3,0)</f>
        <v>0.70752506270652726</v>
      </c>
      <c r="M54" s="27">
        <f>VLOOKUP($D54,LOOKUP!$D:$H,4,0)</f>
        <v>0.99804141907900845</v>
      </c>
      <c r="N54" s="27">
        <f>VLOOKUP($D54,LOOKUP!$D:$H,5,0)</f>
        <v>1.0028810303011613</v>
      </c>
      <c r="O54" s="26">
        <f t="shared" si="0"/>
        <v>6297.7167062302433</v>
      </c>
      <c r="P54" s="26">
        <f t="shared" si="1"/>
        <v>0</v>
      </c>
    </row>
    <row r="55" spans="1:16" x14ac:dyDescent="0.25">
      <c r="A55" t="s">
        <v>20</v>
      </c>
      <c r="B55">
        <v>164820</v>
      </c>
      <c r="C55" t="s">
        <v>164</v>
      </c>
      <c r="D55" t="s">
        <v>148</v>
      </c>
      <c r="E55" t="s">
        <v>149</v>
      </c>
      <c r="F55">
        <v>13.083007376942414</v>
      </c>
      <c r="G55">
        <v>13</v>
      </c>
      <c r="H55">
        <v>7589.4</v>
      </c>
      <c r="I55">
        <v>0</v>
      </c>
      <c r="J55" s="24" t="s">
        <v>1823</v>
      </c>
      <c r="K55" s="27">
        <f>VLOOKUP($D55,LOOKUP!$D:$H,2,0)</f>
        <v>0.79365397793188397</v>
      </c>
      <c r="L55" s="27">
        <f>VLOOKUP($D55,LOOKUP!$D:$H,3,0)</f>
        <v>0.78970362066840627</v>
      </c>
      <c r="M55" s="27">
        <f>VLOOKUP($D55,LOOKUP!$D:$H,4,0)</f>
        <v>1.2000000219191487</v>
      </c>
      <c r="N55" s="27">
        <f>VLOOKUP($D55,LOOKUP!$D:$H,5,0)</f>
        <v>0.95211366970282429</v>
      </c>
      <c r="O55" s="26">
        <f t="shared" si="0"/>
        <v>7228.0291321663562</v>
      </c>
      <c r="P55" s="26">
        <f t="shared" si="1"/>
        <v>0</v>
      </c>
    </row>
    <row r="56" spans="1:16" x14ac:dyDescent="0.25">
      <c r="A56" t="s">
        <v>20</v>
      </c>
      <c r="B56">
        <v>185909</v>
      </c>
      <c r="C56" t="s">
        <v>738</v>
      </c>
      <c r="D56" t="s">
        <v>151</v>
      </c>
      <c r="E56" t="s">
        <v>152</v>
      </c>
      <c r="F56">
        <v>13.05797247010084</v>
      </c>
      <c r="G56">
        <v>1</v>
      </c>
      <c r="H56">
        <v>26385</v>
      </c>
      <c r="I56">
        <v>3.46</v>
      </c>
      <c r="J56" s="24" t="s">
        <v>1823</v>
      </c>
      <c r="K56" s="27">
        <f>VLOOKUP($D56,LOOKUP!$D:$H,2,0)</f>
        <v>0.71147541997000785</v>
      </c>
      <c r="L56" s="27">
        <f>VLOOKUP($D56,LOOKUP!$D:$H,3,0)</f>
        <v>0.70752506270652726</v>
      </c>
      <c r="M56" s="27">
        <f>VLOOKUP($D56,LOOKUP!$D:$H,4,0)</f>
        <v>0.99804141907900845</v>
      </c>
      <c r="N56" s="27">
        <f>VLOOKUP($D56,LOOKUP!$D:$H,5,0)</f>
        <v>1.0028810303011613</v>
      </c>
      <c r="O56" s="26">
        <f t="shared" si="0"/>
        <v>18735.511928502081</v>
      </c>
      <c r="P56" s="26">
        <f t="shared" si="1"/>
        <v>2.4550895849245147</v>
      </c>
    </row>
    <row r="57" spans="1:16" x14ac:dyDescent="0.25">
      <c r="A57" t="s">
        <v>20</v>
      </c>
      <c r="B57">
        <v>185908</v>
      </c>
      <c r="C57" t="s">
        <v>738</v>
      </c>
      <c r="D57" t="s">
        <v>151</v>
      </c>
      <c r="E57" t="s">
        <v>152</v>
      </c>
      <c r="F57">
        <v>13.05797247010084</v>
      </c>
      <c r="G57">
        <v>1</v>
      </c>
      <c r="H57">
        <v>26385</v>
      </c>
      <c r="I57">
        <v>3.46</v>
      </c>
      <c r="J57" s="24" t="s">
        <v>1823</v>
      </c>
      <c r="K57" s="27">
        <f>VLOOKUP($D57,LOOKUP!$D:$H,2,0)</f>
        <v>0.71147541997000785</v>
      </c>
      <c r="L57" s="27">
        <f>VLOOKUP($D57,LOOKUP!$D:$H,3,0)</f>
        <v>0.70752506270652726</v>
      </c>
      <c r="M57" s="27">
        <f>VLOOKUP($D57,LOOKUP!$D:$H,4,0)</f>
        <v>0.99804141907900845</v>
      </c>
      <c r="N57" s="27">
        <f>VLOOKUP($D57,LOOKUP!$D:$H,5,0)</f>
        <v>1.0028810303011613</v>
      </c>
      <c r="O57" s="26">
        <f t="shared" si="0"/>
        <v>18735.511928502081</v>
      </c>
      <c r="P57" s="26">
        <f t="shared" si="1"/>
        <v>2.4550895849245147</v>
      </c>
    </row>
    <row r="58" spans="1:16" x14ac:dyDescent="0.25">
      <c r="A58" t="s">
        <v>20</v>
      </c>
      <c r="B58">
        <v>189703</v>
      </c>
      <c r="C58" t="s">
        <v>1679</v>
      </c>
      <c r="D58" t="s">
        <v>151</v>
      </c>
      <c r="E58" t="s">
        <v>152</v>
      </c>
      <c r="F58">
        <v>13.05797247010084</v>
      </c>
      <c r="G58">
        <v>1</v>
      </c>
      <c r="H58">
        <v>2120</v>
      </c>
      <c r="I58">
        <v>0.72</v>
      </c>
      <c r="J58" s="24" t="s">
        <v>1823</v>
      </c>
      <c r="K58" s="27">
        <f>VLOOKUP($D58,LOOKUP!$D:$H,2,0)</f>
        <v>0.71147541997000785</v>
      </c>
      <c r="L58" s="27">
        <f>VLOOKUP($D58,LOOKUP!$D:$H,3,0)</f>
        <v>0.70752506270652726</v>
      </c>
      <c r="M58" s="27">
        <f>VLOOKUP($D58,LOOKUP!$D:$H,4,0)</f>
        <v>0.99804141907900845</v>
      </c>
      <c r="N58" s="27">
        <f>VLOOKUP($D58,LOOKUP!$D:$H,5,0)</f>
        <v>1.0028810303011613</v>
      </c>
      <c r="O58" s="26">
        <f t="shared" si="0"/>
        <v>1505.3737081078043</v>
      </c>
      <c r="P58" s="26">
        <f t="shared" si="1"/>
        <v>0.51088569397273131</v>
      </c>
    </row>
    <row r="59" spans="1:16" x14ac:dyDescent="0.25">
      <c r="A59" t="s">
        <v>20</v>
      </c>
      <c r="B59">
        <v>189703</v>
      </c>
      <c r="C59" t="s">
        <v>1680</v>
      </c>
      <c r="D59" t="s">
        <v>151</v>
      </c>
      <c r="E59" t="s">
        <v>152</v>
      </c>
      <c r="F59">
        <v>13.05797247010084</v>
      </c>
      <c r="G59">
        <v>1</v>
      </c>
      <c r="H59">
        <v>4879</v>
      </c>
      <c r="I59">
        <v>2.23</v>
      </c>
      <c r="J59" s="24" t="s">
        <v>1823</v>
      </c>
      <c r="K59" s="27">
        <f>VLOOKUP($D59,LOOKUP!$D:$H,2,0)</f>
        <v>0.71147541997000785</v>
      </c>
      <c r="L59" s="27">
        <f>VLOOKUP($D59,LOOKUP!$D:$H,3,0)</f>
        <v>0.70752506270652726</v>
      </c>
      <c r="M59" s="27">
        <f>VLOOKUP($D59,LOOKUP!$D:$H,4,0)</f>
        <v>0.99804141907900845</v>
      </c>
      <c r="N59" s="27">
        <f>VLOOKUP($D59,LOOKUP!$D:$H,5,0)</f>
        <v>1.0028810303011613</v>
      </c>
      <c r="O59" s="26">
        <f t="shared" si="0"/>
        <v>3464.4897744613099</v>
      </c>
      <c r="P59" s="26">
        <f t="shared" si="1"/>
        <v>1.5823265243877653</v>
      </c>
    </row>
    <row r="60" spans="1:16" x14ac:dyDescent="0.25">
      <c r="A60" t="s">
        <v>20</v>
      </c>
      <c r="B60">
        <v>189703</v>
      </c>
      <c r="C60" t="s">
        <v>1681</v>
      </c>
      <c r="D60" t="s">
        <v>151</v>
      </c>
      <c r="E60" t="s">
        <v>152</v>
      </c>
      <c r="F60">
        <v>13.05797247010084</v>
      </c>
      <c r="G60">
        <v>1</v>
      </c>
      <c r="H60">
        <v>15492</v>
      </c>
      <c r="I60">
        <v>2.36</v>
      </c>
      <c r="J60" s="24" t="s">
        <v>1823</v>
      </c>
      <c r="K60" s="27">
        <f>VLOOKUP($D60,LOOKUP!$D:$H,2,0)</f>
        <v>0.71147541997000785</v>
      </c>
      <c r="L60" s="27">
        <f>VLOOKUP($D60,LOOKUP!$D:$H,3,0)</f>
        <v>0.70752506270652726</v>
      </c>
      <c r="M60" s="27">
        <f>VLOOKUP($D60,LOOKUP!$D:$H,4,0)</f>
        <v>0.99804141907900845</v>
      </c>
      <c r="N60" s="27">
        <f>VLOOKUP($D60,LOOKUP!$D:$H,5,0)</f>
        <v>1.0028810303011613</v>
      </c>
      <c r="O60" s="26">
        <f t="shared" si="0"/>
        <v>11000.589380191559</v>
      </c>
      <c r="P60" s="26">
        <f t="shared" si="1"/>
        <v>1.6745697746883972</v>
      </c>
    </row>
    <row r="61" spans="1:16" x14ac:dyDescent="0.25">
      <c r="A61" t="s">
        <v>20</v>
      </c>
      <c r="B61">
        <v>189703</v>
      </c>
      <c r="C61" t="s">
        <v>1682</v>
      </c>
      <c r="D61" t="s">
        <v>151</v>
      </c>
      <c r="E61" t="s">
        <v>152</v>
      </c>
      <c r="F61">
        <v>13.05797247010084</v>
      </c>
      <c r="G61">
        <v>1</v>
      </c>
      <c r="H61">
        <v>164171</v>
      </c>
      <c r="I61">
        <v>18.739999999999998</v>
      </c>
      <c r="J61" s="24" t="s">
        <v>1823</v>
      </c>
      <c r="K61" s="27">
        <f>VLOOKUP($D61,LOOKUP!$D:$H,2,0)</f>
        <v>0.71147541997000785</v>
      </c>
      <c r="L61" s="27">
        <f>VLOOKUP($D61,LOOKUP!$D:$H,3,0)</f>
        <v>0.70752506270652726</v>
      </c>
      <c r="M61" s="27">
        <f>VLOOKUP($D61,LOOKUP!$D:$H,4,0)</f>
        <v>0.99804141907900845</v>
      </c>
      <c r="N61" s="27">
        <f>VLOOKUP($D61,LOOKUP!$D:$H,5,0)</f>
        <v>1.0028810303011613</v>
      </c>
      <c r="O61" s="26">
        <f t="shared" si="0"/>
        <v>116574.86180838034</v>
      </c>
      <c r="P61" s="26">
        <f t="shared" si="1"/>
        <v>13.297219312568034</v>
      </c>
    </row>
    <row r="62" spans="1:16" x14ac:dyDescent="0.25">
      <c r="A62" t="s">
        <v>20</v>
      </c>
      <c r="B62">
        <v>191800</v>
      </c>
      <c r="C62" t="s">
        <v>163</v>
      </c>
      <c r="D62" t="s">
        <v>148</v>
      </c>
      <c r="E62" t="s">
        <v>149</v>
      </c>
      <c r="F62">
        <v>13.083007376942414</v>
      </c>
      <c r="G62">
        <v>10</v>
      </c>
      <c r="H62">
        <v>8400</v>
      </c>
      <c r="I62">
        <v>0</v>
      </c>
      <c r="J62" s="24" t="s">
        <v>1823</v>
      </c>
      <c r="K62" s="27">
        <f>VLOOKUP($D62,LOOKUP!$D:$H,2,0)</f>
        <v>0.79365397793188397</v>
      </c>
      <c r="L62" s="27">
        <f>VLOOKUP($D62,LOOKUP!$D:$H,3,0)</f>
        <v>0.78970362066840627</v>
      </c>
      <c r="M62" s="27">
        <f>VLOOKUP($D62,LOOKUP!$D:$H,4,0)</f>
        <v>1.2000000219191487</v>
      </c>
      <c r="N62" s="27">
        <f>VLOOKUP($D62,LOOKUP!$D:$H,5,0)</f>
        <v>0.95211366970282429</v>
      </c>
      <c r="O62" s="26">
        <f t="shared" si="0"/>
        <v>8000.032243681635</v>
      </c>
      <c r="P62" s="26">
        <f t="shared" si="1"/>
        <v>0</v>
      </c>
    </row>
    <row r="63" spans="1:16" x14ac:dyDescent="0.25">
      <c r="A63" t="s">
        <v>20</v>
      </c>
      <c r="B63">
        <v>191772</v>
      </c>
      <c r="C63" t="s">
        <v>1804</v>
      </c>
      <c r="D63" t="s">
        <v>148</v>
      </c>
      <c r="E63" t="s">
        <v>149</v>
      </c>
      <c r="F63">
        <v>13.083007376942414</v>
      </c>
      <c r="G63">
        <v>2</v>
      </c>
      <c r="H63">
        <v>30948</v>
      </c>
      <c r="I63">
        <v>4.22</v>
      </c>
      <c r="J63" s="24" t="s">
        <v>1823</v>
      </c>
      <c r="K63" s="27">
        <f>VLOOKUP($D63,LOOKUP!$D:$H,2,0)</f>
        <v>0.79365397793188397</v>
      </c>
      <c r="L63" s="27">
        <f>VLOOKUP($D63,LOOKUP!$D:$H,3,0)</f>
        <v>0.78970362066840627</v>
      </c>
      <c r="M63" s="27">
        <f>VLOOKUP($D63,LOOKUP!$D:$H,4,0)</f>
        <v>1.2000000219191487</v>
      </c>
      <c r="N63" s="27">
        <f>VLOOKUP($D63,LOOKUP!$D:$H,5,0)</f>
        <v>0.95211366970282429</v>
      </c>
      <c r="O63" s="26">
        <f t="shared" si="0"/>
        <v>29474.404509221338</v>
      </c>
      <c r="P63" s="26">
        <f t="shared" si="1"/>
        <v>3.1729657237042983</v>
      </c>
    </row>
    <row r="64" spans="1:16" x14ac:dyDescent="0.25">
      <c r="A64" t="s">
        <v>20</v>
      </c>
      <c r="B64">
        <v>171393</v>
      </c>
      <c r="C64" t="s">
        <v>164</v>
      </c>
      <c r="D64" t="s">
        <v>148</v>
      </c>
      <c r="E64" t="s">
        <v>149</v>
      </c>
      <c r="F64">
        <v>13.083007376942414</v>
      </c>
      <c r="G64">
        <v>2</v>
      </c>
      <c r="H64">
        <v>1167.5999999999999</v>
      </c>
      <c r="I64">
        <v>0</v>
      </c>
      <c r="J64" s="24" t="s">
        <v>1823</v>
      </c>
      <c r="K64" s="27">
        <f>VLOOKUP($D64,LOOKUP!$D:$H,2,0)</f>
        <v>0.79365397793188397</v>
      </c>
      <c r="L64" s="27">
        <f>VLOOKUP($D64,LOOKUP!$D:$H,3,0)</f>
        <v>0.78970362066840627</v>
      </c>
      <c r="M64" s="27">
        <f>VLOOKUP($D64,LOOKUP!$D:$H,4,0)</f>
        <v>1.2000000219191487</v>
      </c>
      <c r="N64" s="27">
        <f>VLOOKUP($D64,LOOKUP!$D:$H,5,0)</f>
        <v>0.95211366970282429</v>
      </c>
      <c r="O64" s="26">
        <f t="shared" si="0"/>
        <v>1112.0044818717472</v>
      </c>
      <c r="P64" s="26">
        <f t="shared" si="1"/>
        <v>0</v>
      </c>
    </row>
    <row r="65" spans="1:16" x14ac:dyDescent="0.25">
      <c r="A65" t="s">
        <v>20</v>
      </c>
      <c r="B65">
        <v>171393</v>
      </c>
      <c r="C65" t="s">
        <v>163</v>
      </c>
      <c r="D65" t="s">
        <v>148</v>
      </c>
      <c r="E65" t="s">
        <v>149</v>
      </c>
      <c r="F65">
        <v>13.083007376942414</v>
      </c>
      <c r="G65">
        <v>22</v>
      </c>
      <c r="H65">
        <v>18480</v>
      </c>
      <c r="I65">
        <v>0</v>
      </c>
      <c r="J65" s="24" t="s">
        <v>1823</v>
      </c>
      <c r="K65" s="27">
        <f>VLOOKUP($D65,LOOKUP!$D:$H,2,0)</f>
        <v>0.79365397793188397</v>
      </c>
      <c r="L65" s="27">
        <f>VLOOKUP($D65,LOOKUP!$D:$H,3,0)</f>
        <v>0.78970362066840627</v>
      </c>
      <c r="M65" s="27">
        <f>VLOOKUP($D65,LOOKUP!$D:$H,4,0)</f>
        <v>1.2000000219191487</v>
      </c>
      <c r="N65" s="27">
        <f>VLOOKUP($D65,LOOKUP!$D:$H,5,0)</f>
        <v>0.95211366970282429</v>
      </c>
      <c r="O65" s="26">
        <f t="shared" si="0"/>
        <v>17600.070936099597</v>
      </c>
      <c r="P65" s="26">
        <f t="shared" si="1"/>
        <v>0</v>
      </c>
    </row>
    <row r="66" spans="1:16" x14ac:dyDescent="0.25">
      <c r="A66" t="s">
        <v>20</v>
      </c>
      <c r="B66">
        <v>171393</v>
      </c>
      <c r="C66" t="s">
        <v>275</v>
      </c>
      <c r="D66" t="s">
        <v>148</v>
      </c>
      <c r="E66" t="s">
        <v>149</v>
      </c>
      <c r="F66">
        <v>13.083007376942414</v>
      </c>
      <c r="G66">
        <v>8</v>
      </c>
      <c r="H66">
        <v>24528</v>
      </c>
      <c r="I66">
        <v>0</v>
      </c>
      <c r="J66" s="24" t="s">
        <v>1823</v>
      </c>
      <c r="K66" s="27">
        <f>VLOOKUP($D66,LOOKUP!$D:$H,2,0)</f>
        <v>0.79365397793188397</v>
      </c>
      <c r="L66" s="27">
        <f>VLOOKUP($D66,LOOKUP!$D:$H,3,0)</f>
        <v>0.78970362066840627</v>
      </c>
      <c r="M66" s="27">
        <f>VLOOKUP($D66,LOOKUP!$D:$H,4,0)</f>
        <v>1.2000000219191487</v>
      </c>
      <c r="N66" s="27">
        <f>VLOOKUP($D66,LOOKUP!$D:$H,5,0)</f>
        <v>0.95211366970282429</v>
      </c>
      <c r="O66" s="26">
        <f t="shared" si="0"/>
        <v>23360.094151550373</v>
      </c>
      <c r="P66" s="26">
        <f t="shared" si="1"/>
        <v>0</v>
      </c>
    </row>
    <row r="67" spans="1:16" x14ac:dyDescent="0.25">
      <c r="A67" t="s">
        <v>20</v>
      </c>
      <c r="B67">
        <v>171393</v>
      </c>
      <c r="C67" t="s">
        <v>276</v>
      </c>
      <c r="D67" t="s">
        <v>151</v>
      </c>
      <c r="E67" t="s">
        <v>152</v>
      </c>
      <c r="F67">
        <v>13.05797247010084</v>
      </c>
      <c r="G67">
        <v>1</v>
      </c>
      <c r="H67">
        <v>246510</v>
      </c>
      <c r="I67">
        <v>41.4</v>
      </c>
      <c r="J67" s="24" t="s">
        <v>1823</v>
      </c>
      <c r="K67" s="27">
        <f>VLOOKUP($D67,LOOKUP!$D:$H,2,0)</f>
        <v>0.71147541997000785</v>
      </c>
      <c r="L67" s="27">
        <f>VLOOKUP($D67,LOOKUP!$D:$H,3,0)</f>
        <v>0.70752506270652726</v>
      </c>
      <c r="M67" s="27">
        <f>VLOOKUP($D67,LOOKUP!$D:$H,4,0)</f>
        <v>0.99804141907900845</v>
      </c>
      <c r="N67" s="27">
        <f>VLOOKUP($D67,LOOKUP!$D:$H,5,0)</f>
        <v>1.0028810303011613</v>
      </c>
      <c r="O67" s="26">
        <f t="shared" ref="O67:O130" si="2">+H67*K67*M67</f>
        <v>175042.29848379944</v>
      </c>
      <c r="P67" s="26">
        <f t="shared" ref="P67:P130" si="3">+I67*L67*N67</f>
        <v>29.375927403432051</v>
      </c>
    </row>
    <row r="68" spans="1:16" x14ac:dyDescent="0.25">
      <c r="A68" t="s">
        <v>20</v>
      </c>
      <c r="B68">
        <v>183926</v>
      </c>
      <c r="C68" t="s">
        <v>174</v>
      </c>
      <c r="D68" t="s">
        <v>151</v>
      </c>
      <c r="E68" t="s">
        <v>152</v>
      </c>
      <c r="F68">
        <v>13.05797247010084</v>
      </c>
      <c r="G68">
        <v>1</v>
      </c>
      <c r="H68">
        <v>113181</v>
      </c>
      <c r="I68">
        <v>21.2</v>
      </c>
      <c r="J68" s="24" t="s">
        <v>1823</v>
      </c>
      <c r="K68" s="27">
        <f>VLOOKUP($D68,LOOKUP!$D:$H,2,0)</f>
        <v>0.71147541997000785</v>
      </c>
      <c r="L68" s="27">
        <f>VLOOKUP($D68,LOOKUP!$D:$H,3,0)</f>
        <v>0.70752506270652726</v>
      </c>
      <c r="M68" s="27">
        <f>VLOOKUP($D68,LOOKUP!$D:$H,4,0)</f>
        <v>0.99804141907900845</v>
      </c>
      <c r="N68" s="27">
        <f>VLOOKUP($D68,LOOKUP!$D:$H,5,0)</f>
        <v>1.0028810303011613</v>
      </c>
      <c r="O68" s="26">
        <f t="shared" si="2"/>
        <v>80367.783800636505</v>
      </c>
      <c r="P68" s="26">
        <f t="shared" si="3"/>
        <v>15.042745433641535</v>
      </c>
    </row>
    <row r="69" spans="1:16" x14ac:dyDescent="0.25">
      <c r="A69" t="s">
        <v>20</v>
      </c>
      <c r="B69">
        <v>164102</v>
      </c>
      <c r="C69" t="s">
        <v>165</v>
      </c>
      <c r="D69" t="s">
        <v>148</v>
      </c>
      <c r="E69" t="s">
        <v>149</v>
      </c>
      <c r="F69">
        <v>13.083007376942414</v>
      </c>
      <c r="G69">
        <v>18</v>
      </c>
      <c r="H69">
        <v>1548.7560000000001</v>
      </c>
      <c r="I69">
        <v>0.39600000000000002</v>
      </c>
      <c r="J69" s="24" t="s">
        <v>1823</v>
      </c>
      <c r="K69" s="27">
        <f>VLOOKUP($D69,LOOKUP!$D:$H,2,0)</f>
        <v>0.79365397793188397</v>
      </c>
      <c r="L69" s="27">
        <f>VLOOKUP($D69,LOOKUP!$D:$H,3,0)</f>
        <v>0.78970362066840627</v>
      </c>
      <c r="M69" s="27">
        <f>VLOOKUP($D69,LOOKUP!$D:$H,4,0)</f>
        <v>1.2000000219191487</v>
      </c>
      <c r="N69" s="27">
        <f>VLOOKUP($D69,LOOKUP!$D:$H,5,0)</f>
        <v>0.95211366970282429</v>
      </c>
      <c r="O69" s="26">
        <f t="shared" si="2"/>
        <v>1475.0116592375468</v>
      </c>
      <c r="P69" s="26">
        <f t="shared" si="3"/>
        <v>0.29774749445187254</v>
      </c>
    </row>
    <row r="70" spans="1:16" x14ac:dyDescent="0.25">
      <c r="A70" t="s">
        <v>20</v>
      </c>
      <c r="B70">
        <v>164102</v>
      </c>
      <c r="C70" t="s">
        <v>175</v>
      </c>
      <c r="D70" t="s">
        <v>148</v>
      </c>
      <c r="E70" t="s">
        <v>149</v>
      </c>
      <c r="F70">
        <v>13.083007376942414</v>
      </c>
      <c r="G70">
        <v>14</v>
      </c>
      <c r="H70">
        <v>2006.6592000000001</v>
      </c>
      <c r="I70">
        <v>0.43680000000000002</v>
      </c>
      <c r="J70" s="24" t="s">
        <v>1823</v>
      </c>
      <c r="K70" s="27">
        <f>VLOOKUP($D70,LOOKUP!$D:$H,2,0)</f>
        <v>0.79365397793188397</v>
      </c>
      <c r="L70" s="27">
        <f>VLOOKUP($D70,LOOKUP!$D:$H,3,0)</f>
        <v>0.78970362066840627</v>
      </c>
      <c r="M70" s="27">
        <f>VLOOKUP($D70,LOOKUP!$D:$H,4,0)</f>
        <v>1.2000000219191487</v>
      </c>
      <c r="N70" s="27">
        <f>VLOOKUP($D70,LOOKUP!$D:$H,5,0)</f>
        <v>0.95211366970282429</v>
      </c>
      <c r="O70" s="26">
        <f t="shared" si="2"/>
        <v>1911.1117026286183</v>
      </c>
      <c r="P70" s="26">
        <f t="shared" si="3"/>
        <v>0.32842450903176246</v>
      </c>
    </row>
    <row r="71" spans="1:16" x14ac:dyDescent="0.25">
      <c r="A71" t="s">
        <v>20</v>
      </c>
      <c r="B71">
        <v>164102</v>
      </c>
      <c r="C71" t="s">
        <v>174</v>
      </c>
      <c r="D71" t="s">
        <v>151</v>
      </c>
      <c r="E71" t="s">
        <v>152</v>
      </c>
      <c r="F71">
        <v>13.05797247010084</v>
      </c>
      <c r="G71">
        <v>1</v>
      </c>
      <c r="H71">
        <v>9689</v>
      </c>
      <c r="I71">
        <v>2.9</v>
      </c>
      <c r="J71" s="24" t="s">
        <v>1823</v>
      </c>
      <c r="K71" s="27">
        <f>VLOOKUP($D71,LOOKUP!$D:$H,2,0)</f>
        <v>0.71147541997000785</v>
      </c>
      <c r="L71" s="27">
        <f>VLOOKUP($D71,LOOKUP!$D:$H,3,0)</f>
        <v>0.70752506270652726</v>
      </c>
      <c r="M71" s="27">
        <f>VLOOKUP($D71,LOOKUP!$D:$H,4,0)</f>
        <v>0.99804141907900845</v>
      </c>
      <c r="N71" s="27">
        <f>VLOOKUP($D71,LOOKUP!$D:$H,5,0)</f>
        <v>1.0028810303011613</v>
      </c>
      <c r="O71" s="26">
        <f t="shared" si="2"/>
        <v>6879.9838952153377</v>
      </c>
      <c r="P71" s="26">
        <f t="shared" si="3"/>
        <v>2.0577340451679458</v>
      </c>
    </row>
    <row r="72" spans="1:16" x14ac:dyDescent="0.25">
      <c r="A72" t="s">
        <v>20</v>
      </c>
      <c r="B72">
        <v>178868</v>
      </c>
      <c r="C72" t="s">
        <v>1402</v>
      </c>
      <c r="D72" t="s">
        <v>151</v>
      </c>
      <c r="E72" t="s">
        <v>152</v>
      </c>
      <c r="F72">
        <v>13.05797247010084</v>
      </c>
      <c r="G72">
        <v>1</v>
      </c>
      <c r="H72">
        <v>13279</v>
      </c>
      <c r="I72">
        <v>3.2</v>
      </c>
      <c r="J72" s="24" t="s">
        <v>1823</v>
      </c>
      <c r="K72" s="27">
        <f>VLOOKUP($D72,LOOKUP!$D:$H,2,0)</f>
        <v>0.71147541997000785</v>
      </c>
      <c r="L72" s="27">
        <f>VLOOKUP($D72,LOOKUP!$D:$H,3,0)</f>
        <v>0.70752506270652726</v>
      </c>
      <c r="M72" s="27">
        <f>VLOOKUP($D72,LOOKUP!$D:$H,4,0)</f>
        <v>0.99804141907900845</v>
      </c>
      <c r="N72" s="27">
        <f>VLOOKUP($D72,LOOKUP!$D:$H,5,0)</f>
        <v>1.0028810303011613</v>
      </c>
      <c r="O72" s="26">
        <f t="shared" si="2"/>
        <v>9429.1780518695923</v>
      </c>
      <c r="P72" s="26">
        <f t="shared" si="3"/>
        <v>2.2706030843232505</v>
      </c>
    </row>
    <row r="73" spans="1:16" x14ac:dyDescent="0.25">
      <c r="A73" t="s">
        <v>20</v>
      </c>
      <c r="B73">
        <v>178868</v>
      </c>
      <c r="C73" t="s">
        <v>163</v>
      </c>
      <c r="D73" t="s">
        <v>148</v>
      </c>
      <c r="E73" t="s">
        <v>149</v>
      </c>
      <c r="F73">
        <v>13.083007376942414</v>
      </c>
      <c r="G73">
        <v>2</v>
      </c>
      <c r="H73">
        <v>1680</v>
      </c>
      <c r="I73">
        <v>0</v>
      </c>
      <c r="J73" s="24" t="s">
        <v>1823</v>
      </c>
      <c r="K73" s="27">
        <f>VLOOKUP($D73,LOOKUP!$D:$H,2,0)</f>
        <v>0.79365397793188397</v>
      </c>
      <c r="L73" s="27">
        <f>VLOOKUP($D73,LOOKUP!$D:$H,3,0)</f>
        <v>0.78970362066840627</v>
      </c>
      <c r="M73" s="27">
        <f>VLOOKUP($D73,LOOKUP!$D:$H,4,0)</f>
        <v>1.2000000219191487</v>
      </c>
      <c r="N73" s="27">
        <f>VLOOKUP($D73,LOOKUP!$D:$H,5,0)</f>
        <v>0.95211366970282429</v>
      </c>
      <c r="O73" s="26">
        <f t="shared" si="2"/>
        <v>1600.006448736327</v>
      </c>
      <c r="P73" s="26">
        <f t="shared" si="3"/>
        <v>0</v>
      </c>
    </row>
    <row r="74" spans="1:16" x14ac:dyDescent="0.25">
      <c r="A74" t="s">
        <v>20</v>
      </c>
      <c r="B74">
        <v>178868</v>
      </c>
      <c r="C74" t="s">
        <v>1403</v>
      </c>
      <c r="D74" t="s">
        <v>148</v>
      </c>
      <c r="E74" t="s">
        <v>149</v>
      </c>
      <c r="F74">
        <v>13.083007376942414</v>
      </c>
      <c r="G74">
        <v>12</v>
      </c>
      <c r="H74">
        <v>1433.328</v>
      </c>
      <c r="I74">
        <v>0.312</v>
      </c>
      <c r="J74" s="24" t="s">
        <v>1823</v>
      </c>
      <c r="K74" s="27">
        <f>VLOOKUP($D74,LOOKUP!$D:$H,2,0)</f>
        <v>0.79365397793188397</v>
      </c>
      <c r="L74" s="27">
        <f>VLOOKUP($D74,LOOKUP!$D:$H,3,0)</f>
        <v>0.78970362066840627</v>
      </c>
      <c r="M74" s="27">
        <f>VLOOKUP($D74,LOOKUP!$D:$H,4,0)</f>
        <v>1.2000000219191487</v>
      </c>
      <c r="N74" s="27">
        <f>VLOOKUP($D74,LOOKUP!$D:$H,5,0)</f>
        <v>0.95211366970282429</v>
      </c>
      <c r="O74" s="26">
        <f t="shared" si="2"/>
        <v>1365.0797875918702</v>
      </c>
      <c r="P74" s="26">
        <f t="shared" si="3"/>
        <v>0.23458893502268749</v>
      </c>
    </row>
    <row r="75" spans="1:16" x14ac:dyDescent="0.25">
      <c r="A75" t="s">
        <v>20</v>
      </c>
      <c r="B75">
        <v>178868</v>
      </c>
      <c r="C75" t="s">
        <v>1404</v>
      </c>
      <c r="D75" t="s">
        <v>148</v>
      </c>
      <c r="E75" t="s">
        <v>149</v>
      </c>
      <c r="F75">
        <v>13.083007376942414</v>
      </c>
      <c r="G75">
        <v>10</v>
      </c>
      <c r="H75">
        <v>2030.548</v>
      </c>
      <c r="I75">
        <v>0.442</v>
      </c>
      <c r="J75" s="24" t="s">
        <v>1823</v>
      </c>
      <c r="K75" s="27">
        <f>VLOOKUP($D75,LOOKUP!$D:$H,2,0)</f>
        <v>0.79365397793188397</v>
      </c>
      <c r="L75" s="27">
        <f>VLOOKUP($D75,LOOKUP!$D:$H,3,0)</f>
        <v>0.78970362066840627</v>
      </c>
      <c r="M75" s="27">
        <f>VLOOKUP($D75,LOOKUP!$D:$H,4,0)</f>
        <v>1.2000000219191487</v>
      </c>
      <c r="N75" s="27">
        <f>VLOOKUP($D75,LOOKUP!$D:$H,5,0)</f>
        <v>0.95211366970282429</v>
      </c>
      <c r="O75" s="26">
        <f t="shared" si="2"/>
        <v>1933.8630324218161</v>
      </c>
      <c r="P75" s="26">
        <f t="shared" si="3"/>
        <v>0.33233432461547391</v>
      </c>
    </row>
    <row r="76" spans="1:16" x14ac:dyDescent="0.25">
      <c r="A76" t="s">
        <v>20</v>
      </c>
      <c r="B76">
        <v>178868</v>
      </c>
      <c r="C76" t="s">
        <v>176</v>
      </c>
      <c r="D76" t="s">
        <v>148</v>
      </c>
      <c r="E76" t="s">
        <v>149</v>
      </c>
      <c r="F76">
        <v>13.083007376942414</v>
      </c>
      <c r="G76">
        <v>89</v>
      </c>
      <c r="H76">
        <v>10094.290999999999</v>
      </c>
      <c r="I76">
        <v>2.581</v>
      </c>
      <c r="J76" s="24" t="s">
        <v>1823</v>
      </c>
      <c r="K76" s="27">
        <f>VLOOKUP($D76,LOOKUP!$D:$H,2,0)</f>
        <v>0.79365397793188397</v>
      </c>
      <c r="L76" s="27">
        <f>VLOOKUP($D76,LOOKUP!$D:$H,3,0)</f>
        <v>0.78970362066840627</v>
      </c>
      <c r="M76" s="27">
        <f>VLOOKUP($D76,LOOKUP!$D:$H,4,0)</f>
        <v>1.2000000219191487</v>
      </c>
      <c r="N76" s="27">
        <f>VLOOKUP($D76,LOOKUP!$D:$H,5,0)</f>
        <v>0.95211366970282429</v>
      </c>
      <c r="O76" s="26">
        <f t="shared" si="2"/>
        <v>9613.6492234649195</v>
      </c>
      <c r="P76" s="26">
        <f t="shared" si="3"/>
        <v>1.940621927222937</v>
      </c>
    </row>
    <row r="77" spans="1:16" x14ac:dyDescent="0.25">
      <c r="A77" t="s">
        <v>20</v>
      </c>
      <c r="B77">
        <v>178869</v>
      </c>
      <c r="C77" t="s">
        <v>1401</v>
      </c>
      <c r="D77" t="s">
        <v>148</v>
      </c>
      <c r="E77" t="s">
        <v>149</v>
      </c>
      <c r="F77">
        <v>13.083007376942414</v>
      </c>
      <c r="G77">
        <v>40</v>
      </c>
      <c r="H77">
        <v>42642.44</v>
      </c>
      <c r="I77">
        <v>11.32</v>
      </c>
      <c r="J77" s="24" t="s">
        <v>1823</v>
      </c>
      <c r="K77" s="27">
        <f>VLOOKUP($D77,LOOKUP!$D:$H,2,0)</f>
        <v>0.79365397793188397</v>
      </c>
      <c r="L77" s="27">
        <f>VLOOKUP($D77,LOOKUP!$D:$H,3,0)</f>
        <v>0.78970362066840627</v>
      </c>
      <c r="M77" s="27">
        <f>VLOOKUP($D77,LOOKUP!$D:$H,4,0)</f>
        <v>1.2000000219191487</v>
      </c>
      <c r="N77" s="27">
        <f>VLOOKUP($D77,LOOKUP!$D:$H,5,0)</f>
        <v>0.95211366970282429</v>
      </c>
      <c r="O77" s="26">
        <f t="shared" si="2"/>
        <v>40612.011303483268</v>
      </c>
      <c r="P77" s="26">
        <f t="shared" si="3"/>
        <v>8.5113677706949424</v>
      </c>
    </row>
    <row r="78" spans="1:16" x14ac:dyDescent="0.25">
      <c r="A78" t="s">
        <v>20</v>
      </c>
      <c r="B78">
        <v>146963</v>
      </c>
      <c r="C78" t="s">
        <v>1678</v>
      </c>
      <c r="D78" t="s">
        <v>148</v>
      </c>
      <c r="E78" t="s">
        <v>149</v>
      </c>
      <c r="F78">
        <v>13.083007376942414</v>
      </c>
      <c r="G78">
        <v>37</v>
      </c>
      <c r="H78">
        <v>29526</v>
      </c>
      <c r="I78">
        <v>0</v>
      </c>
      <c r="J78" s="24" t="s">
        <v>1823</v>
      </c>
      <c r="K78" s="27">
        <f>VLOOKUP($D78,LOOKUP!$D:$H,2,0)</f>
        <v>0.79365397793188397</v>
      </c>
      <c r="L78" s="27">
        <f>VLOOKUP($D78,LOOKUP!$D:$H,3,0)</f>
        <v>0.78970362066840627</v>
      </c>
      <c r="M78" s="27">
        <f>VLOOKUP($D78,LOOKUP!$D:$H,4,0)</f>
        <v>1.2000000219191487</v>
      </c>
      <c r="N78" s="27">
        <f>VLOOKUP($D78,LOOKUP!$D:$H,5,0)</f>
        <v>0.95211366970282429</v>
      </c>
      <c r="O78" s="26">
        <f t="shared" si="2"/>
        <v>28120.113336540944</v>
      </c>
      <c r="P78" s="26">
        <f t="shared" si="3"/>
        <v>0</v>
      </c>
    </row>
    <row r="79" spans="1:16" x14ac:dyDescent="0.25">
      <c r="A79" t="s">
        <v>20</v>
      </c>
      <c r="B79">
        <v>187250</v>
      </c>
      <c r="C79" t="s">
        <v>1805</v>
      </c>
      <c r="D79" t="s">
        <v>151</v>
      </c>
      <c r="E79" t="s">
        <v>152</v>
      </c>
      <c r="F79">
        <v>13.05797247010084</v>
      </c>
      <c r="G79">
        <v>1</v>
      </c>
      <c r="H79">
        <v>910</v>
      </c>
      <c r="I79">
        <v>2.5</v>
      </c>
      <c r="J79" s="24" t="s">
        <v>1823</v>
      </c>
      <c r="K79" s="27">
        <f>VLOOKUP($D79,LOOKUP!$D:$H,2,0)</f>
        <v>0.71147541997000785</v>
      </c>
      <c r="L79" s="27">
        <f>VLOOKUP($D79,LOOKUP!$D:$H,3,0)</f>
        <v>0.70752506270652726</v>
      </c>
      <c r="M79" s="27">
        <f>VLOOKUP($D79,LOOKUP!$D:$H,4,0)</f>
        <v>0.99804141907900845</v>
      </c>
      <c r="N79" s="27">
        <f>VLOOKUP($D79,LOOKUP!$D:$H,5,0)</f>
        <v>1.0028810303011613</v>
      </c>
      <c r="O79" s="26">
        <f t="shared" si="2"/>
        <v>646.17456338589716</v>
      </c>
      <c r="P79" s="26">
        <f t="shared" si="3"/>
        <v>1.7739086596275395</v>
      </c>
    </row>
    <row r="80" spans="1:16" x14ac:dyDescent="0.25">
      <c r="A80" s="9" t="s">
        <v>20</v>
      </c>
      <c r="B80" s="9">
        <v>172283</v>
      </c>
      <c r="C80" s="9" t="s">
        <v>185</v>
      </c>
      <c r="D80" s="9" t="s">
        <v>151</v>
      </c>
      <c r="E80" s="9" t="s">
        <v>152</v>
      </c>
      <c r="F80" s="20">
        <v>13.05797247010084</v>
      </c>
      <c r="G80" s="20">
        <v>1</v>
      </c>
      <c r="H80" s="20">
        <v>44226</v>
      </c>
      <c r="I80" s="20">
        <v>0</v>
      </c>
      <c r="J80" s="24" t="s">
        <v>1823</v>
      </c>
      <c r="K80" s="27">
        <f>VLOOKUP($D80,LOOKUP!$D:$H,2,0)</f>
        <v>0.71147541997000785</v>
      </c>
      <c r="L80" s="27">
        <f>VLOOKUP($D80,LOOKUP!$D:$H,3,0)</f>
        <v>0.70752506270652726</v>
      </c>
      <c r="M80" s="27">
        <f>VLOOKUP($D80,LOOKUP!$D:$H,4,0)</f>
        <v>0.99804141907900845</v>
      </c>
      <c r="N80" s="27">
        <f>VLOOKUP($D80,LOOKUP!$D:$H,5,0)</f>
        <v>1.0028810303011613</v>
      </c>
      <c r="O80" s="26">
        <f t="shared" si="2"/>
        <v>31404.0837805546</v>
      </c>
      <c r="P80" s="26">
        <f t="shared" si="3"/>
        <v>0</v>
      </c>
    </row>
    <row r="81" spans="1:16" x14ac:dyDescent="0.25">
      <c r="A81" s="9" t="s">
        <v>20</v>
      </c>
      <c r="B81" s="9">
        <v>172283</v>
      </c>
      <c r="C81" s="9" t="s">
        <v>186</v>
      </c>
      <c r="D81" s="9" t="s">
        <v>151</v>
      </c>
      <c r="E81" s="9" t="s">
        <v>152</v>
      </c>
      <c r="F81" s="20">
        <v>13.05797247010084</v>
      </c>
      <c r="G81" s="20">
        <v>1</v>
      </c>
      <c r="H81" s="20">
        <v>98757</v>
      </c>
      <c r="I81" s="20">
        <v>22.77</v>
      </c>
      <c r="J81" s="24" t="s">
        <v>1823</v>
      </c>
      <c r="K81" s="27">
        <f>VLOOKUP($D81,LOOKUP!$D:$H,2,0)</f>
        <v>0.71147541997000785</v>
      </c>
      <c r="L81" s="27">
        <f>VLOOKUP($D81,LOOKUP!$D:$H,3,0)</f>
        <v>0.70752506270652726</v>
      </c>
      <c r="M81" s="27">
        <f>VLOOKUP($D81,LOOKUP!$D:$H,4,0)</f>
        <v>0.99804141907900845</v>
      </c>
      <c r="N81" s="27">
        <f>VLOOKUP($D81,LOOKUP!$D:$H,5,0)</f>
        <v>1.0028810303011613</v>
      </c>
      <c r="O81" s="26">
        <f t="shared" si="2"/>
        <v>70125.561930001146</v>
      </c>
      <c r="P81" s="26">
        <f t="shared" si="3"/>
        <v>16.156760071887629</v>
      </c>
    </row>
    <row r="82" spans="1:16" x14ac:dyDescent="0.25">
      <c r="A82" t="s">
        <v>20</v>
      </c>
      <c r="B82">
        <v>167602</v>
      </c>
      <c r="C82" t="s">
        <v>593</v>
      </c>
      <c r="D82" t="s">
        <v>151</v>
      </c>
      <c r="E82" t="s">
        <v>152</v>
      </c>
      <c r="F82">
        <v>13.05797247010084</v>
      </c>
      <c r="G82">
        <v>1</v>
      </c>
      <c r="H82">
        <v>332000</v>
      </c>
      <c r="I82">
        <v>43</v>
      </c>
      <c r="J82" s="24" t="s">
        <v>1823</v>
      </c>
      <c r="K82" s="27">
        <f>VLOOKUP($D82,LOOKUP!$D:$H,2,0)</f>
        <v>0.71147541997000785</v>
      </c>
      <c r="L82" s="27">
        <f>VLOOKUP($D82,LOOKUP!$D:$H,3,0)</f>
        <v>0.70752506270652726</v>
      </c>
      <c r="M82" s="27">
        <f>VLOOKUP($D82,LOOKUP!$D:$H,4,0)</f>
        <v>0.99804141907900845</v>
      </c>
      <c r="N82" s="27">
        <f>VLOOKUP($D82,LOOKUP!$D:$H,5,0)</f>
        <v>1.0028810303011613</v>
      </c>
      <c r="O82" s="26">
        <f t="shared" si="2"/>
        <v>235747.20334518445</v>
      </c>
      <c r="P82" s="26">
        <f t="shared" si="3"/>
        <v>30.511228945593679</v>
      </c>
    </row>
    <row r="83" spans="1:16" x14ac:dyDescent="0.25">
      <c r="A83" t="s">
        <v>20</v>
      </c>
      <c r="B83">
        <v>188729</v>
      </c>
      <c r="C83" t="s">
        <v>1405</v>
      </c>
      <c r="D83" t="s">
        <v>151</v>
      </c>
      <c r="E83" t="s">
        <v>152</v>
      </c>
      <c r="F83">
        <v>13.05797247010084</v>
      </c>
      <c r="G83">
        <v>1</v>
      </c>
      <c r="H83">
        <v>105742</v>
      </c>
      <c r="I83">
        <v>21.44</v>
      </c>
      <c r="J83" s="24" t="s">
        <v>1823</v>
      </c>
      <c r="K83" s="27">
        <f>VLOOKUP($D83,LOOKUP!$D:$H,2,0)</f>
        <v>0.71147541997000785</v>
      </c>
      <c r="L83" s="27">
        <f>VLOOKUP($D83,LOOKUP!$D:$H,3,0)</f>
        <v>0.70752506270652726</v>
      </c>
      <c r="M83" s="27">
        <f>VLOOKUP($D83,LOOKUP!$D:$H,4,0)</f>
        <v>0.99804141907900845</v>
      </c>
      <c r="N83" s="27">
        <f>VLOOKUP($D83,LOOKUP!$D:$H,5,0)</f>
        <v>1.0028810303011613</v>
      </c>
      <c r="O83" s="26">
        <f t="shared" si="2"/>
        <v>75085.48426544125</v>
      </c>
      <c r="P83" s="26">
        <f t="shared" si="3"/>
        <v>15.21304066496578</v>
      </c>
    </row>
    <row r="84" spans="1:16" x14ac:dyDescent="0.25">
      <c r="A84" t="s">
        <v>20</v>
      </c>
      <c r="B84">
        <v>193617</v>
      </c>
      <c r="C84" t="s">
        <v>1687</v>
      </c>
      <c r="D84" t="s">
        <v>151</v>
      </c>
      <c r="E84" t="s">
        <v>152</v>
      </c>
      <c r="F84">
        <v>13.05797247010084</v>
      </c>
      <c r="G84">
        <v>1</v>
      </c>
      <c r="H84">
        <v>132259</v>
      </c>
      <c r="I84">
        <v>14.38</v>
      </c>
      <c r="J84" s="24" t="s">
        <v>1823</v>
      </c>
      <c r="K84" s="27">
        <f>VLOOKUP($D84,LOOKUP!$D:$H,2,0)</f>
        <v>0.71147541997000785</v>
      </c>
      <c r="L84" s="27">
        <f>VLOOKUP($D84,LOOKUP!$D:$H,3,0)</f>
        <v>0.70752506270652726</v>
      </c>
      <c r="M84" s="27">
        <f>VLOOKUP($D84,LOOKUP!$D:$H,4,0)</f>
        <v>0.99804141907900845</v>
      </c>
      <c r="N84" s="27">
        <f>VLOOKUP($D84,LOOKUP!$D:$H,5,0)</f>
        <v>1.0028810303011613</v>
      </c>
      <c r="O84" s="26">
        <f t="shared" si="2"/>
        <v>93914.72700973117</v>
      </c>
      <c r="P84" s="26">
        <f t="shared" si="3"/>
        <v>10.203522610177608</v>
      </c>
    </row>
    <row r="85" spans="1:16" x14ac:dyDescent="0.25">
      <c r="A85" t="s">
        <v>20</v>
      </c>
      <c r="B85">
        <v>151853</v>
      </c>
      <c r="C85" t="s">
        <v>734</v>
      </c>
      <c r="D85" t="s">
        <v>151</v>
      </c>
      <c r="E85" t="s">
        <v>152</v>
      </c>
      <c r="F85">
        <v>13.05797247010084</v>
      </c>
      <c r="G85">
        <v>1</v>
      </c>
      <c r="H85">
        <v>75972.800000000003</v>
      </c>
      <c r="I85">
        <v>9.41</v>
      </c>
      <c r="J85" s="24" t="s">
        <v>1826</v>
      </c>
      <c r="K85" s="27">
        <f>VLOOKUP($D85,LOOKUP!$D:$H,2,0)</f>
        <v>0.71147541997000785</v>
      </c>
      <c r="L85" s="27">
        <f>VLOOKUP($D85,LOOKUP!$D:$H,3,0)</f>
        <v>0.70752506270652726</v>
      </c>
      <c r="M85" s="27">
        <f>VLOOKUP($D85,LOOKUP!$D:$H,4,0)</f>
        <v>0.99804141907900845</v>
      </c>
      <c r="N85" s="27">
        <f>VLOOKUP($D85,LOOKUP!$D:$H,5,0)</f>
        <v>1.0028810303011613</v>
      </c>
      <c r="O85" s="26">
        <f t="shared" si="2"/>
        <v>53946.913043081411</v>
      </c>
      <c r="P85" s="26">
        <f t="shared" si="3"/>
        <v>6.6769921948380588</v>
      </c>
    </row>
    <row r="86" spans="1:16" x14ac:dyDescent="0.25">
      <c r="A86" t="s">
        <v>20</v>
      </c>
      <c r="B86">
        <v>151853</v>
      </c>
      <c r="C86" t="s">
        <v>735</v>
      </c>
      <c r="D86" t="s">
        <v>151</v>
      </c>
      <c r="E86" t="s">
        <v>152</v>
      </c>
      <c r="F86">
        <v>13.05797247010084</v>
      </c>
      <c r="G86">
        <v>1</v>
      </c>
      <c r="H86">
        <v>120192.1</v>
      </c>
      <c r="I86">
        <v>11.94</v>
      </c>
      <c r="J86" s="24" t="s">
        <v>1826</v>
      </c>
      <c r="K86" s="27">
        <f>VLOOKUP($D86,LOOKUP!$D:$H,2,0)</f>
        <v>0.71147541997000785</v>
      </c>
      <c r="L86" s="27">
        <f>VLOOKUP($D86,LOOKUP!$D:$H,3,0)</f>
        <v>0.70752506270652726</v>
      </c>
      <c r="M86" s="27">
        <f>VLOOKUP($D86,LOOKUP!$D:$H,4,0)</f>
        <v>0.99804141907900845</v>
      </c>
      <c r="N86" s="27">
        <f>VLOOKUP($D86,LOOKUP!$D:$H,5,0)</f>
        <v>1.0028810303011613</v>
      </c>
      <c r="O86" s="26">
        <f t="shared" si="2"/>
        <v>85346.239274652849</v>
      </c>
      <c r="P86" s="26">
        <f t="shared" si="3"/>
        <v>8.4721877583811285</v>
      </c>
    </row>
    <row r="87" spans="1:16" x14ac:dyDescent="0.25">
      <c r="A87" t="s">
        <v>20</v>
      </c>
      <c r="B87">
        <v>151853</v>
      </c>
      <c r="C87" t="s">
        <v>736</v>
      </c>
      <c r="D87" t="s">
        <v>151</v>
      </c>
      <c r="E87" t="s">
        <v>152</v>
      </c>
      <c r="F87">
        <v>13.05797247010084</v>
      </c>
      <c r="G87">
        <v>1</v>
      </c>
      <c r="H87">
        <v>176393.9</v>
      </c>
      <c r="I87">
        <v>19.059999999999999</v>
      </c>
      <c r="J87" s="24" t="s">
        <v>1826</v>
      </c>
      <c r="K87" s="27">
        <f>VLOOKUP($D87,LOOKUP!$D:$H,2,0)</f>
        <v>0.71147541997000785</v>
      </c>
      <c r="L87" s="27">
        <f>VLOOKUP($D87,LOOKUP!$D:$H,3,0)</f>
        <v>0.70752506270652726</v>
      </c>
      <c r="M87" s="27">
        <f>VLOOKUP($D87,LOOKUP!$D:$H,4,0)</f>
        <v>0.99804141907900845</v>
      </c>
      <c r="N87" s="27">
        <f>VLOOKUP($D87,LOOKUP!$D:$H,5,0)</f>
        <v>1.0028810303011613</v>
      </c>
      <c r="O87" s="26">
        <f t="shared" si="2"/>
        <v>125254.1223257534</v>
      </c>
      <c r="P87" s="26">
        <f t="shared" si="3"/>
        <v>13.52427962100036</v>
      </c>
    </row>
    <row r="88" spans="1:16" x14ac:dyDescent="0.25">
      <c r="A88" t="s">
        <v>20</v>
      </c>
      <c r="B88">
        <v>151853</v>
      </c>
      <c r="C88" t="s">
        <v>737</v>
      </c>
      <c r="D88" t="s">
        <v>151</v>
      </c>
      <c r="E88" t="s">
        <v>152</v>
      </c>
      <c r="F88">
        <v>13.05797247010084</v>
      </c>
      <c r="G88">
        <v>1</v>
      </c>
      <c r="H88">
        <v>176585.3</v>
      </c>
      <c r="I88">
        <v>25.7</v>
      </c>
      <c r="J88" s="24" t="s">
        <v>1826</v>
      </c>
      <c r="K88" s="27">
        <f>VLOOKUP($D88,LOOKUP!$D:$H,2,0)</f>
        <v>0.71147541997000785</v>
      </c>
      <c r="L88" s="27">
        <f>VLOOKUP($D88,LOOKUP!$D:$H,3,0)</f>
        <v>0.70752506270652726</v>
      </c>
      <c r="M88" s="27">
        <f>VLOOKUP($D88,LOOKUP!$D:$H,4,0)</f>
        <v>0.99804141907900845</v>
      </c>
      <c r="N88" s="27">
        <f>VLOOKUP($D88,LOOKUP!$D:$H,5,0)</f>
        <v>1.0028810303011613</v>
      </c>
      <c r="O88" s="26">
        <f t="shared" si="2"/>
        <v>125390.03200864578</v>
      </c>
      <c r="P88" s="26">
        <f t="shared" si="3"/>
        <v>18.235781020971103</v>
      </c>
    </row>
    <row r="89" spans="1:16" x14ac:dyDescent="0.25">
      <c r="A89" t="s">
        <v>20</v>
      </c>
      <c r="B89">
        <v>158114</v>
      </c>
      <c r="C89" t="s">
        <v>20</v>
      </c>
      <c r="D89" t="s">
        <v>435</v>
      </c>
      <c r="G89">
        <v>2</v>
      </c>
      <c r="H89">
        <v>1478</v>
      </c>
      <c r="I89">
        <v>2.9</v>
      </c>
      <c r="J89" s="24" t="s">
        <v>1826</v>
      </c>
      <c r="K89" s="27">
        <f>VLOOKUP($D89,LOOKUP!$D:$H,2,0)</f>
        <v>0.74908956935498638</v>
      </c>
      <c r="L89" s="27">
        <f>VLOOKUP($D89,LOOKUP!$D:$H,3,0)</f>
        <v>0.74513921209150558</v>
      </c>
      <c r="M89" s="27">
        <f>VLOOKUP($D89,LOOKUP!$D:$H,4,0)</f>
        <v>0.90072174895459445</v>
      </c>
      <c r="N89" s="27">
        <f>VLOOKUP($D89,LOOKUP!$D:$H,5,0)</f>
        <v>0.81097589909632994</v>
      </c>
      <c r="O89" s="26">
        <f t="shared" si="2"/>
        <v>997.23803267487335</v>
      </c>
      <c r="P89" s="26">
        <f t="shared" si="3"/>
        <v>1.7524408331857351</v>
      </c>
    </row>
    <row r="90" spans="1:16" x14ac:dyDescent="0.25">
      <c r="A90" t="s">
        <v>20</v>
      </c>
      <c r="B90">
        <v>199892</v>
      </c>
      <c r="C90" t="s">
        <v>1808</v>
      </c>
      <c r="D90" t="s">
        <v>151</v>
      </c>
      <c r="E90" t="s">
        <v>152</v>
      </c>
      <c r="F90">
        <v>13.05797247010084</v>
      </c>
      <c r="G90">
        <v>1</v>
      </c>
      <c r="H90">
        <v>49967</v>
      </c>
      <c r="I90">
        <v>0</v>
      </c>
      <c r="J90" s="24" t="s">
        <v>1826</v>
      </c>
      <c r="K90" s="27">
        <f>VLOOKUP($D90,LOOKUP!$D:$H,2,0)</f>
        <v>0.71147541997000785</v>
      </c>
      <c r="L90" s="27">
        <f>VLOOKUP($D90,LOOKUP!$D:$H,3,0)</f>
        <v>0.70752506270652726</v>
      </c>
      <c r="M90" s="27">
        <f>VLOOKUP($D90,LOOKUP!$D:$H,4,0)</f>
        <v>0.99804141907900845</v>
      </c>
      <c r="N90" s="27">
        <f>VLOOKUP($D90,LOOKUP!$D:$H,5,0)</f>
        <v>1.0028810303011613</v>
      </c>
      <c r="O90" s="26">
        <f t="shared" si="2"/>
        <v>35480.664185388043</v>
      </c>
      <c r="P90" s="26">
        <f t="shared" si="3"/>
        <v>0</v>
      </c>
    </row>
    <row r="91" spans="1:16" x14ac:dyDescent="0.25">
      <c r="A91" s="9" t="s">
        <v>20</v>
      </c>
      <c r="B91" s="9">
        <v>178956</v>
      </c>
      <c r="C91" s="9" t="s">
        <v>155</v>
      </c>
      <c r="D91" s="9" t="s">
        <v>148</v>
      </c>
      <c r="E91" s="9" t="s">
        <v>149</v>
      </c>
      <c r="F91" s="20">
        <v>13.083007376942414</v>
      </c>
      <c r="G91" s="20">
        <v>1</v>
      </c>
      <c r="H91" s="20">
        <v>2686</v>
      </c>
      <c r="I91" s="20">
        <v>0.6714</v>
      </c>
      <c r="J91" s="24" t="s">
        <v>1823</v>
      </c>
      <c r="K91" s="27">
        <f>VLOOKUP($D91,LOOKUP!$D:$H,2,0)</f>
        <v>0.79365397793188397</v>
      </c>
      <c r="L91" s="27">
        <f>VLOOKUP($D91,LOOKUP!$D:$H,3,0)</f>
        <v>0.78970362066840627</v>
      </c>
      <c r="M91" s="27">
        <f>VLOOKUP($D91,LOOKUP!$D:$H,4,0)</f>
        <v>1.2000000219191487</v>
      </c>
      <c r="N91" s="27">
        <f>VLOOKUP($D91,LOOKUP!$D:$H,5,0)</f>
        <v>0.95211366970282429</v>
      </c>
      <c r="O91" s="26">
        <f t="shared" si="2"/>
        <v>2558.1055483962941</v>
      </c>
      <c r="P91" s="26">
        <f t="shared" si="3"/>
        <v>0.50481734286612934</v>
      </c>
    </row>
    <row r="92" spans="1:16" x14ac:dyDescent="0.25">
      <c r="A92" s="9" t="s">
        <v>20</v>
      </c>
      <c r="B92" s="9">
        <v>178956</v>
      </c>
      <c r="C92" s="9" t="s">
        <v>156</v>
      </c>
      <c r="D92" s="9" t="s">
        <v>148</v>
      </c>
      <c r="E92" s="9" t="s">
        <v>149</v>
      </c>
      <c r="F92" s="20">
        <v>13.083007376942414</v>
      </c>
      <c r="G92" s="20">
        <v>2</v>
      </c>
      <c r="H92" s="20">
        <v>2686</v>
      </c>
      <c r="I92" s="20">
        <v>0.6714</v>
      </c>
      <c r="J92" s="24" t="s">
        <v>1823</v>
      </c>
      <c r="K92" s="27">
        <f>VLOOKUP($D92,LOOKUP!$D:$H,2,0)</f>
        <v>0.79365397793188397</v>
      </c>
      <c r="L92" s="27">
        <f>VLOOKUP($D92,LOOKUP!$D:$H,3,0)</f>
        <v>0.78970362066840627</v>
      </c>
      <c r="M92" s="27">
        <f>VLOOKUP($D92,LOOKUP!$D:$H,4,0)</f>
        <v>1.2000000219191487</v>
      </c>
      <c r="N92" s="27">
        <f>VLOOKUP($D92,LOOKUP!$D:$H,5,0)</f>
        <v>0.95211366970282429</v>
      </c>
      <c r="O92" s="26">
        <f t="shared" si="2"/>
        <v>2558.1055483962941</v>
      </c>
      <c r="P92" s="26">
        <f t="shared" si="3"/>
        <v>0.50481734286612934</v>
      </c>
    </row>
    <row r="93" spans="1:16" x14ac:dyDescent="0.25">
      <c r="A93" s="9" t="s">
        <v>20</v>
      </c>
      <c r="B93" s="9">
        <v>178956</v>
      </c>
      <c r="C93" s="9" t="s">
        <v>157</v>
      </c>
      <c r="D93" s="9" t="s">
        <v>148</v>
      </c>
      <c r="E93" s="9" t="s">
        <v>149</v>
      </c>
      <c r="F93" s="20">
        <v>13.083007376942414</v>
      </c>
      <c r="G93" s="20">
        <v>1</v>
      </c>
      <c r="H93" s="20">
        <v>5371</v>
      </c>
      <c r="I93" s="20">
        <v>1.3428</v>
      </c>
      <c r="J93" s="24" t="s">
        <v>1823</v>
      </c>
      <c r="K93" s="27">
        <f>VLOOKUP($D93,LOOKUP!$D:$H,2,0)</f>
        <v>0.79365397793188397</v>
      </c>
      <c r="L93" s="27">
        <f>VLOOKUP($D93,LOOKUP!$D:$H,3,0)</f>
        <v>0.78970362066840627</v>
      </c>
      <c r="M93" s="27">
        <f>VLOOKUP($D93,LOOKUP!$D:$H,4,0)</f>
        <v>1.2000000219191487</v>
      </c>
      <c r="N93" s="27">
        <f>VLOOKUP($D93,LOOKUP!$D:$H,5,0)</f>
        <v>0.95211366970282429</v>
      </c>
      <c r="O93" s="26">
        <f t="shared" si="2"/>
        <v>5115.2587120016733</v>
      </c>
      <c r="P93" s="26">
        <f t="shared" si="3"/>
        <v>1.0096346857322587</v>
      </c>
    </row>
    <row r="94" spans="1:16" x14ac:dyDescent="0.25">
      <c r="A94" s="9" t="s">
        <v>20</v>
      </c>
      <c r="B94" s="9">
        <v>178956</v>
      </c>
      <c r="C94" s="9" t="s">
        <v>158</v>
      </c>
      <c r="D94" s="9" t="s">
        <v>148</v>
      </c>
      <c r="E94" s="9" t="s">
        <v>149</v>
      </c>
      <c r="F94" s="20">
        <v>13.083007376942414</v>
      </c>
      <c r="G94" s="20">
        <v>1</v>
      </c>
      <c r="H94" s="20">
        <v>6714</v>
      </c>
      <c r="I94" s="20">
        <v>1.6785000000000001</v>
      </c>
      <c r="J94" s="24" t="s">
        <v>1823</v>
      </c>
      <c r="K94" s="27">
        <f>VLOOKUP($D94,LOOKUP!$D:$H,2,0)</f>
        <v>0.79365397793188397</v>
      </c>
      <c r="L94" s="27">
        <f>VLOOKUP($D94,LOOKUP!$D:$H,3,0)</f>
        <v>0.78970362066840627</v>
      </c>
      <c r="M94" s="27">
        <f>VLOOKUP($D94,LOOKUP!$D:$H,4,0)</f>
        <v>1.2000000219191487</v>
      </c>
      <c r="N94" s="27">
        <f>VLOOKUP($D94,LOOKUP!$D:$H,5,0)</f>
        <v>0.95211366970282429</v>
      </c>
      <c r="O94" s="26">
        <f t="shared" si="2"/>
        <v>6394.3114861998201</v>
      </c>
      <c r="P94" s="26">
        <f t="shared" si="3"/>
        <v>1.2620433571653236</v>
      </c>
    </row>
    <row r="95" spans="1:16" x14ac:dyDescent="0.25">
      <c r="A95" s="9" t="s">
        <v>20</v>
      </c>
      <c r="B95" s="9">
        <v>178956</v>
      </c>
      <c r="C95" s="9" t="s">
        <v>159</v>
      </c>
      <c r="D95" s="9" t="s">
        <v>148</v>
      </c>
      <c r="E95" s="9" t="s">
        <v>149</v>
      </c>
      <c r="F95" s="20">
        <v>13.083007376942414</v>
      </c>
      <c r="G95" s="20">
        <v>2</v>
      </c>
      <c r="H95" s="20">
        <v>15720</v>
      </c>
      <c r="I95" s="20">
        <v>2.1459999999999999</v>
      </c>
      <c r="J95" s="24" t="s">
        <v>1823</v>
      </c>
      <c r="K95" s="27">
        <f>VLOOKUP($D95,LOOKUP!$D:$H,2,0)</f>
        <v>0.79365397793188397</v>
      </c>
      <c r="L95" s="27">
        <f>VLOOKUP($D95,LOOKUP!$D:$H,3,0)</f>
        <v>0.78970362066840627</v>
      </c>
      <c r="M95" s="27">
        <f>VLOOKUP($D95,LOOKUP!$D:$H,4,0)</f>
        <v>1.2000000219191487</v>
      </c>
      <c r="N95" s="27">
        <f>VLOOKUP($D95,LOOKUP!$D:$H,5,0)</f>
        <v>0.95211366970282429</v>
      </c>
      <c r="O95" s="26">
        <f t="shared" si="2"/>
        <v>14971.48891317563</v>
      </c>
      <c r="P95" s="26">
        <f t="shared" si="3"/>
        <v>1.6135508158932284</v>
      </c>
    </row>
    <row r="96" spans="1:16" x14ac:dyDescent="0.25">
      <c r="A96" t="s">
        <v>20</v>
      </c>
      <c r="B96">
        <v>171852</v>
      </c>
      <c r="C96" t="s">
        <v>535</v>
      </c>
      <c r="D96" t="s">
        <v>151</v>
      </c>
      <c r="E96" t="s">
        <v>152</v>
      </c>
      <c r="F96">
        <v>13.05797247010084</v>
      </c>
      <c r="G96">
        <v>1</v>
      </c>
      <c r="H96">
        <v>73488</v>
      </c>
      <c r="I96">
        <v>0</v>
      </c>
      <c r="J96" s="24" t="s">
        <v>1823</v>
      </c>
      <c r="K96" s="27">
        <f>VLOOKUP($D96,LOOKUP!$D:$H,2,0)</f>
        <v>0.71147541997000785</v>
      </c>
      <c r="L96" s="27">
        <f>VLOOKUP($D96,LOOKUP!$D:$H,3,0)</f>
        <v>0.70752506270652726</v>
      </c>
      <c r="M96" s="27">
        <f>VLOOKUP($D96,LOOKUP!$D:$H,4,0)</f>
        <v>0.99804141907900845</v>
      </c>
      <c r="N96" s="27">
        <f>VLOOKUP($D96,LOOKUP!$D:$H,5,0)</f>
        <v>1.0028810303011613</v>
      </c>
      <c r="O96" s="26">
        <f t="shared" si="2"/>
        <v>52182.501444069021</v>
      </c>
      <c r="P96" s="26">
        <f t="shared" si="3"/>
        <v>0</v>
      </c>
    </row>
    <row r="97" spans="1:16" x14ac:dyDescent="0.25">
      <c r="A97" t="s">
        <v>20</v>
      </c>
      <c r="B97">
        <v>188078</v>
      </c>
      <c r="C97" t="s">
        <v>949</v>
      </c>
      <c r="D97" t="s">
        <v>151</v>
      </c>
      <c r="E97" t="s">
        <v>152</v>
      </c>
      <c r="F97">
        <v>13.05797247010084</v>
      </c>
      <c r="G97">
        <v>1</v>
      </c>
      <c r="H97">
        <v>45625</v>
      </c>
      <c r="I97">
        <v>10.1</v>
      </c>
      <c r="J97" s="24" t="s">
        <v>1823</v>
      </c>
      <c r="K97" s="27">
        <f>VLOOKUP($D97,LOOKUP!$D:$H,2,0)</f>
        <v>0.71147541997000785</v>
      </c>
      <c r="L97" s="27">
        <f>VLOOKUP($D97,LOOKUP!$D:$H,3,0)</f>
        <v>0.70752506270652726</v>
      </c>
      <c r="M97" s="27">
        <f>VLOOKUP($D97,LOOKUP!$D:$H,4,0)</f>
        <v>0.99804141907900845</v>
      </c>
      <c r="N97" s="27">
        <f>VLOOKUP($D97,LOOKUP!$D:$H,5,0)</f>
        <v>1.0028810303011613</v>
      </c>
      <c r="O97" s="26">
        <f t="shared" si="2"/>
        <v>32397.488411518192</v>
      </c>
      <c r="P97" s="26">
        <f t="shared" si="3"/>
        <v>7.1665909848952589</v>
      </c>
    </row>
    <row r="98" spans="1:16" x14ac:dyDescent="0.25">
      <c r="A98" t="s">
        <v>20</v>
      </c>
      <c r="B98">
        <v>181935</v>
      </c>
      <c r="C98" t="s">
        <v>268</v>
      </c>
      <c r="D98" t="s">
        <v>151</v>
      </c>
      <c r="E98" t="s">
        <v>152</v>
      </c>
      <c r="F98">
        <v>13.05797247010084</v>
      </c>
      <c r="G98">
        <v>1</v>
      </c>
      <c r="H98">
        <v>26877</v>
      </c>
      <c r="I98">
        <v>8.5</v>
      </c>
      <c r="J98" s="24" t="s">
        <v>1826</v>
      </c>
      <c r="K98" s="27">
        <f>VLOOKUP($D98,LOOKUP!$D:$H,2,0)</f>
        <v>0.71147541997000785</v>
      </c>
      <c r="L98" s="27">
        <f>VLOOKUP($D98,LOOKUP!$D:$H,3,0)</f>
        <v>0.70752506270652726</v>
      </c>
      <c r="M98" s="27">
        <f>VLOOKUP($D98,LOOKUP!$D:$H,4,0)</f>
        <v>0.99804141907900845</v>
      </c>
      <c r="N98" s="27">
        <f>VLOOKUP($D98,LOOKUP!$D:$H,5,0)</f>
        <v>1.0028810303011613</v>
      </c>
      <c r="O98" s="26">
        <f t="shared" si="2"/>
        <v>19084.872241893139</v>
      </c>
      <c r="P98" s="26">
        <f t="shared" si="3"/>
        <v>6.0312894427336339</v>
      </c>
    </row>
    <row r="99" spans="1:16" x14ac:dyDescent="0.25">
      <c r="A99" s="9" t="s">
        <v>20</v>
      </c>
      <c r="B99" s="9">
        <v>160772</v>
      </c>
      <c r="C99" s="9" t="s">
        <v>191</v>
      </c>
      <c r="D99" s="9" t="s">
        <v>148</v>
      </c>
      <c r="E99" s="9" t="s">
        <v>149</v>
      </c>
      <c r="F99" s="20">
        <v>13.083007376942414</v>
      </c>
      <c r="G99" s="20">
        <v>2</v>
      </c>
      <c r="H99" s="20">
        <v>3333</v>
      </c>
      <c r="I99" s="20">
        <v>3.33</v>
      </c>
      <c r="J99" s="24" t="s">
        <v>1823</v>
      </c>
      <c r="K99" s="27">
        <f>VLOOKUP($D99,LOOKUP!$D:$H,2,0)</f>
        <v>0.79365397793188397</v>
      </c>
      <c r="L99" s="27">
        <f>VLOOKUP($D99,LOOKUP!$D:$H,3,0)</f>
        <v>0.78970362066840627</v>
      </c>
      <c r="M99" s="27">
        <f>VLOOKUP($D99,LOOKUP!$D:$H,4,0)</f>
        <v>1.2000000219191487</v>
      </c>
      <c r="N99" s="27">
        <f>VLOOKUP($D99,LOOKUP!$D:$H,5,0)</f>
        <v>0.95211366970282429</v>
      </c>
      <c r="O99" s="26">
        <f t="shared" si="2"/>
        <v>3174.2985081179631</v>
      </c>
      <c r="P99" s="26">
        <f t="shared" si="3"/>
        <v>2.5037857487998378</v>
      </c>
    </row>
    <row r="100" spans="1:16" x14ac:dyDescent="0.25">
      <c r="A100" t="s">
        <v>20</v>
      </c>
      <c r="B100">
        <v>178240</v>
      </c>
      <c r="C100" t="s">
        <v>167</v>
      </c>
      <c r="D100" t="s">
        <v>148</v>
      </c>
      <c r="E100" t="s">
        <v>149</v>
      </c>
      <c r="F100">
        <v>13.083007376942414</v>
      </c>
      <c r="G100">
        <v>4</v>
      </c>
      <c r="H100">
        <v>429.9984</v>
      </c>
      <c r="I100">
        <v>9.3600000000000003E-2</v>
      </c>
      <c r="J100" s="24" t="s">
        <v>1823</v>
      </c>
      <c r="K100" s="27">
        <f>VLOOKUP($D100,LOOKUP!$D:$H,2,0)</f>
        <v>0.79365397793188397</v>
      </c>
      <c r="L100" s="27">
        <f>VLOOKUP($D100,LOOKUP!$D:$H,3,0)</f>
        <v>0.78970362066840627</v>
      </c>
      <c r="M100" s="27">
        <f>VLOOKUP($D100,LOOKUP!$D:$H,4,0)</f>
        <v>1.2000000219191487</v>
      </c>
      <c r="N100" s="27">
        <f>VLOOKUP($D100,LOOKUP!$D:$H,5,0)</f>
        <v>0.95211366970282429</v>
      </c>
      <c r="O100" s="26">
        <f t="shared" si="2"/>
        <v>409.52393627756106</v>
      </c>
      <c r="P100" s="26">
        <f t="shared" si="3"/>
        <v>7.0376680506806233E-2</v>
      </c>
    </row>
    <row r="101" spans="1:16" x14ac:dyDescent="0.25">
      <c r="A101" t="s">
        <v>20</v>
      </c>
      <c r="B101">
        <v>178240</v>
      </c>
      <c r="C101" t="s">
        <v>174</v>
      </c>
      <c r="D101" t="s">
        <v>151</v>
      </c>
      <c r="E101" t="s">
        <v>152</v>
      </c>
      <c r="F101">
        <v>13.05797247010084</v>
      </c>
      <c r="G101">
        <v>1</v>
      </c>
      <c r="H101">
        <v>28475</v>
      </c>
      <c r="I101">
        <v>4.7249999999999996</v>
      </c>
      <c r="J101" s="24" t="s">
        <v>1823</v>
      </c>
      <c r="K101" s="27">
        <f>VLOOKUP($D101,LOOKUP!$D:$H,2,0)</f>
        <v>0.71147541997000785</v>
      </c>
      <c r="L101" s="27">
        <f>VLOOKUP($D101,LOOKUP!$D:$H,3,0)</f>
        <v>0.70752506270652726</v>
      </c>
      <c r="M101" s="27">
        <f>VLOOKUP($D101,LOOKUP!$D:$H,4,0)</f>
        <v>0.99804141907900845</v>
      </c>
      <c r="N101" s="27">
        <f>VLOOKUP($D101,LOOKUP!$D:$H,5,0)</f>
        <v>1.0028810303011613</v>
      </c>
      <c r="O101" s="26">
        <f t="shared" si="2"/>
        <v>20219.583178476289</v>
      </c>
      <c r="P101" s="26">
        <f t="shared" si="3"/>
        <v>3.3526873666960495</v>
      </c>
    </row>
    <row r="102" spans="1:16" x14ac:dyDescent="0.25">
      <c r="A102" t="s">
        <v>20</v>
      </c>
      <c r="B102">
        <v>178603</v>
      </c>
      <c r="C102" t="s">
        <v>277</v>
      </c>
      <c r="D102" t="s">
        <v>151</v>
      </c>
      <c r="E102" t="s">
        <v>152</v>
      </c>
      <c r="F102">
        <v>13.05797247010084</v>
      </c>
      <c r="G102">
        <v>1</v>
      </c>
      <c r="H102">
        <v>5200</v>
      </c>
      <c r="I102">
        <v>0.2</v>
      </c>
      <c r="J102" s="24" t="s">
        <v>1823</v>
      </c>
      <c r="K102" s="27">
        <f>VLOOKUP($D102,LOOKUP!$D:$H,2,0)</f>
        <v>0.71147541997000785</v>
      </c>
      <c r="L102" s="27">
        <f>VLOOKUP($D102,LOOKUP!$D:$H,3,0)</f>
        <v>0.70752506270652726</v>
      </c>
      <c r="M102" s="27">
        <f>VLOOKUP($D102,LOOKUP!$D:$H,4,0)</f>
        <v>0.99804141907900845</v>
      </c>
      <c r="N102" s="27">
        <f>VLOOKUP($D102,LOOKUP!$D:$H,5,0)</f>
        <v>1.0028810303011613</v>
      </c>
      <c r="O102" s="26">
        <f t="shared" si="2"/>
        <v>3692.4260764908408</v>
      </c>
      <c r="P102" s="26">
        <f t="shared" si="3"/>
        <v>0.14191269277020316</v>
      </c>
    </row>
    <row r="103" spans="1:16" x14ac:dyDescent="0.25">
      <c r="A103" t="s">
        <v>20</v>
      </c>
      <c r="B103">
        <v>180857</v>
      </c>
      <c r="C103" t="s">
        <v>432</v>
      </c>
      <c r="D103" t="s">
        <v>151</v>
      </c>
      <c r="E103" t="s">
        <v>152</v>
      </c>
      <c r="F103">
        <v>13.05797247010084</v>
      </c>
      <c r="G103">
        <v>1</v>
      </c>
      <c r="H103">
        <v>310430</v>
      </c>
      <c r="I103">
        <v>42.39</v>
      </c>
      <c r="J103" s="24" t="s">
        <v>1823</v>
      </c>
      <c r="K103" s="27">
        <f>VLOOKUP($D103,LOOKUP!$D:$H,2,0)</f>
        <v>0.71147541997000785</v>
      </c>
      <c r="L103" s="27">
        <f>VLOOKUP($D103,LOOKUP!$D:$H,3,0)</f>
        <v>0.70752506270652726</v>
      </c>
      <c r="M103" s="27">
        <f>VLOOKUP($D103,LOOKUP!$D:$H,4,0)</f>
        <v>0.99804141907900845</v>
      </c>
      <c r="N103" s="27">
        <f>VLOOKUP($D103,LOOKUP!$D:$H,5,0)</f>
        <v>1.0028810303011613</v>
      </c>
      <c r="O103" s="26">
        <f t="shared" si="2"/>
        <v>220430.7359471253</v>
      </c>
      <c r="P103" s="26">
        <f t="shared" si="3"/>
        <v>30.07839523264456</v>
      </c>
    </row>
    <row r="104" spans="1:16" x14ac:dyDescent="0.25">
      <c r="A104" t="s">
        <v>20</v>
      </c>
      <c r="B104">
        <v>157559</v>
      </c>
      <c r="C104" t="s">
        <v>438</v>
      </c>
      <c r="D104" t="s">
        <v>148</v>
      </c>
      <c r="E104" t="s">
        <v>149</v>
      </c>
      <c r="F104">
        <v>13.083007376942414</v>
      </c>
      <c r="G104">
        <v>30</v>
      </c>
      <c r="H104">
        <v>8190</v>
      </c>
      <c r="I104">
        <v>0</v>
      </c>
      <c r="J104" s="24" t="s">
        <v>1823</v>
      </c>
      <c r="K104" s="27">
        <f>VLOOKUP($D104,LOOKUP!$D:$H,2,0)</f>
        <v>0.79365397793188397</v>
      </c>
      <c r="L104" s="27">
        <f>VLOOKUP($D104,LOOKUP!$D:$H,3,0)</f>
        <v>0.78970362066840627</v>
      </c>
      <c r="M104" s="27">
        <f>VLOOKUP($D104,LOOKUP!$D:$H,4,0)</f>
        <v>1.2000000219191487</v>
      </c>
      <c r="N104" s="27">
        <f>VLOOKUP($D104,LOOKUP!$D:$H,5,0)</f>
        <v>0.95211366970282429</v>
      </c>
      <c r="O104" s="26">
        <f t="shared" si="2"/>
        <v>7800.0314375895932</v>
      </c>
      <c r="P104" s="26">
        <f t="shared" si="3"/>
        <v>0</v>
      </c>
    </row>
    <row r="105" spans="1:16" x14ac:dyDescent="0.25">
      <c r="A105" t="s">
        <v>20</v>
      </c>
      <c r="B105">
        <v>157559</v>
      </c>
      <c r="C105" t="s">
        <v>433</v>
      </c>
      <c r="D105" t="s">
        <v>148</v>
      </c>
      <c r="E105" t="s">
        <v>149</v>
      </c>
      <c r="F105">
        <v>13.083007376942414</v>
      </c>
      <c r="G105">
        <v>39</v>
      </c>
      <c r="H105">
        <v>47502</v>
      </c>
      <c r="I105">
        <v>0</v>
      </c>
      <c r="J105" s="24" t="s">
        <v>1823</v>
      </c>
      <c r="K105" s="27">
        <f>VLOOKUP($D105,LOOKUP!$D:$H,2,0)</f>
        <v>0.79365397793188397</v>
      </c>
      <c r="L105" s="27">
        <f>VLOOKUP($D105,LOOKUP!$D:$H,3,0)</f>
        <v>0.78970362066840627</v>
      </c>
      <c r="M105" s="27">
        <f>VLOOKUP($D105,LOOKUP!$D:$H,4,0)</f>
        <v>1.2000000219191487</v>
      </c>
      <c r="N105" s="27">
        <f>VLOOKUP($D105,LOOKUP!$D:$H,5,0)</f>
        <v>0.95211366970282429</v>
      </c>
      <c r="O105" s="26">
        <f t="shared" si="2"/>
        <v>45240.182338019644</v>
      </c>
      <c r="P105" s="26">
        <f t="shared" si="3"/>
        <v>0</v>
      </c>
    </row>
    <row r="106" spans="1:16" x14ac:dyDescent="0.25">
      <c r="A106" t="s">
        <v>20</v>
      </c>
      <c r="B106">
        <v>157559</v>
      </c>
      <c r="C106" t="s">
        <v>437</v>
      </c>
      <c r="D106" t="s">
        <v>148</v>
      </c>
      <c r="E106" t="s">
        <v>149</v>
      </c>
      <c r="F106">
        <v>13.083007376942414</v>
      </c>
      <c r="G106">
        <v>766</v>
      </c>
      <c r="H106">
        <v>447344</v>
      </c>
      <c r="I106">
        <v>0</v>
      </c>
      <c r="J106" s="24" t="s">
        <v>1823</v>
      </c>
      <c r="K106" s="27">
        <f>VLOOKUP($D106,LOOKUP!$D:$H,2,0)</f>
        <v>0.79365397793188397</v>
      </c>
      <c r="L106" s="27">
        <f>VLOOKUP($D106,LOOKUP!$D:$H,3,0)</f>
        <v>0.78970362066840627</v>
      </c>
      <c r="M106" s="27">
        <f>VLOOKUP($D106,LOOKUP!$D:$H,4,0)</f>
        <v>1.2000000219191487</v>
      </c>
      <c r="N106" s="27">
        <f>VLOOKUP($D106,LOOKUP!$D:$H,5,0)</f>
        <v>0.95211366970282429</v>
      </c>
      <c r="O106" s="26">
        <f t="shared" si="2"/>
        <v>426043.62190684729</v>
      </c>
      <c r="P106" s="26">
        <f t="shared" si="3"/>
        <v>0</v>
      </c>
    </row>
    <row r="107" spans="1:16" x14ac:dyDescent="0.25">
      <c r="A107" t="s">
        <v>20</v>
      </c>
      <c r="B107">
        <v>157559</v>
      </c>
      <c r="C107" t="s">
        <v>420</v>
      </c>
      <c r="D107" t="s">
        <v>148</v>
      </c>
      <c r="E107" t="s">
        <v>149</v>
      </c>
      <c r="F107">
        <v>13.083007376942414</v>
      </c>
      <c r="G107">
        <v>814</v>
      </c>
      <c r="H107">
        <v>683760</v>
      </c>
      <c r="I107">
        <v>0</v>
      </c>
      <c r="J107" s="24" t="s">
        <v>1823</v>
      </c>
      <c r="K107" s="27">
        <f>VLOOKUP($D107,LOOKUP!$D:$H,2,0)</f>
        <v>0.79365397793188397</v>
      </c>
      <c r="L107" s="27">
        <f>VLOOKUP($D107,LOOKUP!$D:$H,3,0)</f>
        <v>0.78970362066840627</v>
      </c>
      <c r="M107" s="27">
        <f>VLOOKUP($D107,LOOKUP!$D:$H,4,0)</f>
        <v>1.2000000219191487</v>
      </c>
      <c r="N107" s="27">
        <f>VLOOKUP($D107,LOOKUP!$D:$H,5,0)</f>
        <v>0.95211366970282429</v>
      </c>
      <c r="O107" s="26">
        <f t="shared" si="2"/>
        <v>651202.62463568512</v>
      </c>
      <c r="P107" s="26">
        <f t="shared" si="3"/>
        <v>0</v>
      </c>
    </row>
    <row r="108" spans="1:16" x14ac:dyDescent="0.25">
      <c r="A108" s="28" t="s">
        <v>20</v>
      </c>
      <c r="B108" s="28">
        <v>151591</v>
      </c>
      <c r="C108" s="28" t="s">
        <v>174</v>
      </c>
      <c r="D108" s="28" t="s">
        <v>151</v>
      </c>
      <c r="E108" s="28" t="s">
        <v>152</v>
      </c>
      <c r="F108" s="28">
        <v>13.05797247010084</v>
      </c>
      <c r="G108" s="28">
        <v>1</v>
      </c>
      <c r="H108" s="28">
        <v>477268</v>
      </c>
      <c r="I108" s="28">
        <v>0</v>
      </c>
      <c r="J108" s="101" t="s">
        <v>1827</v>
      </c>
      <c r="K108" s="102">
        <f>VLOOKUP($D108,LOOKUP!$D:$H,2,0)</f>
        <v>0.71147541997000785</v>
      </c>
      <c r="L108" s="102">
        <f>VLOOKUP($D108,LOOKUP!$D:$H,3,0)</f>
        <v>0.70752506270652726</v>
      </c>
      <c r="M108" s="102">
        <f>VLOOKUP($D108,LOOKUP!$D:$H,4,0)</f>
        <v>0.99804141907900845</v>
      </c>
      <c r="N108" s="102">
        <f>VLOOKUP($D108,LOOKUP!$D:$H,5,0)</f>
        <v>1.0028810303011613</v>
      </c>
      <c r="O108" s="30">
        <f t="shared" si="2"/>
        <v>338899.38628358277</v>
      </c>
      <c r="P108" s="30">
        <f t="shared" si="3"/>
        <v>0</v>
      </c>
    </row>
    <row r="109" spans="1:16" x14ac:dyDescent="0.25">
      <c r="A109" s="28" t="s">
        <v>20</v>
      </c>
      <c r="B109" s="28">
        <v>151591</v>
      </c>
      <c r="C109" s="28" t="s">
        <v>863</v>
      </c>
      <c r="D109" s="28" t="s">
        <v>148</v>
      </c>
      <c r="E109" s="28" t="s">
        <v>149</v>
      </c>
      <c r="F109" s="28">
        <v>13.083007376942414</v>
      </c>
      <c r="G109" s="28">
        <v>17</v>
      </c>
      <c r="H109" s="28">
        <v>14280</v>
      </c>
      <c r="I109" s="28">
        <v>0</v>
      </c>
      <c r="J109" s="101" t="s">
        <v>1827</v>
      </c>
      <c r="K109" s="102">
        <f>VLOOKUP($D109,LOOKUP!$D:$H,2,0)</f>
        <v>0.79365397793188397</v>
      </c>
      <c r="L109" s="102">
        <f>VLOOKUP($D109,LOOKUP!$D:$H,3,0)</f>
        <v>0.78970362066840627</v>
      </c>
      <c r="M109" s="102">
        <f>VLOOKUP($D109,LOOKUP!$D:$H,4,0)</f>
        <v>1.2000000219191487</v>
      </c>
      <c r="N109" s="102">
        <f>VLOOKUP($D109,LOOKUP!$D:$H,5,0)</f>
        <v>0.95211366970282429</v>
      </c>
      <c r="O109" s="30">
        <f t="shared" si="2"/>
        <v>13600.05481425878</v>
      </c>
      <c r="P109" s="30">
        <f t="shared" si="3"/>
        <v>0</v>
      </c>
    </row>
    <row r="110" spans="1:16" x14ac:dyDescent="0.25">
      <c r="A110" s="28" t="s">
        <v>20</v>
      </c>
      <c r="B110" s="28">
        <v>151591</v>
      </c>
      <c r="C110" s="28" t="s">
        <v>864</v>
      </c>
      <c r="D110" s="28" t="s">
        <v>148</v>
      </c>
      <c r="E110" s="28" t="s">
        <v>149</v>
      </c>
      <c r="F110" s="28">
        <v>13.083007376942414</v>
      </c>
      <c r="G110" s="28">
        <v>104</v>
      </c>
      <c r="H110" s="28">
        <v>28392</v>
      </c>
      <c r="I110" s="28">
        <v>0</v>
      </c>
      <c r="J110" s="101" t="s">
        <v>1827</v>
      </c>
      <c r="K110" s="102">
        <f>VLOOKUP($D110,LOOKUP!$D:$H,2,0)</f>
        <v>0.79365397793188397</v>
      </c>
      <c r="L110" s="102">
        <f>VLOOKUP($D110,LOOKUP!$D:$H,3,0)</f>
        <v>0.78970362066840627</v>
      </c>
      <c r="M110" s="102">
        <f>VLOOKUP($D110,LOOKUP!$D:$H,4,0)</f>
        <v>1.2000000219191487</v>
      </c>
      <c r="N110" s="102">
        <f>VLOOKUP($D110,LOOKUP!$D:$H,5,0)</f>
        <v>0.95211366970282429</v>
      </c>
      <c r="O110" s="30">
        <f t="shared" si="2"/>
        <v>27040.108983643924</v>
      </c>
      <c r="P110" s="30">
        <f t="shared" si="3"/>
        <v>0</v>
      </c>
    </row>
    <row r="111" spans="1:16" x14ac:dyDescent="0.25">
      <c r="A111" s="28" t="s">
        <v>20</v>
      </c>
      <c r="B111" s="28">
        <v>151591</v>
      </c>
      <c r="C111" s="28" t="s">
        <v>865</v>
      </c>
      <c r="D111" s="28" t="s">
        <v>148</v>
      </c>
      <c r="E111" s="28" t="s">
        <v>149</v>
      </c>
      <c r="F111" s="28">
        <v>13.083007376942414</v>
      </c>
      <c r="G111" s="28">
        <v>2783</v>
      </c>
      <c r="H111" s="28">
        <v>1625272</v>
      </c>
      <c r="I111" s="28">
        <v>0</v>
      </c>
      <c r="J111" s="101" t="s">
        <v>1827</v>
      </c>
      <c r="K111" s="102">
        <f>VLOOKUP($D111,LOOKUP!$D:$H,2,0)</f>
        <v>0.79365397793188397</v>
      </c>
      <c r="L111" s="102">
        <f>VLOOKUP($D111,LOOKUP!$D:$H,3,0)</f>
        <v>0.78970362066840627</v>
      </c>
      <c r="M111" s="102">
        <f>VLOOKUP($D111,LOOKUP!$D:$H,4,0)</f>
        <v>1.2000000219191487</v>
      </c>
      <c r="N111" s="102">
        <f>VLOOKUP($D111,LOOKUP!$D:$H,5,0)</f>
        <v>0.95211366970282429</v>
      </c>
      <c r="O111" s="30">
        <f t="shared" si="2"/>
        <v>1547884.3338991592</v>
      </c>
      <c r="P111" s="30">
        <f t="shared" si="3"/>
        <v>0</v>
      </c>
    </row>
    <row r="112" spans="1:16" x14ac:dyDescent="0.25">
      <c r="A112" t="s">
        <v>20</v>
      </c>
      <c r="B112">
        <v>189482</v>
      </c>
      <c r="C112" t="s">
        <v>280</v>
      </c>
      <c r="D112" t="s">
        <v>151</v>
      </c>
      <c r="E112" t="s">
        <v>152</v>
      </c>
      <c r="F112">
        <v>13.05797247010084</v>
      </c>
      <c r="G112">
        <v>1</v>
      </c>
      <c r="H112">
        <v>441</v>
      </c>
      <c r="I112">
        <v>0</v>
      </c>
      <c r="J112" s="24" t="s">
        <v>1823</v>
      </c>
      <c r="K112" s="27">
        <f>VLOOKUP($D112,LOOKUP!$D:$H,2,0)</f>
        <v>0.71147541997000785</v>
      </c>
      <c r="L112" s="27">
        <f>VLOOKUP($D112,LOOKUP!$D:$H,3,0)</f>
        <v>0.70752506270652726</v>
      </c>
      <c r="M112" s="27">
        <f>VLOOKUP($D112,LOOKUP!$D:$H,4,0)</f>
        <v>0.99804141907900845</v>
      </c>
      <c r="N112" s="27">
        <f>VLOOKUP($D112,LOOKUP!$D:$H,5,0)</f>
        <v>1.0028810303011613</v>
      </c>
      <c r="O112" s="26">
        <f t="shared" si="2"/>
        <v>313.14613456393477</v>
      </c>
      <c r="P112" s="26">
        <f t="shared" si="3"/>
        <v>0</v>
      </c>
    </row>
    <row r="113" spans="1:16" x14ac:dyDescent="0.25">
      <c r="A113" t="s">
        <v>20</v>
      </c>
      <c r="B113">
        <v>189482</v>
      </c>
      <c r="C113" t="s">
        <v>280</v>
      </c>
      <c r="D113" t="s">
        <v>151</v>
      </c>
      <c r="E113" t="s">
        <v>152</v>
      </c>
      <c r="F113">
        <v>13.05797247010084</v>
      </c>
      <c r="G113">
        <v>1</v>
      </c>
      <c r="H113">
        <v>1311</v>
      </c>
      <c r="I113">
        <v>0</v>
      </c>
      <c r="J113" s="24" t="s">
        <v>1823</v>
      </c>
      <c r="K113" s="27">
        <f>VLOOKUP($D113,LOOKUP!$D:$H,2,0)</f>
        <v>0.71147541997000785</v>
      </c>
      <c r="L113" s="27">
        <f>VLOOKUP($D113,LOOKUP!$D:$H,3,0)</f>
        <v>0.70752506270652726</v>
      </c>
      <c r="M113" s="27">
        <f>VLOOKUP($D113,LOOKUP!$D:$H,4,0)</f>
        <v>0.99804141907900845</v>
      </c>
      <c r="N113" s="27">
        <f>VLOOKUP($D113,LOOKUP!$D:$H,5,0)</f>
        <v>1.0028810303011613</v>
      </c>
      <c r="O113" s="26">
        <f t="shared" si="2"/>
        <v>930.91742043836393</v>
      </c>
      <c r="P113" s="26">
        <f t="shared" si="3"/>
        <v>0</v>
      </c>
    </row>
    <row r="114" spans="1:16" x14ac:dyDescent="0.25">
      <c r="A114" t="s">
        <v>20</v>
      </c>
      <c r="B114">
        <v>189482</v>
      </c>
      <c r="C114" t="s">
        <v>280</v>
      </c>
      <c r="D114" t="s">
        <v>151</v>
      </c>
      <c r="E114" t="s">
        <v>152</v>
      </c>
      <c r="F114">
        <v>13.05797247010084</v>
      </c>
      <c r="G114">
        <v>1</v>
      </c>
      <c r="H114">
        <v>1136</v>
      </c>
      <c r="I114">
        <v>0.4</v>
      </c>
      <c r="J114" s="24" t="s">
        <v>1823</v>
      </c>
      <c r="K114" s="27">
        <f>VLOOKUP($D114,LOOKUP!$D:$H,2,0)</f>
        <v>0.71147541997000785</v>
      </c>
      <c r="L114" s="27">
        <f>VLOOKUP($D114,LOOKUP!$D:$H,3,0)</f>
        <v>0.70752506270652726</v>
      </c>
      <c r="M114" s="27">
        <f>VLOOKUP($D114,LOOKUP!$D:$H,4,0)</f>
        <v>0.99804141907900845</v>
      </c>
      <c r="N114" s="27">
        <f>VLOOKUP($D114,LOOKUP!$D:$H,5,0)</f>
        <v>1.0028810303011613</v>
      </c>
      <c r="O114" s="26">
        <f t="shared" si="2"/>
        <v>806.65308132569146</v>
      </c>
      <c r="P114" s="26">
        <f t="shared" si="3"/>
        <v>0.28382538554040632</v>
      </c>
    </row>
    <row r="115" spans="1:16" x14ac:dyDescent="0.25">
      <c r="A115" t="s">
        <v>20</v>
      </c>
      <c r="B115">
        <v>189482</v>
      </c>
      <c r="C115" t="s">
        <v>280</v>
      </c>
      <c r="D115" t="s">
        <v>151</v>
      </c>
      <c r="E115" t="s">
        <v>152</v>
      </c>
      <c r="F115">
        <v>13.05797247010084</v>
      </c>
      <c r="G115">
        <v>1</v>
      </c>
      <c r="H115">
        <v>9721</v>
      </c>
      <c r="I115">
        <v>3.2</v>
      </c>
      <c r="J115" s="24" t="s">
        <v>1823</v>
      </c>
      <c r="K115" s="27">
        <f>VLOOKUP($D115,LOOKUP!$D:$H,2,0)</f>
        <v>0.71147541997000785</v>
      </c>
      <c r="L115" s="27">
        <f>VLOOKUP($D115,LOOKUP!$D:$H,3,0)</f>
        <v>0.70752506270652726</v>
      </c>
      <c r="M115" s="27">
        <f>VLOOKUP($D115,LOOKUP!$D:$H,4,0)</f>
        <v>0.99804141907900845</v>
      </c>
      <c r="N115" s="27">
        <f>VLOOKUP($D115,LOOKUP!$D:$H,5,0)</f>
        <v>1.0028810303011613</v>
      </c>
      <c r="O115" s="26">
        <f t="shared" si="2"/>
        <v>6902.706517224512</v>
      </c>
      <c r="P115" s="26">
        <f t="shared" si="3"/>
        <v>2.2706030843232505</v>
      </c>
    </row>
    <row r="116" spans="1:16" x14ac:dyDescent="0.25">
      <c r="A116" t="s">
        <v>20</v>
      </c>
      <c r="B116">
        <v>189482</v>
      </c>
      <c r="C116" t="s">
        <v>280</v>
      </c>
      <c r="D116" t="s">
        <v>151</v>
      </c>
      <c r="E116" t="s">
        <v>152</v>
      </c>
      <c r="F116">
        <v>13.05797247010084</v>
      </c>
      <c r="G116">
        <v>1</v>
      </c>
      <c r="H116">
        <v>45352</v>
      </c>
      <c r="I116">
        <v>7.8860000000000001</v>
      </c>
      <c r="J116" s="24" t="s">
        <v>1823</v>
      </c>
      <c r="K116" s="27">
        <f>VLOOKUP($D116,LOOKUP!$D:$H,2,0)</f>
        <v>0.71147541997000785</v>
      </c>
      <c r="L116" s="27">
        <f>VLOOKUP($D116,LOOKUP!$D:$H,3,0)</f>
        <v>0.70752506270652726</v>
      </c>
      <c r="M116" s="27">
        <f>VLOOKUP($D116,LOOKUP!$D:$H,4,0)</f>
        <v>0.99804141907900845</v>
      </c>
      <c r="N116" s="27">
        <f>VLOOKUP($D116,LOOKUP!$D:$H,5,0)</f>
        <v>1.0028810303011613</v>
      </c>
      <c r="O116" s="26">
        <f t="shared" si="2"/>
        <v>32203.636042502425</v>
      </c>
      <c r="P116" s="26">
        <f t="shared" si="3"/>
        <v>5.5956174759291111</v>
      </c>
    </row>
    <row r="117" spans="1:16" x14ac:dyDescent="0.25">
      <c r="A117" t="s">
        <v>20</v>
      </c>
      <c r="B117">
        <v>189482</v>
      </c>
      <c r="C117" t="s">
        <v>280</v>
      </c>
      <c r="D117" t="s">
        <v>151</v>
      </c>
      <c r="E117" t="s">
        <v>152</v>
      </c>
      <c r="F117">
        <v>13.05797247010084</v>
      </c>
      <c r="G117">
        <v>1</v>
      </c>
      <c r="H117">
        <v>164007</v>
      </c>
      <c r="I117">
        <v>46.6</v>
      </c>
      <c r="J117" s="24" t="s">
        <v>1823</v>
      </c>
      <c r="K117" s="27">
        <f>VLOOKUP($D117,LOOKUP!$D:$H,2,0)</f>
        <v>0.71147541997000785</v>
      </c>
      <c r="L117" s="27">
        <f>VLOOKUP($D117,LOOKUP!$D:$H,3,0)</f>
        <v>0.70752506270652726</v>
      </c>
      <c r="M117" s="27">
        <f>VLOOKUP($D117,LOOKUP!$D:$H,4,0)</f>
        <v>0.99804141907900845</v>
      </c>
      <c r="N117" s="27">
        <f>VLOOKUP($D117,LOOKUP!$D:$H,5,0)</f>
        <v>1.0028810303011613</v>
      </c>
      <c r="O117" s="26">
        <f t="shared" si="2"/>
        <v>116458.40837058333</v>
      </c>
      <c r="P117" s="26">
        <f t="shared" si="3"/>
        <v>33.065657415457338</v>
      </c>
    </row>
    <row r="118" spans="1:16" x14ac:dyDescent="0.25">
      <c r="A118" t="s">
        <v>20</v>
      </c>
      <c r="B118">
        <v>159868</v>
      </c>
      <c r="C118" t="s">
        <v>434</v>
      </c>
      <c r="D118" t="s">
        <v>435</v>
      </c>
      <c r="E118" t="s">
        <v>436</v>
      </c>
      <c r="F118">
        <v>12.832011267371689</v>
      </c>
      <c r="G118">
        <v>1</v>
      </c>
      <c r="H118">
        <v>49290</v>
      </c>
      <c r="I118">
        <v>11.3</v>
      </c>
      <c r="J118" s="24" t="s">
        <v>1823</v>
      </c>
      <c r="K118" s="27">
        <f>VLOOKUP($D118,LOOKUP!$D:$H,2,0)</f>
        <v>0.74908956935498638</v>
      </c>
      <c r="L118" s="27">
        <f>VLOOKUP($D118,LOOKUP!$D:$H,3,0)</f>
        <v>0.74513921209150558</v>
      </c>
      <c r="M118" s="27">
        <f>VLOOKUP($D118,LOOKUP!$D:$H,4,0)</f>
        <v>0.90072174895459445</v>
      </c>
      <c r="N118" s="27">
        <f>VLOOKUP($D118,LOOKUP!$D:$H,5,0)</f>
        <v>0.81097589909632994</v>
      </c>
      <c r="O118" s="26">
        <f t="shared" si="2"/>
        <v>33257.011252059892</v>
      </c>
      <c r="P118" s="26">
        <f t="shared" si="3"/>
        <v>6.8284763499995877</v>
      </c>
    </row>
    <row r="119" spans="1:16" x14ac:dyDescent="0.25">
      <c r="A119" t="s">
        <v>20</v>
      </c>
      <c r="B119">
        <v>159868</v>
      </c>
      <c r="C119" t="s">
        <v>433</v>
      </c>
      <c r="D119" t="s">
        <v>148</v>
      </c>
      <c r="E119" t="s">
        <v>149</v>
      </c>
      <c r="F119">
        <v>13.083007376942414</v>
      </c>
      <c r="G119">
        <v>13</v>
      </c>
      <c r="H119">
        <v>15834</v>
      </c>
      <c r="I119">
        <v>0</v>
      </c>
      <c r="J119" s="24" t="s">
        <v>1823</v>
      </c>
      <c r="K119" s="27">
        <f>VLOOKUP($D119,LOOKUP!$D:$H,2,0)</f>
        <v>0.79365397793188397</v>
      </c>
      <c r="L119" s="27">
        <f>VLOOKUP($D119,LOOKUP!$D:$H,3,0)</f>
        <v>0.78970362066840627</v>
      </c>
      <c r="M119" s="27">
        <f>VLOOKUP($D119,LOOKUP!$D:$H,4,0)</f>
        <v>1.2000000219191487</v>
      </c>
      <c r="N119" s="27">
        <f>VLOOKUP($D119,LOOKUP!$D:$H,5,0)</f>
        <v>0.95211366970282429</v>
      </c>
      <c r="O119" s="26">
        <f t="shared" si="2"/>
        <v>15080.060779339881</v>
      </c>
      <c r="P119" s="26">
        <f t="shared" si="3"/>
        <v>0</v>
      </c>
    </row>
    <row r="120" spans="1:16" x14ac:dyDescent="0.25">
      <c r="A120" t="s">
        <v>20</v>
      </c>
      <c r="B120">
        <v>159868</v>
      </c>
      <c r="C120" t="s">
        <v>437</v>
      </c>
      <c r="D120" t="s">
        <v>148</v>
      </c>
      <c r="E120" t="s">
        <v>149</v>
      </c>
      <c r="F120">
        <v>13.083007376942414</v>
      </c>
      <c r="G120">
        <v>29</v>
      </c>
      <c r="H120">
        <v>16936</v>
      </c>
      <c r="I120">
        <v>0</v>
      </c>
      <c r="J120" s="24" t="s">
        <v>1823</v>
      </c>
      <c r="K120" s="27">
        <f>VLOOKUP($D120,LOOKUP!$D:$H,2,0)</f>
        <v>0.79365397793188397</v>
      </c>
      <c r="L120" s="27">
        <f>VLOOKUP($D120,LOOKUP!$D:$H,3,0)</f>
        <v>0.78970362066840627</v>
      </c>
      <c r="M120" s="27">
        <f>VLOOKUP($D120,LOOKUP!$D:$H,4,0)</f>
        <v>1.2000000219191487</v>
      </c>
      <c r="N120" s="27">
        <f>VLOOKUP($D120,LOOKUP!$D:$H,5,0)</f>
        <v>0.95211366970282429</v>
      </c>
      <c r="O120" s="26">
        <f t="shared" si="2"/>
        <v>16129.588818927637</v>
      </c>
      <c r="P120" s="26">
        <f t="shared" si="3"/>
        <v>0</v>
      </c>
    </row>
    <row r="121" spans="1:16" x14ac:dyDescent="0.25">
      <c r="A121" t="s">
        <v>20</v>
      </c>
      <c r="B121">
        <v>182639</v>
      </c>
      <c r="C121" t="s">
        <v>537</v>
      </c>
      <c r="D121" t="s">
        <v>151</v>
      </c>
      <c r="E121" t="s">
        <v>152</v>
      </c>
      <c r="F121">
        <v>13.05797247010084</v>
      </c>
      <c r="G121">
        <v>1</v>
      </c>
      <c r="H121">
        <v>36367</v>
      </c>
      <c r="I121">
        <v>4.2</v>
      </c>
      <c r="J121" s="24" t="s">
        <v>1823</v>
      </c>
      <c r="K121" s="27">
        <f>VLOOKUP($D121,LOOKUP!$D:$H,2,0)</f>
        <v>0.71147541997000785</v>
      </c>
      <c r="L121" s="27">
        <f>VLOOKUP($D121,LOOKUP!$D:$H,3,0)</f>
        <v>0.70752506270652726</v>
      </c>
      <c r="M121" s="27">
        <f>VLOOKUP($D121,LOOKUP!$D:$H,4,0)</f>
        <v>0.99804141907900845</v>
      </c>
      <c r="N121" s="27">
        <f>VLOOKUP($D121,LOOKUP!$D:$H,5,0)</f>
        <v>1.0028810303011613</v>
      </c>
      <c r="O121" s="26">
        <f t="shared" si="2"/>
        <v>25823.549831488923</v>
      </c>
      <c r="P121" s="26">
        <f t="shared" si="3"/>
        <v>2.9801665481742665</v>
      </c>
    </row>
    <row r="122" spans="1:16" x14ac:dyDescent="0.25">
      <c r="A122" t="s">
        <v>20</v>
      </c>
      <c r="B122">
        <v>151559</v>
      </c>
      <c r="C122" t="s">
        <v>437</v>
      </c>
      <c r="D122" t="s">
        <v>148</v>
      </c>
      <c r="E122" t="s">
        <v>149</v>
      </c>
      <c r="F122">
        <v>13.083007376942414</v>
      </c>
      <c r="G122">
        <v>19</v>
      </c>
      <c r="H122">
        <v>11096</v>
      </c>
      <c r="I122">
        <v>0</v>
      </c>
      <c r="J122" s="24" t="s">
        <v>1826</v>
      </c>
      <c r="K122" s="27">
        <f>VLOOKUP($D122,LOOKUP!$D:$H,2,0)</f>
        <v>0.79365397793188397</v>
      </c>
      <c r="L122" s="27">
        <f>VLOOKUP($D122,LOOKUP!$D:$H,3,0)</f>
        <v>0.78970362066840627</v>
      </c>
      <c r="M122" s="27">
        <f>VLOOKUP($D122,LOOKUP!$D:$H,4,0)</f>
        <v>1.2000000219191487</v>
      </c>
      <c r="N122" s="27">
        <f>VLOOKUP($D122,LOOKUP!$D:$H,5,0)</f>
        <v>0.95211366970282429</v>
      </c>
      <c r="O122" s="26">
        <f t="shared" si="2"/>
        <v>10567.661639987075</v>
      </c>
      <c r="P122" s="26">
        <f t="shared" si="3"/>
        <v>0</v>
      </c>
    </row>
    <row r="123" spans="1:16" x14ac:dyDescent="0.25">
      <c r="A123" t="s">
        <v>20</v>
      </c>
      <c r="B123">
        <v>151559</v>
      </c>
      <c r="C123" t="s">
        <v>420</v>
      </c>
      <c r="D123" t="s">
        <v>148</v>
      </c>
      <c r="E123" t="s">
        <v>149</v>
      </c>
      <c r="F123">
        <v>13.083007376942414</v>
      </c>
      <c r="G123">
        <v>15</v>
      </c>
      <c r="H123">
        <v>12600</v>
      </c>
      <c r="I123">
        <v>0</v>
      </c>
      <c r="J123" s="24" t="s">
        <v>1826</v>
      </c>
      <c r="K123" s="27">
        <f>VLOOKUP($D123,LOOKUP!$D:$H,2,0)</f>
        <v>0.79365397793188397</v>
      </c>
      <c r="L123" s="27">
        <f>VLOOKUP($D123,LOOKUP!$D:$H,3,0)</f>
        <v>0.78970362066840627</v>
      </c>
      <c r="M123" s="27">
        <f>VLOOKUP($D123,LOOKUP!$D:$H,4,0)</f>
        <v>1.2000000219191487</v>
      </c>
      <c r="N123" s="27">
        <f>VLOOKUP($D123,LOOKUP!$D:$H,5,0)</f>
        <v>0.95211366970282429</v>
      </c>
      <c r="O123" s="26">
        <f t="shared" si="2"/>
        <v>12000.048365522453</v>
      </c>
      <c r="P123" s="26">
        <f t="shared" si="3"/>
        <v>0</v>
      </c>
    </row>
    <row r="124" spans="1:16" x14ac:dyDescent="0.25">
      <c r="A124" t="s">
        <v>20</v>
      </c>
      <c r="B124">
        <v>163382</v>
      </c>
      <c r="C124" t="s">
        <v>538</v>
      </c>
      <c r="D124" t="s">
        <v>148</v>
      </c>
      <c r="E124" t="s">
        <v>149</v>
      </c>
      <c r="F124">
        <v>13.083007376942414</v>
      </c>
      <c r="G124">
        <v>245</v>
      </c>
      <c r="H124">
        <v>45758.16</v>
      </c>
      <c r="I124">
        <v>17.64</v>
      </c>
      <c r="J124" s="24" t="s">
        <v>1826</v>
      </c>
      <c r="K124" s="27">
        <f>VLOOKUP($D124,LOOKUP!$D:$H,2,0)</f>
        <v>0.79365397793188397</v>
      </c>
      <c r="L124" s="27">
        <f>VLOOKUP($D124,LOOKUP!$D:$H,3,0)</f>
        <v>0.78970362066840627</v>
      </c>
      <c r="M124" s="27">
        <f>VLOOKUP($D124,LOOKUP!$D:$H,4,0)</f>
        <v>1.2000000219191487</v>
      </c>
      <c r="N124" s="27">
        <f>VLOOKUP($D124,LOOKUP!$D:$H,5,0)</f>
        <v>0.95211366970282429</v>
      </c>
      <c r="O124" s="26">
        <f t="shared" si="2"/>
        <v>43579.375644231339</v>
      </c>
      <c r="P124" s="26">
        <f t="shared" si="3"/>
        <v>13.263297480128868</v>
      </c>
    </row>
    <row r="125" spans="1:16" x14ac:dyDescent="0.25">
      <c r="A125" t="s">
        <v>20</v>
      </c>
      <c r="B125">
        <v>183035</v>
      </c>
      <c r="C125" t="s">
        <v>164</v>
      </c>
      <c r="D125" t="s">
        <v>148</v>
      </c>
      <c r="E125" t="s">
        <v>149</v>
      </c>
      <c r="F125">
        <v>13.083007376942414</v>
      </c>
      <c r="G125">
        <v>3</v>
      </c>
      <c r="H125">
        <v>1751.4</v>
      </c>
      <c r="I125">
        <v>0</v>
      </c>
      <c r="J125" s="24" t="s">
        <v>1823</v>
      </c>
      <c r="K125" s="27">
        <f>VLOOKUP($D125,LOOKUP!$D:$H,2,0)</f>
        <v>0.79365397793188397</v>
      </c>
      <c r="L125" s="27">
        <f>VLOOKUP($D125,LOOKUP!$D:$H,3,0)</f>
        <v>0.78970362066840627</v>
      </c>
      <c r="M125" s="27">
        <f>VLOOKUP($D125,LOOKUP!$D:$H,4,0)</f>
        <v>1.2000000219191487</v>
      </c>
      <c r="N125" s="27">
        <f>VLOOKUP($D125,LOOKUP!$D:$H,5,0)</f>
        <v>0.95211366970282429</v>
      </c>
      <c r="O125" s="26">
        <f t="shared" si="2"/>
        <v>1668.0067228076209</v>
      </c>
      <c r="P125" s="26">
        <f t="shared" si="3"/>
        <v>0</v>
      </c>
    </row>
    <row r="126" spans="1:16" x14ac:dyDescent="0.25">
      <c r="A126" t="s">
        <v>20</v>
      </c>
      <c r="B126">
        <v>183035</v>
      </c>
      <c r="C126" t="s">
        <v>147</v>
      </c>
      <c r="D126" t="s">
        <v>148</v>
      </c>
      <c r="E126" t="s">
        <v>149</v>
      </c>
      <c r="F126">
        <v>13.083007376942414</v>
      </c>
      <c r="G126">
        <v>12</v>
      </c>
      <c r="H126">
        <v>3276</v>
      </c>
      <c r="I126">
        <v>0</v>
      </c>
      <c r="J126" s="24" t="s">
        <v>1823</v>
      </c>
      <c r="K126" s="27">
        <f>VLOOKUP($D126,LOOKUP!$D:$H,2,0)</f>
        <v>0.79365397793188397</v>
      </c>
      <c r="L126" s="27">
        <f>VLOOKUP($D126,LOOKUP!$D:$H,3,0)</f>
        <v>0.78970362066840627</v>
      </c>
      <c r="M126" s="27">
        <f>VLOOKUP($D126,LOOKUP!$D:$H,4,0)</f>
        <v>1.2000000219191487</v>
      </c>
      <c r="N126" s="27">
        <f>VLOOKUP($D126,LOOKUP!$D:$H,5,0)</f>
        <v>0.95211366970282429</v>
      </c>
      <c r="O126" s="26">
        <f t="shared" si="2"/>
        <v>3120.0125750358375</v>
      </c>
      <c r="P126" s="26">
        <f t="shared" si="3"/>
        <v>0</v>
      </c>
    </row>
    <row r="127" spans="1:16" x14ac:dyDescent="0.25">
      <c r="A127" t="s">
        <v>20</v>
      </c>
      <c r="B127">
        <v>183035</v>
      </c>
      <c r="C127" t="s">
        <v>187</v>
      </c>
      <c r="D127" t="s">
        <v>148</v>
      </c>
      <c r="E127" t="s">
        <v>149</v>
      </c>
      <c r="F127">
        <v>13.083007376942414</v>
      </c>
      <c r="G127">
        <v>10</v>
      </c>
      <c r="H127">
        <v>12180</v>
      </c>
      <c r="I127">
        <v>0</v>
      </c>
      <c r="J127" s="24" t="s">
        <v>1823</v>
      </c>
      <c r="K127" s="27">
        <f>VLOOKUP($D127,LOOKUP!$D:$H,2,0)</f>
        <v>0.79365397793188397</v>
      </c>
      <c r="L127" s="27">
        <f>VLOOKUP($D127,LOOKUP!$D:$H,3,0)</f>
        <v>0.78970362066840627</v>
      </c>
      <c r="M127" s="27">
        <f>VLOOKUP($D127,LOOKUP!$D:$H,4,0)</f>
        <v>1.2000000219191487</v>
      </c>
      <c r="N127" s="27">
        <f>VLOOKUP($D127,LOOKUP!$D:$H,5,0)</f>
        <v>0.95211366970282429</v>
      </c>
      <c r="O127" s="26">
        <f t="shared" si="2"/>
        <v>11600.046753338369</v>
      </c>
      <c r="P127" s="26">
        <f t="shared" si="3"/>
        <v>0</v>
      </c>
    </row>
    <row r="128" spans="1:16" x14ac:dyDescent="0.25">
      <c r="A128" t="s">
        <v>20</v>
      </c>
      <c r="B128">
        <v>174626</v>
      </c>
      <c r="C128" t="s">
        <v>586</v>
      </c>
      <c r="D128" t="s">
        <v>151</v>
      </c>
      <c r="E128" t="s">
        <v>152</v>
      </c>
      <c r="F128">
        <v>13.05797247010084</v>
      </c>
      <c r="G128">
        <v>1</v>
      </c>
      <c r="H128">
        <v>92260</v>
      </c>
      <c r="I128">
        <v>6.4</v>
      </c>
      <c r="J128" s="24" t="s">
        <v>1826</v>
      </c>
      <c r="K128" s="27">
        <f>VLOOKUP($D128,LOOKUP!$D:$H,2,0)</f>
        <v>0.71147541997000785</v>
      </c>
      <c r="L128" s="27">
        <f>VLOOKUP($D128,LOOKUP!$D:$H,3,0)</f>
        <v>0.70752506270652726</v>
      </c>
      <c r="M128" s="27">
        <f>VLOOKUP($D128,LOOKUP!$D:$H,4,0)</f>
        <v>0.99804141907900845</v>
      </c>
      <c r="N128" s="27">
        <f>VLOOKUP($D128,LOOKUP!$D:$H,5,0)</f>
        <v>1.0028810303011613</v>
      </c>
      <c r="O128" s="26">
        <f t="shared" si="2"/>
        <v>65512.159580200954</v>
      </c>
      <c r="P128" s="26">
        <f t="shared" si="3"/>
        <v>4.5412061686465011</v>
      </c>
    </row>
    <row r="129" spans="1:16" x14ac:dyDescent="0.25">
      <c r="A129" t="s">
        <v>20</v>
      </c>
      <c r="B129">
        <v>174626</v>
      </c>
      <c r="C129" t="s">
        <v>587</v>
      </c>
      <c r="D129" t="s">
        <v>151</v>
      </c>
      <c r="E129" t="s">
        <v>152</v>
      </c>
      <c r="F129">
        <v>13.05797247010084</v>
      </c>
      <c r="G129">
        <v>1</v>
      </c>
      <c r="H129">
        <v>24674</v>
      </c>
      <c r="I129">
        <v>10.74</v>
      </c>
      <c r="J129" s="24" t="s">
        <v>1826</v>
      </c>
      <c r="K129" s="27">
        <f>VLOOKUP($D129,LOOKUP!$D:$H,2,0)</f>
        <v>0.71147541997000785</v>
      </c>
      <c r="L129" s="27">
        <f>VLOOKUP($D129,LOOKUP!$D:$H,3,0)</f>
        <v>0.70752506270652726</v>
      </c>
      <c r="M129" s="27">
        <f>VLOOKUP($D129,LOOKUP!$D:$H,4,0)</f>
        <v>0.99804141907900845</v>
      </c>
      <c r="N129" s="27">
        <f>VLOOKUP($D129,LOOKUP!$D:$H,5,0)</f>
        <v>1.0028810303011613</v>
      </c>
      <c r="O129" s="26">
        <f t="shared" si="2"/>
        <v>17520.561732949041</v>
      </c>
      <c r="P129" s="26">
        <f t="shared" si="3"/>
        <v>7.6207116017599095</v>
      </c>
    </row>
    <row r="130" spans="1:16" x14ac:dyDescent="0.25">
      <c r="A130" s="9" t="s">
        <v>20</v>
      </c>
      <c r="B130" s="9">
        <v>183431</v>
      </c>
      <c r="C130" s="9" t="s">
        <v>175</v>
      </c>
      <c r="D130" s="9" t="s">
        <v>148</v>
      </c>
      <c r="E130" s="9" t="s">
        <v>149</v>
      </c>
      <c r="F130" s="20">
        <v>13.083007376942414</v>
      </c>
      <c r="G130" s="20">
        <v>22</v>
      </c>
      <c r="H130" s="20">
        <v>3153.3216000000002</v>
      </c>
      <c r="I130" s="20">
        <v>0.68640000000000001</v>
      </c>
      <c r="J130" s="24" t="s">
        <v>1826</v>
      </c>
      <c r="K130" s="27">
        <f>VLOOKUP($D130,LOOKUP!$D:$H,2,0)</f>
        <v>0.79365397793188397</v>
      </c>
      <c r="L130" s="27">
        <f>VLOOKUP($D130,LOOKUP!$D:$H,3,0)</f>
        <v>0.78970362066840627</v>
      </c>
      <c r="M130" s="27">
        <f>VLOOKUP($D130,LOOKUP!$D:$H,4,0)</f>
        <v>1.2000000219191487</v>
      </c>
      <c r="N130" s="27">
        <f>VLOOKUP($D130,LOOKUP!$D:$H,5,0)</f>
        <v>0.95211366970282429</v>
      </c>
      <c r="O130" s="26">
        <f t="shared" si="2"/>
        <v>3003.1755327021147</v>
      </c>
      <c r="P130" s="26">
        <f t="shared" si="3"/>
        <v>0.51609565704991245</v>
      </c>
    </row>
    <row r="131" spans="1:16" x14ac:dyDescent="0.25">
      <c r="A131" s="9" t="s">
        <v>20</v>
      </c>
      <c r="B131" s="9">
        <v>183431</v>
      </c>
      <c r="C131" s="9" t="s">
        <v>168</v>
      </c>
      <c r="D131" s="9" t="s">
        <v>148</v>
      </c>
      <c r="E131" s="9" t="s">
        <v>149</v>
      </c>
      <c r="F131" s="20">
        <v>13.083007376942414</v>
      </c>
      <c r="G131" s="20">
        <v>31</v>
      </c>
      <c r="H131" s="20">
        <v>3702.7640000000001</v>
      </c>
      <c r="I131" s="20">
        <v>0.80600000000000005</v>
      </c>
      <c r="J131" s="24" t="s">
        <v>1826</v>
      </c>
      <c r="K131" s="27">
        <f>VLOOKUP($D131,LOOKUP!$D:$H,2,0)</f>
        <v>0.79365397793188397</v>
      </c>
      <c r="L131" s="27">
        <f>VLOOKUP($D131,LOOKUP!$D:$H,3,0)</f>
        <v>0.78970362066840627</v>
      </c>
      <c r="M131" s="27">
        <f>VLOOKUP($D131,LOOKUP!$D:$H,4,0)</f>
        <v>1.2000000219191487</v>
      </c>
      <c r="N131" s="27">
        <f>VLOOKUP($D131,LOOKUP!$D:$H,5,0)</f>
        <v>0.95211366970282429</v>
      </c>
      <c r="O131" s="26">
        <f t="shared" ref="O131:O194" si="4">+H131*K131*M131</f>
        <v>3526.456117945665</v>
      </c>
      <c r="P131" s="26">
        <f t="shared" ref="P131:P194" si="5">+I131*L131*N131</f>
        <v>0.60602141547527599</v>
      </c>
    </row>
    <row r="132" spans="1:16" x14ac:dyDescent="0.25">
      <c r="A132" s="9" t="s">
        <v>20</v>
      </c>
      <c r="B132" s="9">
        <v>183431</v>
      </c>
      <c r="C132" s="9" t="s">
        <v>176</v>
      </c>
      <c r="D132" s="9" t="s">
        <v>148</v>
      </c>
      <c r="E132" s="9" t="s">
        <v>149</v>
      </c>
      <c r="F132" s="20">
        <v>13.083007376942414</v>
      </c>
      <c r="G132" s="20">
        <v>28</v>
      </c>
      <c r="H132" s="20">
        <v>3175.732</v>
      </c>
      <c r="I132" s="20">
        <v>0.81200000000000006</v>
      </c>
      <c r="J132" s="24" t="s">
        <v>1826</v>
      </c>
      <c r="K132" s="27">
        <f>VLOOKUP($D132,LOOKUP!$D:$H,2,0)</f>
        <v>0.79365397793188397</v>
      </c>
      <c r="L132" s="27">
        <f>VLOOKUP($D132,LOOKUP!$D:$H,3,0)</f>
        <v>0.78970362066840627</v>
      </c>
      <c r="M132" s="27">
        <f>VLOOKUP($D132,LOOKUP!$D:$H,4,0)</f>
        <v>1.2000000219191487</v>
      </c>
      <c r="N132" s="27">
        <f>VLOOKUP($D132,LOOKUP!$D:$H,5,0)</f>
        <v>0.95211366970282429</v>
      </c>
      <c r="O132" s="26">
        <f t="shared" si="4"/>
        <v>3024.5188568204244</v>
      </c>
      <c r="P132" s="26">
        <f t="shared" si="5"/>
        <v>0.61053274114878919</v>
      </c>
    </row>
    <row r="133" spans="1:16" x14ac:dyDescent="0.25">
      <c r="A133" t="s">
        <v>20</v>
      </c>
      <c r="B133">
        <v>158038</v>
      </c>
      <c r="C133" t="s">
        <v>438</v>
      </c>
      <c r="D133" t="s">
        <v>148</v>
      </c>
      <c r="E133" t="s">
        <v>149</v>
      </c>
      <c r="F133">
        <v>13.083007376942414</v>
      </c>
      <c r="G133">
        <v>1</v>
      </c>
      <c r="H133">
        <v>273</v>
      </c>
      <c r="I133">
        <v>0</v>
      </c>
      <c r="J133" s="24" t="s">
        <v>1826</v>
      </c>
      <c r="K133" s="27">
        <f>VLOOKUP($D133,LOOKUP!$D:$H,2,0)</f>
        <v>0.79365397793188397</v>
      </c>
      <c r="L133" s="27">
        <f>VLOOKUP($D133,LOOKUP!$D:$H,3,0)</f>
        <v>0.78970362066840627</v>
      </c>
      <c r="M133" s="27">
        <f>VLOOKUP($D133,LOOKUP!$D:$H,4,0)</f>
        <v>1.2000000219191487</v>
      </c>
      <c r="N133" s="27">
        <f>VLOOKUP($D133,LOOKUP!$D:$H,5,0)</f>
        <v>0.95211366970282429</v>
      </c>
      <c r="O133" s="26">
        <f t="shared" si="4"/>
        <v>260.0010479196531</v>
      </c>
      <c r="P133" s="26">
        <f t="shared" si="5"/>
        <v>0</v>
      </c>
    </row>
    <row r="134" spans="1:16" x14ac:dyDescent="0.25">
      <c r="A134" t="s">
        <v>20</v>
      </c>
      <c r="B134">
        <v>158038</v>
      </c>
      <c r="C134" t="s">
        <v>420</v>
      </c>
      <c r="D134" t="s">
        <v>148</v>
      </c>
      <c r="E134" t="s">
        <v>149</v>
      </c>
      <c r="F134">
        <v>13.083007376942414</v>
      </c>
      <c r="G134">
        <v>33</v>
      </c>
      <c r="H134">
        <v>27720</v>
      </c>
      <c r="I134">
        <v>0</v>
      </c>
      <c r="J134" s="24" t="s">
        <v>1826</v>
      </c>
      <c r="K134" s="27">
        <f>VLOOKUP($D134,LOOKUP!$D:$H,2,0)</f>
        <v>0.79365397793188397</v>
      </c>
      <c r="L134" s="27">
        <f>VLOOKUP($D134,LOOKUP!$D:$H,3,0)</f>
        <v>0.78970362066840627</v>
      </c>
      <c r="M134" s="27">
        <f>VLOOKUP($D134,LOOKUP!$D:$H,4,0)</f>
        <v>1.2000000219191487</v>
      </c>
      <c r="N134" s="27">
        <f>VLOOKUP($D134,LOOKUP!$D:$H,5,0)</f>
        <v>0.95211366970282429</v>
      </c>
      <c r="O134" s="26">
        <f t="shared" si="4"/>
        <v>26400.106404149392</v>
      </c>
      <c r="P134" s="26">
        <f t="shared" si="5"/>
        <v>0</v>
      </c>
    </row>
    <row r="135" spans="1:16" x14ac:dyDescent="0.25">
      <c r="A135" t="s">
        <v>20</v>
      </c>
      <c r="B135">
        <v>185610</v>
      </c>
      <c r="C135" t="s">
        <v>171</v>
      </c>
      <c r="D135" t="s">
        <v>148</v>
      </c>
      <c r="E135" t="s">
        <v>149</v>
      </c>
      <c r="F135">
        <v>13.083007376942414</v>
      </c>
      <c r="G135">
        <v>30</v>
      </c>
      <c r="H135">
        <v>1378.2</v>
      </c>
      <c r="I135">
        <v>0.3</v>
      </c>
      <c r="J135" s="24" t="s">
        <v>1826</v>
      </c>
      <c r="K135" s="27">
        <f>VLOOKUP($D135,LOOKUP!$D:$H,2,0)</f>
        <v>0.79365397793188397</v>
      </c>
      <c r="L135" s="27">
        <f>VLOOKUP($D135,LOOKUP!$D:$H,3,0)</f>
        <v>0.78970362066840627</v>
      </c>
      <c r="M135" s="27">
        <f>VLOOKUP($D135,LOOKUP!$D:$H,4,0)</f>
        <v>1.2000000219191487</v>
      </c>
      <c r="N135" s="27">
        <f>VLOOKUP($D135,LOOKUP!$D:$H,5,0)</f>
        <v>0.95211366970282429</v>
      </c>
      <c r="O135" s="26">
        <f t="shared" si="4"/>
        <v>1312.5767188383368</v>
      </c>
      <c r="P135" s="26">
        <f t="shared" si="5"/>
        <v>0.22556628367566101</v>
      </c>
    </row>
    <row r="136" spans="1:16" x14ac:dyDescent="0.25">
      <c r="A136" t="s">
        <v>20</v>
      </c>
      <c r="B136">
        <v>185610</v>
      </c>
      <c r="C136" t="s">
        <v>162</v>
      </c>
      <c r="D136" t="s">
        <v>148</v>
      </c>
      <c r="E136" t="s">
        <v>149</v>
      </c>
      <c r="F136">
        <v>13.083007376942414</v>
      </c>
      <c r="G136">
        <v>11</v>
      </c>
      <c r="H136">
        <v>11726.671</v>
      </c>
      <c r="I136">
        <v>3.113</v>
      </c>
      <c r="J136" s="24" t="s">
        <v>1826</v>
      </c>
      <c r="K136" s="27">
        <f>VLOOKUP($D136,LOOKUP!$D:$H,2,0)</f>
        <v>0.79365397793188397</v>
      </c>
      <c r="L136" s="27">
        <f>VLOOKUP($D136,LOOKUP!$D:$H,3,0)</f>
        <v>0.78970362066840627</v>
      </c>
      <c r="M136" s="27">
        <f>VLOOKUP($D136,LOOKUP!$D:$H,4,0)</f>
        <v>1.2000000219191487</v>
      </c>
      <c r="N136" s="27">
        <f>VLOOKUP($D136,LOOKUP!$D:$H,5,0)</f>
        <v>0.95211366970282429</v>
      </c>
      <c r="O136" s="26">
        <f t="shared" si="4"/>
        <v>11168.3031084579</v>
      </c>
      <c r="P136" s="26">
        <f t="shared" si="5"/>
        <v>2.340626136941109</v>
      </c>
    </row>
    <row r="137" spans="1:16" x14ac:dyDescent="0.25">
      <c r="A137" t="s">
        <v>20</v>
      </c>
      <c r="B137">
        <v>190151</v>
      </c>
      <c r="C137" t="s">
        <v>280</v>
      </c>
      <c r="D137" t="s">
        <v>151</v>
      </c>
      <c r="E137" t="s">
        <v>152</v>
      </c>
      <c r="F137">
        <v>13.05797247010084</v>
      </c>
      <c r="G137">
        <v>1</v>
      </c>
      <c r="H137">
        <v>5651</v>
      </c>
      <c r="I137">
        <v>1.5</v>
      </c>
      <c r="J137" s="24" t="s">
        <v>1826</v>
      </c>
      <c r="K137" s="27">
        <f>VLOOKUP($D137,LOOKUP!$D:$H,2,0)</f>
        <v>0.71147541997000785</v>
      </c>
      <c r="L137" s="27">
        <f>VLOOKUP($D137,LOOKUP!$D:$H,3,0)</f>
        <v>0.70752506270652726</v>
      </c>
      <c r="M137" s="27">
        <f>VLOOKUP($D137,LOOKUP!$D:$H,4,0)</f>
        <v>0.99804141907900845</v>
      </c>
      <c r="N137" s="27">
        <f>VLOOKUP($D137,LOOKUP!$D:$H,5,0)</f>
        <v>1.0028810303011613</v>
      </c>
      <c r="O137" s="26">
        <f t="shared" si="4"/>
        <v>4012.6730304326425</v>
      </c>
      <c r="P137" s="26">
        <f t="shared" si="5"/>
        <v>1.0643451957765235</v>
      </c>
    </row>
    <row r="138" spans="1:16" x14ac:dyDescent="0.25">
      <c r="A138" t="s">
        <v>20</v>
      </c>
      <c r="B138">
        <v>182455</v>
      </c>
      <c r="C138" t="s">
        <v>1688</v>
      </c>
      <c r="D138" t="s">
        <v>148</v>
      </c>
      <c r="E138" t="s">
        <v>149</v>
      </c>
      <c r="F138">
        <v>13.083007376942414</v>
      </c>
      <c r="G138">
        <v>10</v>
      </c>
      <c r="H138">
        <v>5876.52</v>
      </c>
      <c r="I138">
        <v>1.56</v>
      </c>
      <c r="J138" s="24" t="s">
        <v>1826</v>
      </c>
      <c r="K138" s="27">
        <f>VLOOKUP($D138,LOOKUP!$D:$H,2,0)</f>
        <v>0.79365397793188397</v>
      </c>
      <c r="L138" s="27">
        <f>VLOOKUP($D138,LOOKUP!$D:$H,3,0)</f>
        <v>0.78970362066840627</v>
      </c>
      <c r="M138" s="27">
        <f>VLOOKUP($D138,LOOKUP!$D:$H,4,0)</f>
        <v>1.2000000219191487</v>
      </c>
      <c r="N138" s="27">
        <f>VLOOKUP($D138,LOOKUP!$D:$H,5,0)</f>
        <v>0.95211366970282429</v>
      </c>
      <c r="O138" s="26">
        <f t="shared" si="4"/>
        <v>5596.7082715047627</v>
      </c>
      <c r="P138" s="26">
        <f t="shared" si="5"/>
        <v>1.1729446751134374</v>
      </c>
    </row>
    <row r="139" spans="1:16" x14ac:dyDescent="0.25">
      <c r="A139" t="s">
        <v>20</v>
      </c>
      <c r="B139">
        <v>174613</v>
      </c>
      <c r="C139" t="s">
        <v>599</v>
      </c>
      <c r="D139" t="s">
        <v>151</v>
      </c>
      <c r="E139" t="s">
        <v>152</v>
      </c>
      <c r="F139">
        <v>13.05797247010084</v>
      </c>
      <c r="G139">
        <v>1</v>
      </c>
      <c r="H139">
        <v>53593</v>
      </c>
      <c r="I139">
        <v>13.2</v>
      </c>
      <c r="J139" s="24" t="s">
        <v>1823</v>
      </c>
      <c r="K139" s="27">
        <f>VLOOKUP($D139,LOOKUP!$D:$H,2,0)</f>
        <v>0.71147541997000785</v>
      </c>
      <c r="L139" s="27">
        <f>VLOOKUP($D139,LOOKUP!$D:$H,3,0)</f>
        <v>0.70752506270652726</v>
      </c>
      <c r="M139" s="27">
        <f>VLOOKUP($D139,LOOKUP!$D:$H,4,0)</f>
        <v>0.99804141907900845</v>
      </c>
      <c r="N139" s="27">
        <f>VLOOKUP($D139,LOOKUP!$D:$H,5,0)</f>
        <v>1.0028810303011613</v>
      </c>
      <c r="O139" s="26">
        <f t="shared" si="4"/>
        <v>38055.421291802624</v>
      </c>
      <c r="P139" s="26">
        <f t="shared" si="5"/>
        <v>9.3662377228334091</v>
      </c>
    </row>
    <row r="140" spans="1:16" x14ac:dyDescent="0.25">
      <c r="A140" t="s">
        <v>20</v>
      </c>
      <c r="B140">
        <v>188710</v>
      </c>
      <c r="C140" t="s">
        <v>168</v>
      </c>
      <c r="D140" t="s">
        <v>148</v>
      </c>
      <c r="E140" t="s">
        <v>149</v>
      </c>
      <c r="F140">
        <v>13.083007376942414</v>
      </c>
      <c r="G140">
        <v>6</v>
      </c>
      <c r="H140">
        <v>716.66399999999999</v>
      </c>
      <c r="I140">
        <v>0.156</v>
      </c>
      <c r="J140" s="24" t="s">
        <v>1823</v>
      </c>
      <c r="K140" s="27">
        <f>VLOOKUP($D140,LOOKUP!$D:$H,2,0)</f>
        <v>0.79365397793188397</v>
      </c>
      <c r="L140" s="27">
        <f>VLOOKUP($D140,LOOKUP!$D:$H,3,0)</f>
        <v>0.78970362066840627</v>
      </c>
      <c r="M140" s="27">
        <f>VLOOKUP($D140,LOOKUP!$D:$H,4,0)</f>
        <v>1.2000000219191487</v>
      </c>
      <c r="N140" s="27">
        <f>VLOOKUP($D140,LOOKUP!$D:$H,5,0)</f>
        <v>0.95211366970282429</v>
      </c>
      <c r="O140" s="26">
        <f t="shared" si="4"/>
        <v>682.53989379593509</v>
      </c>
      <c r="P140" s="26">
        <f t="shared" si="5"/>
        <v>0.11729446751134374</v>
      </c>
    </row>
    <row r="141" spans="1:16" x14ac:dyDescent="0.25">
      <c r="A141" t="s">
        <v>20</v>
      </c>
      <c r="B141">
        <v>188710</v>
      </c>
      <c r="C141" t="s">
        <v>175</v>
      </c>
      <c r="D141" t="s">
        <v>148</v>
      </c>
      <c r="E141" t="s">
        <v>149</v>
      </c>
      <c r="F141">
        <v>13.083007376942414</v>
      </c>
      <c r="G141">
        <v>14</v>
      </c>
      <c r="H141">
        <v>2006.6592000000001</v>
      </c>
      <c r="I141">
        <v>0.43680000000000002</v>
      </c>
      <c r="J141" s="24" t="s">
        <v>1823</v>
      </c>
      <c r="K141" s="27">
        <f>VLOOKUP($D141,LOOKUP!$D:$H,2,0)</f>
        <v>0.79365397793188397</v>
      </c>
      <c r="L141" s="27">
        <f>VLOOKUP($D141,LOOKUP!$D:$H,3,0)</f>
        <v>0.78970362066840627</v>
      </c>
      <c r="M141" s="27">
        <f>VLOOKUP($D141,LOOKUP!$D:$H,4,0)</f>
        <v>1.2000000219191487</v>
      </c>
      <c r="N141" s="27">
        <f>VLOOKUP($D141,LOOKUP!$D:$H,5,0)</f>
        <v>0.95211366970282429</v>
      </c>
      <c r="O141" s="26">
        <f t="shared" si="4"/>
        <v>1911.1117026286183</v>
      </c>
      <c r="P141" s="26">
        <f t="shared" si="5"/>
        <v>0.32842450903176246</v>
      </c>
    </row>
    <row r="142" spans="1:16" x14ac:dyDescent="0.25">
      <c r="A142" t="s">
        <v>20</v>
      </c>
      <c r="B142">
        <v>188710</v>
      </c>
      <c r="C142" t="s">
        <v>866</v>
      </c>
      <c r="D142" t="s">
        <v>151</v>
      </c>
      <c r="E142" t="s">
        <v>152</v>
      </c>
      <c r="F142">
        <v>13.05797247010084</v>
      </c>
      <c r="G142">
        <v>1</v>
      </c>
      <c r="H142">
        <v>33261</v>
      </c>
      <c r="I142">
        <v>7.6</v>
      </c>
      <c r="J142" s="24" t="s">
        <v>1823</v>
      </c>
      <c r="K142" s="27">
        <f>VLOOKUP($D142,LOOKUP!$D:$H,2,0)</f>
        <v>0.71147541997000785</v>
      </c>
      <c r="L142" s="27">
        <f>VLOOKUP($D142,LOOKUP!$D:$H,3,0)</f>
        <v>0.70752506270652726</v>
      </c>
      <c r="M142" s="27">
        <f>VLOOKUP($D142,LOOKUP!$D:$H,4,0)</f>
        <v>0.99804141907900845</v>
      </c>
      <c r="N142" s="27">
        <f>VLOOKUP($D142,LOOKUP!$D:$H,5,0)</f>
        <v>1.0028810303011613</v>
      </c>
      <c r="O142" s="26">
        <f t="shared" si="4"/>
        <v>23618.035332723433</v>
      </c>
      <c r="P142" s="26">
        <f t="shared" si="5"/>
        <v>5.3926823252677192</v>
      </c>
    </row>
    <row r="143" spans="1:16" x14ac:dyDescent="0.25">
      <c r="A143" s="9" t="s">
        <v>20</v>
      </c>
      <c r="B143" s="9">
        <v>176120</v>
      </c>
      <c r="C143" s="9" t="s">
        <v>184</v>
      </c>
      <c r="D143" s="9" t="s">
        <v>151</v>
      </c>
      <c r="E143" s="9" t="s">
        <v>152</v>
      </c>
      <c r="F143" s="20">
        <v>13.05797247010084</v>
      </c>
      <c r="G143" s="20">
        <v>1</v>
      </c>
      <c r="H143" s="20">
        <v>12831</v>
      </c>
      <c r="I143" s="20">
        <v>2.8</v>
      </c>
      <c r="J143" s="24" t="s">
        <v>1826</v>
      </c>
      <c r="K143" s="27">
        <f>VLOOKUP($D143,LOOKUP!$D:$H,2,0)</f>
        <v>0.71147541997000785</v>
      </c>
      <c r="L143" s="27">
        <f>VLOOKUP($D143,LOOKUP!$D:$H,3,0)</f>
        <v>0.70752506270652726</v>
      </c>
      <c r="M143" s="27">
        <f>VLOOKUP($D143,LOOKUP!$D:$H,4,0)</f>
        <v>0.99804141907900845</v>
      </c>
      <c r="N143" s="27">
        <f>VLOOKUP($D143,LOOKUP!$D:$H,5,0)</f>
        <v>1.0028810303011613</v>
      </c>
      <c r="O143" s="26">
        <f t="shared" si="4"/>
        <v>9111.0613437411484</v>
      </c>
      <c r="P143" s="26">
        <f t="shared" si="5"/>
        <v>1.986777698782844</v>
      </c>
    </row>
    <row r="144" spans="1:16" x14ac:dyDescent="0.25">
      <c r="A144" s="9" t="s">
        <v>20</v>
      </c>
      <c r="B144" s="9">
        <v>176120</v>
      </c>
      <c r="C144" s="9" t="s">
        <v>184</v>
      </c>
      <c r="D144" s="9" t="s">
        <v>151</v>
      </c>
      <c r="E144" s="9" t="s">
        <v>152</v>
      </c>
      <c r="F144" s="20">
        <v>13.05797247010084</v>
      </c>
      <c r="G144" s="20">
        <v>1</v>
      </c>
      <c r="H144" s="20">
        <v>107169</v>
      </c>
      <c r="I144" s="20">
        <v>17.7</v>
      </c>
      <c r="J144" s="24" t="s">
        <v>1826</v>
      </c>
      <c r="K144" s="27">
        <f>VLOOKUP($D144,LOOKUP!$D:$H,2,0)</f>
        <v>0.71147541997000785</v>
      </c>
      <c r="L144" s="27">
        <f>VLOOKUP($D144,LOOKUP!$D:$H,3,0)</f>
        <v>0.70752506270652726</v>
      </c>
      <c r="M144" s="27">
        <f>VLOOKUP($D144,LOOKUP!$D:$H,4,0)</f>
        <v>0.99804141907900845</v>
      </c>
      <c r="N144" s="27">
        <f>VLOOKUP($D144,LOOKUP!$D:$H,5,0)</f>
        <v>1.0028810303011613</v>
      </c>
      <c r="O144" s="26">
        <f t="shared" si="4"/>
        <v>76098.771190662868</v>
      </c>
      <c r="P144" s="26">
        <f t="shared" si="5"/>
        <v>12.559273310162979</v>
      </c>
    </row>
    <row r="145" spans="1:16" x14ac:dyDescent="0.25">
      <c r="A145" s="9" t="s">
        <v>20</v>
      </c>
      <c r="B145" s="9">
        <v>173965</v>
      </c>
      <c r="C145" s="9" t="s">
        <v>188</v>
      </c>
      <c r="D145" s="9" t="s">
        <v>151</v>
      </c>
      <c r="E145" s="9" t="s">
        <v>152</v>
      </c>
      <c r="F145" s="20">
        <v>13.05797247010084</v>
      </c>
      <c r="G145" s="20">
        <v>1</v>
      </c>
      <c r="H145" s="20">
        <v>36423</v>
      </c>
      <c r="I145" s="20">
        <v>10.3</v>
      </c>
      <c r="J145" s="24" t="s">
        <v>1826</v>
      </c>
      <c r="K145" s="27">
        <f>VLOOKUP($D145,LOOKUP!$D:$H,2,0)</f>
        <v>0.71147541997000785</v>
      </c>
      <c r="L145" s="27">
        <f>VLOOKUP($D145,LOOKUP!$D:$H,3,0)</f>
        <v>0.70752506270652726</v>
      </c>
      <c r="M145" s="27">
        <f>VLOOKUP($D145,LOOKUP!$D:$H,4,0)</f>
        <v>0.99804141907900845</v>
      </c>
      <c r="N145" s="27">
        <f>VLOOKUP($D145,LOOKUP!$D:$H,5,0)</f>
        <v>1.0028810303011613</v>
      </c>
      <c r="O145" s="26">
        <f t="shared" si="4"/>
        <v>25863.314420004979</v>
      </c>
      <c r="P145" s="26">
        <f t="shared" si="5"/>
        <v>7.3085036776654633</v>
      </c>
    </row>
    <row r="146" spans="1:16" x14ac:dyDescent="0.25">
      <c r="A146" t="s">
        <v>20</v>
      </c>
      <c r="B146">
        <v>177511</v>
      </c>
      <c r="C146" t="s">
        <v>169</v>
      </c>
      <c r="D146" t="s">
        <v>148</v>
      </c>
      <c r="E146" t="s">
        <v>149</v>
      </c>
      <c r="F146">
        <v>13.083007376942414</v>
      </c>
      <c r="G146">
        <v>188</v>
      </c>
      <c r="H146">
        <v>8636.7199999999993</v>
      </c>
      <c r="I146">
        <v>1.88</v>
      </c>
      <c r="J146" s="24" t="s">
        <v>1826</v>
      </c>
      <c r="K146" s="27">
        <f>VLOOKUP($D146,LOOKUP!$D:$H,2,0)</f>
        <v>0.79365397793188397</v>
      </c>
      <c r="L146" s="27">
        <f>VLOOKUP($D146,LOOKUP!$D:$H,3,0)</f>
        <v>0.78970362066840627</v>
      </c>
      <c r="M146" s="27">
        <f>VLOOKUP($D146,LOOKUP!$D:$H,4,0)</f>
        <v>1.2000000219191487</v>
      </c>
      <c r="N146" s="27">
        <f>VLOOKUP($D146,LOOKUP!$D:$H,5,0)</f>
        <v>0.95211366970282429</v>
      </c>
      <c r="O146" s="26">
        <f t="shared" si="4"/>
        <v>8225.4807713869086</v>
      </c>
      <c r="P146" s="26">
        <f t="shared" si="5"/>
        <v>1.4135487110341425</v>
      </c>
    </row>
    <row r="147" spans="1:16" x14ac:dyDescent="0.25">
      <c r="A147" t="s">
        <v>20</v>
      </c>
      <c r="B147">
        <v>189848</v>
      </c>
      <c r="C147" t="s">
        <v>174</v>
      </c>
      <c r="D147" t="s">
        <v>151</v>
      </c>
      <c r="E147" t="s">
        <v>152</v>
      </c>
      <c r="F147">
        <v>13.05797247010084</v>
      </c>
      <c r="G147">
        <v>1</v>
      </c>
      <c r="H147">
        <v>6360</v>
      </c>
      <c r="I147">
        <v>2.1</v>
      </c>
      <c r="J147" s="24" t="s">
        <v>1826</v>
      </c>
      <c r="K147" s="27">
        <f>VLOOKUP($D147,LOOKUP!$D:$H,2,0)</f>
        <v>0.71147541997000785</v>
      </c>
      <c r="L147" s="27">
        <f>VLOOKUP($D147,LOOKUP!$D:$H,3,0)</f>
        <v>0.70752506270652726</v>
      </c>
      <c r="M147" s="27">
        <f>VLOOKUP($D147,LOOKUP!$D:$H,4,0)</f>
        <v>0.99804141907900845</v>
      </c>
      <c r="N147" s="27">
        <f>VLOOKUP($D147,LOOKUP!$D:$H,5,0)</f>
        <v>1.0028810303011613</v>
      </c>
      <c r="O147" s="26">
        <f t="shared" si="4"/>
        <v>4516.1211243234129</v>
      </c>
      <c r="P147" s="26">
        <f t="shared" si="5"/>
        <v>1.4900832740871333</v>
      </c>
    </row>
    <row r="148" spans="1:16" x14ac:dyDescent="0.25">
      <c r="A148" t="s">
        <v>20</v>
      </c>
      <c r="B148">
        <v>189848</v>
      </c>
      <c r="C148" t="s">
        <v>163</v>
      </c>
      <c r="D148" t="s">
        <v>148</v>
      </c>
      <c r="E148" t="s">
        <v>149</v>
      </c>
      <c r="F148">
        <v>13.083007376942414</v>
      </c>
      <c r="G148">
        <v>5</v>
      </c>
      <c r="H148">
        <v>4200</v>
      </c>
      <c r="I148">
        <v>0</v>
      </c>
      <c r="J148" s="24" t="s">
        <v>1826</v>
      </c>
      <c r="K148" s="27">
        <f>VLOOKUP($D148,LOOKUP!$D:$H,2,0)</f>
        <v>0.79365397793188397</v>
      </c>
      <c r="L148" s="27">
        <f>VLOOKUP($D148,LOOKUP!$D:$H,3,0)</f>
        <v>0.78970362066840627</v>
      </c>
      <c r="M148" s="27">
        <f>VLOOKUP($D148,LOOKUP!$D:$H,4,0)</f>
        <v>1.2000000219191487</v>
      </c>
      <c r="N148" s="27">
        <f>VLOOKUP($D148,LOOKUP!$D:$H,5,0)</f>
        <v>0.95211366970282429</v>
      </c>
      <c r="O148" s="26">
        <f t="shared" si="4"/>
        <v>4000.0161218408175</v>
      </c>
      <c r="P148" s="26">
        <f t="shared" si="5"/>
        <v>0</v>
      </c>
    </row>
    <row r="149" spans="1:16" x14ac:dyDescent="0.25">
      <c r="A149" t="s">
        <v>20</v>
      </c>
      <c r="B149">
        <v>189848</v>
      </c>
      <c r="C149" t="s">
        <v>175</v>
      </c>
      <c r="D149" t="s">
        <v>148</v>
      </c>
      <c r="E149" t="s">
        <v>149</v>
      </c>
      <c r="F149">
        <v>13.083007376942414</v>
      </c>
      <c r="G149">
        <v>2</v>
      </c>
      <c r="H149">
        <v>286.66559999999998</v>
      </c>
      <c r="I149">
        <v>6.2399999999999997E-2</v>
      </c>
      <c r="J149" s="24" t="s">
        <v>1826</v>
      </c>
      <c r="K149" s="27">
        <f>VLOOKUP($D149,LOOKUP!$D:$H,2,0)</f>
        <v>0.79365397793188397</v>
      </c>
      <c r="L149" s="27">
        <f>VLOOKUP($D149,LOOKUP!$D:$H,3,0)</f>
        <v>0.78970362066840627</v>
      </c>
      <c r="M149" s="27">
        <f>VLOOKUP($D149,LOOKUP!$D:$H,4,0)</f>
        <v>1.2000000219191487</v>
      </c>
      <c r="N149" s="27">
        <f>VLOOKUP($D149,LOOKUP!$D:$H,5,0)</f>
        <v>0.95211366970282429</v>
      </c>
      <c r="O149" s="26">
        <f t="shared" si="4"/>
        <v>273.01595751837402</v>
      </c>
      <c r="P149" s="26">
        <f t="shared" si="5"/>
        <v>4.6917787004537491E-2</v>
      </c>
    </row>
    <row r="150" spans="1:16" x14ac:dyDescent="0.25">
      <c r="A150" t="s">
        <v>20</v>
      </c>
      <c r="B150">
        <v>189848</v>
      </c>
      <c r="C150" t="s">
        <v>169</v>
      </c>
      <c r="D150" t="s">
        <v>148</v>
      </c>
      <c r="E150" t="s">
        <v>149</v>
      </c>
      <c r="F150">
        <v>13.083007376942414</v>
      </c>
      <c r="G150">
        <v>28</v>
      </c>
      <c r="H150">
        <v>1286.32</v>
      </c>
      <c r="I150">
        <v>0.28000000000000003</v>
      </c>
      <c r="J150" s="24" t="s">
        <v>1826</v>
      </c>
      <c r="K150" s="27">
        <f>VLOOKUP($D150,LOOKUP!$D:$H,2,0)</f>
        <v>0.79365397793188397</v>
      </c>
      <c r="L150" s="27">
        <f>VLOOKUP($D150,LOOKUP!$D:$H,3,0)</f>
        <v>0.78970362066840627</v>
      </c>
      <c r="M150" s="27">
        <f>VLOOKUP($D150,LOOKUP!$D:$H,4,0)</f>
        <v>1.2000000219191487</v>
      </c>
      <c r="N150" s="27">
        <f>VLOOKUP($D150,LOOKUP!$D:$H,5,0)</f>
        <v>0.95211366970282429</v>
      </c>
      <c r="O150" s="26">
        <f t="shared" si="4"/>
        <v>1225.0716042491142</v>
      </c>
      <c r="P150" s="26">
        <f t="shared" si="5"/>
        <v>0.21052853143061698</v>
      </c>
    </row>
    <row r="151" spans="1:16" x14ac:dyDescent="0.25">
      <c r="A151" t="s">
        <v>20</v>
      </c>
      <c r="B151">
        <v>189848</v>
      </c>
      <c r="C151" t="s">
        <v>597</v>
      </c>
      <c r="D151" t="s">
        <v>148</v>
      </c>
      <c r="E151" t="s">
        <v>149</v>
      </c>
      <c r="F151">
        <v>13.083007376942414</v>
      </c>
      <c r="G151">
        <v>6</v>
      </c>
      <c r="H151">
        <v>5288.8680000000004</v>
      </c>
      <c r="I151">
        <v>1.4039999999999999</v>
      </c>
      <c r="J151" s="24" t="s">
        <v>1826</v>
      </c>
      <c r="K151" s="27">
        <f>VLOOKUP($D151,LOOKUP!$D:$H,2,0)</f>
        <v>0.79365397793188397</v>
      </c>
      <c r="L151" s="27">
        <f>VLOOKUP($D151,LOOKUP!$D:$H,3,0)</f>
        <v>0.78970362066840627</v>
      </c>
      <c r="M151" s="27">
        <f>VLOOKUP($D151,LOOKUP!$D:$H,4,0)</f>
        <v>1.2000000219191487</v>
      </c>
      <c r="N151" s="27">
        <f>VLOOKUP($D151,LOOKUP!$D:$H,5,0)</f>
        <v>0.95211366970282429</v>
      </c>
      <c r="O151" s="26">
        <f t="shared" si="4"/>
        <v>5037.037444354286</v>
      </c>
      <c r="P151" s="26">
        <f t="shared" si="5"/>
        <v>1.0556502076020937</v>
      </c>
    </row>
    <row r="152" spans="1:16" x14ac:dyDescent="0.25">
      <c r="A152" t="s">
        <v>20</v>
      </c>
      <c r="B152">
        <v>189866</v>
      </c>
      <c r="C152" t="s">
        <v>951</v>
      </c>
      <c r="D152" t="s">
        <v>151</v>
      </c>
      <c r="E152" t="s">
        <v>152</v>
      </c>
      <c r="F152">
        <v>13.05797247010084</v>
      </c>
      <c r="G152">
        <v>1</v>
      </c>
      <c r="H152">
        <v>17244</v>
      </c>
      <c r="I152">
        <v>4.2</v>
      </c>
      <c r="J152" s="24" t="s">
        <v>1826</v>
      </c>
      <c r="K152" s="27">
        <f>VLOOKUP($D152,LOOKUP!$D:$H,2,0)</f>
        <v>0.71147541997000785</v>
      </c>
      <c r="L152" s="27">
        <f>VLOOKUP($D152,LOOKUP!$D:$H,3,0)</f>
        <v>0.70752506270652726</v>
      </c>
      <c r="M152" s="27">
        <f>VLOOKUP($D152,LOOKUP!$D:$H,4,0)</f>
        <v>0.99804141907900845</v>
      </c>
      <c r="N152" s="27">
        <f>VLOOKUP($D152,LOOKUP!$D:$H,5,0)</f>
        <v>1.0028810303011613</v>
      </c>
      <c r="O152" s="26">
        <f t="shared" si="4"/>
        <v>12244.652935193857</v>
      </c>
      <c r="P152" s="26">
        <f t="shared" si="5"/>
        <v>2.9801665481742665</v>
      </c>
    </row>
    <row r="153" spans="1:16" x14ac:dyDescent="0.25">
      <c r="A153" t="s">
        <v>20</v>
      </c>
      <c r="B153">
        <v>194957</v>
      </c>
      <c r="C153" t="s">
        <v>169</v>
      </c>
      <c r="D153" t="s">
        <v>148</v>
      </c>
      <c r="E153" t="s">
        <v>149</v>
      </c>
      <c r="F153">
        <v>13.083007376942414</v>
      </c>
      <c r="G153">
        <v>160</v>
      </c>
      <c r="H153">
        <v>7350.4</v>
      </c>
      <c r="I153">
        <v>1.6</v>
      </c>
      <c r="J153" s="24" t="s">
        <v>1826</v>
      </c>
      <c r="K153" s="27">
        <f>VLOOKUP($D153,LOOKUP!$D:$H,2,0)</f>
        <v>0.79365397793188397</v>
      </c>
      <c r="L153" s="27">
        <f>VLOOKUP($D153,LOOKUP!$D:$H,3,0)</f>
        <v>0.78970362066840627</v>
      </c>
      <c r="M153" s="27">
        <f>VLOOKUP($D153,LOOKUP!$D:$H,4,0)</f>
        <v>1.2000000219191487</v>
      </c>
      <c r="N153" s="27">
        <f>VLOOKUP($D153,LOOKUP!$D:$H,5,0)</f>
        <v>0.95211366970282429</v>
      </c>
      <c r="O153" s="26">
        <f t="shared" si="4"/>
        <v>7000.4091671377955</v>
      </c>
      <c r="P153" s="26">
        <f t="shared" si="5"/>
        <v>1.2030201796035256</v>
      </c>
    </row>
    <row r="154" spans="1:16" x14ac:dyDescent="0.25">
      <c r="A154" t="s">
        <v>20</v>
      </c>
      <c r="B154">
        <v>194957</v>
      </c>
      <c r="C154" t="s">
        <v>592</v>
      </c>
      <c r="D154" t="s">
        <v>148</v>
      </c>
      <c r="E154" t="s">
        <v>149</v>
      </c>
      <c r="F154">
        <v>13.083007376942414</v>
      </c>
      <c r="G154">
        <v>157</v>
      </c>
      <c r="H154">
        <v>6507.65</v>
      </c>
      <c r="I154">
        <v>1.6641999999999999</v>
      </c>
      <c r="J154" s="24" t="s">
        <v>1826</v>
      </c>
      <c r="K154" s="27">
        <f>VLOOKUP($D154,LOOKUP!$D:$H,2,0)</f>
        <v>0.79365397793188397</v>
      </c>
      <c r="L154" s="27">
        <f>VLOOKUP($D154,LOOKUP!$D:$H,3,0)</f>
        <v>0.78970362066840627</v>
      </c>
      <c r="M154" s="27">
        <f>VLOOKUP($D154,LOOKUP!$D:$H,4,0)</f>
        <v>1.2000000219191487</v>
      </c>
      <c r="N154" s="27">
        <f>VLOOKUP($D154,LOOKUP!$D:$H,5,0)</f>
        <v>0.95211366970282429</v>
      </c>
      <c r="O154" s="26">
        <f t="shared" si="4"/>
        <v>6197.7868845946168</v>
      </c>
      <c r="P154" s="26">
        <f t="shared" si="5"/>
        <v>1.2512913643101169</v>
      </c>
    </row>
    <row r="155" spans="1:16" x14ac:dyDescent="0.25">
      <c r="A155" t="s">
        <v>20</v>
      </c>
      <c r="B155">
        <v>194957</v>
      </c>
      <c r="C155" t="s">
        <v>602</v>
      </c>
      <c r="D155" t="s">
        <v>148</v>
      </c>
      <c r="E155" t="s">
        <v>149</v>
      </c>
      <c r="F155">
        <v>13.083007376942414</v>
      </c>
      <c r="G155">
        <v>140</v>
      </c>
      <c r="H155">
        <v>21354.06</v>
      </c>
      <c r="I155">
        <v>5.46</v>
      </c>
      <c r="J155" s="24" t="s">
        <v>1826</v>
      </c>
      <c r="K155" s="27">
        <f>VLOOKUP($D155,LOOKUP!$D:$H,2,0)</f>
        <v>0.79365397793188397</v>
      </c>
      <c r="L155" s="27">
        <f>VLOOKUP($D155,LOOKUP!$D:$H,3,0)</f>
        <v>0.78970362066840627</v>
      </c>
      <c r="M155" s="27">
        <f>VLOOKUP($D155,LOOKUP!$D:$H,4,0)</f>
        <v>1.2000000219191487</v>
      </c>
      <c r="N155" s="27">
        <f>VLOOKUP($D155,LOOKUP!$D:$H,5,0)</f>
        <v>0.95211366970282429</v>
      </c>
      <c r="O155" s="26">
        <f t="shared" si="4"/>
        <v>20337.281968275271</v>
      </c>
      <c r="P155" s="26">
        <f t="shared" si="5"/>
        <v>4.1053063628970312</v>
      </c>
    </row>
    <row r="156" spans="1:16" x14ac:dyDescent="0.25">
      <c r="A156" t="s">
        <v>20</v>
      </c>
      <c r="B156">
        <v>188539</v>
      </c>
      <c r="C156" t="s">
        <v>957</v>
      </c>
      <c r="D156" t="s">
        <v>151</v>
      </c>
      <c r="E156" t="s">
        <v>152</v>
      </c>
      <c r="F156">
        <v>13.05797247010084</v>
      </c>
      <c r="G156">
        <v>1</v>
      </c>
      <c r="H156">
        <v>99004</v>
      </c>
      <c r="I156">
        <v>17.8</v>
      </c>
      <c r="J156" s="24" t="s">
        <v>1826</v>
      </c>
      <c r="K156" s="27">
        <f>VLOOKUP($D156,LOOKUP!$D:$H,2,0)</f>
        <v>0.71147541997000785</v>
      </c>
      <c r="L156" s="27">
        <f>VLOOKUP($D156,LOOKUP!$D:$H,3,0)</f>
        <v>0.70752506270652726</v>
      </c>
      <c r="M156" s="27">
        <f>VLOOKUP($D156,LOOKUP!$D:$H,4,0)</f>
        <v>0.99804141907900845</v>
      </c>
      <c r="N156" s="27">
        <f>VLOOKUP($D156,LOOKUP!$D:$H,5,0)</f>
        <v>1.0028810303011613</v>
      </c>
      <c r="O156" s="26">
        <f t="shared" si="4"/>
        <v>70300.952168634452</v>
      </c>
      <c r="P156" s="26">
        <f t="shared" si="5"/>
        <v>12.630229656548082</v>
      </c>
    </row>
    <row r="157" spans="1:16" x14ac:dyDescent="0.25">
      <c r="A157" t="s">
        <v>20</v>
      </c>
      <c r="B157">
        <v>182036</v>
      </c>
      <c r="C157" t="s">
        <v>1398</v>
      </c>
      <c r="D157" t="s">
        <v>148</v>
      </c>
      <c r="E157" t="s">
        <v>149</v>
      </c>
      <c r="F157">
        <v>13.083007376942414</v>
      </c>
      <c r="G157">
        <v>3554</v>
      </c>
      <c r="H157">
        <v>163270.76</v>
      </c>
      <c r="I157">
        <v>35.54</v>
      </c>
      <c r="J157" s="24" t="s">
        <v>1826</v>
      </c>
      <c r="K157" s="27">
        <f>VLOOKUP($D157,LOOKUP!$D:$H,2,0)</f>
        <v>0.79365397793188397</v>
      </c>
      <c r="L157" s="27">
        <f>VLOOKUP($D157,LOOKUP!$D:$H,3,0)</f>
        <v>0.78970362066840627</v>
      </c>
      <c r="M157" s="27">
        <f>VLOOKUP($D157,LOOKUP!$D:$H,4,0)</f>
        <v>1.2000000219191487</v>
      </c>
      <c r="N157" s="27">
        <f>VLOOKUP($D157,LOOKUP!$D:$H,5,0)</f>
        <v>0.95211366970282429</v>
      </c>
      <c r="O157" s="26">
        <f t="shared" si="4"/>
        <v>155496.58862504832</v>
      </c>
      <c r="P157" s="26">
        <f t="shared" si="5"/>
        <v>26.722085739443312</v>
      </c>
    </row>
    <row r="158" spans="1:16" x14ac:dyDescent="0.25">
      <c r="A158" t="s">
        <v>20</v>
      </c>
      <c r="B158">
        <v>176628</v>
      </c>
      <c r="C158" t="s">
        <v>280</v>
      </c>
      <c r="D158" t="s">
        <v>151</v>
      </c>
      <c r="E158" t="s">
        <v>152</v>
      </c>
      <c r="F158">
        <v>13.05797247010084</v>
      </c>
      <c r="G158">
        <v>1</v>
      </c>
      <c r="H158">
        <v>25213</v>
      </c>
      <c r="I158">
        <v>2.9</v>
      </c>
      <c r="J158" s="24" t="s">
        <v>1826</v>
      </c>
      <c r="K158" s="27">
        <f>VLOOKUP($D158,LOOKUP!$D:$H,2,0)</f>
        <v>0.71147541997000785</v>
      </c>
      <c r="L158" s="27">
        <f>VLOOKUP($D158,LOOKUP!$D:$H,3,0)</f>
        <v>0.70752506270652726</v>
      </c>
      <c r="M158" s="27">
        <f>VLOOKUP($D158,LOOKUP!$D:$H,4,0)</f>
        <v>0.99804141907900845</v>
      </c>
      <c r="N158" s="27">
        <f>VLOOKUP($D158,LOOKUP!$D:$H,5,0)</f>
        <v>1.0028810303011613</v>
      </c>
      <c r="O158" s="26">
        <f t="shared" si="4"/>
        <v>17903.295897416068</v>
      </c>
      <c r="P158" s="26">
        <f t="shared" si="5"/>
        <v>2.0577340451679458</v>
      </c>
    </row>
    <row r="159" spans="1:16" x14ac:dyDescent="0.25">
      <c r="A159" t="s">
        <v>20</v>
      </c>
      <c r="B159">
        <v>177168</v>
      </c>
      <c r="C159" t="s">
        <v>191</v>
      </c>
      <c r="D159" t="s">
        <v>148</v>
      </c>
      <c r="E159" t="s">
        <v>149</v>
      </c>
      <c r="F159">
        <v>13.083007376942414</v>
      </c>
      <c r="G159">
        <v>1</v>
      </c>
      <c r="H159">
        <v>1000.5</v>
      </c>
      <c r="I159">
        <v>1.665</v>
      </c>
      <c r="J159" s="24" t="s">
        <v>1826</v>
      </c>
      <c r="K159" s="27">
        <f>VLOOKUP($D159,LOOKUP!$D:$H,2,0)</f>
        <v>0.79365397793188397</v>
      </c>
      <c r="L159" s="27">
        <f>VLOOKUP($D159,LOOKUP!$D:$H,3,0)</f>
        <v>0.78970362066840627</v>
      </c>
      <c r="M159" s="27">
        <f>VLOOKUP($D159,LOOKUP!$D:$H,4,0)</f>
        <v>1.2000000219191487</v>
      </c>
      <c r="N159" s="27">
        <f>VLOOKUP($D159,LOOKUP!$D:$H,5,0)</f>
        <v>0.95211366970282429</v>
      </c>
      <c r="O159" s="26">
        <f t="shared" si="4"/>
        <v>952.86098330993752</v>
      </c>
      <c r="P159" s="26">
        <f t="shared" si="5"/>
        <v>1.2518928743999189</v>
      </c>
    </row>
    <row r="160" spans="1:16" x14ac:dyDescent="0.25">
      <c r="A160" t="s">
        <v>20</v>
      </c>
      <c r="B160">
        <v>177168</v>
      </c>
      <c r="C160" t="s">
        <v>596</v>
      </c>
      <c r="D160" t="s">
        <v>148</v>
      </c>
      <c r="E160" t="s">
        <v>149</v>
      </c>
      <c r="F160">
        <v>13.083007376942414</v>
      </c>
      <c r="G160">
        <v>2</v>
      </c>
      <c r="H160">
        <v>1090</v>
      </c>
      <c r="I160">
        <v>1.82</v>
      </c>
      <c r="J160" s="24" t="s">
        <v>1826</v>
      </c>
      <c r="K160" s="27">
        <f>VLOOKUP($D160,LOOKUP!$D:$H,2,0)</f>
        <v>0.79365397793188397</v>
      </c>
      <c r="L160" s="27">
        <f>VLOOKUP($D160,LOOKUP!$D:$H,3,0)</f>
        <v>0.78970362066840627</v>
      </c>
      <c r="M160" s="27">
        <f>VLOOKUP($D160,LOOKUP!$D:$H,4,0)</f>
        <v>1.2000000219191487</v>
      </c>
      <c r="N160" s="27">
        <f>VLOOKUP($D160,LOOKUP!$D:$H,5,0)</f>
        <v>0.95211366970282429</v>
      </c>
      <c r="O160" s="26">
        <f t="shared" si="4"/>
        <v>1038.0994220967837</v>
      </c>
      <c r="P160" s="26">
        <f t="shared" si="5"/>
        <v>1.3684354542990103</v>
      </c>
    </row>
    <row r="161" spans="1:16" x14ac:dyDescent="0.25">
      <c r="A161" t="s">
        <v>20</v>
      </c>
      <c r="B161">
        <v>177168</v>
      </c>
      <c r="C161" t="s">
        <v>191</v>
      </c>
      <c r="D161" t="s">
        <v>148</v>
      </c>
      <c r="E161" t="s">
        <v>149</v>
      </c>
      <c r="F161">
        <v>13.083007376942414</v>
      </c>
      <c r="G161">
        <v>3</v>
      </c>
      <c r="H161">
        <v>2501.25</v>
      </c>
      <c r="I161">
        <v>4.1624999999999996</v>
      </c>
      <c r="J161" s="24" t="s">
        <v>1826</v>
      </c>
      <c r="K161" s="27">
        <f>VLOOKUP($D161,LOOKUP!$D:$H,2,0)</f>
        <v>0.79365397793188397</v>
      </c>
      <c r="L161" s="27">
        <f>VLOOKUP($D161,LOOKUP!$D:$H,3,0)</f>
        <v>0.78970362066840627</v>
      </c>
      <c r="M161" s="27">
        <f>VLOOKUP($D161,LOOKUP!$D:$H,4,0)</f>
        <v>1.2000000219191487</v>
      </c>
      <c r="N161" s="27">
        <f>VLOOKUP($D161,LOOKUP!$D:$H,5,0)</f>
        <v>0.95211366970282429</v>
      </c>
      <c r="O161" s="26">
        <f t="shared" si="4"/>
        <v>2382.1524582748439</v>
      </c>
      <c r="P161" s="26">
        <f t="shared" si="5"/>
        <v>3.1297321859997966</v>
      </c>
    </row>
    <row r="162" spans="1:16" x14ac:dyDescent="0.25">
      <c r="A162" t="s">
        <v>20</v>
      </c>
      <c r="B162">
        <v>173382</v>
      </c>
      <c r="C162" t="s">
        <v>418</v>
      </c>
      <c r="D162" t="s">
        <v>151</v>
      </c>
      <c r="E162" t="s">
        <v>152</v>
      </c>
      <c r="F162">
        <v>13.05797247010084</v>
      </c>
      <c r="G162">
        <v>1</v>
      </c>
      <c r="H162">
        <v>10596</v>
      </c>
      <c r="I162">
        <v>2.2999999999999998</v>
      </c>
      <c r="J162" s="24" t="s">
        <v>1826</v>
      </c>
      <c r="K162" s="27">
        <f>VLOOKUP($D162,LOOKUP!$D:$H,2,0)</f>
        <v>0.71147541997000785</v>
      </c>
      <c r="L162" s="27">
        <f>VLOOKUP($D162,LOOKUP!$D:$H,3,0)</f>
        <v>0.70752506270652726</v>
      </c>
      <c r="M162" s="27">
        <f>VLOOKUP($D162,LOOKUP!$D:$H,4,0)</f>
        <v>0.99804141907900845</v>
      </c>
      <c r="N162" s="27">
        <f>VLOOKUP($D162,LOOKUP!$D:$H,5,0)</f>
        <v>1.0028810303011613</v>
      </c>
      <c r="O162" s="26">
        <f t="shared" si="4"/>
        <v>7524.0282127878745</v>
      </c>
      <c r="P162" s="26">
        <f t="shared" si="5"/>
        <v>1.6319959668573361</v>
      </c>
    </row>
    <row r="163" spans="1:16" x14ac:dyDescent="0.25">
      <c r="A163" t="s">
        <v>20</v>
      </c>
      <c r="B163">
        <v>182087</v>
      </c>
      <c r="C163" t="s">
        <v>275</v>
      </c>
      <c r="D163" t="s">
        <v>148</v>
      </c>
      <c r="E163" t="s">
        <v>149</v>
      </c>
      <c r="F163">
        <v>13.083007376942414</v>
      </c>
      <c r="G163">
        <v>27</v>
      </c>
      <c r="H163">
        <v>82782</v>
      </c>
      <c r="I163">
        <v>0</v>
      </c>
      <c r="J163" s="24" t="s">
        <v>1826</v>
      </c>
      <c r="K163" s="27">
        <f>VLOOKUP($D163,LOOKUP!$D:$H,2,0)</f>
        <v>0.79365397793188397</v>
      </c>
      <c r="L163" s="27">
        <f>VLOOKUP($D163,LOOKUP!$D:$H,3,0)</f>
        <v>0.78970362066840627</v>
      </c>
      <c r="M163" s="27">
        <f>VLOOKUP($D163,LOOKUP!$D:$H,4,0)</f>
        <v>1.2000000219191487</v>
      </c>
      <c r="N163" s="27">
        <f>VLOOKUP($D163,LOOKUP!$D:$H,5,0)</f>
        <v>0.95211366970282429</v>
      </c>
      <c r="O163" s="26">
        <f t="shared" si="4"/>
        <v>78840.317761482511</v>
      </c>
      <c r="P163" s="26">
        <f t="shared" si="5"/>
        <v>0</v>
      </c>
    </row>
    <row r="164" spans="1:16" x14ac:dyDescent="0.25">
      <c r="A164" t="s">
        <v>20</v>
      </c>
      <c r="B164">
        <v>175681</v>
      </c>
      <c r="C164" t="s">
        <v>1398</v>
      </c>
      <c r="D164" t="s">
        <v>148</v>
      </c>
      <c r="E164" t="s">
        <v>149</v>
      </c>
      <c r="F164">
        <v>13.083007376942414</v>
      </c>
      <c r="G164">
        <v>1620</v>
      </c>
      <c r="H164">
        <v>74422.8</v>
      </c>
      <c r="I164">
        <v>16.2</v>
      </c>
      <c r="J164" s="24" t="s">
        <v>1826</v>
      </c>
      <c r="K164" s="27">
        <f>VLOOKUP($D164,LOOKUP!$D:$H,2,0)</f>
        <v>0.79365397793188397</v>
      </c>
      <c r="L164" s="27">
        <f>VLOOKUP($D164,LOOKUP!$D:$H,3,0)</f>
        <v>0.78970362066840627</v>
      </c>
      <c r="M164" s="27">
        <f>VLOOKUP($D164,LOOKUP!$D:$H,4,0)</f>
        <v>1.2000000219191487</v>
      </c>
      <c r="N164" s="27">
        <f>VLOOKUP($D164,LOOKUP!$D:$H,5,0)</f>
        <v>0.95211366970282429</v>
      </c>
      <c r="O164" s="26">
        <f t="shared" si="4"/>
        <v>70879.142817270185</v>
      </c>
      <c r="P164" s="26">
        <f t="shared" si="5"/>
        <v>12.180579318485695</v>
      </c>
    </row>
    <row r="165" spans="1:16" x14ac:dyDescent="0.25">
      <c r="A165" t="s">
        <v>20</v>
      </c>
      <c r="B165">
        <v>188836</v>
      </c>
      <c r="C165" t="s">
        <v>1685</v>
      </c>
      <c r="D165" t="s">
        <v>151</v>
      </c>
      <c r="E165" t="s">
        <v>152</v>
      </c>
      <c r="F165">
        <v>13.05797247010084</v>
      </c>
      <c r="G165">
        <v>1</v>
      </c>
      <c r="H165">
        <v>1970</v>
      </c>
      <c r="I165">
        <v>3.8</v>
      </c>
      <c r="J165" s="24" t="s">
        <v>1826</v>
      </c>
      <c r="K165" s="27">
        <f>VLOOKUP($D165,LOOKUP!$D:$H,2,0)</f>
        <v>0.71147541997000785</v>
      </c>
      <c r="L165" s="27">
        <f>VLOOKUP($D165,LOOKUP!$D:$H,3,0)</f>
        <v>0.70752506270652726</v>
      </c>
      <c r="M165" s="27">
        <f>VLOOKUP($D165,LOOKUP!$D:$H,4,0)</f>
        <v>0.99804141907900845</v>
      </c>
      <c r="N165" s="27">
        <f>VLOOKUP($D165,LOOKUP!$D:$H,5,0)</f>
        <v>1.0028810303011613</v>
      </c>
      <c r="O165" s="26">
        <f t="shared" si="4"/>
        <v>1398.8614174397992</v>
      </c>
      <c r="P165" s="26">
        <f t="shared" si="5"/>
        <v>2.6963411626338596</v>
      </c>
    </row>
    <row r="166" spans="1:16" x14ac:dyDescent="0.25">
      <c r="A166" t="s">
        <v>20</v>
      </c>
      <c r="B166">
        <v>182818</v>
      </c>
      <c r="C166" t="s">
        <v>1689</v>
      </c>
      <c r="D166" t="s">
        <v>151</v>
      </c>
      <c r="E166" t="s">
        <v>152</v>
      </c>
      <c r="F166">
        <v>13.05797247010084</v>
      </c>
      <c r="G166">
        <v>1</v>
      </c>
      <c r="H166">
        <v>113180</v>
      </c>
      <c r="I166">
        <v>0</v>
      </c>
      <c r="J166" s="24" t="s">
        <v>1826</v>
      </c>
      <c r="K166" s="27">
        <f>VLOOKUP($D166,LOOKUP!$D:$H,2,0)</f>
        <v>0.71147541997000785</v>
      </c>
      <c r="L166" s="27">
        <f>VLOOKUP($D166,LOOKUP!$D:$H,3,0)</f>
        <v>0.70752506270652726</v>
      </c>
      <c r="M166" s="27">
        <f>VLOOKUP($D166,LOOKUP!$D:$H,4,0)</f>
        <v>0.99804141907900845</v>
      </c>
      <c r="N166" s="27">
        <f>VLOOKUP($D166,LOOKUP!$D:$H,5,0)</f>
        <v>1.0028810303011613</v>
      </c>
      <c r="O166" s="26">
        <f t="shared" si="4"/>
        <v>80367.073718698724</v>
      </c>
      <c r="P166" s="26">
        <f t="shared" si="5"/>
        <v>0</v>
      </c>
    </row>
    <row r="167" spans="1:16" x14ac:dyDescent="0.25">
      <c r="A167" t="s">
        <v>20</v>
      </c>
      <c r="B167">
        <v>190528</v>
      </c>
      <c r="C167" t="s">
        <v>1802</v>
      </c>
      <c r="D167" t="s">
        <v>148</v>
      </c>
      <c r="E167" t="s">
        <v>149</v>
      </c>
      <c r="F167">
        <v>13.083007376942414</v>
      </c>
      <c r="G167">
        <v>120</v>
      </c>
      <c r="H167">
        <v>13834.14</v>
      </c>
      <c r="I167">
        <v>2.2799999999999998</v>
      </c>
      <c r="J167" s="24" t="s">
        <v>1826</v>
      </c>
      <c r="K167" s="27">
        <f>VLOOKUP($D167,LOOKUP!$D:$H,2,0)</f>
        <v>0.79365397793188397</v>
      </c>
      <c r="L167" s="27">
        <f>VLOOKUP($D167,LOOKUP!$D:$H,3,0)</f>
        <v>0.78970362066840627</v>
      </c>
      <c r="M167" s="27">
        <f>VLOOKUP($D167,LOOKUP!$D:$H,4,0)</f>
        <v>1.2000000219191487</v>
      </c>
      <c r="N167" s="27">
        <f>VLOOKUP($D167,LOOKUP!$D:$H,5,0)</f>
        <v>0.95211366970282429</v>
      </c>
      <c r="O167" s="26">
        <f t="shared" si="4"/>
        <v>13175.424531381648</v>
      </c>
      <c r="P167" s="26">
        <f t="shared" si="5"/>
        <v>1.7143037559350236</v>
      </c>
    </row>
    <row r="168" spans="1:16" x14ac:dyDescent="0.25">
      <c r="A168" t="s">
        <v>20</v>
      </c>
      <c r="B168">
        <v>190528</v>
      </c>
      <c r="C168" t="s">
        <v>868</v>
      </c>
      <c r="D168" t="s">
        <v>148</v>
      </c>
      <c r="E168" t="s">
        <v>149</v>
      </c>
      <c r="F168">
        <v>13.083007376942414</v>
      </c>
      <c r="G168">
        <v>79</v>
      </c>
      <c r="H168">
        <v>15724.555</v>
      </c>
      <c r="I168">
        <v>2.5912000000000002</v>
      </c>
      <c r="J168" s="24" t="s">
        <v>1826</v>
      </c>
      <c r="K168" s="27">
        <f>VLOOKUP($D168,LOOKUP!$D:$H,2,0)</f>
        <v>0.79365397793188397</v>
      </c>
      <c r="L168" s="27">
        <f>VLOOKUP($D168,LOOKUP!$D:$H,3,0)</f>
        <v>0.78970362066840627</v>
      </c>
      <c r="M168" s="27">
        <f>VLOOKUP($D168,LOOKUP!$D:$H,4,0)</f>
        <v>1.2000000219191487</v>
      </c>
      <c r="N168" s="27">
        <f>VLOOKUP($D168,LOOKUP!$D:$H,5,0)</f>
        <v>0.95211366970282429</v>
      </c>
      <c r="O168" s="26">
        <f t="shared" si="4"/>
        <v>14975.827025898245</v>
      </c>
      <c r="P168" s="26">
        <f t="shared" si="5"/>
        <v>1.9482911808679093</v>
      </c>
    </row>
    <row r="169" spans="1:16" x14ac:dyDescent="0.25">
      <c r="A169" t="s">
        <v>20</v>
      </c>
      <c r="B169">
        <v>188033</v>
      </c>
      <c r="C169" t="s">
        <v>1806</v>
      </c>
      <c r="D169" t="s">
        <v>151</v>
      </c>
      <c r="E169" t="s">
        <v>152</v>
      </c>
      <c r="F169">
        <v>13.05797247010084</v>
      </c>
      <c r="G169">
        <v>1</v>
      </c>
      <c r="H169">
        <v>97872.2</v>
      </c>
      <c r="I169">
        <v>26.83</v>
      </c>
      <c r="J169" s="24" t="s">
        <v>1826</v>
      </c>
      <c r="K169" s="27">
        <f>VLOOKUP($D169,LOOKUP!$D:$H,2,0)</f>
        <v>0.71147541997000785</v>
      </c>
      <c r="L169" s="27">
        <f>VLOOKUP($D169,LOOKUP!$D:$H,3,0)</f>
        <v>0.70752506270652726</v>
      </c>
      <c r="M169" s="27">
        <f>VLOOKUP($D169,LOOKUP!$D:$H,4,0)</f>
        <v>0.99804141907900845</v>
      </c>
      <c r="N169" s="27">
        <f>VLOOKUP($D169,LOOKUP!$D:$H,5,0)</f>
        <v>1.0028810303011613</v>
      </c>
      <c r="O169" s="26">
        <f t="shared" si="4"/>
        <v>69497.281431447467</v>
      </c>
      <c r="P169" s="26">
        <f t="shared" si="5"/>
        <v>19.037587735122752</v>
      </c>
    </row>
    <row r="170" spans="1:16" x14ac:dyDescent="0.25">
      <c r="A170" t="s">
        <v>20</v>
      </c>
      <c r="B170">
        <v>170583</v>
      </c>
      <c r="C170" t="s">
        <v>270</v>
      </c>
      <c r="D170" t="s">
        <v>151</v>
      </c>
      <c r="E170" t="s">
        <v>152</v>
      </c>
      <c r="F170">
        <v>13.05797247010084</v>
      </c>
      <c r="G170">
        <v>1</v>
      </c>
      <c r="H170">
        <v>4845</v>
      </c>
      <c r="I170">
        <v>0</v>
      </c>
      <c r="J170" s="24" t="s">
        <v>1823</v>
      </c>
      <c r="K170" s="27">
        <f>VLOOKUP($D170,LOOKUP!$D:$H,2,0)</f>
        <v>0.71147541997000785</v>
      </c>
      <c r="L170" s="27">
        <f>VLOOKUP($D170,LOOKUP!$D:$H,3,0)</f>
        <v>0.70752506270652726</v>
      </c>
      <c r="M170" s="27">
        <f>VLOOKUP($D170,LOOKUP!$D:$H,4,0)</f>
        <v>0.99804141907900845</v>
      </c>
      <c r="N170" s="27">
        <f>VLOOKUP($D170,LOOKUP!$D:$H,5,0)</f>
        <v>1.0028810303011613</v>
      </c>
      <c r="O170" s="26">
        <f t="shared" si="4"/>
        <v>3440.3469885765621</v>
      </c>
      <c r="P170" s="26">
        <f t="shared" si="5"/>
        <v>0</v>
      </c>
    </row>
    <row r="171" spans="1:16" x14ac:dyDescent="0.25">
      <c r="A171" t="s">
        <v>20</v>
      </c>
      <c r="B171">
        <v>170583</v>
      </c>
      <c r="C171" t="s">
        <v>271</v>
      </c>
      <c r="D171" t="s">
        <v>151</v>
      </c>
      <c r="E171" t="s">
        <v>152</v>
      </c>
      <c r="F171">
        <v>13.05797247010084</v>
      </c>
      <c r="G171">
        <v>1</v>
      </c>
      <c r="H171">
        <v>11633</v>
      </c>
      <c r="I171">
        <v>1.3</v>
      </c>
      <c r="J171" s="24" t="s">
        <v>1823</v>
      </c>
      <c r="K171" s="27">
        <f>VLOOKUP($D171,LOOKUP!$D:$H,2,0)</f>
        <v>0.71147541997000785</v>
      </c>
      <c r="L171" s="27">
        <f>VLOOKUP($D171,LOOKUP!$D:$H,3,0)</f>
        <v>0.70752506270652726</v>
      </c>
      <c r="M171" s="27">
        <f>VLOOKUP($D171,LOOKUP!$D:$H,4,0)</f>
        <v>0.99804141907900845</v>
      </c>
      <c r="N171" s="27">
        <f>VLOOKUP($D171,LOOKUP!$D:$H,5,0)</f>
        <v>1.0028810303011613</v>
      </c>
      <c r="O171" s="26">
        <f t="shared" si="4"/>
        <v>8260.3831822726825</v>
      </c>
      <c r="P171" s="26">
        <f t="shared" si="5"/>
        <v>0.92243250300632051</v>
      </c>
    </row>
    <row r="172" spans="1:16" x14ac:dyDescent="0.25">
      <c r="A172" t="s">
        <v>20</v>
      </c>
      <c r="B172">
        <v>170583</v>
      </c>
      <c r="C172" t="s">
        <v>272</v>
      </c>
      <c r="D172" t="s">
        <v>151</v>
      </c>
      <c r="E172" t="s">
        <v>152</v>
      </c>
      <c r="F172">
        <v>13.05797247010084</v>
      </c>
      <c r="G172">
        <v>1</v>
      </c>
      <c r="H172">
        <v>9740</v>
      </c>
      <c r="I172">
        <v>1.8</v>
      </c>
      <c r="J172" s="24" t="s">
        <v>1823</v>
      </c>
      <c r="K172" s="27">
        <f>VLOOKUP($D172,LOOKUP!$D:$H,2,0)</f>
        <v>0.71147541997000785</v>
      </c>
      <c r="L172" s="27">
        <f>VLOOKUP($D172,LOOKUP!$D:$H,3,0)</f>
        <v>0.70752506270652726</v>
      </c>
      <c r="M172" s="27">
        <f>VLOOKUP($D172,LOOKUP!$D:$H,4,0)</f>
        <v>0.99804141907900845</v>
      </c>
      <c r="N172" s="27">
        <f>VLOOKUP($D172,LOOKUP!$D:$H,5,0)</f>
        <v>1.0028810303011613</v>
      </c>
      <c r="O172" s="26">
        <f t="shared" si="4"/>
        <v>6916.1980740424597</v>
      </c>
      <c r="P172" s="26">
        <f t="shared" si="5"/>
        <v>1.2772142349318285</v>
      </c>
    </row>
    <row r="173" spans="1:16" x14ac:dyDescent="0.25">
      <c r="A173" t="s">
        <v>20</v>
      </c>
      <c r="B173">
        <v>170583</v>
      </c>
      <c r="C173" t="s">
        <v>273</v>
      </c>
      <c r="D173" t="s">
        <v>151</v>
      </c>
      <c r="E173" t="s">
        <v>152</v>
      </c>
      <c r="F173">
        <v>13.05797247010084</v>
      </c>
      <c r="G173">
        <v>1</v>
      </c>
      <c r="H173">
        <v>14326</v>
      </c>
      <c r="I173">
        <v>2.8</v>
      </c>
      <c r="J173" s="24" t="s">
        <v>1823</v>
      </c>
      <c r="K173" s="27">
        <f>VLOOKUP($D173,LOOKUP!$D:$H,2,0)</f>
        <v>0.71147541997000785</v>
      </c>
      <c r="L173" s="27">
        <f>VLOOKUP($D173,LOOKUP!$D:$H,3,0)</f>
        <v>0.70752506270652726</v>
      </c>
      <c r="M173" s="27">
        <f>VLOOKUP($D173,LOOKUP!$D:$H,4,0)</f>
        <v>0.99804141907900845</v>
      </c>
      <c r="N173" s="27">
        <f>VLOOKUP($D173,LOOKUP!$D:$H,5,0)</f>
        <v>1.0028810303011613</v>
      </c>
      <c r="O173" s="26">
        <f t="shared" si="4"/>
        <v>10172.633840732266</v>
      </c>
      <c r="P173" s="26">
        <f t="shared" si="5"/>
        <v>1.986777698782844</v>
      </c>
    </row>
    <row r="174" spans="1:16" x14ac:dyDescent="0.25">
      <c r="A174" t="s">
        <v>20</v>
      </c>
      <c r="B174">
        <v>160477</v>
      </c>
      <c r="C174" t="s">
        <v>420</v>
      </c>
      <c r="D174" t="s">
        <v>148</v>
      </c>
      <c r="E174" t="s">
        <v>149</v>
      </c>
      <c r="F174">
        <v>13.083007376942414</v>
      </c>
      <c r="G174">
        <v>4</v>
      </c>
      <c r="H174">
        <v>3360</v>
      </c>
      <c r="I174">
        <v>0</v>
      </c>
      <c r="J174" s="24" t="s">
        <v>1823</v>
      </c>
      <c r="K174" s="27">
        <f>VLOOKUP($D174,LOOKUP!$D:$H,2,0)</f>
        <v>0.79365397793188397</v>
      </c>
      <c r="L174" s="27">
        <f>VLOOKUP($D174,LOOKUP!$D:$H,3,0)</f>
        <v>0.78970362066840627</v>
      </c>
      <c r="M174" s="27">
        <f>VLOOKUP($D174,LOOKUP!$D:$H,4,0)</f>
        <v>1.2000000219191487</v>
      </c>
      <c r="N174" s="27">
        <f>VLOOKUP($D174,LOOKUP!$D:$H,5,0)</f>
        <v>0.95211366970282429</v>
      </c>
      <c r="O174" s="26">
        <f t="shared" si="4"/>
        <v>3200.012897472654</v>
      </c>
      <c r="P174" s="26">
        <f t="shared" si="5"/>
        <v>0</v>
      </c>
    </row>
    <row r="175" spans="1:16" x14ac:dyDescent="0.25">
      <c r="A175" t="s">
        <v>20</v>
      </c>
      <c r="B175">
        <v>161899</v>
      </c>
      <c r="C175" t="s">
        <v>175</v>
      </c>
      <c r="D175" t="s">
        <v>148</v>
      </c>
      <c r="E175" t="s">
        <v>149</v>
      </c>
      <c r="F175">
        <v>13.083007376942414</v>
      </c>
      <c r="G175">
        <v>9</v>
      </c>
      <c r="H175">
        <v>1289.9952000000001</v>
      </c>
      <c r="I175">
        <v>0.28079999999999999</v>
      </c>
      <c r="J175" s="24" t="s">
        <v>1823</v>
      </c>
      <c r="K175" s="27">
        <f>VLOOKUP($D175,LOOKUP!$D:$H,2,0)</f>
        <v>0.79365397793188397</v>
      </c>
      <c r="L175" s="27">
        <f>VLOOKUP($D175,LOOKUP!$D:$H,3,0)</f>
        <v>0.78970362066840627</v>
      </c>
      <c r="M175" s="27">
        <f>VLOOKUP($D175,LOOKUP!$D:$H,4,0)</f>
        <v>1.2000000219191487</v>
      </c>
      <c r="N175" s="27">
        <f>VLOOKUP($D175,LOOKUP!$D:$H,5,0)</f>
        <v>0.95211366970282429</v>
      </c>
      <c r="O175" s="26">
        <f t="shared" si="4"/>
        <v>1228.5718088326832</v>
      </c>
      <c r="P175" s="26">
        <f t="shared" si="5"/>
        <v>0.21113004152041873</v>
      </c>
    </row>
    <row r="176" spans="1:16" x14ac:dyDescent="0.25">
      <c r="A176" t="s">
        <v>20</v>
      </c>
      <c r="B176">
        <v>161899</v>
      </c>
      <c r="C176" t="s">
        <v>168</v>
      </c>
      <c r="D176" t="s">
        <v>148</v>
      </c>
      <c r="E176" t="s">
        <v>149</v>
      </c>
      <c r="F176">
        <v>13.083007376942414</v>
      </c>
      <c r="G176">
        <v>95</v>
      </c>
      <c r="H176">
        <v>11347.18</v>
      </c>
      <c r="I176">
        <v>2.4700000000000002</v>
      </c>
      <c r="J176" s="24" t="s">
        <v>1823</v>
      </c>
      <c r="K176" s="27">
        <f>VLOOKUP($D176,LOOKUP!$D:$H,2,0)</f>
        <v>0.79365397793188397</v>
      </c>
      <c r="L176" s="27">
        <f>VLOOKUP($D176,LOOKUP!$D:$H,3,0)</f>
        <v>0.78970362066840627</v>
      </c>
      <c r="M176" s="27">
        <f>VLOOKUP($D176,LOOKUP!$D:$H,4,0)</f>
        <v>1.2000000219191487</v>
      </c>
      <c r="N176" s="27">
        <f>VLOOKUP($D176,LOOKUP!$D:$H,5,0)</f>
        <v>0.95211366970282429</v>
      </c>
      <c r="O176" s="26">
        <f t="shared" si="4"/>
        <v>10806.881651768972</v>
      </c>
      <c r="P176" s="26">
        <f t="shared" si="5"/>
        <v>1.8571624022629427</v>
      </c>
    </row>
    <row r="177" spans="1:16" x14ac:dyDescent="0.25">
      <c r="A177" t="s">
        <v>20</v>
      </c>
      <c r="B177">
        <v>177842</v>
      </c>
      <c r="C177" t="s">
        <v>441</v>
      </c>
      <c r="D177" t="s">
        <v>151</v>
      </c>
      <c r="E177" t="s">
        <v>152</v>
      </c>
      <c r="F177">
        <v>13.05797247010084</v>
      </c>
      <c r="G177">
        <v>1</v>
      </c>
      <c r="H177">
        <v>22391.54</v>
      </c>
      <c r="I177">
        <v>11.2</v>
      </c>
      <c r="J177" s="24" t="s">
        <v>1823</v>
      </c>
      <c r="K177" s="27">
        <f>VLOOKUP($D177,LOOKUP!$D:$H,2,0)</f>
        <v>0.71147541997000785</v>
      </c>
      <c r="L177" s="27">
        <f>VLOOKUP($D177,LOOKUP!$D:$H,3,0)</f>
        <v>0.70752506270652726</v>
      </c>
      <c r="M177" s="27">
        <f>VLOOKUP($D177,LOOKUP!$D:$H,4,0)</f>
        <v>0.99804141907900845</v>
      </c>
      <c r="N177" s="27">
        <f>VLOOKUP($D177,LOOKUP!$D:$H,5,0)</f>
        <v>1.0028810303011613</v>
      </c>
      <c r="O177" s="26">
        <f t="shared" si="4"/>
        <v>15899.828113228408</v>
      </c>
      <c r="P177" s="26">
        <f t="shared" si="5"/>
        <v>7.9471107951313762</v>
      </c>
    </row>
    <row r="178" spans="1:16" x14ac:dyDescent="0.25">
      <c r="A178" t="s">
        <v>20</v>
      </c>
      <c r="B178">
        <v>157748</v>
      </c>
      <c r="C178" t="s">
        <v>442</v>
      </c>
      <c r="D178" t="s">
        <v>148</v>
      </c>
      <c r="E178" t="s">
        <v>149</v>
      </c>
      <c r="F178">
        <v>13.083007376942414</v>
      </c>
      <c r="G178">
        <v>56</v>
      </c>
      <c r="H178">
        <v>171696</v>
      </c>
      <c r="I178">
        <v>0</v>
      </c>
      <c r="J178" s="24" t="s">
        <v>1823</v>
      </c>
      <c r="K178" s="27">
        <f>VLOOKUP($D178,LOOKUP!$D:$H,2,0)</f>
        <v>0.79365397793188397</v>
      </c>
      <c r="L178" s="27">
        <f>VLOOKUP($D178,LOOKUP!$D:$H,3,0)</f>
        <v>0.78970362066840627</v>
      </c>
      <c r="M178" s="27">
        <f>VLOOKUP($D178,LOOKUP!$D:$H,4,0)</f>
        <v>1.2000000219191487</v>
      </c>
      <c r="N178" s="27">
        <f>VLOOKUP($D178,LOOKUP!$D:$H,5,0)</f>
        <v>0.95211366970282429</v>
      </c>
      <c r="O178" s="26">
        <f t="shared" si="4"/>
        <v>163520.6590608526</v>
      </c>
      <c r="P178" s="26">
        <f t="shared" si="5"/>
        <v>0</v>
      </c>
    </row>
    <row r="179" spans="1:16" x14ac:dyDescent="0.25">
      <c r="A179" t="s">
        <v>20</v>
      </c>
      <c r="B179">
        <v>190622</v>
      </c>
      <c r="C179" t="s">
        <v>175</v>
      </c>
      <c r="D179" t="s">
        <v>148</v>
      </c>
      <c r="E179" t="s">
        <v>149</v>
      </c>
      <c r="F179">
        <v>13.083007376942414</v>
      </c>
      <c r="G179">
        <v>75</v>
      </c>
      <c r="H179">
        <v>10749.96</v>
      </c>
      <c r="I179">
        <v>2.34</v>
      </c>
      <c r="J179" s="24" t="s">
        <v>1823</v>
      </c>
      <c r="K179" s="27">
        <f>VLOOKUP($D179,LOOKUP!$D:$H,2,0)</f>
        <v>0.79365397793188397</v>
      </c>
      <c r="L179" s="27">
        <f>VLOOKUP($D179,LOOKUP!$D:$H,3,0)</f>
        <v>0.78970362066840627</v>
      </c>
      <c r="M179" s="27">
        <f>VLOOKUP($D179,LOOKUP!$D:$H,4,0)</f>
        <v>1.2000000219191487</v>
      </c>
      <c r="N179" s="27">
        <f>VLOOKUP($D179,LOOKUP!$D:$H,5,0)</f>
        <v>0.95211366970282429</v>
      </c>
      <c r="O179" s="26">
        <f t="shared" si="4"/>
        <v>10238.098406939027</v>
      </c>
      <c r="P179" s="26">
        <f t="shared" si="5"/>
        <v>1.7594170126701558</v>
      </c>
    </row>
    <row r="180" spans="1:16" x14ac:dyDescent="0.25">
      <c r="A180" t="s">
        <v>20</v>
      </c>
      <c r="B180">
        <v>187815</v>
      </c>
      <c r="C180" t="s">
        <v>950</v>
      </c>
      <c r="D180" t="s">
        <v>151</v>
      </c>
      <c r="E180" t="s">
        <v>152</v>
      </c>
      <c r="F180">
        <v>13.05797247010084</v>
      </c>
      <c r="G180">
        <v>1</v>
      </c>
      <c r="H180">
        <v>197048</v>
      </c>
      <c r="I180">
        <v>22.5</v>
      </c>
      <c r="J180" s="24" t="s">
        <v>1823</v>
      </c>
      <c r="K180" s="27">
        <f>VLOOKUP($D180,LOOKUP!$D:$H,2,0)</f>
        <v>0.71147541997000785</v>
      </c>
      <c r="L180" s="27">
        <f>VLOOKUP($D180,LOOKUP!$D:$H,3,0)</f>
        <v>0.70752506270652726</v>
      </c>
      <c r="M180" s="27">
        <f>VLOOKUP($D180,LOOKUP!$D:$H,4,0)</f>
        <v>0.99804141907900845</v>
      </c>
      <c r="N180" s="27">
        <f>VLOOKUP($D180,LOOKUP!$D:$H,5,0)</f>
        <v>1.0028810303011613</v>
      </c>
      <c r="O180" s="26">
        <f t="shared" si="4"/>
        <v>139920.22567699369</v>
      </c>
      <c r="P180" s="26">
        <f t="shared" si="5"/>
        <v>15.965177936647855</v>
      </c>
    </row>
    <row r="181" spans="1:16" x14ac:dyDescent="0.25">
      <c r="A181" t="s">
        <v>20</v>
      </c>
      <c r="B181">
        <v>191703</v>
      </c>
      <c r="C181" t="s">
        <v>424</v>
      </c>
      <c r="D181" t="s">
        <v>148</v>
      </c>
      <c r="E181" t="s">
        <v>149</v>
      </c>
      <c r="F181">
        <v>13.083007376942414</v>
      </c>
      <c r="G181">
        <v>6</v>
      </c>
      <c r="H181">
        <v>126.72</v>
      </c>
      <c r="I181">
        <v>3.2399999999999998E-2</v>
      </c>
      <c r="J181" s="24" t="s">
        <v>1823</v>
      </c>
      <c r="K181" s="27">
        <f>VLOOKUP($D181,LOOKUP!$D:$H,2,0)</f>
        <v>0.79365397793188397</v>
      </c>
      <c r="L181" s="27">
        <f>VLOOKUP($D181,LOOKUP!$D:$H,3,0)</f>
        <v>0.78970362066840627</v>
      </c>
      <c r="M181" s="27">
        <f>VLOOKUP($D181,LOOKUP!$D:$H,4,0)</f>
        <v>1.2000000219191487</v>
      </c>
      <c r="N181" s="27">
        <f>VLOOKUP($D181,LOOKUP!$D:$H,5,0)</f>
        <v>0.95211366970282429</v>
      </c>
      <c r="O181" s="26">
        <f t="shared" si="4"/>
        <v>120.68620070468295</v>
      </c>
      <c r="P181" s="26">
        <f t="shared" si="5"/>
        <v>2.436115863697139E-2</v>
      </c>
    </row>
    <row r="182" spans="1:16" x14ac:dyDescent="0.25">
      <c r="A182" t="s">
        <v>20</v>
      </c>
      <c r="B182">
        <v>191703</v>
      </c>
      <c r="C182" t="s">
        <v>169</v>
      </c>
      <c r="D182" t="s">
        <v>148</v>
      </c>
      <c r="E182" t="s">
        <v>149</v>
      </c>
      <c r="F182">
        <v>13.083007376942414</v>
      </c>
      <c r="G182">
        <v>90</v>
      </c>
      <c r="H182">
        <v>4134.6000000000004</v>
      </c>
      <c r="I182">
        <v>0.9</v>
      </c>
      <c r="J182" s="24" t="s">
        <v>1823</v>
      </c>
      <c r="K182" s="27">
        <f>VLOOKUP($D182,LOOKUP!$D:$H,2,0)</f>
        <v>0.79365397793188397</v>
      </c>
      <c r="L182" s="27">
        <f>VLOOKUP($D182,LOOKUP!$D:$H,3,0)</f>
        <v>0.78970362066840627</v>
      </c>
      <c r="M182" s="27">
        <f>VLOOKUP($D182,LOOKUP!$D:$H,4,0)</f>
        <v>1.2000000219191487</v>
      </c>
      <c r="N182" s="27">
        <f>VLOOKUP($D182,LOOKUP!$D:$H,5,0)</f>
        <v>0.95211366970282429</v>
      </c>
      <c r="O182" s="26">
        <f t="shared" si="4"/>
        <v>3937.7301565150105</v>
      </c>
      <c r="P182" s="26">
        <f t="shared" si="5"/>
        <v>0.67669885102698313</v>
      </c>
    </row>
    <row r="183" spans="1:16" x14ac:dyDescent="0.25">
      <c r="A183" t="s">
        <v>20</v>
      </c>
      <c r="B183">
        <v>185848</v>
      </c>
      <c r="C183" t="s">
        <v>1406</v>
      </c>
      <c r="D183" t="s">
        <v>151</v>
      </c>
      <c r="E183" t="s">
        <v>152</v>
      </c>
      <c r="F183">
        <v>13.05797247010084</v>
      </c>
      <c r="G183">
        <v>1</v>
      </c>
      <c r="H183">
        <v>69377</v>
      </c>
      <c r="I183">
        <v>8.1</v>
      </c>
      <c r="J183" s="24" t="s">
        <v>1823</v>
      </c>
      <c r="K183" s="27">
        <f>VLOOKUP($D183,LOOKUP!$D:$H,2,0)</f>
        <v>0.71147541997000785</v>
      </c>
      <c r="L183" s="27">
        <f>VLOOKUP($D183,LOOKUP!$D:$H,3,0)</f>
        <v>0.70752506270652726</v>
      </c>
      <c r="M183" s="27">
        <f>VLOOKUP($D183,LOOKUP!$D:$H,4,0)</f>
        <v>0.99804141907900845</v>
      </c>
      <c r="N183" s="27">
        <f>VLOOKUP($D183,LOOKUP!$D:$H,5,0)</f>
        <v>1.0028810303011613</v>
      </c>
      <c r="O183" s="26">
        <f t="shared" si="4"/>
        <v>49263.354597827893</v>
      </c>
      <c r="P183" s="26">
        <f t="shared" si="5"/>
        <v>5.7474640571932278</v>
      </c>
    </row>
    <row r="184" spans="1:16" x14ac:dyDescent="0.25">
      <c r="A184" t="s">
        <v>20</v>
      </c>
      <c r="B184">
        <v>198154</v>
      </c>
      <c r="C184" t="s">
        <v>174</v>
      </c>
      <c r="D184" t="s">
        <v>151</v>
      </c>
      <c r="E184" t="s">
        <v>152</v>
      </c>
      <c r="F184">
        <v>13.05797247010084</v>
      </c>
      <c r="G184">
        <v>1</v>
      </c>
      <c r="H184">
        <v>31613</v>
      </c>
      <c r="I184">
        <v>0</v>
      </c>
      <c r="J184" s="24" t="s">
        <v>1823</v>
      </c>
      <c r="K184" s="27">
        <f>VLOOKUP($D184,LOOKUP!$D:$H,2,0)</f>
        <v>0.71147541997000785</v>
      </c>
      <c r="L184" s="27">
        <f>VLOOKUP($D184,LOOKUP!$D:$H,3,0)</f>
        <v>0.70752506270652726</v>
      </c>
      <c r="M184" s="27">
        <f>VLOOKUP($D184,LOOKUP!$D:$H,4,0)</f>
        <v>0.99804141907900845</v>
      </c>
      <c r="N184" s="27">
        <f>VLOOKUP($D184,LOOKUP!$D:$H,5,0)</f>
        <v>1.0028810303011613</v>
      </c>
      <c r="O184" s="26">
        <f t="shared" si="4"/>
        <v>22447.820299250954</v>
      </c>
      <c r="P184" s="26">
        <f t="shared" si="5"/>
        <v>0</v>
      </c>
    </row>
    <row r="185" spans="1:16" x14ac:dyDescent="0.25">
      <c r="A185" t="s">
        <v>20</v>
      </c>
      <c r="B185">
        <v>189078</v>
      </c>
      <c r="C185" t="s">
        <v>189</v>
      </c>
      <c r="D185" t="s">
        <v>151</v>
      </c>
      <c r="E185" t="s">
        <v>152</v>
      </c>
      <c r="F185">
        <v>13.05797247010084</v>
      </c>
      <c r="G185">
        <v>1</v>
      </c>
      <c r="H185">
        <v>82450</v>
      </c>
      <c r="I185">
        <v>0</v>
      </c>
      <c r="J185" s="24" t="s">
        <v>1823</v>
      </c>
      <c r="K185" s="27">
        <f>VLOOKUP($D185,LOOKUP!$D:$H,2,0)</f>
        <v>0.71147541997000785</v>
      </c>
      <c r="L185" s="27">
        <f>VLOOKUP($D185,LOOKUP!$D:$H,3,0)</f>
        <v>0.70752506270652726</v>
      </c>
      <c r="M185" s="27">
        <f>VLOOKUP($D185,LOOKUP!$D:$H,4,0)</f>
        <v>0.99804141907900845</v>
      </c>
      <c r="N185" s="27">
        <f>VLOOKUP($D185,LOOKUP!$D:$H,5,0)</f>
        <v>1.0028810303011613</v>
      </c>
      <c r="O185" s="26">
        <f t="shared" si="4"/>
        <v>58546.255770513424</v>
      </c>
      <c r="P185" s="26">
        <f t="shared" si="5"/>
        <v>0</v>
      </c>
    </row>
    <row r="186" spans="1:16" x14ac:dyDescent="0.25">
      <c r="A186" t="s">
        <v>20</v>
      </c>
      <c r="B186">
        <v>166869</v>
      </c>
      <c r="C186" t="s">
        <v>164</v>
      </c>
      <c r="D186" t="s">
        <v>148</v>
      </c>
      <c r="E186" t="s">
        <v>149</v>
      </c>
      <c r="F186">
        <v>13.083007376942414</v>
      </c>
      <c r="G186">
        <v>9</v>
      </c>
      <c r="H186">
        <v>5254.2</v>
      </c>
      <c r="I186">
        <v>0</v>
      </c>
      <c r="J186" s="24" t="s">
        <v>1823</v>
      </c>
      <c r="K186" s="27">
        <f>VLOOKUP($D186,LOOKUP!$D:$H,2,0)</f>
        <v>0.79365397793188397</v>
      </c>
      <c r="L186" s="27">
        <f>VLOOKUP($D186,LOOKUP!$D:$H,3,0)</f>
        <v>0.78970362066840627</v>
      </c>
      <c r="M186" s="27">
        <f>VLOOKUP($D186,LOOKUP!$D:$H,4,0)</f>
        <v>1.2000000219191487</v>
      </c>
      <c r="N186" s="27">
        <f>VLOOKUP($D186,LOOKUP!$D:$H,5,0)</f>
        <v>0.95211366970282429</v>
      </c>
      <c r="O186" s="26">
        <f t="shared" si="4"/>
        <v>5004.0201684228623</v>
      </c>
      <c r="P186" s="26">
        <f t="shared" si="5"/>
        <v>0</v>
      </c>
    </row>
    <row r="187" spans="1:16" x14ac:dyDescent="0.25">
      <c r="A187" t="s">
        <v>20</v>
      </c>
      <c r="B187">
        <v>180401</v>
      </c>
      <c r="C187" t="s">
        <v>280</v>
      </c>
      <c r="D187" t="s">
        <v>151</v>
      </c>
      <c r="E187" t="s">
        <v>152</v>
      </c>
      <c r="F187">
        <v>13.05797247010084</v>
      </c>
      <c r="G187">
        <v>1</v>
      </c>
      <c r="H187">
        <v>104275</v>
      </c>
      <c r="I187">
        <v>16.8</v>
      </c>
      <c r="J187" s="24" t="s">
        <v>1823</v>
      </c>
      <c r="K187" s="27">
        <f>VLOOKUP($D187,LOOKUP!$D:$H,2,0)</f>
        <v>0.71147541997000785</v>
      </c>
      <c r="L187" s="27">
        <f>VLOOKUP($D187,LOOKUP!$D:$H,3,0)</f>
        <v>0.70752506270652726</v>
      </c>
      <c r="M187" s="27">
        <f>VLOOKUP($D187,LOOKUP!$D:$H,4,0)</f>
        <v>0.99804141907900845</v>
      </c>
      <c r="N187" s="27">
        <f>VLOOKUP($D187,LOOKUP!$D:$H,5,0)</f>
        <v>1.0028810303011613</v>
      </c>
      <c r="O187" s="26">
        <f t="shared" si="4"/>
        <v>74043.794062708155</v>
      </c>
      <c r="P187" s="26">
        <f t="shared" si="5"/>
        <v>11.920666192697066</v>
      </c>
    </row>
    <row r="188" spans="1:16" x14ac:dyDescent="0.25">
      <c r="A188" t="s">
        <v>20</v>
      </c>
      <c r="B188">
        <v>181903</v>
      </c>
      <c r="C188" t="s">
        <v>163</v>
      </c>
      <c r="D188" t="s">
        <v>148</v>
      </c>
      <c r="E188" t="s">
        <v>149</v>
      </c>
      <c r="F188">
        <v>13.083007376942414</v>
      </c>
      <c r="G188">
        <v>3</v>
      </c>
      <c r="H188">
        <v>2520</v>
      </c>
      <c r="I188">
        <v>0</v>
      </c>
      <c r="J188" s="24" t="s">
        <v>1823</v>
      </c>
      <c r="K188" s="27">
        <f>VLOOKUP($D188,LOOKUP!$D:$H,2,0)</f>
        <v>0.79365397793188397</v>
      </c>
      <c r="L188" s="27">
        <f>VLOOKUP($D188,LOOKUP!$D:$H,3,0)</f>
        <v>0.78970362066840627</v>
      </c>
      <c r="M188" s="27">
        <f>VLOOKUP($D188,LOOKUP!$D:$H,4,0)</f>
        <v>1.2000000219191487</v>
      </c>
      <c r="N188" s="27">
        <f>VLOOKUP($D188,LOOKUP!$D:$H,5,0)</f>
        <v>0.95211366970282429</v>
      </c>
      <c r="O188" s="26">
        <f t="shared" si="4"/>
        <v>2400.0096731044905</v>
      </c>
      <c r="P188" s="26">
        <f t="shared" si="5"/>
        <v>0</v>
      </c>
    </row>
    <row r="189" spans="1:16" x14ac:dyDescent="0.25">
      <c r="A189" t="s">
        <v>20</v>
      </c>
      <c r="B189">
        <v>181903</v>
      </c>
      <c r="C189" t="s">
        <v>164</v>
      </c>
      <c r="D189" t="s">
        <v>148</v>
      </c>
      <c r="E189" t="s">
        <v>149</v>
      </c>
      <c r="F189">
        <v>13.083007376942414</v>
      </c>
      <c r="G189">
        <v>13</v>
      </c>
      <c r="H189">
        <v>7589.4</v>
      </c>
      <c r="I189">
        <v>0</v>
      </c>
      <c r="J189" s="24" t="s">
        <v>1823</v>
      </c>
      <c r="K189" s="27">
        <f>VLOOKUP($D189,LOOKUP!$D:$H,2,0)</f>
        <v>0.79365397793188397</v>
      </c>
      <c r="L189" s="27">
        <f>VLOOKUP($D189,LOOKUP!$D:$H,3,0)</f>
        <v>0.78970362066840627</v>
      </c>
      <c r="M189" s="27">
        <f>VLOOKUP($D189,LOOKUP!$D:$H,4,0)</f>
        <v>1.2000000219191487</v>
      </c>
      <c r="N189" s="27">
        <f>VLOOKUP($D189,LOOKUP!$D:$H,5,0)</f>
        <v>0.95211366970282429</v>
      </c>
      <c r="O189" s="26">
        <f t="shared" si="4"/>
        <v>7228.0291321663562</v>
      </c>
      <c r="P189" s="26">
        <f t="shared" si="5"/>
        <v>0</v>
      </c>
    </row>
    <row r="190" spans="1:16" x14ac:dyDescent="0.25">
      <c r="A190" s="9" t="s">
        <v>20</v>
      </c>
      <c r="B190" s="9">
        <v>184476</v>
      </c>
      <c r="C190" s="9" t="s">
        <v>161</v>
      </c>
      <c r="D190" s="9" t="s">
        <v>148</v>
      </c>
      <c r="E190" s="9" t="s">
        <v>149</v>
      </c>
      <c r="F190" s="20">
        <v>13.083007376942414</v>
      </c>
      <c r="G190" s="20">
        <v>32</v>
      </c>
      <c r="H190" s="20">
        <v>18081.984</v>
      </c>
      <c r="I190" s="20">
        <v>0</v>
      </c>
      <c r="J190" s="24" t="s">
        <v>1823</v>
      </c>
      <c r="K190" s="27">
        <f>VLOOKUP($D190,LOOKUP!$D:$H,2,0)</f>
        <v>0.79365397793188397</v>
      </c>
      <c r="L190" s="27">
        <f>VLOOKUP($D190,LOOKUP!$D:$H,3,0)</f>
        <v>0.78970362066840627</v>
      </c>
      <c r="M190" s="27">
        <f>VLOOKUP($D190,LOOKUP!$D:$H,4,0)</f>
        <v>1.2000000219191487</v>
      </c>
      <c r="N190" s="27">
        <f>VLOOKUP($D190,LOOKUP!$D:$H,5,0)</f>
        <v>0.95211366970282429</v>
      </c>
      <c r="O190" s="26">
        <f t="shared" si="4"/>
        <v>17221.006551158978</v>
      </c>
      <c r="P190" s="26">
        <f t="shared" si="5"/>
        <v>0</v>
      </c>
    </row>
    <row r="191" spans="1:16" x14ac:dyDescent="0.25">
      <c r="A191" s="9" t="s">
        <v>20</v>
      </c>
      <c r="B191" s="9">
        <v>184476</v>
      </c>
      <c r="C191" s="9" t="s">
        <v>162</v>
      </c>
      <c r="D191" s="9" t="s">
        <v>148</v>
      </c>
      <c r="E191" s="9" t="s">
        <v>149</v>
      </c>
      <c r="F191" s="20">
        <v>13.083007376942414</v>
      </c>
      <c r="G191" s="20">
        <v>72</v>
      </c>
      <c r="H191" s="20">
        <v>76756.392000000007</v>
      </c>
      <c r="I191" s="20">
        <v>20.376000000000001</v>
      </c>
      <c r="J191" s="24" t="s">
        <v>1823</v>
      </c>
      <c r="K191" s="27">
        <f>VLOOKUP($D191,LOOKUP!$D:$H,2,0)</f>
        <v>0.79365397793188397</v>
      </c>
      <c r="L191" s="27">
        <f>VLOOKUP($D191,LOOKUP!$D:$H,3,0)</f>
        <v>0.78970362066840627</v>
      </c>
      <c r="M191" s="27">
        <f>VLOOKUP($D191,LOOKUP!$D:$H,4,0)</f>
        <v>1.2000000219191487</v>
      </c>
      <c r="N191" s="27">
        <f>VLOOKUP($D191,LOOKUP!$D:$H,5,0)</f>
        <v>0.95211366970282429</v>
      </c>
      <c r="O191" s="26">
        <f t="shared" si="4"/>
        <v>73101.620346269905</v>
      </c>
      <c r="P191" s="26">
        <f t="shared" si="5"/>
        <v>15.320461987250898</v>
      </c>
    </row>
    <row r="192" spans="1:16" x14ac:dyDescent="0.25">
      <c r="A192" s="9" t="s">
        <v>20</v>
      </c>
      <c r="B192" s="9">
        <v>182143</v>
      </c>
      <c r="C192" s="9" t="s">
        <v>175</v>
      </c>
      <c r="D192" s="9" t="s">
        <v>148</v>
      </c>
      <c r="E192" s="9" t="s">
        <v>149</v>
      </c>
      <c r="F192" s="20">
        <v>13.083007376942414</v>
      </c>
      <c r="G192" s="20">
        <v>19</v>
      </c>
      <c r="H192" s="20">
        <v>2723.3231999999998</v>
      </c>
      <c r="I192" s="20">
        <v>0.59279999999999999</v>
      </c>
      <c r="J192" s="24" t="s">
        <v>1823</v>
      </c>
      <c r="K192" s="27">
        <f>VLOOKUP($D192,LOOKUP!$D:$H,2,0)</f>
        <v>0.79365397793188397</v>
      </c>
      <c r="L192" s="27">
        <f>VLOOKUP($D192,LOOKUP!$D:$H,3,0)</f>
        <v>0.78970362066840627</v>
      </c>
      <c r="M192" s="27">
        <f>VLOOKUP($D192,LOOKUP!$D:$H,4,0)</f>
        <v>1.2000000219191487</v>
      </c>
      <c r="N192" s="27">
        <f>VLOOKUP($D192,LOOKUP!$D:$H,5,0)</f>
        <v>0.95211366970282429</v>
      </c>
      <c r="O192" s="26">
        <f t="shared" si="4"/>
        <v>2593.6515964245532</v>
      </c>
      <c r="P192" s="26">
        <f t="shared" si="5"/>
        <v>0.44571897654310622</v>
      </c>
    </row>
    <row r="193" spans="1:16" x14ac:dyDescent="0.25">
      <c r="A193" s="9" t="s">
        <v>20</v>
      </c>
      <c r="B193" s="9">
        <v>182143</v>
      </c>
      <c r="C193" s="9" t="s">
        <v>182</v>
      </c>
      <c r="D193" s="9" t="s">
        <v>151</v>
      </c>
      <c r="E193" s="9" t="s">
        <v>152</v>
      </c>
      <c r="F193" s="20">
        <v>13.05797247010084</v>
      </c>
      <c r="G193" s="20">
        <v>1</v>
      </c>
      <c r="H193" s="20">
        <v>24364</v>
      </c>
      <c r="I193" s="20">
        <v>5.2</v>
      </c>
      <c r="J193" s="24" t="s">
        <v>1823</v>
      </c>
      <c r="K193" s="27">
        <f>VLOOKUP($D193,LOOKUP!$D:$H,2,0)</f>
        <v>0.71147541997000785</v>
      </c>
      <c r="L193" s="27">
        <f>VLOOKUP($D193,LOOKUP!$D:$H,3,0)</f>
        <v>0.70752506270652726</v>
      </c>
      <c r="M193" s="27">
        <f>VLOOKUP($D193,LOOKUP!$D:$H,4,0)</f>
        <v>0.99804141907900845</v>
      </c>
      <c r="N193" s="27">
        <f>VLOOKUP($D193,LOOKUP!$D:$H,5,0)</f>
        <v>1.0028810303011613</v>
      </c>
      <c r="O193" s="26">
        <f t="shared" si="4"/>
        <v>17300.43633223516</v>
      </c>
      <c r="P193" s="26">
        <f t="shared" si="5"/>
        <v>3.6897300120252821</v>
      </c>
    </row>
    <row r="194" spans="1:16" x14ac:dyDescent="0.25">
      <c r="A194" t="s">
        <v>20</v>
      </c>
      <c r="B194">
        <v>187362</v>
      </c>
      <c r="C194" t="s">
        <v>162</v>
      </c>
      <c r="D194" t="s">
        <v>148</v>
      </c>
      <c r="E194" t="s">
        <v>149</v>
      </c>
      <c r="F194">
        <v>13.083007376942414</v>
      </c>
      <c r="G194">
        <v>36</v>
      </c>
      <c r="H194">
        <v>38378.196000000004</v>
      </c>
      <c r="I194">
        <v>10.188000000000001</v>
      </c>
      <c r="J194" s="24" t="s">
        <v>1823</v>
      </c>
      <c r="K194" s="27">
        <f>VLOOKUP($D194,LOOKUP!$D:$H,2,0)</f>
        <v>0.79365397793188397</v>
      </c>
      <c r="L194" s="27">
        <f>VLOOKUP($D194,LOOKUP!$D:$H,3,0)</f>
        <v>0.78970362066840627</v>
      </c>
      <c r="M194" s="27">
        <f>VLOOKUP($D194,LOOKUP!$D:$H,4,0)</f>
        <v>1.2000000219191487</v>
      </c>
      <c r="N194" s="27">
        <f>VLOOKUP($D194,LOOKUP!$D:$H,5,0)</f>
        <v>0.95211366970282429</v>
      </c>
      <c r="O194" s="26">
        <f t="shared" si="4"/>
        <v>36550.810173134952</v>
      </c>
      <c r="P194" s="26">
        <f t="shared" si="5"/>
        <v>7.6602309936254489</v>
      </c>
    </row>
    <row r="195" spans="1:16" x14ac:dyDescent="0.25">
      <c r="A195" t="s">
        <v>20</v>
      </c>
      <c r="B195">
        <v>162472</v>
      </c>
      <c r="C195" t="s">
        <v>433</v>
      </c>
      <c r="D195" t="s">
        <v>148</v>
      </c>
      <c r="E195" t="s">
        <v>149</v>
      </c>
      <c r="F195">
        <v>13.083007376942414</v>
      </c>
      <c r="G195">
        <v>6</v>
      </c>
      <c r="H195">
        <v>7308</v>
      </c>
      <c r="I195">
        <v>0</v>
      </c>
      <c r="J195" s="24" t="s">
        <v>1823</v>
      </c>
      <c r="K195" s="27">
        <f>VLOOKUP($D195,LOOKUP!$D:$H,2,0)</f>
        <v>0.79365397793188397</v>
      </c>
      <c r="L195" s="27">
        <f>VLOOKUP($D195,LOOKUP!$D:$H,3,0)</f>
        <v>0.78970362066840627</v>
      </c>
      <c r="M195" s="27">
        <f>VLOOKUP($D195,LOOKUP!$D:$H,4,0)</f>
        <v>1.2000000219191487</v>
      </c>
      <c r="N195" s="27">
        <f>VLOOKUP($D195,LOOKUP!$D:$H,5,0)</f>
        <v>0.95211366970282429</v>
      </c>
      <c r="O195" s="26">
        <f t="shared" ref="O195:O258" si="6">+H195*K195*M195</f>
        <v>6960.0280520030228</v>
      </c>
      <c r="P195" s="26">
        <f t="shared" ref="P195:P258" si="7">+I195*L195*N195</f>
        <v>0</v>
      </c>
    </row>
    <row r="196" spans="1:16" x14ac:dyDescent="0.25">
      <c r="A196" t="s">
        <v>20</v>
      </c>
      <c r="B196">
        <v>184639</v>
      </c>
      <c r="C196" t="s">
        <v>182</v>
      </c>
      <c r="D196" t="s">
        <v>151</v>
      </c>
      <c r="E196" t="s">
        <v>152</v>
      </c>
      <c r="F196">
        <v>13.05797247010084</v>
      </c>
      <c r="G196">
        <v>1</v>
      </c>
      <c r="H196">
        <v>45723</v>
      </c>
      <c r="I196">
        <v>14.7</v>
      </c>
      <c r="J196" s="24" t="s">
        <v>1823</v>
      </c>
      <c r="K196" s="27">
        <f>VLOOKUP($D196,LOOKUP!$D:$H,2,0)</f>
        <v>0.71147541997000785</v>
      </c>
      <c r="L196" s="27">
        <f>VLOOKUP($D196,LOOKUP!$D:$H,3,0)</f>
        <v>0.70752506270652726</v>
      </c>
      <c r="M196" s="27">
        <f>VLOOKUP($D196,LOOKUP!$D:$H,4,0)</f>
        <v>0.99804141907900845</v>
      </c>
      <c r="N196" s="27">
        <f>VLOOKUP($D196,LOOKUP!$D:$H,5,0)</f>
        <v>1.0028810303011613</v>
      </c>
      <c r="O196" s="26">
        <f t="shared" si="6"/>
        <v>32467.07644142129</v>
      </c>
      <c r="P196" s="26">
        <f t="shared" si="7"/>
        <v>10.430582918609931</v>
      </c>
    </row>
    <row r="197" spans="1:16" x14ac:dyDescent="0.25">
      <c r="A197" t="s">
        <v>20</v>
      </c>
      <c r="B197">
        <v>184639</v>
      </c>
      <c r="C197" t="s">
        <v>164</v>
      </c>
      <c r="D197" t="s">
        <v>148</v>
      </c>
      <c r="E197" t="s">
        <v>149</v>
      </c>
      <c r="F197">
        <v>13.083007376942414</v>
      </c>
      <c r="G197">
        <v>14</v>
      </c>
      <c r="H197">
        <v>8173.2</v>
      </c>
      <c r="I197">
        <v>0</v>
      </c>
      <c r="J197" s="24" t="s">
        <v>1823</v>
      </c>
      <c r="K197" s="27">
        <f>VLOOKUP($D197,LOOKUP!$D:$H,2,0)</f>
        <v>0.79365397793188397</v>
      </c>
      <c r="L197" s="27">
        <f>VLOOKUP($D197,LOOKUP!$D:$H,3,0)</f>
        <v>0.78970362066840627</v>
      </c>
      <c r="M197" s="27">
        <f>VLOOKUP($D197,LOOKUP!$D:$H,4,0)</f>
        <v>1.2000000219191487</v>
      </c>
      <c r="N197" s="27">
        <f>VLOOKUP($D197,LOOKUP!$D:$H,5,0)</f>
        <v>0.95211366970282429</v>
      </c>
      <c r="O197" s="26">
        <f t="shared" si="6"/>
        <v>7784.0313731022297</v>
      </c>
      <c r="P197" s="26">
        <f t="shared" si="7"/>
        <v>0</v>
      </c>
    </row>
    <row r="198" spans="1:16" x14ac:dyDescent="0.25">
      <c r="A198" t="s">
        <v>20</v>
      </c>
      <c r="B198">
        <v>184639</v>
      </c>
      <c r="C198" t="s">
        <v>187</v>
      </c>
      <c r="D198" t="s">
        <v>148</v>
      </c>
      <c r="E198" t="s">
        <v>149</v>
      </c>
      <c r="F198">
        <v>13.083007376942414</v>
      </c>
      <c r="G198">
        <v>9</v>
      </c>
      <c r="H198">
        <v>10962</v>
      </c>
      <c r="I198">
        <v>0</v>
      </c>
      <c r="J198" s="24" t="s">
        <v>1823</v>
      </c>
      <c r="K198" s="27">
        <f>VLOOKUP($D198,LOOKUP!$D:$H,2,0)</f>
        <v>0.79365397793188397</v>
      </c>
      <c r="L198" s="27">
        <f>VLOOKUP($D198,LOOKUP!$D:$H,3,0)</f>
        <v>0.78970362066840627</v>
      </c>
      <c r="M198" s="27">
        <f>VLOOKUP($D198,LOOKUP!$D:$H,4,0)</f>
        <v>1.2000000219191487</v>
      </c>
      <c r="N198" s="27">
        <f>VLOOKUP($D198,LOOKUP!$D:$H,5,0)</f>
        <v>0.95211366970282429</v>
      </c>
      <c r="O198" s="26">
        <f t="shared" si="6"/>
        <v>10440.042078004532</v>
      </c>
      <c r="P198" s="26">
        <f t="shared" si="7"/>
        <v>0</v>
      </c>
    </row>
    <row r="199" spans="1:16" x14ac:dyDescent="0.25">
      <c r="A199" t="s">
        <v>20</v>
      </c>
      <c r="B199">
        <v>184639</v>
      </c>
      <c r="C199" t="s">
        <v>169</v>
      </c>
      <c r="D199" t="s">
        <v>148</v>
      </c>
      <c r="E199" t="s">
        <v>149</v>
      </c>
      <c r="F199">
        <v>13.083007376942414</v>
      </c>
      <c r="G199">
        <v>16</v>
      </c>
      <c r="H199">
        <v>735.04</v>
      </c>
      <c r="I199">
        <v>0.16</v>
      </c>
      <c r="J199" s="24" t="s">
        <v>1823</v>
      </c>
      <c r="K199" s="27">
        <f>VLOOKUP($D199,LOOKUP!$D:$H,2,0)</f>
        <v>0.79365397793188397</v>
      </c>
      <c r="L199" s="27">
        <f>VLOOKUP($D199,LOOKUP!$D:$H,3,0)</f>
        <v>0.78970362066840627</v>
      </c>
      <c r="M199" s="27">
        <f>VLOOKUP($D199,LOOKUP!$D:$H,4,0)</f>
        <v>1.2000000219191487</v>
      </c>
      <c r="N199" s="27">
        <f>VLOOKUP($D199,LOOKUP!$D:$H,5,0)</f>
        <v>0.95211366970282429</v>
      </c>
      <c r="O199" s="26">
        <f t="shared" si="6"/>
        <v>700.04091671377955</v>
      </c>
      <c r="P199" s="26">
        <f t="shared" si="7"/>
        <v>0.12030201796035256</v>
      </c>
    </row>
    <row r="200" spans="1:16" x14ac:dyDescent="0.25">
      <c r="A200" t="s">
        <v>20</v>
      </c>
      <c r="B200">
        <v>184639</v>
      </c>
      <c r="C200" t="s">
        <v>175</v>
      </c>
      <c r="D200" t="s">
        <v>148</v>
      </c>
      <c r="E200" t="s">
        <v>149</v>
      </c>
      <c r="F200">
        <v>13.083007376942414</v>
      </c>
      <c r="G200">
        <v>37</v>
      </c>
      <c r="H200">
        <v>5303.3136000000004</v>
      </c>
      <c r="I200">
        <v>1.1544000000000001</v>
      </c>
      <c r="J200" s="24" t="s">
        <v>1823</v>
      </c>
      <c r="K200" s="27">
        <f>VLOOKUP($D200,LOOKUP!$D:$H,2,0)</f>
        <v>0.79365397793188397</v>
      </c>
      <c r="L200" s="27">
        <f>VLOOKUP($D200,LOOKUP!$D:$H,3,0)</f>
        <v>0.78970362066840627</v>
      </c>
      <c r="M200" s="27">
        <f>VLOOKUP($D200,LOOKUP!$D:$H,4,0)</f>
        <v>1.2000000219191487</v>
      </c>
      <c r="N200" s="27">
        <f>VLOOKUP($D200,LOOKUP!$D:$H,5,0)</f>
        <v>0.95211366970282429</v>
      </c>
      <c r="O200" s="26">
        <f t="shared" si="6"/>
        <v>5050.7952140899206</v>
      </c>
      <c r="P200" s="26">
        <f t="shared" si="7"/>
        <v>0.86797905958394372</v>
      </c>
    </row>
    <row r="201" spans="1:16" x14ac:dyDescent="0.25">
      <c r="A201" t="s">
        <v>20</v>
      </c>
      <c r="B201">
        <v>184639</v>
      </c>
      <c r="C201" t="s">
        <v>168</v>
      </c>
      <c r="D201" t="s">
        <v>148</v>
      </c>
      <c r="E201" t="s">
        <v>149</v>
      </c>
      <c r="F201">
        <v>13.083007376942414</v>
      </c>
      <c r="G201">
        <v>125</v>
      </c>
      <c r="H201">
        <v>14930.5</v>
      </c>
      <c r="I201">
        <v>3.25</v>
      </c>
      <c r="J201" s="24" t="s">
        <v>1823</v>
      </c>
      <c r="K201" s="27">
        <f>VLOOKUP($D201,LOOKUP!$D:$H,2,0)</f>
        <v>0.79365397793188397</v>
      </c>
      <c r="L201" s="27">
        <f>VLOOKUP($D201,LOOKUP!$D:$H,3,0)</f>
        <v>0.78970362066840627</v>
      </c>
      <c r="M201" s="27">
        <f>VLOOKUP($D201,LOOKUP!$D:$H,4,0)</f>
        <v>1.2000000219191487</v>
      </c>
      <c r="N201" s="27">
        <f>VLOOKUP($D201,LOOKUP!$D:$H,5,0)</f>
        <v>0.95211366970282429</v>
      </c>
      <c r="O201" s="26">
        <f t="shared" si="6"/>
        <v>14219.581120748648</v>
      </c>
      <c r="P201" s="26">
        <f t="shared" si="7"/>
        <v>2.4436347398196614</v>
      </c>
    </row>
    <row r="202" spans="1:16" x14ac:dyDescent="0.25">
      <c r="A202" t="s">
        <v>20</v>
      </c>
      <c r="B202">
        <v>164961</v>
      </c>
      <c r="C202" t="s">
        <v>587</v>
      </c>
      <c r="D202" t="s">
        <v>151</v>
      </c>
      <c r="E202" t="s">
        <v>152</v>
      </c>
      <c r="F202">
        <v>13.05797247010084</v>
      </c>
      <c r="G202">
        <v>1</v>
      </c>
      <c r="H202">
        <v>35723</v>
      </c>
      <c r="I202">
        <v>12.2</v>
      </c>
      <c r="J202" s="24" t="s">
        <v>1823</v>
      </c>
      <c r="K202" s="27">
        <f>VLOOKUP($D202,LOOKUP!$D:$H,2,0)</f>
        <v>0.71147541997000785</v>
      </c>
      <c r="L202" s="27">
        <f>VLOOKUP($D202,LOOKUP!$D:$H,3,0)</f>
        <v>0.70752506270652726</v>
      </c>
      <c r="M202" s="27">
        <f>VLOOKUP($D202,LOOKUP!$D:$H,4,0)</f>
        <v>0.99804141907900845</v>
      </c>
      <c r="N202" s="27">
        <f>VLOOKUP($D202,LOOKUP!$D:$H,5,0)</f>
        <v>1.0028810303011613</v>
      </c>
      <c r="O202" s="26">
        <f t="shared" si="6"/>
        <v>25366.257063554291</v>
      </c>
      <c r="P202" s="26">
        <f t="shared" si="7"/>
        <v>8.6566742589823917</v>
      </c>
    </row>
    <row r="203" spans="1:16" x14ac:dyDescent="0.25">
      <c r="A203" t="s">
        <v>20</v>
      </c>
      <c r="B203">
        <v>190193</v>
      </c>
      <c r="C203" t="s">
        <v>163</v>
      </c>
      <c r="D203" t="s">
        <v>148</v>
      </c>
      <c r="E203" t="s">
        <v>149</v>
      </c>
      <c r="F203">
        <v>13.083007376942414</v>
      </c>
      <c r="G203">
        <v>3</v>
      </c>
      <c r="H203">
        <v>2520</v>
      </c>
      <c r="I203">
        <v>0</v>
      </c>
      <c r="J203" s="24" t="s">
        <v>1823</v>
      </c>
      <c r="K203" s="27">
        <f>VLOOKUP($D203,LOOKUP!$D:$H,2,0)</f>
        <v>0.79365397793188397</v>
      </c>
      <c r="L203" s="27">
        <f>VLOOKUP($D203,LOOKUP!$D:$H,3,0)</f>
        <v>0.78970362066840627</v>
      </c>
      <c r="M203" s="27">
        <f>VLOOKUP($D203,LOOKUP!$D:$H,4,0)</f>
        <v>1.2000000219191487</v>
      </c>
      <c r="N203" s="27">
        <f>VLOOKUP($D203,LOOKUP!$D:$H,5,0)</f>
        <v>0.95211366970282429</v>
      </c>
      <c r="O203" s="26">
        <f t="shared" si="6"/>
        <v>2400.0096731044905</v>
      </c>
      <c r="P203" s="26">
        <f t="shared" si="7"/>
        <v>0</v>
      </c>
    </row>
    <row r="204" spans="1:16" x14ac:dyDescent="0.25">
      <c r="A204" t="s">
        <v>20</v>
      </c>
      <c r="B204">
        <v>190193</v>
      </c>
      <c r="C204" t="s">
        <v>598</v>
      </c>
      <c r="D204" t="s">
        <v>151</v>
      </c>
      <c r="E204" t="s">
        <v>152</v>
      </c>
      <c r="F204">
        <v>13.05797247010084</v>
      </c>
      <c r="G204">
        <v>1</v>
      </c>
      <c r="H204">
        <v>42950</v>
      </c>
      <c r="I204">
        <v>14.2</v>
      </c>
      <c r="J204" s="24" t="s">
        <v>1823</v>
      </c>
      <c r="K204" s="27">
        <f>VLOOKUP($D204,LOOKUP!$D:$H,2,0)</f>
        <v>0.71147541997000785</v>
      </c>
      <c r="L204" s="27">
        <f>VLOOKUP($D204,LOOKUP!$D:$H,3,0)</f>
        <v>0.70752506270652726</v>
      </c>
      <c r="M204" s="27">
        <f>VLOOKUP($D204,LOOKUP!$D:$H,4,0)</f>
        <v>0.99804141907900845</v>
      </c>
      <c r="N204" s="27">
        <f>VLOOKUP($D204,LOOKUP!$D:$H,5,0)</f>
        <v>1.0028810303011613</v>
      </c>
      <c r="O204" s="26">
        <f t="shared" si="6"/>
        <v>30498.01922793877</v>
      </c>
      <c r="P204" s="26">
        <f t="shared" si="7"/>
        <v>10.075801186684425</v>
      </c>
    </row>
    <row r="205" spans="1:16" x14ac:dyDescent="0.25">
      <c r="A205" t="s">
        <v>20</v>
      </c>
      <c r="B205">
        <v>183593</v>
      </c>
      <c r="C205" t="s">
        <v>174</v>
      </c>
      <c r="D205" t="s">
        <v>151</v>
      </c>
      <c r="E205" t="s">
        <v>152</v>
      </c>
      <c r="F205">
        <v>13.05797247010084</v>
      </c>
      <c r="G205">
        <v>1</v>
      </c>
      <c r="H205">
        <v>33162</v>
      </c>
      <c r="I205">
        <v>9.1999999999999993</v>
      </c>
      <c r="J205" s="24" t="s">
        <v>1823</v>
      </c>
      <c r="K205" s="27">
        <f>VLOOKUP($D205,LOOKUP!$D:$H,2,0)</f>
        <v>0.71147541997000785</v>
      </c>
      <c r="L205" s="27">
        <f>VLOOKUP($D205,LOOKUP!$D:$H,3,0)</f>
        <v>0.70752506270652726</v>
      </c>
      <c r="M205" s="27">
        <f>VLOOKUP($D205,LOOKUP!$D:$H,4,0)</f>
        <v>0.99804141907900845</v>
      </c>
      <c r="N205" s="27">
        <f>VLOOKUP($D205,LOOKUP!$D:$H,5,0)</f>
        <v>1.0028810303011613</v>
      </c>
      <c r="O205" s="26">
        <f t="shared" si="6"/>
        <v>23547.737220882551</v>
      </c>
      <c r="P205" s="26">
        <f t="shared" si="7"/>
        <v>6.5279838674293442</v>
      </c>
    </row>
    <row r="206" spans="1:16" x14ac:dyDescent="0.25">
      <c r="A206" t="s">
        <v>20</v>
      </c>
      <c r="B206">
        <v>172615</v>
      </c>
      <c r="C206" t="s">
        <v>182</v>
      </c>
      <c r="D206" t="s">
        <v>151</v>
      </c>
      <c r="E206" t="s">
        <v>152</v>
      </c>
      <c r="F206">
        <v>13.05797247010084</v>
      </c>
      <c r="G206">
        <v>1</v>
      </c>
      <c r="H206">
        <v>285167</v>
      </c>
      <c r="I206">
        <v>32.6</v>
      </c>
      <c r="J206" s="24" t="s">
        <v>1823</v>
      </c>
      <c r="K206" s="27">
        <f>VLOOKUP($D206,LOOKUP!$D:$H,2,0)</f>
        <v>0.71147541997000785</v>
      </c>
      <c r="L206" s="27">
        <f>VLOOKUP($D206,LOOKUP!$D:$H,3,0)</f>
        <v>0.70752506270652726</v>
      </c>
      <c r="M206" s="27">
        <f>VLOOKUP($D206,LOOKUP!$D:$H,4,0)</f>
        <v>0.99804141907900845</v>
      </c>
      <c r="N206" s="27">
        <f>VLOOKUP($D206,LOOKUP!$D:$H,5,0)</f>
        <v>1.0028810303011613</v>
      </c>
      <c r="O206" s="26">
        <f t="shared" si="6"/>
        <v>202491.93595281991</v>
      </c>
      <c r="P206" s="26">
        <f t="shared" si="7"/>
        <v>23.131768921543113</v>
      </c>
    </row>
    <row r="207" spans="1:16" x14ac:dyDescent="0.25">
      <c r="A207" t="s">
        <v>20</v>
      </c>
      <c r="B207">
        <v>174074</v>
      </c>
      <c r="C207" t="s">
        <v>164</v>
      </c>
      <c r="D207" t="s">
        <v>148</v>
      </c>
      <c r="E207" t="s">
        <v>149</v>
      </c>
      <c r="F207">
        <v>13.083007376942414</v>
      </c>
      <c r="G207">
        <v>10</v>
      </c>
      <c r="H207">
        <v>5838</v>
      </c>
      <c r="I207">
        <v>0</v>
      </c>
      <c r="J207" s="24" t="s">
        <v>1823</v>
      </c>
      <c r="K207" s="27">
        <f>VLOOKUP($D207,LOOKUP!$D:$H,2,0)</f>
        <v>0.79365397793188397</v>
      </c>
      <c r="L207" s="27">
        <f>VLOOKUP($D207,LOOKUP!$D:$H,3,0)</f>
        <v>0.78970362066840627</v>
      </c>
      <c r="M207" s="27">
        <f>VLOOKUP($D207,LOOKUP!$D:$H,4,0)</f>
        <v>1.2000000219191487</v>
      </c>
      <c r="N207" s="27">
        <f>VLOOKUP($D207,LOOKUP!$D:$H,5,0)</f>
        <v>0.95211366970282429</v>
      </c>
      <c r="O207" s="26">
        <f t="shared" si="6"/>
        <v>5560.0224093587358</v>
      </c>
      <c r="P207" s="26">
        <f t="shared" si="7"/>
        <v>0</v>
      </c>
    </row>
    <row r="208" spans="1:16" x14ac:dyDescent="0.25">
      <c r="A208" t="s">
        <v>20</v>
      </c>
      <c r="B208">
        <v>174074</v>
      </c>
      <c r="C208" t="s">
        <v>187</v>
      </c>
      <c r="D208" t="s">
        <v>148</v>
      </c>
      <c r="E208" t="s">
        <v>149</v>
      </c>
      <c r="F208">
        <v>13.083007376942414</v>
      </c>
      <c r="G208">
        <v>6</v>
      </c>
      <c r="H208">
        <v>7308</v>
      </c>
      <c r="I208">
        <v>0</v>
      </c>
      <c r="J208" s="24" t="s">
        <v>1823</v>
      </c>
      <c r="K208" s="27">
        <f>VLOOKUP($D208,LOOKUP!$D:$H,2,0)</f>
        <v>0.79365397793188397</v>
      </c>
      <c r="L208" s="27">
        <f>VLOOKUP($D208,LOOKUP!$D:$H,3,0)</f>
        <v>0.78970362066840627</v>
      </c>
      <c r="M208" s="27">
        <f>VLOOKUP($D208,LOOKUP!$D:$H,4,0)</f>
        <v>1.2000000219191487</v>
      </c>
      <c r="N208" s="27">
        <f>VLOOKUP($D208,LOOKUP!$D:$H,5,0)</f>
        <v>0.95211366970282429</v>
      </c>
      <c r="O208" s="26">
        <f t="shared" si="6"/>
        <v>6960.0280520030228</v>
      </c>
      <c r="P208" s="26">
        <f t="shared" si="7"/>
        <v>0</v>
      </c>
    </row>
    <row r="209" spans="1:16" x14ac:dyDescent="0.25">
      <c r="A209" t="s">
        <v>20</v>
      </c>
      <c r="B209">
        <v>174074</v>
      </c>
      <c r="C209" t="s">
        <v>163</v>
      </c>
      <c r="D209" t="s">
        <v>148</v>
      </c>
      <c r="E209" t="s">
        <v>149</v>
      </c>
      <c r="F209">
        <v>13.083007376942414</v>
      </c>
      <c r="G209">
        <v>18</v>
      </c>
      <c r="H209">
        <v>15120</v>
      </c>
      <c r="I209">
        <v>0</v>
      </c>
      <c r="J209" s="24" t="s">
        <v>1823</v>
      </c>
      <c r="K209" s="27">
        <f>VLOOKUP($D209,LOOKUP!$D:$H,2,0)</f>
        <v>0.79365397793188397</v>
      </c>
      <c r="L209" s="27">
        <f>VLOOKUP($D209,LOOKUP!$D:$H,3,0)</f>
        <v>0.78970362066840627</v>
      </c>
      <c r="M209" s="27">
        <f>VLOOKUP($D209,LOOKUP!$D:$H,4,0)</f>
        <v>1.2000000219191487</v>
      </c>
      <c r="N209" s="27">
        <f>VLOOKUP($D209,LOOKUP!$D:$H,5,0)</f>
        <v>0.95211366970282429</v>
      </c>
      <c r="O209" s="26">
        <f t="shared" si="6"/>
        <v>14400.058038626943</v>
      </c>
      <c r="P209" s="26">
        <f t="shared" si="7"/>
        <v>0</v>
      </c>
    </row>
    <row r="210" spans="1:16" x14ac:dyDescent="0.25">
      <c r="A210" t="s">
        <v>20</v>
      </c>
      <c r="B210">
        <v>187544</v>
      </c>
      <c r="C210" t="s">
        <v>1398</v>
      </c>
      <c r="D210" t="s">
        <v>148</v>
      </c>
      <c r="E210" t="s">
        <v>149</v>
      </c>
      <c r="F210">
        <v>13.083007376942414</v>
      </c>
      <c r="G210">
        <v>36</v>
      </c>
      <c r="H210">
        <v>1653.84</v>
      </c>
      <c r="I210">
        <v>0.36</v>
      </c>
      <c r="J210" s="24" t="s">
        <v>1823</v>
      </c>
      <c r="K210" s="27">
        <f>VLOOKUP($D210,LOOKUP!$D:$H,2,0)</f>
        <v>0.79365397793188397</v>
      </c>
      <c r="L210" s="27">
        <f>VLOOKUP($D210,LOOKUP!$D:$H,3,0)</f>
        <v>0.78970362066840627</v>
      </c>
      <c r="M210" s="27">
        <f>VLOOKUP($D210,LOOKUP!$D:$H,4,0)</f>
        <v>1.2000000219191487</v>
      </c>
      <c r="N210" s="27">
        <f>VLOOKUP($D210,LOOKUP!$D:$H,5,0)</f>
        <v>0.95211366970282429</v>
      </c>
      <c r="O210" s="26">
        <f t="shared" si="6"/>
        <v>1575.092062606004</v>
      </c>
      <c r="P210" s="26">
        <f t="shared" si="7"/>
        <v>0.27067954041079323</v>
      </c>
    </row>
    <row r="211" spans="1:16" x14ac:dyDescent="0.25">
      <c r="A211" t="s">
        <v>20</v>
      </c>
      <c r="B211">
        <v>187544</v>
      </c>
      <c r="C211" t="s">
        <v>1407</v>
      </c>
      <c r="D211" t="s">
        <v>148</v>
      </c>
      <c r="E211" t="s">
        <v>149</v>
      </c>
      <c r="F211">
        <v>13.083007376942414</v>
      </c>
      <c r="G211">
        <v>9</v>
      </c>
      <c r="H211">
        <v>5356.674</v>
      </c>
      <c r="I211">
        <v>1.4219999999999999</v>
      </c>
      <c r="J211" s="24" t="s">
        <v>1823</v>
      </c>
      <c r="K211" s="27">
        <f>VLOOKUP($D211,LOOKUP!$D:$H,2,0)</f>
        <v>0.79365397793188397</v>
      </c>
      <c r="L211" s="27">
        <f>VLOOKUP($D211,LOOKUP!$D:$H,3,0)</f>
        <v>0.78970362066840627</v>
      </c>
      <c r="M211" s="27">
        <f>VLOOKUP($D211,LOOKUP!$D:$H,4,0)</f>
        <v>1.2000000219191487</v>
      </c>
      <c r="N211" s="27">
        <f>VLOOKUP($D211,LOOKUP!$D:$H,5,0)</f>
        <v>0.95211366970282429</v>
      </c>
      <c r="O211" s="26">
        <f t="shared" si="6"/>
        <v>5101.6148474870333</v>
      </c>
      <c r="P211" s="26">
        <f t="shared" si="7"/>
        <v>1.0691841846226331</v>
      </c>
    </row>
    <row r="212" spans="1:16" x14ac:dyDescent="0.25">
      <c r="A212" t="s">
        <v>20</v>
      </c>
      <c r="B212">
        <v>187544</v>
      </c>
      <c r="C212" t="s">
        <v>1401</v>
      </c>
      <c r="D212" t="s">
        <v>148</v>
      </c>
      <c r="E212" t="s">
        <v>149</v>
      </c>
      <c r="F212">
        <v>13.083007376942414</v>
      </c>
      <c r="G212">
        <v>10</v>
      </c>
      <c r="H212">
        <v>10660.61</v>
      </c>
      <c r="I212">
        <v>2.83</v>
      </c>
      <c r="J212" s="24" t="s">
        <v>1823</v>
      </c>
      <c r="K212" s="27">
        <f>VLOOKUP($D212,LOOKUP!$D:$H,2,0)</f>
        <v>0.79365397793188397</v>
      </c>
      <c r="L212" s="27">
        <f>VLOOKUP($D212,LOOKUP!$D:$H,3,0)</f>
        <v>0.78970362066840627</v>
      </c>
      <c r="M212" s="27">
        <f>VLOOKUP($D212,LOOKUP!$D:$H,4,0)</f>
        <v>1.2000000219191487</v>
      </c>
      <c r="N212" s="27">
        <f>VLOOKUP($D212,LOOKUP!$D:$H,5,0)</f>
        <v>0.95211366970282429</v>
      </c>
      <c r="O212" s="26">
        <f t="shared" si="6"/>
        <v>10153.002825870817</v>
      </c>
      <c r="P212" s="26">
        <f t="shared" si="7"/>
        <v>2.1278419426737356</v>
      </c>
    </row>
    <row r="213" spans="1:16" x14ac:dyDescent="0.25">
      <c r="A213" t="s">
        <v>20</v>
      </c>
      <c r="B213">
        <v>176195</v>
      </c>
      <c r="C213" t="s">
        <v>1410</v>
      </c>
      <c r="D213" t="s">
        <v>151</v>
      </c>
      <c r="E213" t="s">
        <v>152</v>
      </c>
      <c r="F213">
        <v>13.05797247010084</v>
      </c>
      <c r="G213">
        <v>1</v>
      </c>
      <c r="H213">
        <v>3604</v>
      </c>
      <c r="I213">
        <v>0.7</v>
      </c>
      <c r="J213" s="24" t="s">
        <v>1823</v>
      </c>
      <c r="K213" s="27">
        <f>VLOOKUP($D213,LOOKUP!$D:$H,2,0)</f>
        <v>0.71147541997000785</v>
      </c>
      <c r="L213" s="27">
        <f>VLOOKUP($D213,LOOKUP!$D:$H,3,0)</f>
        <v>0.70752506270652726</v>
      </c>
      <c r="M213" s="27">
        <f>VLOOKUP($D213,LOOKUP!$D:$H,4,0)</f>
        <v>0.99804141907900845</v>
      </c>
      <c r="N213" s="27">
        <f>VLOOKUP($D213,LOOKUP!$D:$H,5,0)</f>
        <v>1.0028810303011613</v>
      </c>
      <c r="O213" s="26">
        <f t="shared" si="6"/>
        <v>2559.1353037832673</v>
      </c>
      <c r="P213" s="26">
        <f t="shared" si="7"/>
        <v>0.49669442469571101</v>
      </c>
    </row>
    <row r="214" spans="1:16" x14ac:dyDescent="0.25">
      <c r="A214" t="s">
        <v>20</v>
      </c>
      <c r="B214">
        <v>176202</v>
      </c>
      <c r="C214" t="s">
        <v>1410</v>
      </c>
      <c r="D214" t="s">
        <v>151</v>
      </c>
      <c r="E214" t="s">
        <v>152</v>
      </c>
      <c r="F214">
        <v>13.05797247010084</v>
      </c>
      <c r="G214">
        <v>1</v>
      </c>
      <c r="H214">
        <v>7905</v>
      </c>
      <c r="I214">
        <v>1.5</v>
      </c>
      <c r="J214" s="24" t="s">
        <v>1823</v>
      </c>
      <c r="K214" s="27">
        <f>VLOOKUP($D214,LOOKUP!$D:$H,2,0)</f>
        <v>0.71147541997000785</v>
      </c>
      <c r="L214" s="27">
        <f>VLOOKUP($D214,LOOKUP!$D:$H,3,0)</f>
        <v>0.70752506270652726</v>
      </c>
      <c r="M214" s="27">
        <f>VLOOKUP($D214,LOOKUP!$D:$H,4,0)</f>
        <v>0.99804141907900845</v>
      </c>
      <c r="N214" s="27">
        <f>VLOOKUP($D214,LOOKUP!$D:$H,5,0)</f>
        <v>1.0028810303011613</v>
      </c>
      <c r="O214" s="26">
        <f t="shared" si="6"/>
        <v>5613.1977182038645</v>
      </c>
      <c r="P214" s="26">
        <f t="shared" si="7"/>
        <v>1.0643451957765235</v>
      </c>
    </row>
    <row r="215" spans="1:16" x14ac:dyDescent="0.25">
      <c r="A215" t="s">
        <v>20</v>
      </c>
      <c r="B215">
        <v>176218</v>
      </c>
      <c r="C215" t="s">
        <v>182</v>
      </c>
      <c r="D215" t="s">
        <v>151</v>
      </c>
      <c r="E215" t="s">
        <v>152</v>
      </c>
      <c r="F215">
        <v>13.05797247010084</v>
      </c>
      <c r="G215">
        <v>1</v>
      </c>
      <c r="H215">
        <v>5874</v>
      </c>
      <c r="I215">
        <v>1.1000000000000001</v>
      </c>
      <c r="J215" s="24" t="s">
        <v>1823</v>
      </c>
      <c r="K215" s="27">
        <f>VLOOKUP($D215,LOOKUP!$D:$H,2,0)</f>
        <v>0.71147541997000785</v>
      </c>
      <c r="L215" s="27">
        <f>VLOOKUP($D215,LOOKUP!$D:$H,3,0)</f>
        <v>0.70752506270652726</v>
      </c>
      <c r="M215" s="27">
        <f>VLOOKUP($D215,LOOKUP!$D:$H,4,0)</f>
        <v>0.99804141907900845</v>
      </c>
      <c r="N215" s="27">
        <f>VLOOKUP($D215,LOOKUP!$D:$H,5,0)</f>
        <v>1.0028810303011613</v>
      </c>
      <c r="O215" s="26">
        <f t="shared" si="6"/>
        <v>4171.0213025590765</v>
      </c>
      <c r="P215" s="26">
        <f t="shared" si="7"/>
        <v>0.78051981023611738</v>
      </c>
    </row>
    <row r="216" spans="1:16" x14ac:dyDescent="0.25">
      <c r="A216" t="s">
        <v>20</v>
      </c>
      <c r="B216">
        <v>179631</v>
      </c>
      <c r="C216" t="s">
        <v>182</v>
      </c>
      <c r="D216" t="s">
        <v>151</v>
      </c>
      <c r="E216" t="s">
        <v>152</v>
      </c>
      <c r="F216">
        <v>13.05797247010084</v>
      </c>
      <c r="G216">
        <v>1</v>
      </c>
      <c r="H216">
        <v>12353</v>
      </c>
      <c r="I216">
        <v>2.4</v>
      </c>
      <c r="J216" s="24" t="s">
        <v>1823</v>
      </c>
      <c r="K216" s="27">
        <f>VLOOKUP($D216,LOOKUP!$D:$H,2,0)</f>
        <v>0.71147541997000785</v>
      </c>
      <c r="L216" s="27">
        <f>VLOOKUP($D216,LOOKUP!$D:$H,3,0)</f>
        <v>0.70752506270652726</v>
      </c>
      <c r="M216" s="27">
        <f>VLOOKUP($D216,LOOKUP!$D:$H,4,0)</f>
        <v>0.99804141907900845</v>
      </c>
      <c r="N216" s="27">
        <f>VLOOKUP($D216,LOOKUP!$D:$H,5,0)</f>
        <v>1.0028810303011613</v>
      </c>
      <c r="O216" s="26">
        <f t="shared" si="6"/>
        <v>8771.642177479107</v>
      </c>
      <c r="P216" s="26">
        <f t="shared" si="7"/>
        <v>1.7029523132424378</v>
      </c>
    </row>
    <row r="217" spans="1:16" x14ac:dyDescent="0.25">
      <c r="A217" t="s">
        <v>20</v>
      </c>
      <c r="B217">
        <v>174497</v>
      </c>
      <c r="C217" t="s">
        <v>1411</v>
      </c>
      <c r="D217" t="s">
        <v>151</v>
      </c>
      <c r="E217" t="s">
        <v>152</v>
      </c>
      <c r="F217">
        <v>13.05797247010084</v>
      </c>
      <c r="G217">
        <v>1</v>
      </c>
      <c r="H217">
        <v>3654</v>
      </c>
      <c r="I217">
        <v>1.7</v>
      </c>
      <c r="J217" s="24" t="s">
        <v>1823</v>
      </c>
      <c r="K217" s="27">
        <f>VLOOKUP($D217,LOOKUP!$D:$H,2,0)</f>
        <v>0.71147541997000785</v>
      </c>
      <c r="L217" s="27">
        <f>VLOOKUP($D217,LOOKUP!$D:$H,3,0)</f>
        <v>0.70752506270652726</v>
      </c>
      <c r="M217" s="27">
        <f>VLOOKUP($D217,LOOKUP!$D:$H,4,0)</f>
        <v>0.99804141907900845</v>
      </c>
      <c r="N217" s="27">
        <f>VLOOKUP($D217,LOOKUP!$D:$H,5,0)</f>
        <v>1.0028810303011613</v>
      </c>
      <c r="O217" s="26">
        <f t="shared" si="6"/>
        <v>2594.6394006726023</v>
      </c>
      <c r="P217" s="26">
        <f t="shared" si="7"/>
        <v>1.2062578885467268</v>
      </c>
    </row>
    <row r="218" spans="1:16" x14ac:dyDescent="0.25">
      <c r="A218" t="s">
        <v>20</v>
      </c>
      <c r="B218">
        <v>180436</v>
      </c>
      <c r="C218" t="s">
        <v>164</v>
      </c>
      <c r="D218" t="s">
        <v>148</v>
      </c>
      <c r="E218" t="s">
        <v>149</v>
      </c>
      <c r="F218">
        <v>13.083007376942414</v>
      </c>
      <c r="G218">
        <v>1</v>
      </c>
      <c r="H218">
        <v>583.79999999999995</v>
      </c>
      <c r="I218">
        <v>0</v>
      </c>
      <c r="J218" s="24" t="s">
        <v>1823</v>
      </c>
      <c r="K218" s="27">
        <f>VLOOKUP($D218,LOOKUP!$D:$H,2,0)</f>
        <v>0.79365397793188397</v>
      </c>
      <c r="L218" s="27">
        <f>VLOOKUP($D218,LOOKUP!$D:$H,3,0)</f>
        <v>0.78970362066840627</v>
      </c>
      <c r="M218" s="27">
        <f>VLOOKUP($D218,LOOKUP!$D:$H,4,0)</f>
        <v>1.2000000219191487</v>
      </c>
      <c r="N218" s="27">
        <f>VLOOKUP($D218,LOOKUP!$D:$H,5,0)</f>
        <v>0.95211366970282429</v>
      </c>
      <c r="O218" s="26">
        <f t="shared" si="6"/>
        <v>556.0022409358736</v>
      </c>
      <c r="P218" s="26">
        <f t="shared" si="7"/>
        <v>0</v>
      </c>
    </row>
    <row r="219" spans="1:16" x14ac:dyDescent="0.25">
      <c r="A219" t="s">
        <v>20</v>
      </c>
      <c r="B219">
        <v>180436</v>
      </c>
      <c r="C219" t="s">
        <v>163</v>
      </c>
      <c r="D219" t="s">
        <v>148</v>
      </c>
      <c r="E219" t="s">
        <v>149</v>
      </c>
      <c r="F219">
        <v>13.083007376942414</v>
      </c>
      <c r="G219">
        <v>2</v>
      </c>
      <c r="H219">
        <v>1680</v>
      </c>
      <c r="I219">
        <v>0</v>
      </c>
      <c r="J219" s="24" t="s">
        <v>1823</v>
      </c>
      <c r="K219" s="27">
        <f>VLOOKUP($D219,LOOKUP!$D:$H,2,0)</f>
        <v>0.79365397793188397</v>
      </c>
      <c r="L219" s="27">
        <f>VLOOKUP($D219,LOOKUP!$D:$H,3,0)</f>
        <v>0.78970362066840627</v>
      </c>
      <c r="M219" s="27">
        <f>VLOOKUP($D219,LOOKUP!$D:$H,4,0)</f>
        <v>1.2000000219191487</v>
      </c>
      <c r="N219" s="27">
        <f>VLOOKUP($D219,LOOKUP!$D:$H,5,0)</f>
        <v>0.95211366970282429</v>
      </c>
      <c r="O219" s="26">
        <f t="shared" si="6"/>
        <v>1600.006448736327</v>
      </c>
      <c r="P219" s="26">
        <f t="shared" si="7"/>
        <v>0</v>
      </c>
    </row>
    <row r="220" spans="1:16" x14ac:dyDescent="0.25">
      <c r="A220" t="s">
        <v>20</v>
      </c>
      <c r="B220">
        <v>180436</v>
      </c>
      <c r="C220" t="s">
        <v>1676</v>
      </c>
      <c r="D220" t="s">
        <v>148</v>
      </c>
      <c r="E220" t="s">
        <v>149</v>
      </c>
      <c r="F220">
        <v>13.083007376942414</v>
      </c>
      <c r="G220">
        <v>7</v>
      </c>
      <c r="H220">
        <v>3955.4340000000002</v>
      </c>
      <c r="I220">
        <v>0</v>
      </c>
      <c r="J220" s="24" t="s">
        <v>1823</v>
      </c>
      <c r="K220" s="27">
        <f>VLOOKUP($D220,LOOKUP!$D:$H,2,0)</f>
        <v>0.79365397793188397</v>
      </c>
      <c r="L220" s="27">
        <f>VLOOKUP($D220,LOOKUP!$D:$H,3,0)</f>
        <v>0.78970362066840627</v>
      </c>
      <c r="M220" s="27">
        <f>VLOOKUP($D220,LOOKUP!$D:$H,4,0)</f>
        <v>1.2000000219191487</v>
      </c>
      <c r="N220" s="27">
        <f>VLOOKUP($D220,LOOKUP!$D:$H,5,0)</f>
        <v>0.95211366970282429</v>
      </c>
      <c r="O220" s="26">
        <f t="shared" si="6"/>
        <v>3767.0951830660265</v>
      </c>
      <c r="P220" s="26">
        <f t="shared" si="7"/>
        <v>0</v>
      </c>
    </row>
    <row r="221" spans="1:16" x14ac:dyDescent="0.25">
      <c r="A221" t="s">
        <v>20</v>
      </c>
      <c r="B221">
        <v>180436</v>
      </c>
      <c r="C221" t="s">
        <v>187</v>
      </c>
      <c r="D221" t="s">
        <v>148</v>
      </c>
      <c r="E221" t="s">
        <v>149</v>
      </c>
      <c r="F221">
        <v>13.083007376942414</v>
      </c>
      <c r="G221">
        <v>7</v>
      </c>
      <c r="H221">
        <v>8526</v>
      </c>
      <c r="I221">
        <v>0</v>
      </c>
      <c r="J221" s="24" t="s">
        <v>1823</v>
      </c>
      <c r="K221" s="27">
        <f>VLOOKUP($D221,LOOKUP!$D:$H,2,0)</f>
        <v>0.79365397793188397</v>
      </c>
      <c r="L221" s="27">
        <f>VLOOKUP($D221,LOOKUP!$D:$H,3,0)</f>
        <v>0.78970362066840627</v>
      </c>
      <c r="M221" s="27">
        <f>VLOOKUP($D221,LOOKUP!$D:$H,4,0)</f>
        <v>1.2000000219191487</v>
      </c>
      <c r="N221" s="27">
        <f>VLOOKUP($D221,LOOKUP!$D:$H,5,0)</f>
        <v>0.95211366970282429</v>
      </c>
      <c r="O221" s="26">
        <f t="shared" si="6"/>
        <v>8120.0327273368594</v>
      </c>
      <c r="P221" s="26">
        <f t="shared" si="7"/>
        <v>0</v>
      </c>
    </row>
    <row r="222" spans="1:16" x14ac:dyDescent="0.25">
      <c r="A222" t="s">
        <v>20</v>
      </c>
      <c r="B222">
        <v>180436</v>
      </c>
      <c r="C222" t="s">
        <v>1677</v>
      </c>
      <c r="D222" t="s">
        <v>151</v>
      </c>
      <c r="E222" t="s">
        <v>152</v>
      </c>
      <c r="F222">
        <v>13.05797247010084</v>
      </c>
      <c r="G222">
        <v>1</v>
      </c>
      <c r="H222">
        <v>42860</v>
      </c>
      <c r="I222">
        <v>12.2</v>
      </c>
      <c r="J222" s="24" t="s">
        <v>1823</v>
      </c>
      <c r="K222" s="27">
        <f>VLOOKUP($D222,LOOKUP!$D:$H,2,0)</f>
        <v>0.71147541997000785</v>
      </c>
      <c r="L222" s="27">
        <f>VLOOKUP($D222,LOOKUP!$D:$H,3,0)</f>
        <v>0.70752506270652726</v>
      </c>
      <c r="M222" s="27">
        <f>VLOOKUP($D222,LOOKUP!$D:$H,4,0)</f>
        <v>0.99804141907900845</v>
      </c>
      <c r="N222" s="27">
        <f>VLOOKUP($D222,LOOKUP!$D:$H,5,0)</f>
        <v>1.0028810303011613</v>
      </c>
      <c r="O222" s="26">
        <f t="shared" si="6"/>
        <v>30434.111853537968</v>
      </c>
      <c r="P222" s="26">
        <f t="shared" si="7"/>
        <v>8.6566742589823917</v>
      </c>
    </row>
    <row r="223" spans="1:16" x14ac:dyDescent="0.25">
      <c r="A223" t="s">
        <v>20</v>
      </c>
      <c r="B223">
        <v>183650</v>
      </c>
      <c r="C223" t="s">
        <v>163</v>
      </c>
      <c r="D223" t="s">
        <v>148</v>
      </c>
      <c r="E223" t="s">
        <v>149</v>
      </c>
      <c r="F223">
        <v>13.083007376942414</v>
      </c>
      <c r="G223">
        <v>6</v>
      </c>
      <c r="H223">
        <v>5040</v>
      </c>
      <c r="I223">
        <v>0</v>
      </c>
      <c r="J223" s="24" t="s">
        <v>1823</v>
      </c>
      <c r="K223" s="27">
        <f>VLOOKUP($D223,LOOKUP!$D:$H,2,0)</f>
        <v>0.79365397793188397</v>
      </c>
      <c r="L223" s="27">
        <f>VLOOKUP($D223,LOOKUP!$D:$H,3,0)</f>
        <v>0.78970362066840627</v>
      </c>
      <c r="M223" s="27">
        <f>VLOOKUP($D223,LOOKUP!$D:$H,4,0)</f>
        <v>1.2000000219191487</v>
      </c>
      <c r="N223" s="27">
        <f>VLOOKUP($D223,LOOKUP!$D:$H,5,0)</f>
        <v>0.95211366970282429</v>
      </c>
      <c r="O223" s="26">
        <f t="shared" si="6"/>
        <v>4800.019346208981</v>
      </c>
      <c r="P223" s="26">
        <f t="shared" si="7"/>
        <v>0</v>
      </c>
    </row>
    <row r="224" spans="1:16" x14ac:dyDescent="0.25">
      <c r="A224" t="s">
        <v>20</v>
      </c>
      <c r="B224">
        <v>183650</v>
      </c>
      <c r="C224" t="s">
        <v>187</v>
      </c>
      <c r="D224" t="s">
        <v>148</v>
      </c>
      <c r="E224" t="s">
        <v>149</v>
      </c>
      <c r="F224">
        <v>13.083007376942414</v>
      </c>
      <c r="G224">
        <v>8</v>
      </c>
      <c r="H224">
        <v>9744</v>
      </c>
      <c r="I224">
        <v>0</v>
      </c>
      <c r="J224" s="24" t="s">
        <v>1823</v>
      </c>
      <c r="K224" s="27">
        <f>VLOOKUP($D224,LOOKUP!$D:$H,2,0)</f>
        <v>0.79365397793188397</v>
      </c>
      <c r="L224" s="27">
        <f>VLOOKUP($D224,LOOKUP!$D:$H,3,0)</f>
        <v>0.78970362066840627</v>
      </c>
      <c r="M224" s="27">
        <f>VLOOKUP($D224,LOOKUP!$D:$H,4,0)</f>
        <v>1.2000000219191487</v>
      </c>
      <c r="N224" s="27">
        <f>VLOOKUP($D224,LOOKUP!$D:$H,5,0)</f>
        <v>0.95211366970282429</v>
      </c>
      <c r="O224" s="26">
        <f t="shared" si="6"/>
        <v>9280.0374026706959</v>
      </c>
      <c r="P224" s="26">
        <f t="shared" si="7"/>
        <v>0</v>
      </c>
    </row>
    <row r="225" spans="1:16" x14ac:dyDescent="0.25">
      <c r="A225" t="s">
        <v>20</v>
      </c>
      <c r="B225">
        <v>183650</v>
      </c>
      <c r="C225" t="s">
        <v>1408</v>
      </c>
      <c r="D225" t="s">
        <v>148</v>
      </c>
      <c r="E225" t="s">
        <v>149</v>
      </c>
      <c r="F225">
        <v>13.083007376942414</v>
      </c>
      <c r="G225">
        <v>1</v>
      </c>
      <c r="H225">
        <v>107.4996</v>
      </c>
      <c r="I225">
        <v>2.3400000000000001E-2</v>
      </c>
      <c r="J225" s="24" t="s">
        <v>1823</v>
      </c>
      <c r="K225" s="27">
        <f>VLOOKUP($D225,LOOKUP!$D:$H,2,0)</f>
        <v>0.79365397793188397</v>
      </c>
      <c r="L225" s="27">
        <f>VLOOKUP($D225,LOOKUP!$D:$H,3,0)</f>
        <v>0.78970362066840627</v>
      </c>
      <c r="M225" s="27">
        <f>VLOOKUP($D225,LOOKUP!$D:$H,4,0)</f>
        <v>1.2000000219191487</v>
      </c>
      <c r="N225" s="27">
        <f>VLOOKUP($D225,LOOKUP!$D:$H,5,0)</f>
        <v>0.95211366970282429</v>
      </c>
      <c r="O225" s="26">
        <f t="shared" si="6"/>
        <v>102.38098406939027</v>
      </c>
      <c r="P225" s="26">
        <f t="shared" si="7"/>
        <v>1.7594170126701558E-2</v>
      </c>
    </row>
    <row r="226" spans="1:16" x14ac:dyDescent="0.25">
      <c r="A226" t="s">
        <v>20</v>
      </c>
      <c r="B226">
        <v>183650</v>
      </c>
      <c r="C226" t="s">
        <v>1398</v>
      </c>
      <c r="D226" t="s">
        <v>148</v>
      </c>
      <c r="E226" t="s">
        <v>149</v>
      </c>
      <c r="F226">
        <v>13.083007376942414</v>
      </c>
      <c r="G226">
        <v>4</v>
      </c>
      <c r="H226">
        <v>183.76</v>
      </c>
      <c r="I226">
        <v>0.04</v>
      </c>
      <c r="J226" s="24" t="s">
        <v>1823</v>
      </c>
      <c r="K226" s="27">
        <f>VLOOKUP($D226,LOOKUP!$D:$H,2,0)</f>
        <v>0.79365397793188397</v>
      </c>
      <c r="L226" s="27">
        <f>VLOOKUP($D226,LOOKUP!$D:$H,3,0)</f>
        <v>0.78970362066840627</v>
      </c>
      <c r="M226" s="27">
        <f>VLOOKUP($D226,LOOKUP!$D:$H,4,0)</f>
        <v>1.2000000219191487</v>
      </c>
      <c r="N226" s="27">
        <f>VLOOKUP($D226,LOOKUP!$D:$H,5,0)</f>
        <v>0.95211366970282429</v>
      </c>
      <c r="O226" s="26">
        <f t="shared" si="6"/>
        <v>175.01022917844489</v>
      </c>
      <c r="P226" s="26">
        <f t="shared" si="7"/>
        <v>3.007550449008814E-2</v>
      </c>
    </row>
    <row r="227" spans="1:16" x14ac:dyDescent="0.25">
      <c r="A227" t="s">
        <v>20</v>
      </c>
      <c r="B227">
        <v>183650</v>
      </c>
      <c r="C227" t="s">
        <v>1403</v>
      </c>
      <c r="D227" t="s">
        <v>148</v>
      </c>
      <c r="E227" t="s">
        <v>149</v>
      </c>
      <c r="F227">
        <v>13.083007376942414</v>
      </c>
      <c r="G227">
        <v>3</v>
      </c>
      <c r="H227">
        <v>358.33199999999999</v>
      </c>
      <c r="I227">
        <v>7.8E-2</v>
      </c>
      <c r="J227" s="24" t="s">
        <v>1823</v>
      </c>
      <c r="K227" s="27">
        <f>VLOOKUP($D227,LOOKUP!$D:$H,2,0)</f>
        <v>0.79365397793188397</v>
      </c>
      <c r="L227" s="27">
        <f>VLOOKUP($D227,LOOKUP!$D:$H,3,0)</f>
        <v>0.78970362066840627</v>
      </c>
      <c r="M227" s="27">
        <f>VLOOKUP($D227,LOOKUP!$D:$H,4,0)</f>
        <v>1.2000000219191487</v>
      </c>
      <c r="N227" s="27">
        <f>VLOOKUP($D227,LOOKUP!$D:$H,5,0)</f>
        <v>0.95211366970282429</v>
      </c>
      <c r="O227" s="26">
        <f t="shared" si="6"/>
        <v>341.26994689796754</v>
      </c>
      <c r="P227" s="26">
        <f t="shared" si="7"/>
        <v>5.8647233755671872E-2</v>
      </c>
    </row>
    <row r="228" spans="1:16" x14ac:dyDescent="0.25">
      <c r="A228" t="s">
        <v>20</v>
      </c>
      <c r="B228">
        <v>183650</v>
      </c>
      <c r="C228" t="s">
        <v>1409</v>
      </c>
      <c r="D228" t="s">
        <v>148</v>
      </c>
      <c r="E228" t="s">
        <v>149</v>
      </c>
      <c r="F228">
        <v>13.083007376942414</v>
      </c>
      <c r="G228">
        <v>99</v>
      </c>
      <c r="H228">
        <v>14189.947200000001</v>
      </c>
      <c r="I228">
        <v>3.0888</v>
      </c>
      <c r="J228" s="24" t="s">
        <v>1823</v>
      </c>
      <c r="K228" s="27">
        <f>VLOOKUP($D228,LOOKUP!$D:$H,2,0)</f>
        <v>0.79365397793188397</v>
      </c>
      <c r="L228" s="27">
        <f>VLOOKUP($D228,LOOKUP!$D:$H,3,0)</f>
        <v>0.78970362066840627</v>
      </c>
      <c r="M228" s="27">
        <f>VLOOKUP($D228,LOOKUP!$D:$H,4,0)</f>
        <v>1.2000000219191487</v>
      </c>
      <c r="N228" s="27">
        <f>VLOOKUP($D228,LOOKUP!$D:$H,5,0)</f>
        <v>0.95211366970282429</v>
      </c>
      <c r="O228" s="26">
        <f t="shared" si="6"/>
        <v>13514.289897159517</v>
      </c>
      <c r="P228" s="26">
        <f t="shared" si="7"/>
        <v>2.3224304567246059</v>
      </c>
    </row>
    <row r="229" spans="1:16" x14ac:dyDescent="0.25">
      <c r="A229" t="s">
        <v>20</v>
      </c>
      <c r="B229">
        <v>183650</v>
      </c>
      <c r="C229" t="s">
        <v>182</v>
      </c>
      <c r="D229" t="s">
        <v>151</v>
      </c>
      <c r="E229" t="s">
        <v>152</v>
      </c>
      <c r="F229">
        <v>13.05797247010084</v>
      </c>
      <c r="G229">
        <v>1</v>
      </c>
      <c r="H229">
        <v>93030</v>
      </c>
      <c r="I229">
        <v>21</v>
      </c>
      <c r="J229" s="24" t="s">
        <v>1823</v>
      </c>
      <c r="K229" s="27">
        <f>VLOOKUP($D229,LOOKUP!$D:$H,2,0)</f>
        <v>0.71147541997000785</v>
      </c>
      <c r="L229" s="27">
        <f>VLOOKUP($D229,LOOKUP!$D:$H,3,0)</f>
        <v>0.70752506270652726</v>
      </c>
      <c r="M229" s="27">
        <f>VLOOKUP($D229,LOOKUP!$D:$H,4,0)</f>
        <v>0.99804141907900845</v>
      </c>
      <c r="N229" s="27">
        <f>VLOOKUP($D229,LOOKUP!$D:$H,5,0)</f>
        <v>1.0028810303011613</v>
      </c>
      <c r="O229" s="26">
        <f t="shared" si="6"/>
        <v>66058.922672296714</v>
      </c>
      <c r="P229" s="26">
        <f t="shared" si="7"/>
        <v>14.900832740871332</v>
      </c>
    </row>
    <row r="230" spans="1:16" x14ac:dyDescent="0.25">
      <c r="A230" t="s">
        <v>20</v>
      </c>
      <c r="B230">
        <v>183835</v>
      </c>
      <c r="C230" t="s">
        <v>1684</v>
      </c>
      <c r="D230" t="s">
        <v>151</v>
      </c>
      <c r="E230" t="s">
        <v>152</v>
      </c>
      <c r="F230">
        <v>13.05797247010084</v>
      </c>
      <c r="G230">
        <v>1</v>
      </c>
      <c r="H230">
        <v>60536</v>
      </c>
      <c r="I230">
        <v>13.7</v>
      </c>
      <c r="J230" s="24" t="s">
        <v>1823</v>
      </c>
      <c r="K230" s="27">
        <f>VLOOKUP($D230,LOOKUP!$D:$H,2,0)</f>
        <v>0.71147541997000785</v>
      </c>
      <c r="L230" s="27">
        <f>VLOOKUP($D230,LOOKUP!$D:$H,3,0)</f>
        <v>0.70752506270652726</v>
      </c>
      <c r="M230" s="27">
        <f>VLOOKUP($D230,LOOKUP!$D:$H,4,0)</f>
        <v>0.99804141907900845</v>
      </c>
      <c r="N230" s="27">
        <f>VLOOKUP($D230,LOOKUP!$D:$H,5,0)</f>
        <v>1.0028810303011613</v>
      </c>
      <c r="O230" s="26">
        <f t="shared" si="6"/>
        <v>42985.520185855676</v>
      </c>
      <c r="P230" s="26">
        <f t="shared" si="7"/>
        <v>9.7210194547589168</v>
      </c>
    </row>
    <row r="231" spans="1:16" x14ac:dyDescent="0.25">
      <c r="A231" t="s">
        <v>20</v>
      </c>
      <c r="B231">
        <v>194671</v>
      </c>
      <c r="C231" t="s">
        <v>164</v>
      </c>
      <c r="D231" t="s">
        <v>148</v>
      </c>
      <c r="E231" t="s">
        <v>149</v>
      </c>
      <c r="F231">
        <v>13.083007376942414</v>
      </c>
      <c r="G231">
        <v>5</v>
      </c>
      <c r="H231">
        <v>2919</v>
      </c>
      <c r="I231">
        <v>0</v>
      </c>
      <c r="J231" s="24" t="s">
        <v>1823</v>
      </c>
      <c r="K231" s="27">
        <f>VLOOKUP($D231,LOOKUP!$D:$H,2,0)</f>
        <v>0.79365397793188397</v>
      </c>
      <c r="L231" s="27">
        <f>VLOOKUP($D231,LOOKUP!$D:$H,3,0)</f>
        <v>0.78970362066840627</v>
      </c>
      <c r="M231" s="27">
        <f>VLOOKUP($D231,LOOKUP!$D:$H,4,0)</f>
        <v>1.2000000219191487</v>
      </c>
      <c r="N231" s="27">
        <f>VLOOKUP($D231,LOOKUP!$D:$H,5,0)</f>
        <v>0.95211366970282429</v>
      </c>
      <c r="O231" s="26">
        <f t="shared" si="6"/>
        <v>2780.0112046793679</v>
      </c>
      <c r="P231" s="26">
        <f t="shared" si="7"/>
        <v>0</v>
      </c>
    </row>
    <row r="232" spans="1:16" x14ac:dyDescent="0.25">
      <c r="A232" t="s">
        <v>20</v>
      </c>
      <c r="B232">
        <v>194671</v>
      </c>
      <c r="C232" t="s">
        <v>163</v>
      </c>
      <c r="D232" t="s">
        <v>148</v>
      </c>
      <c r="E232" t="s">
        <v>149</v>
      </c>
      <c r="F232">
        <v>13.083007376942414</v>
      </c>
      <c r="G232">
        <v>17</v>
      </c>
      <c r="H232">
        <v>14280</v>
      </c>
      <c r="I232">
        <v>0</v>
      </c>
      <c r="J232" s="24" t="s">
        <v>1823</v>
      </c>
      <c r="K232" s="27">
        <f>VLOOKUP($D232,LOOKUP!$D:$H,2,0)</f>
        <v>0.79365397793188397</v>
      </c>
      <c r="L232" s="27">
        <f>VLOOKUP($D232,LOOKUP!$D:$H,3,0)</f>
        <v>0.78970362066840627</v>
      </c>
      <c r="M232" s="27">
        <f>VLOOKUP($D232,LOOKUP!$D:$H,4,0)</f>
        <v>1.2000000219191487</v>
      </c>
      <c r="N232" s="27">
        <f>VLOOKUP($D232,LOOKUP!$D:$H,5,0)</f>
        <v>0.95211366970282429</v>
      </c>
      <c r="O232" s="26">
        <f t="shared" si="6"/>
        <v>13600.05481425878</v>
      </c>
      <c r="P232" s="26">
        <f t="shared" si="7"/>
        <v>0</v>
      </c>
    </row>
    <row r="233" spans="1:16" x14ac:dyDescent="0.25">
      <c r="A233" t="s">
        <v>20</v>
      </c>
      <c r="B233">
        <v>194671</v>
      </c>
      <c r="C233" t="s">
        <v>187</v>
      </c>
      <c r="D233" t="s">
        <v>148</v>
      </c>
      <c r="E233" t="s">
        <v>149</v>
      </c>
      <c r="F233">
        <v>13.083007376942414</v>
      </c>
      <c r="G233">
        <v>17</v>
      </c>
      <c r="H233">
        <v>20706</v>
      </c>
      <c r="I233">
        <v>0</v>
      </c>
      <c r="J233" s="24" t="s">
        <v>1823</v>
      </c>
      <c r="K233" s="27">
        <f>VLOOKUP($D233,LOOKUP!$D:$H,2,0)</f>
        <v>0.79365397793188397</v>
      </c>
      <c r="L233" s="27">
        <f>VLOOKUP($D233,LOOKUP!$D:$H,3,0)</f>
        <v>0.78970362066840627</v>
      </c>
      <c r="M233" s="27">
        <f>VLOOKUP($D233,LOOKUP!$D:$H,4,0)</f>
        <v>1.2000000219191487</v>
      </c>
      <c r="N233" s="27">
        <f>VLOOKUP($D233,LOOKUP!$D:$H,5,0)</f>
        <v>0.95211366970282429</v>
      </c>
      <c r="O233" s="26">
        <f t="shared" si="6"/>
        <v>19720.079480675231</v>
      </c>
      <c r="P233" s="26">
        <f t="shared" si="7"/>
        <v>0</v>
      </c>
    </row>
    <row r="234" spans="1:16" x14ac:dyDescent="0.25">
      <c r="A234" t="s">
        <v>20</v>
      </c>
      <c r="B234">
        <v>194671</v>
      </c>
      <c r="C234" t="s">
        <v>424</v>
      </c>
      <c r="D234" t="s">
        <v>148</v>
      </c>
      <c r="E234" t="s">
        <v>149</v>
      </c>
      <c r="F234">
        <v>13.083007376942414</v>
      </c>
      <c r="G234">
        <v>12</v>
      </c>
      <c r="H234">
        <v>253.44</v>
      </c>
      <c r="I234">
        <v>6.4799999999999996E-2</v>
      </c>
      <c r="J234" s="24" t="s">
        <v>1823</v>
      </c>
      <c r="K234" s="27">
        <f>VLOOKUP($D234,LOOKUP!$D:$H,2,0)</f>
        <v>0.79365397793188397</v>
      </c>
      <c r="L234" s="27">
        <f>VLOOKUP($D234,LOOKUP!$D:$H,3,0)</f>
        <v>0.78970362066840627</v>
      </c>
      <c r="M234" s="27">
        <f>VLOOKUP($D234,LOOKUP!$D:$H,4,0)</f>
        <v>1.2000000219191487</v>
      </c>
      <c r="N234" s="27">
        <f>VLOOKUP($D234,LOOKUP!$D:$H,5,0)</f>
        <v>0.95211366970282429</v>
      </c>
      <c r="O234" s="26">
        <f t="shared" si="6"/>
        <v>241.37240140936589</v>
      </c>
      <c r="P234" s="26">
        <f t="shared" si="7"/>
        <v>4.8722317273942779E-2</v>
      </c>
    </row>
    <row r="235" spans="1:16" x14ac:dyDescent="0.25">
      <c r="A235" t="s">
        <v>20</v>
      </c>
      <c r="B235">
        <v>194671</v>
      </c>
      <c r="C235" t="s">
        <v>1409</v>
      </c>
      <c r="D235" t="s">
        <v>148</v>
      </c>
      <c r="E235" t="s">
        <v>149</v>
      </c>
      <c r="F235">
        <v>13.083007376942414</v>
      </c>
      <c r="G235">
        <v>3</v>
      </c>
      <c r="H235">
        <v>429.9984</v>
      </c>
      <c r="I235">
        <v>9.3600000000000003E-2</v>
      </c>
      <c r="J235" s="24" t="s">
        <v>1823</v>
      </c>
      <c r="K235" s="27">
        <f>VLOOKUP($D235,LOOKUP!$D:$H,2,0)</f>
        <v>0.79365397793188397</v>
      </c>
      <c r="L235" s="27">
        <f>VLOOKUP($D235,LOOKUP!$D:$H,3,0)</f>
        <v>0.78970362066840627</v>
      </c>
      <c r="M235" s="27">
        <f>VLOOKUP($D235,LOOKUP!$D:$H,4,0)</f>
        <v>1.2000000219191487</v>
      </c>
      <c r="N235" s="27">
        <f>VLOOKUP($D235,LOOKUP!$D:$H,5,0)</f>
        <v>0.95211366970282429</v>
      </c>
      <c r="O235" s="26">
        <f t="shared" si="6"/>
        <v>409.52393627756106</v>
      </c>
      <c r="P235" s="26">
        <f t="shared" si="7"/>
        <v>7.0376680506806233E-2</v>
      </c>
    </row>
    <row r="236" spans="1:16" x14ac:dyDescent="0.25">
      <c r="A236" t="s">
        <v>20</v>
      </c>
      <c r="B236">
        <v>194671</v>
      </c>
      <c r="C236" t="s">
        <v>165</v>
      </c>
      <c r="D236" t="s">
        <v>148</v>
      </c>
      <c r="E236" t="s">
        <v>149</v>
      </c>
      <c r="F236">
        <v>13.083007376942414</v>
      </c>
      <c r="G236">
        <v>9</v>
      </c>
      <c r="H236">
        <v>774.37800000000004</v>
      </c>
      <c r="I236">
        <v>0.19800000000000001</v>
      </c>
      <c r="J236" s="24" t="s">
        <v>1823</v>
      </c>
      <c r="K236" s="27">
        <f>VLOOKUP($D236,LOOKUP!$D:$H,2,0)</f>
        <v>0.79365397793188397</v>
      </c>
      <c r="L236" s="27">
        <f>VLOOKUP($D236,LOOKUP!$D:$H,3,0)</f>
        <v>0.78970362066840627</v>
      </c>
      <c r="M236" s="27">
        <f>VLOOKUP($D236,LOOKUP!$D:$H,4,0)</f>
        <v>1.2000000219191487</v>
      </c>
      <c r="N236" s="27">
        <f>VLOOKUP($D236,LOOKUP!$D:$H,5,0)</f>
        <v>0.95211366970282429</v>
      </c>
      <c r="O236" s="26">
        <f t="shared" si="6"/>
        <v>737.50582961877342</v>
      </c>
      <c r="P236" s="26">
        <f t="shared" si="7"/>
        <v>0.14887374722593627</v>
      </c>
    </row>
    <row r="237" spans="1:16" x14ac:dyDescent="0.25">
      <c r="A237" t="s">
        <v>20</v>
      </c>
      <c r="B237">
        <v>194671</v>
      </c>
      <c r="C237" t="s">
        <v>1398</v>
      </c>
      <c r="D237" t="s">
        <v>148</v>
      </c>
      <c r="E237" t="s">
        <v>149</v>
      </c>
      <c r="F237">
        <v>13.083007376942414</v>
      </c>
      <c r="G237">
        <v>454</v>
      </c>
      <c r="H237">
        <v>20856.759999999998</v>
      </c>
      <c r="I237">
        <v>4.54</v>
      </c>
      <c r="J237" s="24" t="s">
        <v>1823</v>
      </c>
      <c r="K237" s="27">
        <f>VLOOKUP($D237,LOOKUP!$D:$H,2,0)</f>
        <v>0.79365397793188397</v>
      </c>
      <c r="L237" s="27">
        <f>VLOOKUP($D237,LOOKUP!$D:$H,3,0)</f>
        <v>0.78970362066840627</v>
      </c>
      <c r="M237" s="27">
        <f>VLOOKUP($D237,LOOKUP!$D:$H,4,0)</f>
        <v>1.2000000219191487</v>
      </c>
      <c r="N237" s="27">
        <f>VLOOKUP($D237,LOOKUP!$D:$H,5,0)</f>
        <v>0.95211366970282429</v>
      </c>
      <c r="O237" s="26">
        <f t="shared" si="6"/>
        <v>19863.661011753495</v>
      </c>
      <c r="P237" s="26">
        <f t="shared" si="7"/>
        <v>3.4135697596250036</v>
      </c>
    </row>
    <row r="238" spans="1:16" x14ac:dyDescent="0.25">
      <c r="A238" t="s">
        <v>20</v>
      </c>
      <c r="B238">
        <v>194671</v>
      </c>
      <c r="C238" t="s">
        <v>1801</v>
      </c>
      <c r="D238" t="s">
        <v>151</v>
      </c>
      <c r="E238" t="s">
        <v>152</v>
      </c>
      <c r="F238">
        <v>13.05797247010084</v>
      </c>
      <c r="G238">
        <v>1</v>
      </c>
      <c r="H238">
        <v>73974</v>
      </c>
      <c r="I238">
        <v>21.9</v>
      </c>
      <c r="J238" s="24" t="s">
        <v>1823</v>
      </c>
      <c r="K238" s="27">
        <f>VLOOKUP($D238,LOOKUP!$D:$H,2,0)</f>
        <v>0.71147541997000785</v>
      </c>
      <c r="L238" s="27">
        <f>VLOOKUP($D238,LOOKUP!$D:$H,3,0)</f>
        <v>0.70752506270652726</v>
      </c>
      <c r="M238" s="27">
        <f>VLOOKUP($D238,LOOKUP!$D:$H,4,0)</f>
        <v>0.99804141907900845</v>
      </c>
      <c r="N238" s="27">
        <f>VLOOKUP($D238,LOOKUP!$D:$H,5,0)</f>
        <v>1.0028810303011613</v>
      </c>
      <c r="O238" s="26">
        <f t="shared" si="6"/>
        <v>52527.601265833357</v>
      </c>
      <c r="P238" s="26">
        <f t="shared" si="7"/>
        <v>15.539439858337246</v>
      </c>
    </row>
    <row r="239" spans="1:16" x14ac:dyDescent="0.25">
      <c r="A239" t="s">
        <v>20</v>
      </c>
      <c r="B239">
        <v>168429</v>
      </c>
      <c r="C239" t="s">
        <v>163</v>
      </c>
      <c r="D239" t="s">
        <v>148</v>
      </c>
      <c r="E239" t="s">
        <v>149</v>
      </c>
      <c r="F239">
        <v>13.083007376942414</v>
      </c>
      <c r="G239">
        <v>2</v>
      </c>
      <c r="H239">
        <v>1680</v>
      </c>
      <c r="I239">
        <v>0</v>
      </c>
      <c r="J239" s="24" t="s">
        <v>1823</v>
      </c>
      <c r="K239" s="27">
        <f>VLOOKUP($D239,LOOKUP!$D:$H,2,0)</f>
        <v>0.79365397793188397</v>
      </c>
      <c r="L239" s="27">
        <f>VLOOKUP($D239,LOOKUP!$D:$H,3,0)</f>
        <v>0.78970362066840627</v>
      </c>
      <c r="M239" s="27">
        <f>VLOOKUP($D239,LOOKUP!$D:$H,4,0)</f>
        <v>1.2000000219191487</v>
      </c>
      <c r="N239" s="27">
        <f>VLOOKUP($D239,LOOKUP!$D:$H,5,0)</f>
        <v>0.95211366970282429</v>
      </c>
      <c r="O239" s="26">
        <f t="shared" si="6"/>
        <v>1600.006448736327</v>
      </c>
      <c r="P239" s="26">
        <f t="shared" si="7"/>
        <v>0</v>
      </c>
    </row>
    <row r="240" spans="1:16" x14ac:dyDescent="0.25">
      <c r="A240" t="s">
        <v>20</v>
      </c>
      <c r="B240">
        <v>168429</v>
      </c>
      <c r="C240" t="s">
        <v>1809</v>
      </c>
      <c r="D240" t="s">
        <v>151</v>
      </c>
      <c r="E240" t="s">
        <v>152</v>
      </c>
      <c r="F240">
        <v>13.05797247010084</v>
      </c>
      <c r="G240">
        <v>1</v>
      </c>
      <c r="H240">
        <v>21192.6</v>
      </c>
      <c r="I240">
        <v>0</v>
      </c>
      <c r="J240" s="24" t="s">
        <v>1823</v>
      </c>
      <c r="K240" s="27">
        <f>VLOOKUP($D240,LOOKUP!$D:$H,2,0)</f>
        <v>0.71147541997000785</v>
      </c>
      <c r="L240" s="27">
        <f>VLOOKUP($D240,LOOKUP!$D:$H,3,0)</f>
        <v>0.70752506270652726</v>
      </c>
      <c r="M240" s="27">
        <f>VLOOKUP($D240,LOOKUP!$D:$H,4,0)</f>
        <v>0.99804141907900845</v>
      </c>
      <c r="N240" s="27">
        <f>VLOOKUP($D240,LOOKUP!$D:$H,5,0)</f>
        <v>1.0028810303011613</v>
      </c>
      <c r="O240" s="26">
        <f t="shared" si="6"/>
        <v>15048.482474738421</v>
      </c>
      <c r="P240" s="26">
        <f t="shared" si="7"/>
        <v>0</v>
      </c>
    </row>
    <row r="241" spans="1:16" x14ac:dyDescent="0.25">
      <c r="A241" t="s">
        <v>20</v>
      </c>
      <c r="B241">
        <v>168429</v>
      </c>
      <c r="C241" t="s">
        <v>1810</v>
      </c>
      <c r="D241" t="s">
        <v>151</v>
      </c>
      <c r="E241" t="s">
        <v>152</v>
      </c>
      <c r="F241">
        <v>13.05797247010084</v>
      </c>
      <c r="G241">
        <v>1</v>
      </c>
      <c r="H241">
        <v>112406</v>
      </c>
      <c r="I241">
        <v>28.8</v>
      </c>
      <c r="J241" s="24" t="s">
        <v>1823</v>
      </c>
      <c r="K241" s="27">
        <f>VLOOKUP($D241,LOOKUP!$D:$H,2,0)</f>
        <v>0.71147541997000785</v>
      </c>
      <c r="L241" s="27">
        <f>VLOOKUP($D241,LOOKUP!$D:$H,3,0)</f>
        <v>0.70752506270652726</v>
      </c>
      <c r="M241" s="27">
        <f>VLOOKUP($D241,LOOKUP!$D:$H,4,0)</f>
        <v>0.99804141907900845</v>
      </c>
      <c r="N241" s="27">
        <f>VLOOKUP($D241,LOOKUP!$D:$H,5,0)</f>
        <v>1.0028810303011613</v>
      </c>
      <c r="O241" s="26">
        <f t="shared" si="6"/>
        <v>79817.470298851811</v>
      </c>
      <c r="P241" s="26">
        <f t="shared" si="7"/>
        <v>20.435427758909256</v>
      </c>
    </row>
    <row r="242" spans="1:16" x14ac:dyDescent="0.25">
      <c r="A242" t="s">
        <v>20</v>
      </c>
      <c r="B242">
        <v>181641</v>
      </c>
      <c r="C242" t="s">
        <v>419</v>
      </c>
      <c r="D242" t="s">
        <v>151</v>
      </c>
      <c r="E242" t="s">
        <v>152</v>
      </c>
      <c r="F242">
        <v>13.05797247010084</v>
      </c>
      <c r="G242">
        <v>1</v>
      </c>
      <c r="H242">
        <v>28811</v>
      </c>
      <c r="I242">
        <v>3.2890000000000001</v>
      </c>
      <c r="J242" s="24" t="s">
        <v>1823</v>
      </c>
      <c r="K242" s="27">
        <f>VLOOKUP($D242,LOOKUP!$D:$H,2,0)</f>
        <v>0.71147541997000785</v>
      </c>
      <c r="L242" s="27">
        <f>VLOOKUP($D242,LOOKUP!$D:$H,3,0)</f>
        <v>0.70752506270652726</v>
      </c>
      <c r="M242" s="27">
        <f>VLOOKUP($D242,LOOKUP!$D:$H,4,0)</f>
        <v>0.99804141907900845</v>
      </c>
      <c r="N242" s="27">
        <f>VLOOKUP($D242,LOOKUP!$D:$H,5,0)</f>
        <v>1.0028810303011613</v>
      </c>
      <c r="O242" s="26">
        <f t="shared" si="6"/>
        <v>20458.170709572616</v>
      </c>
      <c r="P242" s="26">
        <f t="shared" si="7"/>
        <v>2.3337542326059912</v>
      </c>
    </row>
    <row r="243" spans="1:16" x14ac:dyDescent="0.25">
      <c r="A243" t="s">
        <v>20</v>
      </c>
      <c r="B243">
        <v>156886</v>
      </c>
      <c r="C243" t="s">
        <v>182</v>
      </c>
      <c r="D243" t="s">
        <v>435</v>
      </c>
      <c r="E243" t="s">
        <v>436</v>
      </c>
      <c r="F243">
        <v>13.07</v>
      </c>
      <c r="G243">
        <v>1</v>
      </c>
      <c r="H243">
        <v>12334</v>
      </c>
      <c r="I243">
        <v>5.5</v>
      </c>
      <c r="J243" s="24" t="s">
        <v>1826</v>
      </c>
      <c r="K243" s="27">
        <f>VLOOKUP($D243,LOOKUP!$D:$H,2,0)</f>
        <v>0.74908956935498638</v>
      </c>
      <c r="L243" s="27">
        <f>VLOOKUP($D243,LOOKUP!$D:$H,3,0)</f>
        <v>0.74513921209150558</v>
      </c>
      <c r="M243" s="27">
        <f>VLOOKUP($D243,LOOKUP!$D:$H,4,0)</f>
        <v>0.90072174895459445</v>
      </c>
      <c r="N243" s="27">
        <f>VLOOKUP($D243,LOOKUP!$D:$H,5,0)</f>
        <v>0.81097589909632994</v>
      </c>
      <c r="O243" s="26">
        <f t="shared" si="6"/>
        <v>8322.0121075858515</v>
      </c>
      <c r="P243" s="26">
        <f t="shared" si="7"/>
        <v>3.3235946836281181</v>
      </c>
    </row>
    <row r="244" spans="1:16" x14ac:dyDescent="0.25">
      <c r="A244" s="9" t="s">
        <v>20</v>
      </c>
      <c r="B244" s="9">
        <v>122789</v>
      </c>
      <c r="C244" s="9" t="s">
        <v>190</v>
      </c>
      <c r="D244" s="9" t="s">
        <v>151</v>
      </c>
      <c r="E244" s="9" t="s">
        <v>152</v>
      </c>
      <c r="F244" s="20">
        <v>13.05797247010084</v>
      </c>
      <c r="G244" s="20">
        <v>1</v>
      </c>
      <c r="H244" s="20">
        <v>1025576</v>
      </c>
      <c r="I244" s="20">
        <v>136</v>
      </c>
      <c r="J244" s="24" t="s">
        <v>1823</v>
      </c>
      <c r="K244" s="27">
        <f>VLOOKUP($D244,LOOKUP!$D:$H,2,0)</f>
        <v>0.71147541997000785</v>
      </c>
      <c r="L244" s="27">
        <f>VLOOKUP($D244,LOOKUP!$D:$H,3,0)</f>
        <v>0.70752506270652726</v>
      </c>
      <c r="M244" s="27">
        <f>VLOOKUP($D244,LOOKUP!$D:$H,4,0)</f>
        <v>0.99804141907900845</v>
      </c>
      <c r="N244" s="27">
        <f>VLOOKUP($D244,LOOKUP!$D:$H,5,0)</f>
        <v>1.0028810303011613</v>
      </c>
      <c r="O244" s="26">
        <f t="shared" si="6"/>
        <v>728242.99342753284</v>
      </c>
      <c r="P244" s="26">
        <f t="shared" si="7"/>
        <v>96.500631083738142</v>
      </c>
    </row>
    <row r="245" spans="1:16" x14ac:dyDescent="0.25">
      <c r="A245" t="s">
        <v>20</v>
      </c>
      <c r="B245">
        <v>170585</v>
      </c>
      <c r="C245" t="s">
        <v>281</v>
      </c>
      <c r="D245" t="s">
        <v>151</v>
      </c>
      <c r="E245" t="s">
        <v>152</v>
      </c>
      <c r="F245">
        <v>13.05797247010084</v>
      </c>
      <c r="G245">
        <v>1</v>
      </c>
      <c r="H245">
        <v>56326</v>
      </c>
      <c r="I245">
        <v>1.661</v>
      </c>
      <c r="J245" s="24" t="s">
        <v>1826</v>
      </c>
      <c r="K245" s="27">
        <f>VLOOKUP($D245,LOOKUP!$D:$H,2,0)</f>
        <v>0.71147541997000785</v>
      </c>
      <c r="L245" s="27">
        <f>VLOOKUP($D245,LOOKUP!$D:$H,3,0)</f>
        <v>0.70752506270652726</v>
      </c>
      <c r="M245" s="27">
        <f>VLOOKUP($D245,LOOKUP!$D:$H,4,0)</f>
        <v>0.99804141907900845</v>
      </c>
      <c r="N245" s="27">
        <f>VLOOKUP($D245,LOOKUP!$D:$H,5,0)</f>
        <v>1.0028810303011613</v>
      </c>
      <c r="O245" s="26">
        <f t="shared" si="6"/>
        <v>39996.075227773676</v>
      </c>
      <c r="P245" s="26">
        <f t="shared" si="7"/>
        <v>1.1785849134565372</v>
      </c>
    </row>
    <row r="246" spans="1:16" x14ac:dyDescent="0.25">
      <c r="A246" t="s">
        <v>20</v>
      </c>
      <c r="B246">
        <v>170585</v>
      </c>
      <c r="C246" t="s">
        <v>147</v>
      </c>
      <c r="D246" t="s">
        <v>148</v>
      </c>
      <c r="E246" t="s">
        <v>149</v>
      </c>
      <c r="F246">
        <v>13.083007376942414</v>
      </c>
      <c r="G246">
        <v>4</v>
      </c>
      <c r="H246">
        <v>1092</v>
      </c>
      <c r="I246">
        <v>0</v>
      </c>
      <c r="J246" s="24" t="s">
        <v>1826</v>
      </c>
      <c r="K246" s="27">
        <f>VLOOKUP($D246,LOOKUP!$D:$H,2,0)</f>
        <v>0.79365397793188397</v>
      </c>
      <c r="L246" s="27">
        <f>VLOOKUP($D246,LOOKUP!$D:$H,3,0)</f>
        <v>0.78970362066840627</v>
      </c>
      <c r="M246" s="27">
        <f>VLOOKUP($D246,LOOKUP!$D:$H,4,0)</f>
        <v>1.2000000219191487</v>
      </c>
      <c r="N246" s="27">
        <f>VLOOKUP($D246,LOOKUP!$D:$H,5,0)</f>
        <v>0.95211366970282429</v>
      </c>
      <c r="O246" s="26">
        <f t="shared" si="6"/>
        <v>1040.0041916786124</v>
      </c>
      <c r="P246" s="26">
        <f t="shared" si="7"/>
        <v>0</v>
      </c>
    </row>
    <row r="247" spans="1:16" x14ac:dyDescent="0.25">
      <c r="A247" t="s">
        <v>20</v>
      </c>
      <c r="B247">
        <v>170585</v>
      </c>
      <c r="C247" t="s">
        <v>164</v>
      </c>
      <c r="D247" t="s">
        <v>148</v>
      </c>
      <c r="E247" t="s">
        <v>149</v>
      </c>
      <c r="F247">
        <v>13.083007376942414</v>
      </c>
      <c r="G247">
        <v>36</v>
      </c>
      <c r="H247">
        <v>21016.799999999999</v>
      </c>
      <c r="I247">
        <v>0</v>
      </c>
      <c r="J247" s="24" t="s">
        <v>1826</v>
      </c>
      <c r="K247" s="27">
        <f>VLOOKUP($D247,LOOKUP!$D:$H,2,0)</f>
        <v>0.79365397793188397</v>
      </c>
      <c r="L247" s="27">
        <f>VLOOKUP($D247,LOOKUP!$D:$H,3,0)</f>
        <v>0.78970362066840627</v>
      </c>
      <c r="M247" s="27">
        <f>VLOOKUP($D247,LOOKUP!$D:$H,4,0)</f>
        <v>1.2000000219191487</v>
      </c>
      <c r="N247" s="27">
        <f>VLOOKUP($D247,LOOKUP!$D:$H,5,0)</f>
        <v>0.95211366970282429</v>
      </c>
      <c r="O247" s="26">
        <f t="shared" si="6"/>
        <v>20016.080673691449</v>
      </c>
      <c r="P247" s="26">
        <f t="shared" si="7"/>
        <v>0</v>
      </c>
    </row>
    <row r="248" spans="1:16" x14ac:dyDescent="0.25">
      <c r="A248" t="s">
        <v>20</v>
      </c>
      <c r="B248">
        <v>170585</v>
      </c>
      <c r="C248" t="s">
        <v>163</v>
      </c>
      <c r="D248" t="s">
        <v>148</v>
      </c>
      <c r="E248" t="s">
        <v>149</v>
      </c>
      <c r="F248">
        <v>13.083007376942414</v>
      </c>
      <c r="G248">
        <v>114</v>
      </c>
      <c r="H248">
        <v>95760</v>
      </c>
      <c r="I248">
        <v>0</v>
      </c>
      <c r="J248" s="24" t="s">
        <v>1826</v>
      </c>
      <c r="K248" s="27">
        <f>VLOOKUP($D248,LOOKUP!$D:$H,2,0)</f>
        <v>0.79365397793188397</v>
      </c>
      <c r="L248" s="27">
        <f>VLOOKUP($D248,LOOKUP!$D:$H,3,0)</f>
        <v>0.78970362066840627</v>
      </c>
      <c r="M248" s="27">
        <f>VLOOKUP($D248,LOOKUP!$D:$H,4,0)</f>
        <v>1.2000000219191487</v>
      </c>
      <c r="N248" s="27">
        <f>VLOOKUP($D248,LOOKUP!$D:$H,5,0)</f>
        <v>0.95211366970282429</v>
      </c>
      <c r="O248" s="26">
        <f t="shared" si="6"/>
        <v>91200.367577970625</v>
      </c>
      <c r="P248" s="26">
        <f t="shared" si="7"/>
        <v>0</v>
      </c>
    </row>
    <row r="249" spans="1:16" x14ac:dyDescent="0.25">
      <c r="A249" t="s">
        <v>20</v>
      </c>
      <c r="B249">
        <v>188525</v>
      </c>
      <c r="C249" t="s">
        <v>591</v>
      </c>
      <c r="D249" t="s">
        <v>151</v>
      </c>
      <c r="E249" t="s">
        <v>152</v>
      </c>
      <c r="F249">
        <v>13.05797247010084</v>
      </c>
      <c r="G249">
        <v>1</v>
      </c>
      <c r="H249">
        <v>6665</v>
      </c>
      <c r="I249">
        <v>2.2000000000000002</v>
      </c>
      <c r="J249" s="24" t="s">
        <v>1823</v>
      </c>
      <c r="K249" s="27">
        <f>VLOOKUP($D249,LOOKUP!$D:$H,2,0)</f>
        <v>0.71147541997000785</v>
      </c>
      <c r="L249" s="27">
        <f>VLOOKUP($D249,LOOKUP!$D:$H,3,0)</f>
        <v>0.70752506270652726</v>
      </c>
      <c r="M249" s="27">
        <f>VLOOKUP($D249,LOOKUP!$D:$H,4,0)</f>
        <v>0.99804141907900845</v>
      </c>
      <c r="N249" s="27">
        <f>VLOOKUP($D249,LOOKUP!$D:$H,5,0)</f>
        <v>1.0028810303011613</v>
      </c>
      <c r="O249" s="26">
        <f t="shared" si="6"/>
        <v>4732.6961153483571</v>
      </c>
      <c r="P249" s="26">
        <f t="shared" si="7"/>
        <v>1.5610396204722348</v>
      </c>
    </row>
    <row r="250" spans="1:16" x14ac:dyDescent="0.25">
      <c r="A250" t="s">
        <v>20</v>
      </c>
      <c r="B250">
        <v>190244</v>
      </c>
      <c r="C250" t="s">
        <v>952</v>
      </c>
      <c r="D250" t="s">
        <v>151</v>
      </c>
      <c r="E250" t="s">
        <v>152</v>
      </c>
      <c r="F250">
        <v>13.05797247010084</v>
      </c>
      <c r="G250">
        <v>1</v>
      </c>
      <c r="H250">
        <v>10991</v>
      </c>
      <c r="I250">
        <v>0</v>
      </c>
      <c r="J250" s="24" t="s">
        <v>1823</v>
      </c>
      <c r="K250" s="27">
        <f>VLOOKUP($D250,LOOKUP!$D:$H,2,0)</f>
        <v>0.71147541997000785</v>
      </c>
      <c r="L250" s="27">
        <f>VLOOKUP($D250,LOOKUP!$D:$H,3,0)</f>
        <v>0.70752506270652726</v>
      </c>
      <c r="M250" s="27">
        <f>VLOOKUP($D250,LOOKUP!$D:$H,4,0)</f>
        <v>0.99804141907900845</v>
      </c>
      <c r="N250" s="27">
        <f>VLOOKUP($D250,LOOKUP!$D:$H,5,0)</f>
        <v>1.0028810303011613</v>
      </c>
      <c r="O250" s="26">
        <f t="shared" si="6"/>
        <v>7804.5105782136206</v>
      </c>
      <c r="P250" s="26">
        <f t="shared" si="7"/>
        <v>0</v>
      </c>
    </row>
    <row r="251" spans="1:16" x14ac:dyDescent="0.25">
      <c r="A251" t="s">
        <v>20</v>
      </c>
      <c r="B251">
        <v>190244</v>
      </c>
      <c r="C251" t="s">
        <v>953</v>
      </c>
      <c r="D251" t="s">
        <v>151</v>
      </c>
      <c r="E251" t="s">
        <v>152</v>
      </c>
      <c r="F251">
        <v>13.05797247010084</v>
      </c>
      <c r="G251">
        <v>1</v>
      </c>
      <c r="H251">
        <v>61361</v>
      </c>
      <c r="I251">
        <v>17.399999999999999</v>
      </c>
      <c r="J251" s="24" t="s">
        <v>1823</v>
      </c>
      <c r="K251" s="27">
        <f>VLOOKUP($D251,LOOKUP!$D:$H,2,0)</f>
        <v>0.71147541997000785</v>
      </c>
      <c r="L251" s="27">
        <f>VLOOKUP($D251,LOOKUP!$D:$H,3,0)</f>
        <v>0.70752506270652726</v>
      </c>
      <c r="M251" s="27">
        <f>VLOOKUP($D251,LOOKUP!$D:$H,4,0)</f>
        <v>0.99804141907900845</v>
      </c>
      <c r="N251" s="27">
        <f>VLOOKUP($D251,LOOKUP!$D:$H,5,0)</f>
        <v>1.0028810303011613</v>
      </c>
      <c r="O251" s="26">
        <f t="shared" si="6"/>
        <v>43571.337784529707</v>
      </c>
      <c r="P251" s="26">
        <f t="shared" si="7"/>
        <v>12.346404271007675</v>
      </c>
    </row>
    <row r="252" spans="1:16" x14ac:dyDescent="0.25">
      <c r="A252" t="s">
        <v>20</v>
      </c>
      <c r="B252">
        <v>186334</v>
      </c>
      <c r="C252" t="s">
        <v>147</v>
      </c>
      <c r="D252" t="s">
        <v>148</v>
      </c>
      <c r="E252" t="s">
        <v>149</v>
      </c>
      <c r="F252">
        <v>13.083007376942414</v>
      </c>
      <c r="G252">
        <v>7</v>
      </c>
      <c r="H252">
        <v>1911</v>
      </c>
      <c r="I252">
        <v>0</v>
      </c>
      <c r="J252" s="24" t="s">
        <v>1824</v>
      </c>
      <c r="K252" s="27">
        <f>VLOOKUP($D252,LOOKUP!$D:$H,2,0)</f>
        <v>0.79365397793188397</v>
      </c>
      <c r="L252" s="27">
        <f>VLOOKUP($D252,LOOKUP!$D:$H,3,0)</f>
        <v>0.78970362066840627</v>
      </c>
      <c r="M252" s="27">
        <f>VLOOKUP($D252,LOOKUP!$D:$H,4,0)</f>
        <v>1.2000000219191487</v>
      </c>
      <c r="N252" s="27">
        <f>VLOOKUP($D252,LOOKUP!$D:$H,5,0)</f>
        <v>0.95211366970282429</v>
      </c>
      <c r="O252" s="26">
        <f t="shared" si="6"/>
        <v>1820.007335437572</v>
      </c>
      <c r="P252" s="26">
        <f t="shared" si="7"/>
        <v>0</v>
      </c>
    </row>
    <row r="253" spans="1:16" x14ac:dyDescent="0.25">
      <c r="A253" t="s">
        <v>20</v>
      </c>
      <c r="B253">
        <v>186334</v>
      </c>
      <c r="C253" t="s">
        <v>164</v>
      </c>
      <c r="D253" t="s">
        <v>148</v>
      </c>
      <c r="E253" t="s">
        <v>149</v>
      </c>
      <c r="F253">
        <v>13.083007376942414</v>
      </c>
      <c r="G253">
        <v>23</v>
      </c>
      <c r="H253">
        <v>13427.4</v>
      </c>
      <c r="I253">
        <v>0</v>
      </c>
      <c r="J253" s="24" t="s">
        <v>1824</v>
      </c>
      <c r="K253" s="27">
        <f>VLOOKUP($D253,LOOKUP!$D:$H,2,0)</f>
        <v>0.79365397793188397</v>
      </c>
      <c r="L253" s="27">
        <f>VLOOKUP($D253,LOOKUP!$D:$H,3,0)</f>
        <v>0.78970362066840627</v>
      </c>
      <c r="M253" s="27">
        <f>VLOOKUP($D253,LOOKUP!$D:$H,4,0)</f>
        <v>1.2000000219191487</v>
      </c>
      <c r="N253" s="27">
        <f>VLOOKUP($D253,LOOKUP!$D:$H,5,0)</f>
        <v>0.95211366970282429</v>
      </c>
      <c r="O253" s="26">
        <f t="shared" si="6"/>
        <v>12788.051541525092</v>
      </c>
      <c r="P253" s="26">
        <f t="shared" si="7"/>
        <v>0</v>
      </c>
    </row>
    <row r="254" spans="1:16" x14ac:dyDescent="0.25">
      <c r="A254" t="s">
        <v>20</v>
      </c>
      <c r="B254">
        <v>186334</v>
      </c>
      <c r="C254" t="s">
        <v>163</v>
      </c>
      <c r="D254" t="s">
        <v>148</v>
      </c>
      <c r="E254" t="s">
        <v>149</v>
      </c>
      <c r="F254">
        <v>13.083007376942414</v>
      </c>
      <c r="G254">
        <v>16</v>
      </c>
      <c r="H254">
        <v>13440</v>
      </c>
      <c r="I254">
        <v>0</v>
      </c>
      <c r="J254" s="24" t="s">
        <v>1824</v>
      </c>
      <c r="K254" s="27">
        <f>VLOOKUP($D254,LOOKUP!$D:$H,2,0)</f>
        <v>0.79365397793188397</v>
      </c>
      <c r="L254" s="27">
        <f>VLOOKUP($D254,LOOKUP!$D:$H,3,0)</f>
        <v>0.78970362066840627</v>
      </c>
      <c r="M254" s="27">
        <f>VLOOKUP($D254,LOOKUP!$D:$H,4,0)</f>
        <v>1.2000000219191487</v>
      </c>
      <c r="N254" s="27">
        <f>VLOOKUP($D254,LOOKUP!$D:$H,5,0)</f>
        <v>0.95211366970282429</v>
      </c>
      <c r="O254" s="26">
        <f t="shared" si="6"/>
        <v>12800.051589890616</v>
      </c>
      <c r="P254" s="26">
        <f t="shared" si="7"/>
        <v>0</v>
      </c>
    </row>
    <row r="255" spans="1:16" x14ac:dyDescent="0.25">
      <c r="A255" t="s">
        <v>20</v>
      </c>
      <c r="B255">
        <v>186334</v>
      </c>
      <c r="C255" t="s">
        <v>187</v>
      </c>
      <c r="D255" t="s">
        <v>148</v>
      </c>
      <c r="E255" t="s">
        <v>149</v>
      </c>
      <c r="F255">
        <v>13.083007376942414</v>
      </c>
      <c r="G255">
        <v>36</v>
      </c>
      <c r="H255">
        <v>43848</v>
      </c>
      <c r="I255">
        <v>0</v>
      </c>
      <c r="J255" s="24" t="s">
        <v>1824</v>
      </c>
      <c r="K255" s="27">
        <f>VLOOKUP($D255,LOOKUP!$D:$H,2,0)</f>
        <v>0.79365397793188397</v>
      </c>
      <c r="L255" s="27">
        <f>VLOOKUP($D255,LOOKUP!$D:$H,3,0)</f>
        <v>0.78970362066840627</v>
      </c>
      <c r="M255" s="27">
        <f>VLOOKUP($D255,LOOKUP!$D:$H,4,0)</f>
        <v>1.2000000219191487</v>
      </c>
      <c r="N255" s="27">
        <f>VLOOKUP($D255,LOOKUP!$D:$H,5,0)</f>
        <v>0.95211366970282429</v>
      </c>
      <c r="O255" s="26">
        <f t="shared" si="6"/>
        <v>41760.168312018126</v>
      </c>
      <c r="P255" s="26">
        <f t="shared" si="7"/>
        <v>0</v>
      </c>
    </row>
    <row r="256" spans="1:16" x14ac:dyDescent="0.25">
      <c r="A256" t="s">
        <v>20</v>
      </c>
      <c r="B256">
        <v>186334</v>
      </c>
      <c r="C256" t="s">
        <v>275</v>
      </c>
      <c r="D256" t="s">
        <v>148</v>
      </c>
      <c r="E256" t="s">
        <v>149</v>
      </c>
      <c r="F256">
        <v>13.083007376942414</v>
      </c>
      <c r="G256">
        <v>65</v>
      </c>
      <c r="H256">
        <v>199290</v>
      </c>
      <c r="I256">
        <v>0</v>
      </c>
      <c r="J256" s="24" t="s">
        <v>1824</v>
      </c>
      <c r="K256" s="27">
        <f>VLOOKUP($D256,LOOKUP!$D:$H,2,0)</f>
        <v>0.79365397793188397</v>
      </c>
      <c r="L256" s="27">
        <f>VLOOKUP($D256,LOOKUP!$D:$H,3,0)</f>
        <v>0.78970362066840627</v>
      </c>
      <c r="M256" s="27">
        <f>VLOOKUP($D256,LOOKUP!$D:$H,4,0)</f>
        <v>1.2000000219191487</v>
      </c>
      <c r="N256" s="27">
        <f>VLOOKUP($D256,LOOKUP!$D:$H,5,0)</f>
        <v>0.95211366970282429</v>
      </c>
      <c r="O256" s="26">
        <f t="shared" si="6"/>
        <v>189800.76498134679</v>
      </c>
      <c r="P256" s="26">
        <f t="shared" si="7"/>
        <v>0</v>
      </c>
    </row>
    <row r="257" spans="1:16" x14ac:dyDescent="0.25">
      <c r="A257" s="9" t="s">
        <v>20</v>
      </c>
      <c r="B257" s="9">
        <v>181543</v>
      </c>
      <c r="C257" s="9" t="s">
        <v>163</v>
      </c>
      <c r="D257" s="9" t="s">
        <v>148</v>
      </c>
      <c r="E257" s="9" t="s">
        <v>149</v>
      </c>
      <c r="F257" s="20">
        <v>13.083007376942414</v>
      </c>
      <c r="G257" s="20">
        <v>10</v>
      </c>
      <c r="H257" s="20">
        <v>8400</v>
      </c>
      <c r="I257" s="20">
        <v>0</v>
      </c>
      <c r="J257" s="24" t="s">
        <v>1826</v>
      </c>
      <c r="K257" s="27">
        <f>VLOOKUP($D257,LOOKUP!$D:$H,2,0)</f>
        <v>0.79365397793188397</v>
      </c>
      <c r="L257" s="27">
        <f>VLOOKUP($D257,LOOKUP!$D:$H,3,0)</f>
        <v>0.78970362066840627</v>
      </c>
      <c r="M257" s="27">
        <f>VLOOKUP($D257,LOOKUP!$D:$H,4,0)</f>
        <v>1.2000000219191487</v>
      </c>
      <c r="N257" s="27">
        <f>VLOOKUP($D257,LOOKUP!$D:$H,5,0)</f>
        <v>0.95211366970282429</v>
      </c>
      <c r="O257" s="26">
        <f t="shared" si="6"/>
        <v>8000.032243681635</v>
      </c>
      <c r="P257" s="26">
        <f t="shared" si="7"/>
        <v>0</v>
      </c>
    </row>
    <row r="258" spans="1:16" x14ac:dyDescent="0.25">
      <c r="A258" s="9" t="s">
        <v>20</v>
      </c>
      <c r="B258" s="9">
        <v>181543</v>
      </c>
      <c r="C258" s="9" t="s">
        <v>187</v>
      </c>
      <c r="D258" s="9" t="s">
        <v>148</v>
      </c>
      <c r="E258" s="9" t="s">
        <v>149</v>
      </c>
      <c r="F258" s="20">
        <v>13.083007376942414</v>
      </c>
      <c r="G258" s="20">
        <v>14</v>
      </c>
      <c r="H258" s="20">
        <v>17052</v>
      </c>
      <c r="I258" s="20">
        <v>0</v>
      </c>
      <c r="J258" s="24" t="s">
        <v>1826</v>
      </c>
      <c r="K258" s="27">
        <f>VLOOKUP($D258,LOOKUP!$D:$H,2,0)</f>
        <v>0.79365397793188397</v>
      </c>
      <c r="L258" s="27">
        <f>VLOOKUP($D258,LOOKUP!$D:$H,3,0)</f>
        <v>0.78970362066840627</v>
      </c>
      <c r="M258" s="27">
        <f>VLOOKUP($D258,LOOKUP!$D:$H,4,0)</f>
        <v>1.2000000219191487</v>
      </c>
      <c r="N258" s="27">
        <f>VLOOKUP($D258,LOOKUP!$D:$H,5,0)</f>
        <v>0.95211366970282429</v>
      </c>
      <c r="O258" s="26">
        <f t="shared" si="6"/>
        <v>16240.065454673719</v>
      </c>
      <c r="P258" s="26">
        <f t="shared" si="7"/>
        <v>0</v>
      </c>
    </row>
    <row r="259" spans="1:16" x14ac:dyDescent="0.25">
      <c r="A259" t="s">
        <v>20</v>
      </c>
      <c r="B259">
        <v>189441</v>
      </c>
      <c r="C259" t="s">
        <v>592</v>
      </c>
      <c r="D259" t="s">
        <v>148</v>
      </c>
      <c r="E259" t="s">
        <v>149</v>
      </c>
      <c r="F259">
        <v>13.083007376942414</v>
      </c>
      <c r="G259">
        <v>120</v>
      </c>
      <c r="H259">
        <v>4974</v>
      </c>
      <c r="I259">
        <v>1.272</v>
      </c>
      <c r="J259" s="24" t="s">
        <v>1826</v>
      </c>
      <c r="K259" s="27">
        <f>VLOOKUP($D259,LOOKUP!$D:$H,2,0)</f>
        <v>0.79365397793188397</v>
      </c>
      <c r="L259" s="27">
        <f>VLOOKUP($D259,LOOKUP!$D:$H,3,0)</f>
        <v>0.78970362066840627</v>
      </c>
      <c r="M259" s="27">
        <f>VLOOKUP($D259,LOOKUP!$D:$H,4,0)</f>
        <v>1.2000000219191487</v>
      </c>
      <c r="N259" s="27">
        <f>VLOOKUP($D259,LOOKUP!$D:$H,5,0)</f>
        <v>0.95211366970282429</v>
      </c>
      <c r="O259" s="26">
        <f t="shared" ref="O259:O322" si="8">+H259*K259*M259</f>
        <v>4737.1619500086254</v>
      </c>
      <c r="P259" s="26">
        <f t="shared" ref="P259:P322" si="9">+I259*L259*N259</f>
        <v>0.95640104278480287</v>
      </c>
    </row>
    <row r="260" spans="1:16" x14ac:dyDescent="0.25">
      <c r="A260" t="s">
        <v>20</v>
      </c>
      <c r="B260">
        <v>175328</v>
      </c>
      <c r="C260" t="s">
        <v>439</v>
      </c>
      <c r="D260" t="s">
        <v>148</v>
      </c>
      <c r="E260" t="s">
        <v>149</v>
      </c>
      <c r="F260">
        <v>13.083007376942414</v>
      </c>
      <c r="G260">
        <v>15</v>
      </c>
      <c r="H260">
        <v>489.26100000000002</v>
      </c>
      <c r="I260">
        <v>0.1065</v>
      </c>
      <c r="J260" s="24" t="s">
        <v>1826</v>
      </c>
      <c r="K260" s="27">
        <f>VLOOKUP($D260,LOOKUP!$D:$H,2,0)</f>
        <v>0.79365397793188397</v>
      </c>
      <c r="L260" s="27">
        <f>VLOOKUP($D260,LOOKUP!$D:$H,3,0)</f>
        <v>0.78970362066840627</v>
      </c>
      <c r="M260" s="27">
        <f>VLOOKUP($D260,LOOKUP!$D:$H,4,0)</f>
        <v>1.2000000219191487</v>
      </c>
      <c r="N260" s="27">
        <f>VLOOKUP($D260,LOOKUP!$D:$H,5,0)</f>
        <v>0.95211366970282429</v>
      </c>
      <c r="O260" s="26">
        <f t="shared" si="8"/>
        <v>465.96473518760962</v>
      </c>
      <c r="P260" s="26">
        <f t="shared" si="9"/>
        <v>8.0076030704859663E-2</v>
      </c>
    </row>
    <row r="261" spans="1:16" x14ac:dyDescent="0.25">
      <c r="A261" t="s">
        <v>20</v>
      </c>
      <c r="B261">
        <v>175328</v>
      </c>
      <c r="C261" t="s">
        <v>172</v>
      </c>
      <c r="D261" t="s">
        <v>148</v>
      </c>
      <c r="E261" t="s">
        <v>149</v>
      </c>
      <c r="F261">
        <v>13.083007376942414</v>
      </c>
      <c r="G261">
        <v>73</v>
      </c>
      <c r="H261">
        <v>3253.0113999999999</v>
      </c>
      <c r="I261">
        <v>0.70809999999999995</v>
      </c>
      <c r="J261" s="24" t="s">
        <v>1826</v>
      </c>
      <c r="K261" s="27">
        <f>VLOOKUP($D261,LOOKUP!$D:$H,2,0)</f>
        <v>0.79365397793188397</v>
      </c>
      <c r="L261" s="27">
        <f>VLOOKUP($D261,LOOKUP!$D:$H,3,0)</f>
        <v>0.78970362066840627</v>
      </c>
      <c r="M261" s="27">
        <f>VLOOKUP($D261,LOOKUP!$D:$H,4,0)</f>
        <v>1.2000000219191487</v>
      </c>
      <c r="N261" s="27">
        <f>VLOOKUP($D261,LOOKUP!$D:$H,5,0)</f>
        <v>0.95211366970282429</v>
      </c>
      <c r="O261" s="26">
        <f t="shared" si="8"/>
        <v>3098.1185820314204</v>
      </c>
      <c r="P261" s="26">
        <f t="shared" si="9"/>
        <v>0.5324116182357852</v>
      </c>
    </row>
    <row r="262" spans="1:16" x14ac:dyDescent="0.25">
      <c r="A262" t="s">
        <v>20</v>
      </c>
      <c r="B262">
        <v>178527</v>
      </c>
      <c r="C262" t="s">
        <v>164</v>
      </c>
      <c r="D262" t="s">
        <v>148</v>
      </c>
      <c r="E262" t="s">
        <v>149</v>
      </c>
      <c r="F262">
        <v>13.083007376942414</v>
      </c>
      <c r="G262">
        <v>5</v>
      </c>
      <c r="H262">
        <v>2919</v>
      </c>
      <c r="I262">
        <v>0</v>
      </c>
      <c r="J262" s="24" t="s">
        <v>1826</v>
      </c>
      <c r="K262" s="27">
        <f>VLOOKUP($D262,LOOKUP!$D:$H,2,0)</f>
        <v>0.79365397793188397</v>
      </c>
      <c r="L262" s="27">
        <f>VLOOKUP($D262,LOOKUP!$D:$H,3,0)</f>
        <v>0.78970362066840627</v>
      </c>
      <c r="M262" s="27">
        <f>VLOOKUP($D262,LOOKUP!$D:$H,4,0)</f>
        <v>1.2000000219191487</v>
      </c>
      <c r="N262" s="27">
        <f>VLOOKUP($D262,LOOKUP!$D:$H,5,0)</f>
        <v>0.95211366970282429</v>
      </c>
      <c r="O262" s="26">
        <f t="shared" si="8"/>
        <v>2780.0112046793679</v>
      </c>
      <c r="P262" s="26">
        <f t="shared" si="9"/>
        <v>0</v>
      </c>
    </row>
    <row r="263" spans="1:16" x14ac:dyDescent="0.25">
      <c r="A263" t="s">
        <v>20</v>
      </c>
      <c r="B263">
        <v>178527</v>
      </c>
      <c r="C263" t="s">
        <v>163</v>
      </c>
      <c r="D263" t="s">
        <v>148</v>
      </c>
      <c r="E263" t="s">
        <v>149</v>
      </c>
      <c r="F263">
        <v>13.083007376942414</v>
      </c>
      <c r="G263">
        <v>9</v>
      </c>
      <c r="H263">
        <v>7560</v>
      </c>
      <c r="I263">
        <v>0</v>
      </c>
      <c r="J263" s="24" t="s">
        <v>1826</v>
      </c>
      <c r="K263" s="27">
        <f>VLOOKUP($D263,LOOKUP!$D:$H,2,0)</f>
        <v>0.79365397793188397</v>
      </c>
      <c r="L263" s="27">
        <f>VLOOKUP($D263,LOOKUP!$D:$H,3,0)</f>
        <v>0.78970362066840627</v>
      </c>
      <c r="M263" s="27">
        <f>VLOOKUP($D263,LOOKUP!$D:$H,4,0)</f>
        <v>1.2000000219191487</v>
      </c>
      <c r="N263" s="27">
        <f>VLOOKUP($D263,LOOKUP!$D:$H,5,0)</f>
        <v>0.95211366970282429</v>
      </c>
      <c r="O263" s="26">
        <f t="shared" si="8"/>
        <v>7200.0290193134715</v>
      </c>
      <c r="P263" s="26">
        <f t="shared" si="9"/>
        <v>0</v>
      </c>
    </row>
    <row r="264" spans="1:16" x14ac:dyDescent="0.25">
      <c r="A264" s="9" t="s">
        <v>20</v>
      </c>
      <c r="B264" s="9">
        <v>165240</v>
      </c>
      <c r="C264" s="9" t="s">
        <v>160</v>
      </c>
      <c r="D264" s="9" t="s">
        <v>151</v>
      </c>
      <c r="E264" s="9" t="s">
        <v>152</v>
      </c>
      <c r="F264" s="20">
        <v>13.05797247010084</v>
      </c>
      <c r="G264" s="20">
        <v>1</v>
      </c>
      <c r="H264" s="20">
        <v>13840</v>
      </c>
      <c r="I264" s="20">
        <v>1.5</v>
      </c>
      <c r="J264" s="24" t="s">
        <v>1823</v>
      </c>
      <c r="K264" s="27">
        <f>VLOOKUP($D264,LOOKUP!$D:$H,2,0)</f>
        <v>0.71147541997000785</v>
      </c>
      <c r="L264" s="27">
        <f>VLOOKUP($D264,LOOKUP!$D:$H,3,0)</f>
        <v>0.70752506270652726</v>
      </c>
      <c r="M264" s="27">
        <f>VLOOKUP($D264,LOOKUP!$D:$H,4,0)</f>
        <v>0.99804141907900845</v>
      </c>
      <c r="N264" s="27">
        <f>VLOOKUP($D264,LOOKUP!$D:$H,5,0)</f>
        <v>1.0028810303011613</v>
      </c>
      <c r="O264" s="26">
        <f t="shared" si="8"/>
        <v>9827.53401896793</v>
      </c>
      <c r="P264" s="26">
        <f t="shared" si="9"/>
        <v>1.0643451957765235</v>
      </c>
    </row>
    <row r="265" spans="1:16" x14ac:dyDescent="0.25">
      <c r="A265" s="9" t="s">
        <v>20</v>
      </c>
      <c r="B265" s="9">
        <v>171083</v>
      </c>
      <c r="C265" s="9" t="s">
        <v>151</v>
      </c>
      <c r="D265" s="9" t="s">
        <v>151</v>
      </c>
      <c r="E265" s="9" t="s">
        <v>152</v>
      </c>
      <c r="F265" s="20">
        <v>13.05797247010084</v>
      </c>
      <c r="G265" s="20">
        <v>1</v>
      </c>
      <c r="H265" s="20">
        <v>28627</v>
      </c>
      <c r="I265" s="20">
        <v>3.1</v>
      </c>
      <c r="J265" s="24" t="s">
        <v>1823</v>
      </c>
      <c r="K265" s="27">
        <f>VLOOKUP($D265,LOOKUP!$D:$H,2,0)</f>
        <v>0.71147541997000785</v>
      </c>
      <c r="L265" s="27">
        <f>VLOOKUP($D265,LOOKUP!$D:$H,3,0)</f>
        <v>0.70752506270652726</v>
      </c>
      <c r="M265" s="27">
        <f>VLOOKUP($D265,LOOKUP!$D:$H,4,0)</f>
        <v>0.99804141907900845</v>
      </c>
      <c r="N265" s="27">
        <f>VLOOKUP($D265,LOOKUP!$D:$H,5,0)</f>
        <v>1.0028810303011613</v>
      </c>
      <c r="O265" s="26">
        <f t="shared" si="8"/>
        <v>20327.515633019866</v>
      </c>
      <c r="P265" s="26">
        <f t="shared" si="9"/>
        <v>2.1996467379381492</v>
      </c>
    </row>
    <row r="266" spans="1:16" x14ac:dyDescent="0.25">
      <c r="A266" s="9" t="s">
        <v>20</v>
      </c>
      <c r="B266" s="9">
        <v>171083</v>
      </c>
      <c r="C266" s="9" t="s">
        <v>163</v>
      </c>
      <c r="D266" s="9" t="s">
        <v>148</v>
      </c>
      <c r="E266" s="9" t="s">
        <v>149</v>
      </c>
      <c r="F266" s="20">
        <v>13.083007376942414</v>
      </c>
      <c r="G266" s="20">
        <v>2</v>
      </c>
      <c r="H266" s="20">
        <v>1680</v>
      </c>
      <c r="I266" s="20">
        <v>0</v>
      </c>
      <c r="J266" s="24" t="s">
        <v>1823</v>
      </c>
      <c r="K266" s="27">
        <f>VLOOKUP($D266,LOOKUP!$D:$H,2,0)</f>
        <v>0.79365397793188397</v>
      </c>
      <c r="L266" s="27">
        <f>VLOOKUP($D266,LOOKUP!$D:$H,3,0)</f>
        <v>0.78970362066840627</v>
      </c>
      <c r="M266" s="27">
        <f>VLOOKUP($D266,LOOKUP!$D:$H,4,0)</f>
        <v>1.2000000219191487</v>
      </c>
      <c r="N266" s="27">
        <f>VLOOKUP($D266,LOOKUP!$D:$H,5,0)</f>
        <v>0.95211366970282429</v>
      </c>
      <c r="O266" s="26">
        <f t="shared" si="8"/>
        <v>1600.006448736327</v>
      </c>
      <c r="P266" s="26">
        <f t="shared" si="9"/>
        <v>0</v>
      </c>
    </row>
    <row r="267" spans="1:16" x14ac:dyDescent="0.25">
      <c r="A267" s="9" t="s">
        <v>20</v>
      </c>
      <c r="B267" s="9">
        <v>171083</v>
      </c>
      <c r="C267" s="9" t="s">
        <v>164</v>
      </c>
      <c r="D267" s="9" t="s">
        <v>148</v>
      </c>
      <c r="E267" s="9" t="s">
        <v>149</v>
      </c>
      <c r="F267" s="20">
        <v>13.083007376942414</v>
      </c>
      <c r="G267" s="20">
        <v>4</v>
      </c>
      <c r="H267" s="20">
        <v>2335.1999999999998</v>
      </c>
      <c r="I267" s="20">
        <v>0</v>
      </c>
      <c r="J267" s="24" t="s">
        <v>1823</v>
      </c>
      <c r="K267" s="27">
        <f>VLOOKUP($D267,LOOKUP!$D:$H,2,0)</f>
        <v>0.79365397793188397</v>
      </c>
      <c r="L267" s="27">
        <f>VLOOKUP($D267,LOOKUP!$D:$H,3,0)</f>
        <v>0.78970362066840627</v>
      </c>
      <c r="M267" s="27">
        <f>VLOOKUP($D267,LOOKUP!$D:$H,4,0)</f>
        <v>1.2000000219191487</v>
      </c>
      <c r="N267" s="27">
        <f>VLOOKUP($D267,LOOKUP!$D:$H,5,0)</f>
        <v>0.95211366970282429</v>
      </c>
      <c r="O267" s="26">
        <f t="shared" si="8"/>
        <v>2224.0089637434944</v>
      </c>
      <c r="P267" s="26">
        <f t="shared" si="9"/>
        <v>0</v>
      </c>
    </row>
    <row r="268" spans="1:16" x14ac:dyDescent="0.25">
      <c r="A268" s="9" t="s">
        <v>20</v>
      </c>
      <c r="B268" s="9">
        <v>171083</v>
      </c>
      <c r="C268" s="9" t="s">
        <v>147</v>
      </c>
      <c r="D268" s="9" t="s">
        <v>148</v>
      </c>
      <c r="E268" s="9" t="s">
        <v>149</v>
      </c>
      <c r="F268" s="20">
        <v>13.083007376942414</v>
      </c>
      <c r="G268" s="20">
        <v>19</v>
      </c>
      <c r="H268" s="20">
        <v>5187</v>
      </c>
      <c r="I268" s="20">
        <v>0</v>
      </c>
      <c r="J268" s="24" t="s">
        <v>1823</v>
      </c>
      <c r="K268" s="27">
        <f>VLOOKUP($D268,LOOKUP!$D:$H,2,0)</f>
        <v>0.79365397793188397</v>
      </c>
      <c r="L268" s="27">
        <f>VLOOKUP($D268,LOOKUP!$D:$H,3,0)</f>
        <v>0.78970362066840627</v>
      </c>
      <c r="M268" s="27">
        <f>VLOOKUP($D268,LOOKUP!$D:$H,4,0)</f>
        <v>1.2000000219191487</v>
      </c>
      <c r="N268" s="27">
        <f>VLOOKUP($D268,LOOKUP!$D:$H,5,0)</f>
        <v>0.95211366970282429</v>
      </c>
      <c r="O268" s="26">
        <f t="shared" si="8"/>
        <v>4940.0199104734093</v>
      </c>
      <c r="P268" s="26">
        <f t="shared" si="9"/>
        <v>0</v>
      </c>
    </row>
    <row r="269" spans="1:16" x14ac:dyDescent="0.25">
      <c r="A269" s="9" t="s">
        <v>20</v>
      </c>
      <c r="B269" s="9">
        <v>171083</v>
      </c>
      <c r="C269" s="9" t="s">
        <v>165</v>
      </c>
      <c r="D269" s="9" t="s">
        <v>148</v>
      </c>
      <c r="E269" s="9" t="s">
        <v>149</v>
      </c>
      <c r="F269" s="20">
        <v>13.083007376942414</v>
      </c>
      <c r="G269" s="20">
        <v>3</v>
      </c>
      <c r="H269" s="20">
        <v>258.12599999999998</v>
      </c>
      <c r="I269" s="20">
        <v>6.6000000000000003E-2</v>
      </c>
      <c r="J269" s="24" t="s">
        <v>1823</v>
      </c>
      <c r="K269" s="27">
        <f>VLOOKUP($D269,LOOKUP!$D:$H,2,0)</f>
        <v>0.79365397793188397</v>
      </c>
      <c r="L269" s="27">
        <f>VLOOKUP($D269,LOOKUP!$D:$H,3,0)</f>
        <v>0.78970362066840627</v>
      </c>
      <c r="M269" s="27">
        <f>VLOOKUP($D269,LOOKUP!$D:$H,4,0)</f>
        <v>1.2000000219191487</v>
      </c>
      <c r="N269" s="27">
        <f>VLOOKUP($D269,LOOKUP!$D:$H,5,0)</f>
        <v>0.95211366970282429</v>
      </c>
      <c r="O269" s="26">
        <f t="shared" si="8"/>
        <v>245.83527653959112</v>
      </c>
      <c r="P269" s="26">
        <f t="shared" si="9"/>
        <v>4.9624582408645423E-2</v>
      </c>
    </row>
    <row r="270" spans="1:16" x14ac:dyDescent="0.25">
      <c r="A270" s="9" t="s">
        <v>20</v>
      </c>
      <c r="B270" s="9">
        <v>171083</v>
      </c>
      <c r="C270" s="9" t="s">
        <v>166</v>
      </c>
      <c r="D270" s="9" t="s">
        <v>148</v>
      </c>
      <c r="E270" s="9" t="s">
        <v>149</v>
      </c>
      <c r="F270" s="20">
        <v>13.083007376942414</v>
      </c>
      <c r="G270" s="20">
        <v>19</v>
      </c>
      <c r="H270" s="20">
        <v>304.57</v>
      </c>
      <c r="I270" s="20">
        <v>7.7899999999999997E-2</v>
      </c>
      <c r="J270" s="24" t="s">
        <v>1823</v>
      </c>
      <c r="K270" s="27">
        <f>VLOOKUP($D270,LOOKUP!$D:$H,2,0)</f>
        <v>0.79365397793188397</v>
      </c>
      <c r="L270" s="27">
        <f>VLOOKUP($D270,LOOKUP!$D:$H,3,0)</f>
        <v>0.78970362066840627</v>
      </c>
      <c r="M270" s="27">
        <f>VLOOKUP($D270,LOOKUP!$D:$H,4,0)</f>
        <v>1.2000000219191487</v>
      </c>
      <c r="N270" s="27">
        <f>VLOOKUP($D270,LOOKUP!$D:$H,5,0)</f>
        <v>0.95211366970282429</v>
      </c>
      <c r="O270" s="26">
        <f t="shared" si="8"/>
        <v>290.06783576882327</v>
      </c>
      <c r="P270" s="26">
        <f t="shared" si="9"/>
        <v>5.8572044994446647E-2</v>
      </c>
    </row>
    <row r="271" spans="1:16" x14ac:dyDescent="0.25">
      <c r="A271" s="9" t="s">
        <v>20</v>
      </c>
      <c r="B271" s="9">
        <v>171083</v>
      </c>
      <c r="C271" s="9" t="s">
        <v>167</v>
      </c>
      <c r="D271" s="9" t="s">
        <v>148</v>
      </c>
      <c r="E271" s="9" t="s">
        <v>149</v>
      </c>
      <c r="F271" s="20">
        <v>13.083007376942414</v>
      </c>
      <c r="G271" s="20">
        <v>5</v>
      </c>
      <c r="H271" s="20">
        <v>537.49800000000005</v>
      </c>
      <c r="I271" s="20">
        <v>0.11700000000000001</v>
      </c>
      <c r="J271" s="24" t="s">
        <v>1823</v>
      </c>
      <c r="K271" s="27">
        <f>VLOOKUP($D271,LOOKUP!$D:$H,2,0)</f>
        <v>0.79365397793188397</v>
      </c>
      <c r="L271" s="27">
        <f>VLOOKUP($D271,LOOKUP!$D:$H,3,0)</f>
        <v>0.78970362066840627</v>
      </c>
      <c r="M271" s="27">
        <f>VLOOKUP($D271,LOOKUP!$D:$H,4,0)</f>
        <v>1.2000000219191487</v>
      </c>
      <c r="N271" s="27">
        <f>VLOOKUP($D271,LOOKUP!$D:$H,5,0)</f>
        <v>0.95211366970282429</v>
      </c>
      <c r="O271" s="26">
        <f t="shared" si="8"/>
        <v>511.90492034695137</v>
      </c>
      <c r="P271" s="26">
        <f t="shared" si="9"/>
        <v>8.7970850633507805E-2</v>
      </c>
    </row>
    <row r="272" spans="1:16" x14ac:dyDescent="0.25">
      <c r="A272" s="9" t="s">
        <v>20</v>
      </c>
      <c r="B272" s="9">
        <v>171083</v>
      </c>
      <c r="C272" s="9" t="s">
        <v>168</v>
      </c>
      <c r="D272" s="9" t="s">
        <v>148</v>
      </c>
      <c r="E272" s="9" t="s">
        <v>149</v>
      </c>
      <c r="F272" s="20">
        <v>13.083007376942414</v>
      </c>
      <c r="G272" s="20">
        <v>16</v>
      </c>
      <c r="H272" s="20">
        <v>1911.104</v>
      </c>
      <c r="I272" s="20">
        <v>0.41599999999999998</v>
      </c>
      <c r="J272" s="24" t="s">
        <v>1823</v>
      </c>
      <c r="K272" s="27">
        <f>VLOOKUP($D272,LOOKUP!$D:$H,2,0)</f>
        <v>0.79365397793188397</v>
      </c>
      <c r="L272" s="27">
        <f>VLOOKUP($D272,LOOKUP!$D:$H,3,0)</f>
        <v>0.78970362066840627</v>
      </c>
      <c r="M272" s="27">
        <f>VLOOKUP($D272,LOOKUP!$D:$H,4,0)</f>
        <v>1.2000000219191487</v>
      </c>
      <c r="N272" s="27">
        <f>VLOOKUP($D272,LOOKUP!$D:$H,5,0)</f>
        <v>0.95211366970282429</v>
      </c>
      <c r="O272" s="26">
        <f t="shared" si="8"/>
        <v>1820.106383455827</v>
      </c>
      <c r="P272" s="26">
        <f t="shared" si="9"/>
        <v>0.3127852466969166</v>
      </c>
    </row>
    <row r="273" spans="1:16" x14ac:dyDescent="0.25">
      <c r="A273" s="9" t="s">
        <v>20</v>
      </c>
      <c r="B273" s="9">
        <v>171083</v>
      </c>
      <c r="C273" s="9" t="s">
        <v>169</v>
      </c>
      <c r="D273" s="9" t="s">
        <v>148</v>
      </c>
      <c r="E273" s="9" t="s">
        <v>149</v>
      </c>
      <c r="F273" s="20">
        <v>13.083007376942414</v>
      </c>
      <c r="G273" s="20">
        <v>60</v>
      </c>
      <c r="H273" s="20">
        <v>2756.4</v>
      </c>
      <c r="I273" s="20">
        <v>0.6</v>
      </c>
      <c r="J273" s="24" t="s">
        <v>1823</v>
      </c>
      <c r="K273" s="27">
        <f>VLOOKUP($D273,LOOKUP!$D:$H,2,0)</f>
        <v>0.79365397793188397</v>
      </c>
      <c r="L273" s="27">
        <f>VLOOKUP($D273,LOOKUP!$D:$H,3,0)</f>
        <v>0.78970362066840627</v>
      </c>
      <c r="M273" s="27">
        <f>VLOOKUP($D273,LOOKUP!$D:$H,4,0)</f>
        <v>1.2000000219191487</v>
      </c>
      <c r="N273" s="27">
        <f>VLOOKUP($D273,LOOKUP!$D:$H,5,0)</f>
        <v>0.95211366970282429</v>
      </c>
      <c r="O273" s="26">
        <f t="shared" si="8"/>
        <v>2625.1534376766735</v>
      </c>
      <c r="P273" s="26">
        <f t="shared" si="9"/>
        <v>0.45113256735132201</v>
      </c>
    </row>
    <row r="274" spans="1:16" x14ac:dyDescent="0.25">
      <c r="A274" s="9" t="s">
        <v>20</v>
      </c>
      <c r="B274" s="9">
        <v>171083</v>
      </c>
      <c r="C274" s="9" t="s">
        <v>170</v>
      </c>
      <c r="D274" s="9" t="s">
        <v>148</v>
      </c>
      <c r="E274" s="9" t="s">
        <v>149</v>
      </c>
      <c r="F274" s="20">
        <v>13.083007376942414</v>
      </c>
      <c r="G274" s="20">
        <v>141</v>
      </c>
      <c r="H274" s="20">
        <v>5182.0320000000002</v>
      </c>
      <c r="I274" s="20">
        <v>1.1279999999999999</v>
      </c>
      <c r="J274" s="24" t="s">
        <v>1823</v>
      </c>
      <c r="K274" s="27">
        <f>VLOOKUP($D274,LOOKUP!$D:$H,2,0)</f>
        <v>0.79365397793188397</v>
      </c>
      <c r="L274" s="27">
        <f>VLOOKUP($D274,LOOKUP!$D:$H,3,0)</f>
        <v>0.78970362066840627</v>
      </c>
      <c r="M274" s="27">
        <f>VLOOKUP($D274,LOOKUP!$D:$H,4,0)</f>
        <v>1.2000000219191487</v>
      </c>
      <c r="N274" s="27">
        <f>VLOOKUP($D274,LOOKUP!$D:$H,5,0)</f>
        <v>0.95211366970282429</v>
      </c>
      <c r="O274" s="26">
        <f t="shared" si="8"/>
        <v>4935.2884628321463</v>
      </c>
      <c r="P274" s="26">
        <f t="shared" si="9"/>
        <v>0.8481292266204854</v>
      </c>
    </row>
    <row r="275" spans="1:16" x14ac:dyDescent="0.25">
      <c r="A275" s="9" t="s">
        <v>20</v>
      </c>
      <c r="B275" s="9">
        <v>171083</v>
      </c>
      <c r="C275" s="9" t="s">
        <v>171</v>
      </c>
      <c r="D275" s="9" t="s">
        <v>148</v>
      </c>
      <c r="E275" s="9" t="s">
        <v>149</v>
      </c>
      <c r="F275" s="20">
        <v>13.083007376942414</v>
      </c>
      <c r="G275" s="20">
        <v>116</v>
      </c>
      <c r="H275" s="20">
        <v>5329.04</v>
      </c>
      <c r="I275" s="20">
        <v>1.1599999999999999</v>
      </c>
      <c r="J275" s="24" t="s">
        <v>1823</v>
      </c>
      <c r="K275" s="27">
        <f>VLOOKUP($D275,LOOKUP!$D:$H,2,0)</f>
        <v>0.79365397793188397</v>
      </c>
      <c r="L275" s="27">
        <f>VLOOKUP($D275,LOOKUP!$D:$H,3,0)</f>
        <v>0.78970362066840627</v>
      </c>
      <c r="M275" s="27">
        <f>VLOOKUP($D275,LOOKUP!$D:$H,4,0)</f>
        <v>1.2000000219191487</v>
      </c>
      <c r="N275" s="27">
        <f>VLOOKUP($D275,LOOKUP!$D:$H,5,0)</f>
        <v>0.95211366970282429</v>
      </c>
      <c r="O275" s="26">
        <f t="shared" si="8"/>
        <v>5075.296646174902</v>
      </c>
      <c r="P275" s="26">
        <f t="shared" si="9"/>
        <v>0.87218963021255591</v>
      </c>
    </row>
    <row r="276" spans="1:16" x14ac:dyDescent="0.25">
      <c r="A276" s="9" t="s">
        <v>20</v>
      </c>
      <c r="B276" s="9">
        <v>171083</v>
      </c>
      <c r="C276" s="9" t="s">
        <v>172</v>
      </c>
      <c r="D276" s="9" t="s">
        <v>148</v>
      </c>
      <c r="E276" s="9" t="s">
        <v>149</v>
      </c>
      <c r="F276" s="20">
        <v>13.083007376942414</v>
      </c>
      <c r="G276" s="20">
        <v>208</v>
      </c>
      <c r="H276" s="20">
        <v>9268.8544000000002</v>
      </c>
      <c r="I276" s="20">
        <v>2.0175999999999998</v>
      </c>
      <c r="J276" s="24" t="s">
        <v>1823</v>
      </c>
      <c r="K276" s="27">
        <f>VLOOKUP($D276,LOOKUP!$D:$H,2,0)</f>
        <v>0.79365397793188397</v>
      </c>
      <c r="L276" s="27">
        <f>VLOOKUP($D276,LOOKUP!$D:$H,3,0)</f>
        <v>0.78970362066840627</v>
      </c>
      <c r="M276" s="27">
        <f>VLOOKUP($D276,LOOKUP!$D:$H,4,0)</f>
        <v>1.2000000219191487</v>
      </c>
      <c r="N276" s="27">
        <f>VLOOKUP($D276,LOOKUP!$D:$H,5,0)</f>
        <v>0.95211366970282429</v>
      </c>
      <c r="O276" s="26">
        <f t="shared" si="8"/>
        <v>8827.5159597607599</v>
      </c>
      <c r="P276" s="26">
        <f t="shared" si="9"/>
        <v>1.5170084464800455</v>
      </c>
    </row>
    <row r="277" spans="1:16" x14ac:dyDescent="0.25">
      <c r="A277" s="9" t="s">
        <v>20</v>
      </c>
      <c r="B277" s="9">
        <v>165238</v>
      </c>
      <c r="C277" s="9" t="s">
        <v>160</v>
      </c>
      <c r="D277" s="9" t="s">
        <v>151</v>
      </c>
      <c r="E277" s="9" t="s">
        <v>152</v>
      </c>
      <c r="F277" s="20">
        <v>13.05797247010084</v>
      </c>
      <c r="G277" s="20">
        <v>1</v>
      </c>
      <c r="H277" s="20">
        <v>26840</v>
      </c>
      <c r="I277" s="20">
        <v>2.86</v>
      </c>
      <c r="J277" s="24" t="s">
        <v>1823</v>
      </c>
      <c r="K277" s="27">
        <f>VLOOKUP($D277,LOOKUP!$D:$H,2,0)</f>
        <v>0.71147541997000785</v>
      </c>
      <c r="L277" s="27">
        <f>VLOOKUP($D277,LOOKUP!$D:$H,3,0)</f>
        <v>0.70752506270652726</v>
      </c>
      <c r="M277" s="27">
        <f>VLOOKUP($D277,LOOKUP!$D:$H,4,0)</f>
        <v>0.99804141907900845</v>
      </c>
      <c r="N277" s="27">
        <f>VLOOKUP($D277,LOOKUP!$D:$H,5,0)</f>
        <v>1.0028810303011613</v>
      </c>
      <c r="O277" s="26">
        <f t="shared" si="8"/>
        <v>19058.599210195032</v>
      </c>
      <c r="P277" s="26">
        <f t="shared" si="9"/>
        <v>2.0293515066139052</v>
      </c>
    </row>
    <row r="278" spans="1:16" x14ac:dyDescent="0.25">
      <c r="A278" t="s">
        <v>20</v>
      </c>
      <c r="B278">
        <v>184676</v>
      </c>
      <c r="C278" t="s">
        <v>267</v>
      </c>
      <c r="D278" t="s">
        <v>148</v>
      </c>
      <c r="E278" t="s">
        <v>149</v>
      </c>
      <c r="F278">
        <v>13.083007376942414</v>
      </c>
      <c r="G278">
        <v>4</v>
      </c>
      <c r="H278">
        <v>433.6</v>
      </c>
      <c r="I278">
        <v>0</v>
      </c>
      <c r="J278" s="24" t="s">
        <v>1823</v>
      </c>
      <c r="K278" s="27">
        <f>VLOOKUP($D278,LOOKUP!$D:$H,2,0)</f>
        <v>0.79365397793188397</v>
      </c>
      <c r="L278" s="27">
        <f>VLOOKUP($D278,LOOKUP!$D:$H,3,0)</f>
        <v>0.78970362066840627</v>
      </c>
      <c r="M278" s="27">
        <f>VLOOKUP($D278,LOOKUP!$D:$H,4,0)</f>
        <v>1.2000000219191487</v>
      </c>
      <c r="N278" s="27">
        <f>VLOOKUP($D278,LOOKUP!$D:$H,5,0)</f>
        <v>0.95211366970282429</v>
      </c>
      <c r="O278" s="26">
        <f t="shared" si="8"/>
        <v>412.95404534051863</v>
      </c>
      <c r="P278" s="26">
        <f t="shared" si="9"/>
        <v>0</v>
      </c>
    </row>
    <row r="279" spans="1:16" x14ac:dyDescent="0.25">
      <c r="A279" t="s">
        <v>20</v>
      </c>
      <c r="B279">
        <v>167171</v>
      </c>
      <c r="C279" t="s">
        <v>422</v>
      </c>
      <c r="D279" t="s">
        <v>151</v>
      </c>
      <c r="E279" t="s">
        <v>152</v>
      </c>
      <c r="F279">
        <v>13.05797247010084</v>
      </c>
      <c r="G279">
        <v>1</v>
      </c>
      <c r="H279">
        <v>23652</v>
      </c>
      <c r="I279">
        <v>0</v>
      </c>
      <c r="J279" s="24" t="s">
        <v>1823</v>
      </c>
      <c r="K279" s="27">
        <f>VLOOKUP($D279,LOOKUP!$D:$H,2,0)</f>
        <v>0.71147541997000785</v>
      </c>
      <c r="L279" s="27">
        <f>VLOOKUP($D279,LOOKUP!$D:$H,3,0)</f>
        <v>0.70752506270652726</v>
      </c>
      <c r="M279" s="27">
        <f>VLOOKUP($D279,LOOKUP!$D:$H,4,0)</f>
        <v>0.99804141907900845</v>
      </c>
      <c r="N279" s="27">
        <f>VLOOKUP($D279,LOOKUP!$D:$H,5,0)</f>
        <v>1.0028810303011613</v>
      </c>
      <c r="O279" s="26">
        <f t="shared" si="8"/>
        <v>16794.857992531033</v>
      </c>
      <c r="P279" s="26">
        <f t="shared" si="9"/>
        <v>0</v>
      </c>
    </row>
    <row r="280" spans="1:16" x14ac:dyDescent="0.25">
      <c r="A280" t="s">
        <v>20</v>
      </c>
      <c r="B280">
        <v>164415</v>
      </c>
      <c r="C280" t="s">
        <v>156</v>
      </c>
      <c r="D280" t="s">
        <v>148</v>
      </c>
      <c r="E280" t="s">
        <v>149</v>
      </c>
      <c r="F280">
        <v>13.083007376942414</v>
      </c>
      <c r="G280">
        <v>2</v>
      </c>
      <c r="H280">
        <v>2686</v>
      </c>
      <c r="I280">
        <v>0.6714</v>
      </c>
      <c r="J280" s="24" t="s">
        <v>1823</v>
      </c>
      <c r="K280" s="27">
        <f>VLOOKUP($D280,LOOKUP!$D:$H,2,0)</f>
        <v>0.79365397793188397</v>
      </c>
      <c r="L280" s="27">
        <f>VLOOKUP($D280,LOOKUP!$D:$H,3,0)</f>
        <v>0.78970362066840627</v>
      </c>
      <c r="M280" s="27">
        <f>VLOOKUP($D280,LOOKUP!$D:$H,4,0)</f>
        <v>1.2000000219191487</v>
      </c>
      <c r="N280" s="27">
        <f>VLOOKUP($D280,LOOKUP!$D:$H,5,0)</f>
        <v>0.95211366970282429</v>
      </c>
      <c r="O280" s="26">
        <f t="shared" si="8"/>
        <v>2558.1055483962941</v>
      </c>
      <c r="P280" s="26">
        <f t="shared" si="9"/>
        <v>0.50481734286612934</v>
      </c>
    </row>
    <row r="281" spans="1:16" x14ac:dyDescent="0.25">
      <c r="A281" t="s">
        <v>20</v>
      </c>
      <c r="B281">
        <v>163275</v>
      </c>
      <c r="C281" t="s">
        <v>434</v>
      </c>
      <c r="D281" t="s">
        <v>435</v>
      </c>
      <c r="E281" t="s">
        <v>436</v>
      </c>
      <c r="F281">
        <v>12.832011267371689</v>
      </c>
      <c r="G281">
        <v>1</v>
      </c>
      <c r="H281">
        <v>5076</v>
      </c>
      <c r="I281">
        <v>0</v>
      </c>
      <c r="J281" s="24" t="s">
        <v>1823</v>
      </c>
      <c r="K281" s="27">
        <f>VLOOKUP($D281,LOOKUP!$D:$H,2,0)</f>
        <v>0.74908956935498638</v>
      </c>
      <c r="L281" s="27">
        <f>VLOOKUP($D281,LOOKUP!$D:$H,3,0)</f>
        <v>0.74513921209150558</v>
      </c>
      <c r="M281" s="27">
        <f>VLOOKUP($D281,LOOKUP!$D:$H,4,0)</f>
        <v>0.90072174895459445</v>
      </c>
      <c r="N281" s="27">
        <f>VLOOKUP($D281,LOOKUP!$D:$H,5,0)</f>
        <v>0.81097589909632994</v>
      </c>
      <c r="O281" s="26">
        <f t="shared" si="8"/>
        <v>3424.8851514598496</v>
      </c>
      <c r="P281" s="26">
        <f t="shared" si="9"/>
        <v>0</v>
      </c>
    </row>
    <row r="282" spans="1:16" x14ac:dyDescent="0.25">
      <c r="A282" t="s">
        <v>20</v>
      </c>
      <c r="B282">
        <v>163276</v>
      </c>
      <c r="C282" t="s">
        <v>434</v>
      </c>
      <c r="D282" t="s">
        <v>435</v>
      </c>
      <c r="E282" t="s">
        <v>436</v>
      </c>
      <c r="F282">
        <v>12.832011267371689</v>
      </c>
      <c r="G282">
        <v>1</v>
      </c>
      <c r="H282">
        <v>52238</v>
      </c>
      <c r="I282">
        <v>6.1</v>
      </c>
      <c r="J282" s="24" t="s">
        <v>1823</v>
      </c>
      <c r="K282" s="27">
        <f>VLOOKUP($D282,LOOKUP!$D:$H,2,0)</f>
        <v>0.74908956935498638</v>
      </c>
      <c r="L282" s="27">
        <f>VLOOKUP($D282,LOOKUP!$D:$H,3,0)</f>
        <v>0.74513921209150558</v>
      </c>
      <c r="M282" s="27">
        <f>VLOOKUP($D282,LOOKUP!$D:$H,4,0)</f>
        <v>0.90072174895459445</v>
      </c>
      <c r="N282" s="27">
        <f>VLOOKUP($D282,LOOKUP!$D:$H,5,0)</f>
        <v>0.81097589909632994</v>
      </c>
      <c r="O282" s="26">
        <f t="shared" si="8"/>
        <v>35246.089547273368</v>
      </c>
      <c r="P282" s="26">
        <f t="shared" si="9"/>
        <v>3.6861686491148213</v>
      </c>
    </row>
    <row r="283" spans="1:16" x14ac:dyDescent="0.25">
      <c r="A283" t="s">
        <v>20</v>
      </c>
      <c r="B283">
        <v>163276</v>
      </c>
      <c r="C283" t="s">
        <v>585</v>
      </c>
      <c r="D283" t="s">
        <v>148</v>
      </c>
      <c r="E283" t="s">
        <v>149</v>
      </c>
      <c r="F283">
        <v>13.083007376942414</v>
      </c>
      <c r="G283">
        <v>30</v>
      </c>
      <c r="H283">
        <v>3180</v>
      </c>
      <c r="I283">
        <v>1.2</v>
      </c>
      <c r="J283" s="24" t="s">
        <v>1823</v>
      </c>
      <c r="K283" s="27">
        <f>VLOOKUP($D283,LOOKUP!$D:$H,2,0)</f>
        <v>0.79365397793188397</v>
      </c>
      <c r="L283" s="27">
        <f>VLOOKUP($D283,LOOKUP!$D:$H,3,0)</f>
        <v>0.78970362066840627</v>
      </c>
      <c r="M283" s="27">
        <f>VLOOKUP($D283,LOOKUP!$D:$H,4,0)</f>
        <v>1.2000000219191487</v>
      </c>
      <c r="N283" s="27">
        <f>VLOOKUP($D283,LOOKUP!$D:$H,5,0)</f>
        <v>0.95211366970282429</v>
      </c>
      <c r="O283" s="26">
        <f t="shared" si="8"/>
        <v>3028.5836351080475</v>
      </c>
      <c r="P283" s="26">
        <f t="shared" si="9"/>
        <v>0.90226513470264402</v>
      </c>
    </row>
    <row r="284" spans="1:16" x14ac:dyDescent="0.25">
      <c r="A284" t="s">
        <v>20</v>
      </c>
      <c r="B284">
        <v>163276</v>
      </c>
      <c r="C284" t="s">
        <v>538</v>
      </c>
      <c r="D284" t="s">
        <v>148</v>
      </c>
      <c r="E284" t="s">
        <v>149</v>
      </c>
      <c r="F284">
        <v>13.083007376942414</v>
      </c>
      <c r="G284">
        <v>67</v>
      </c>
      <c r="H284">
        <v>12513.456</v>
      </c>
      <c r="I284">
        <v>4.8239999999999998</v>
      </c>
      <c r="J284" s="24" t="s">
        <v>1823</v>
      </c>
      <c r="K284" s="27">
        <f>VLOOKUP($D284,LOOKUP!$D:$H,2,0)</f>
        <v>0.79365397793188397</v>
      </c>
      <c r="L284" s="27">
        <f>VLOOKUP($D284,LOOKUP!$D:$H,3,0)</f>
        <v>0.78970362066840627</v>
      </c>
      <c r="M284" s="27">
        <f>VLOOKUP($D284,LOOKUP!$D:$H,4,0)</f>
        <v>1.2000000219191487</v>
      </c>
      <c r="N284" s="27">
        <f>VLOOKUP($D284,LOOKUP!$D:$H,5,0)</f>
        <v>0.95211366970282429</v>
      </c>
      <c r="O284" s="26">
        <f t="shared" si="8"/>
        <v>11917.625176177549</v>
      </c>
      <c r="P284" s="26">
        <f t="shared" si="9"/>
        <v>3.6271058415046293</v>
      </c>
    </row>
    <row r="285" spans="1:16" x14ac:dyDescent="0.25">
      <c r="A285" t="s">
        <v>20</v>
      </c>
      <c r="B285">
        <v>183141</v>
      </c>
      <c r="C285" t="s">
        <v>174</v>
      </c>
      <c r="D285" t="s">
        <v>151</v>
      </c>
      <c r="E285" t="s">
        <v>152</v>
      </c>
      <c r="F285">
        <v>13.05797247010084</v>
      </c>
      <c r="G285">
        <v>1</v>
      </c>
      <c r="H285">
        <v>4330.04</v>
      </c>
      <c r="I285">
        <v>0.38040000000000002</v>
      </c>
      <c r="J285" s="24" t="s">
        <v>1823</v>
      </c>
      <c r="K285" s="27">
        <f>VLOOKUP($D285,LOOKUP!$D:$H,2,0)</f>
        <v>0.71147541997000785</v>
      </c>
      <c r="L285" s="27">
        <f>VLOOKUP($D285,LOOKUP!$D:$H,3,0)</f>
        <v>0.70752506270652726</v>
      </c>
      <c r="M285" s="27">
        <f>VLOOKUP($D285,LOOKUP!$D:$H,4,0)</f>
        <v>0.99804141907900845</v>
      </c>
      <c r="N285" s="27">
        <f>VLOOKUP($D285,LOOKUP!$D:$H,5,0)</f>
        <v>1.0028810303011613</v>
      </c>
      <c r="O285" s="26">
        <f t="shared" si="8"/>
        <v>3074.6831938939231</v>
      </c>
      <c r="P285" s="26">
        <f t="shared" si="9"/>
        <v>0.26991794164892641</v>
      </c>
    </row>
    <row r="286" spans="1:16" x14ac:dyDescent="0.25">
      <c r="A286" t="s">
        <v>20</v>
      </c>
      <c r="B286">
        <v>183141</v>
      </c>
      <c r="C286" t="s">
        <v>164</v>
      </c>
      <c r="D286" t="s">
        <v>148</v>
      </c>
      <c r="E286" t="s">
        <v>149</v>
      </c>
      <c r="F286">
        <v>13.083007376942414</v>
      </c>
      <c r="G286">
        <v>2</v>
      </c>
      <c r="H286">
        <v>1167.5999999999999</v>
      </c>
      <c r="I286">
        <v>0</v>
      </c>
      <c r="J286" s="24" t="s">
        <v>1823</v>
      </c>
      <c r="K286" s="27">
        <f>VLOOKUP($D286,LOOKUP!$D:$H,2,0)</f>
        <v>0.79365397793188397</v>
      </c>
      <c r="L286" s="27">
        <f>VLOOKUP($D286,LOOKUP!$D:$H,3,0)</f>
        <v>0.78970362066840627</v>
      </c>
      <c r="M286" s="27">
        <f>VLOOKUP($D286,LOOKUP!$D:$H,4,0)</f>
        <v>1.2000000219191487</v>
      </c>
      <c r="N286" s="27">
        <f>VLOOKUP($D286,LOOKUP!$D:$H,5,0)</f>
        <v>0.95211366970282429</v>
      </c>
      <c r="O286" s="26">
        <f t="shared" si="8"/>
        <v>1112.0044818717472</v>
      </c>
      <c r="P286" s="26">
        <f t="shared" si="9"/>
        <v>0</v>
      </c>
    </row>
    <row r="287" spans="1:16" x14ac:dyDescent="0.25">
      <c r="A287" t="s">
        <v>20</v>
      </c>
      <c r="B287">
        <v>183141</v>
      </c>
      <c r="C287" t="s">
        <v>147</v>
      </c>
      <c r="D287" t="s">
        <v>148</v>
      </c>
      <c r="E287" t="s">
        <v>149</v>
      </c>
      <c r="F287">
        <v>13.083007376942414</v>
      </c>
      <c r="G287">
        <v>12</v>
      </c>
      <c r="H287">
        <v>3276</v>
      </c>
      <c r="I287">
        <v>0</v>
      </c>
      <c r="J287" s="24" t="s">
        <v>1823</v>
      </c>
      <c r="K287" s="27">
        <f>VLOOKUP($D287,LOOKUP!$D:$H,2,0)</f>
        <v>0.79365397793188397</v>
      </c>
      <c r="L287" s="27">
        <f>VLOOKUP($D287,LOOKUP!$D:$H,3,0)</f>
        <v>0.78970362066840627</v>
      </c>
      <c r="M287" s="27">
        <f>VLOOKUP($D287,LOOKUP!$D:$H,4,0)</f>
        <v>1.2000000219191487</v>
      </c>
      <c r="N287" s="27">
        <f>VLOOKUP($D287,LOOKUP!$D:$H,5,0)</f>
        <v>0.95211366970282429</v>
      </c>
      <c r="O287" s="26">
        <f t="shared" si="8"/>
        <v>3120.0125750358375</v>
      </c>
      <c r="P287" s="26">
        <f t="shared" si="9"/>
        <v>0</v>
      </c>
    </row>
    <row r="288" spans="1:16" x14ac:dyDescent="0.25">
      <c r="A288" t="s">
        <v>20</v>
      </c>
      <c r="B288">
        <v>162869</v>
      </c>
      <c r="C288" t="s">
        <v>585</v>
      </c>
      <c r="D288" t="s">
        <v>148</v>
      </c>
      <c r="E288" t="s">
        <v>149</v>
      </c>
      <c r="F288">
        <v>13.083007376942414</v>
      </c>
      <c r="G288">
        <v>83</v>
      </c>
      <c r="H288">
        <v>8798</v>
      </c>
      <c r="I288">
        <v>3.32</v>
      </c>
      <c r="J288" s="24" t="s">
        <v>1823</v>
      </c>
      <c r="K288" s="27">
        <f>VLOOKUP($D288,LOOKUP!$D:$H,2,0)</f>
        <v>0.79365397793188397</v>
      </c>
      <c r="L288" s="27">
        <f>VLOOKUP($D288,LOOKUP!$D:$H,3,0)</f>
        <v>0.78970362066840627</v>
      </c>
      <c r="M288" s="27">
        <f>VLOOKUP($D288,LOOKUP!$D:$H,4,0)</f>
        <v>1.2000000219191487</v>
      </c>
      <c r="N288" s="27">
        <f>VLOOKUP($D288,LOOKUP!$D:$H,5,0)</f>
        <v>0.95211366970282429</v>
      </c>
      <c r="O288" s="26">
        <f t="shared" si="8"/>
        <v>8379.0813904655988</v>
      </c>
      <c r="P288" s="26">
        <f t="shared" si="9"/>
        <v>2.4962668726773152</v>
      </c>
    </row>
    <row r="289" spans="1:16" x14ac:dyDescent="0.25">
      <c r="A289" t="s">
        <v>20</v>
      </c>
      <c r="B289">
        <v>162869</v>
      </c>
      <c r="C289" t="s">
        <v>434</v>
      </c>
      <c r="D289" t="s">
        <v>435</v>
      </c>
      <c r="E289" t="s">
        <v>436</v>
      </c>
      <c r="F289">
        <v>12.832011267371689</v>
      </c>
      <c r="G289">
        <v>1</v>
      </c>
      <c r="H289">
        <v>11498</v>
      </c>
      <c r="I289">
        <v>0</v>
      </c>
      <c r="J289" s="24" t="s">
        <v>1823</v>
      </c>
      <c r="K289" s="27">
        <f>VLOOKUP($D289,LOOKUP!$D:$H,2,0)</f>
        <v>0.74908956935498638</v>
      </c>
      <c r="L289" s="27">
        <f>VLOOKUP($D289,LOOKUP!$D:$H,3,0)</f>
        <v>0.74513921209150558</v>
      </c>
      <c r="M289" s="27">
        <f>VLOOKUP($D289,LOOKUP!$D:$H,4,0)</f>
        <v>0.90072174895459445</v>
      </c>
      <c r="N289" s="27">
        <f>VLOOKUP($D289,LOOKUP!$D:$H,5,0)</f>
        <v>0.81097589909632994</v>
      </c>
      <c r="O289" s="26">
        <f t="shared" si="8"/>
        <v>7757.9451283462076</v>
      </c>
      <c r="P289" s="26">
        <f t="shared" si="9"/>
        <v>0</v>
      </c>
    </row>
    <row r="290" spans="1:16" x14ac:dyDescent="0.25">
      <c r="A290" t="s">
        <v>20</v>
      </c>
      <c r="B290">
        <v>162869</v>
      </c>
      <c r="C290" t="s">
        <v>434</v>
      </c>
      <c r="D290" t="s">
        <v>435</v>
      </c>
      <c r="E290" t="s">
        <v>436</v>
      </c>
      <c r="F290">
        <v>12.832011267371689</v>
      </c>
      <c r="G290">
        <v>1</v>
      </c>
      <c r="H290">
        <v>142617</v>
      </c>
      <c r="I290">
        <v>16.3</v>
      </c>
      <c r="J290" s="24" t="s">
        <v>1823</v>
      </c>
      <c r="K290" s="27">
        <f>VLOOKUP($D290,LOOKUP!$D:$H,2,0)</f>
        <v>0.74908956935498638</v>
      </c>
      <c r="L290" s="27">
        <f>VLOOKUP($D290,LOOKUP!$D:$H,3,0)</f>
        <v>0.74513921209150558</v>
      </c>
      <c r="M290" s="27">
        <f>VLOOKUP($D290,LOOKUP!$D:$H,4,0)</f>
        <v>0.90072174895459445</v>
      </c>
      <c r="N290" s="27">
        <f>VLOOKUP($D290,LOOKUP!$D:$H,5,0)</f>
        <v>0.81097589909632994</v>
      </c>
      <c r="O290" s="26">
        <f t="shared" si="8"/>
        <v>96226.722940454958</v>
      </c>
      <c r="P290" s="26">
        <f t="shared" si="9"/>
        <v>9.8499260623887857</v>
      </c>
    </row>
    <row r="291" spans="1:16" x14ac:dyDescent="0.25">
      <c r="A291" t="s">
        <v>20</v>
      </c>
      <c r="B291">
        <v>187024</v>
      </c>
      <c r="C291" t="s">
        <v>948</v>
      </c>
      <c r="D291" t="s">
        <v>151</v>
      </c>
      <c r="E291" t="s">
        <v>152</v>
      </c>
      <c r="F291">
        <v>13.05797247010084</v>
      </c>
      <c r="G291">
        <v>1</v>
      </c>
      <c r="H291">
        <v>122226</v>
      </c>
      <c r="I291">
        <v>0</v>
      </c>
      <c r="J291" s="24" t="s">
        <v>1823</v>
      </c>
      <c r="K291" s="27">
        <f>VLOOKUP($D291,LOOKUP!$D:$H,2,0)</f>
        <v>0.71147541997000785</v>
      </c>
      <c r="L291" s="27">
        <f>VLOOKUP($D291,LOOKUP!$D:$H,3,0)</f>
        <v>0.70752506270652726</v>
      </c>
      <c r="M291" s="27">
        <f>VLOOKUP($D291,LOOKUP!$D:$H,4,0)</f>
        <v>0.99804141907900845</v>
      </c>
      <c r="N291" s="27">
        <f>VLOOKUP($D291,LOOKUP!$D:$H,5,0)</f>
        <v>1.0028810303011613</v>
      </c>
      <c r="O291" s="26">
        <f t="shared" si="8"/>
        <v>86790.47492791721</v>
      </c>
      <c r="P291" s="26">
        <f t="shared" si="9"/>
        <v>0</v>
      </c>
    </row>
    <row r="292" spans="1:16" x14ac:dyDescent="0.25">
      <c r="A292" t="s">
        <v>20</v>
      </c>
      <c r="B292">
        <v>171023</v>
      </c>
      <c r="C292" t="s">
        <v>174</v>
      </c>
      <c r="D292" t="s">
        <v>151</v>
      </c>
      <c r="E292" t="s">
        <v>152</v>
      </c>
      <c r="F292">
        <v>13.05797247010084</v>
      </c>
      <c r="G292">
        <v>1</v>
      </c>
      <c r="H292">
        <v>21917</v>
      </c>
      <c r="I292">
        <v>5.0039999999999996</v>
      </c>
      <c r="J292" s="24" t="s">
        <v>1823</v>
      </c>
      <c r="K292" s="27">
        <f>VLOOKUP($D292,LOOKUP!$D:$H,2,0)</f>
        <v>0.71147541997000785</v>
      </c>
      <c r="L292" s="27">
        <f>VLOOKUP($D292,LOOKUP!$D:$H,3,0)</f>
        <v>0.70752506270652726</v>
      </c>
      <c r="M292" s="27">
        <f>VLOOKUP($D292,LOOKUP!$D:$H,4,0)</f>
        <v>0.99804141907900845</v>
      </c>
      <c r="N292" s="27">
        <f>VLOOKUP($D292,LOOKUP!$D:$H,5,0)</f>
        <v>1.0028810303011613</v>
      </c>
      <c r="O292" s="26">
        <f t="shared" si="8"/>
        <v>15562.865830471108</v>
      </c>
      <c r="P292" s="26">
        <f t="shared" si="9"/>
        <v>3.550655573110483</v>
      </c>
    </row>
    <row r="293" spans="1:16" x14ac:dyDescent="0.25">
      <c r="A293" t="s">
        <v>20</v>
      </c>
      <c r="B293">
        <v>176514</v>
      </c>
      <c r="C293" t="s">
        <v>151</v>
      </c>
      <c r="D293" t="s">
        <v>151</v>
      </c>
      <c r="E293" t="s">
        <v>152</v>
      </c>
      <c r="F293">
        <v>13.05797247010084</v>
      </c>
      <c r="G293">
        <v>1</v>
      </c>
      <c r="H293">
        <v>28627.200000000001</v>
      </c>
      <c r="I293">
        <v>3.27</v>
      </c>
      <c r="J293" s="24" t="s">
        <v>1823</v>
      </c>
      <c r="K293" s="27">
        <f>VLOOKUP($D293,LOOKUP!$D:$H,2,0)</f>
        <v>0.71147541997000785</v>
      </c>
      <c r="L293" s="27">
        <f>VLOOKUP($D293,LOOKUP!$D:$H,3,0)</f>
        <v>0.70752506270652726</v>
      </c>
      <c r="M293" s="27">
        <f>VLOOKUP($D293,LOOKUP!$D:$H,4,0)</f>
        <v>0.99804141907900845</v>
      </c>
      <c r="N293" s="27">
        <f>VLOOKUP($D293,LOOKUP!$D:$H,5,0)</f>
        <v>1.0028810303011613</v>
      </c>
      <c r="O293" s="26">
        <f t="shared" si="8"/>
        <v>20327.657649407425</v>
      </c>
      <c r="P293" s="26">
        <f t="shared" si="9"/>
        <v>2.3202725267928215</v>
      </c>
    </row>
    <row r="294" spans="1:16" x14ac:dyDescent="0.25">
      <c r="A294" t="s">
        <v>20</v>
      </c>
      <c r="B294">
        <v>176514</v>
      </c>
      <c r="C294" t="s">
        <v>163</v>
      </c>
      <c r="D294" t="s">
        <v>148</v>
      </c>
      <c r="E294" t="s">
        <v>149</v>
      </c>
      <c r="F294">
        <v>13.083007376942414</v>
      </c>
      <c r="G294">
        <v>2</v>
      </c>
      <c r="H294">
        <v>1680</v>
      </c>
      <c r="I294">
        <v>0</v>
      </c>
      <c r="J294" s="24" t="s">
        <v>1823</v>
      </c>
      <c r="K294" s="27">
        <f>VLOOKUP($D294,LOOKUP!$D:$H,2,0)</f>
        <v>0.79365397793188397</v>
      </c>
      <c r="L294" s="27">
        <f>VLOOKUP($D294,LOOKUP!$D:$H,3,0)</f>
        <v>0.78970362066840627</v>
      </c>
      <c r="M294" s="27">
        <f>VLOOKUP($D294,LOOKUP!$D:$H,4,0)</f>
        <v>1.2000000219191487</v>
      </c>
      <c r="N294" s="27">
        <f>VLOOKUP($D294,LOOKUP!$D:$H,5,0)</f>
        <v>0.95211366970282429</v>
      </c>
      <c r="O294" s="26">
        <f t="shared" si="8"/>
        <v>1600.006448736327</v>
      </c>
      <c r="P294" s="26">
        <f t="shared" si="9"/>
        <v>0</v>
      </c>
    </row>
    <row r="295" spans="1:16" x14ac:dyDescent="0.25">
      <c r="A295" t="s">
        <v>20</v>
      </c>
      <c r="B295">
        <v>176514</v>
      </c>
      <c r="C295" t="s">
        <v>164</v>
      </c>
      <c r="D295" t="s">
        <v>148</v>
      </c>
      <c r="E295" t="s">
        <v>149</v>
      </c>
      <c r="F295">
        <v>13.083007376942414</v>
      </c>
      <c r="G295">
        <v>4</v>
      </c>
      <c r="H295">
        <v>2335.1999999999998</v>
      </c>
      <c r="I295">
        <v>0</v>
      </c>
      <c r="J295" s="24" t="s">
        <v>1823</v>
      </c>
      <c r="K295" s="27">
        <f>VLOOKUP($D295,LOOKUP!$D:$H,2,0)</f>
        <v>0.79365397793188397</v>
      </c>
      <c r="L295" s="27">
        <f>VLOOKUP($D295,LOOKUP!$D:$H,3,0)</f>
        <v>0.78970362066840627</v>
      </c>
      <c r="M295" s="27">
        <f>VLOOKUP($D295,LOOKUP!$D:$H,4,0)</f>
        <v>1.2000000219191487</v>
      </c>
      <c r="N295" s="27">
        <f>VLOOKUP($D295,LOOKUP!$D:$H,5,0)</f>
        <v>0.95211366970282429</v>
      </c>
      <c r="O295" s="26">
        <f t="shared" si="8"/>
        <v>2224.0089637434944</v>
      </c>
      <c r="P295" s="26">
        <f t="shared" si="9"/>
        <v>0</v>
      </c>
    </row>
    <row r="296" spans="1:16" x14ac:dyDescent="0.25">
      <c r="A296" t="s">
        <v>20</v>
      </c>
      <c r="B296">
        <v>176514</v>
      </c>
      <c r="C296" t="s">
        <v>147</v>
      </c>
      <c r="D296" t="s">
        <v>148</v>
      </c>
      <c r="E296" t="s">
        <v>149</v>
      </c>
      <c r="F296">
        <v>13.083007376942414</v>
      </c>
      <c r="G296">
        <v>15</v>
      </c>
      <c r="H296">
        <v>4095</v>
      </c>
      <c r="I296">
        <v>0</v>
      </c>
      <c r="J296" s="24" t="s">
        <v>1823</v>
      </c>
      <c r="K296" s="27">
        <f>VLOOKUP($D296,LOOKUP!$D:$H,2,0)</f>
        <v>0.79365397793188397</v>
      </c>
      <c r="L296" s="27">
        <f>VLOOKUP($D296,LOOKUP!$D:$H,3,0)</f>
        <v>0.78970362066840627</v>
      </c>
      <c r="M296" s="27">
        <f>VLOOKUP($D296,LOOKUP!$D:$H,4,0)</f>
        <v>1.2000000219191487</v>
      </c>
      <c r="N296" s="27">
        <f>VLOOKUP($D296,LOOKUP!$D:$H,5,0)</f>
        <v>0.95211366970282429</v>
      </c>
      <c r="O296" s="26">
        <f t="shared" si="8"/>
        <v>3900.0157187947966</v>
      </c>
      <c r="P296" s="26">
        <f t="shared" si="9"/>
        <v>0</v>
      </c>
    </row>
    <row r="297" spans="1:16" x14ac:dyDescent="0.25">
      <c r="A297" t="s">
        <v>20</v>
      </c>
      <c r="B297">
        <v>176514</v>
      </c>
      <c r="C297" t="s">
        <v>166</v>
      </c>
      <c r="D297" t="s">
        <v>148</v>
      </c>
      <c r="E297" t="s">
        <v>149</v>
      </c>
      <c r="F297">
        <v>13.083007376942414</v>
      </c>
      <c r="G297">
        <v>7</v>
      </c>
      <c r="H297">
        <v>112.21</v>
      </c>
      <c r="I297">
        <v>2.87E-2</v>
      </c>
      <c r="J297" s="24" t="s">
        <v>1823</v>
      </c>
      <c r="K297" s="27">
        <f>VLOOKUP($D297,LOOKUP!$D:$H,2,0)</f>
        <v>0.79365397793188397</v>
      </c>
      <c r="L297" s="27">
        <f>VLOOKUP($D297,LOOKUP!$D:$H,3,0)</f>
        <v>0.78970362066840627</v>
      </c>
      <c r="M297" s="27">
        <f>VLOOKUP($D297,LOOKUP!$D:$H,4,0)</f>
        <v>1.2000000219191487</v>
      </c>
      <c r="N297" s="27">
        <f>VLOOKUP($D297,LOOKUP!$D:$H,5,0)</f>
        <v>0.95211366970282429</v>
      </c>
      <c r="O297" s="26">
        <f t="shared" si="8"/>
        <v>106.86709738851383</v>
      </c>
      <c r="P297" s="26">
        <f t="shared" si="9"/>
        <v>2.1579174471638238E-2</v>
      </c>
    </row>
    <row r="298" spans="1:16" x14ac:dyDescent="0.25">
      <c r="A298" t="s">
        <v>20</v>
      </c>
      <c r="B298">
        <v>176514</v>
      </c>
      <c r="C298" t="s">
        <v>170</v>
      </c>
      <c r="D298" t="s">
        <v>148</v>
      </c>
      <c r="E298" t="s">
        <v>149</v>
      </c>
      <c r="F298">
        <v>13.083007376942414</v>
      </c>
      <c r="G298">
        <v>8</v>
      </c>
      <c r="H298">
        <v>294.01600000000002</v>
      </c>
      <c r="I298">
        <v>6.4000000000000001E-2</v>
      </c>
      <c r="J298" s="24" t="s">
        <v>1823</v>
      </c>
      <c r="K298" s="27">
        <f>VLOOKUP($D298,LOOKUP!$D:$H,2,0)</f>
        <v>0.79365397793188397</v>
      </c>
      <c r="L298" s="27">
        <f>VLOOKUP($D298,LOOKUP!$D:$H,3,0)</f>
        <v>0.78970362066840627</v>
      </c>
      <c r="M298" s="27">
        <f>VLOOKUP($D298,LOOKUP!$D:$H,4,0)</f>
        <v>1.2000000219191487</v>
      </c>
      <c r="N298" s="27">
        <f>VLOOKUP($D298,LOOKUP!$D:$H,5,0)</f>
        <v>0.95211366970282429</v>
      </c>
      <c r="O298" s="26">
        <f t="shared" si="8"/>
        <v>280.01636668551185</v>
      </c>
      <c r="P298" s="26">
        <f t="shared" si="9"/>
        <v>4.8120807184141023E-2</v>
      </c>
    </row>
    <row r="299" spans="1:16" x14ac:dyDescent="0.25">
      <c r="A299" t="s">
        <v>20</v>
      </c>
      <c r="B299">
        <v>176514</v>
      </c>
      <c r="C299" t="s">
        <v>165</v>
      </c>
      <c r="D299" t="s">
        <v>148</v>
      </c>
      <c r="E299" t="s">
        <v>149</v>
      </c>
      <c r="F299">
        <v>13.083007376942414</v>
      </c>
      <c r="G299">
        <v>3</v>
      </c>
      <c r="H299">
        <v>258.12599999999998</v>
      </c>
      <c r="I299">
        <v>6.6000000000000003E-2</v>
      </c>
      <c r="J299" s="24" t="s">
        <v>1823</v>
      </c>
      <c r="K299" s="27">
        <f>VLOOKUP($D299,LOOKUP!$D:$H,2,0)</f>
        <v>0.79365397793188397</v>
      </c>
      <c r="L299" s="27">
        <f>VLOOKUP($D299,LOOKUP!$D:$H,3,0)</f>
        <v>0.78970362066840627</v>
      </c>
      <c r="M299" s="27">
        <f>VLOOKUP($D299,LOOKUP!$D:$H,4,0)</f>
        <v>1.2000000219191487</v>
      </c>
      <c r="N299" s="27">
        <f>VLOOKUP($D299,LOOKUP!$D:$H,5,0)</f>
        <v>0.95211366970282429</v>
      </c>
      <c r="O299" s="26">
        <f t="shared" si="8"/>
        <v>245.83527653959112</v>
      </c>
      <c r="P299" s="26">
        <f t="shared" si="9"/>
        <v>4.9624582408645423E-2</v>
      </c>
    </row>
    <row r="300" spans="1:16" x14ac:dyDescent="0.25">
      <c r="A300" t="s">
        <v>20</v>
      </c>
      <c r="B300">
        <v>176514</v>
      </c>
      <c r="C300" t="s">
        <v>168</v>
      </c>
      <c r="D300" t="s">
        <v>148</v>
      </c>
      <c r="E300" t="s">
        <v>149</v>
      </c>
      <c r="F300">
        <v>13.083007376942414</v>
      </c>
      <c r="G300">
        <v>19</v>
      </c>
      <c r="H300">
        <v>2269.4360000000001</v>
      </c>
      <c r="I300">
        <v>0.49399999999999999</v>
      </c>
      <c r="J300" s="24" t="s">
        <v>1823</v>
      </c>
      <c r="K300" s="27">
        <f>VLOOKUP($D300,LOOKUP!$D:$H,2,0)</f>
        <v>0.79365397793188397</v>
      </c>
      <c r="L300" s="27">
        <f>VLOOKUP($D300,LOOKUP!$D:$H,3,0)</f>
        <v>0.78970362066840627</v>
      </c>
      <c r="M300" s="27">
        <f>VLOOKUP($D300,LOOKUP!$D:$H,4,0)</f>
        <v>1.2000000219191487</v>
      </c>
      <c r="N300" s="27">
        <f>VLOOKUP($D300,LOOKUP!$D:$H,5,0)</f>
        <v>0.95211366970282429</v>
      </c>
      <c r="O300" s="26">
        <f t="shared" si="8"/>
        <v>2161.3763303537949</v>
      </c>
      <c r="P300" s="26">
        <f t="shared" si="9"/>
        <v>0.37143248045258848</v>
      </c>
    </row>
    <row r="301" spans="1:16" x14ac:dyDescent="0.25">
      <c r="A301" t="s">
        <v>20</v>
      </c>
      <c r="B301">
        <v>176514</v>
      </c>
      <c r="C301" t="s">
        <v>167</v>
      </c>
      <c r="D301" t="s">
        <v>148</v>
      </c>
      <c r="E301" t="s">
        <v>149</v>
      </c>
      <c r="F301">
        <v>13.083007376942414</v>
      </c>
      <c r="G301">
        <v>24</v>
      </c>
      <c r="H301">
        <v>2579.9904000000001</v>
      </c>
      <c r="I301">
        <v>0.56159999999999999</v>
      </c>
      <c r="J301" s="24" t="s">
        <v>1823</v>
      </c>
      <c r="K301" s="27">
        <f>VLOOKUP($D301,LOOKUP!$D:$H,2,0)</f>
        <v>0.79365397793188397</v>
      </c>
      <c r="L301" s="27">
        <f>VLOOKUP($D301,LOOKUP!$D:$H,3,0)</f>
        <v>0.78970362066840627</v>
      </c>
      <c r="M301" s="27">
        <f>VLOOKUP($D301,LOOKUP!$D:$H,4,0)</f>
        <v>1.2000000219191487</v>
      </c>
      <c r="N301" s="27">
        <f>VLOOKUP($D301,LOOKUP!$D:$H,5,0)</f>
        <v>0.95211366970282429</v>
      </c>
      <c r="O301" s="26">
        <f t="shared" si="8"/>
        <v>2457.1436176653665</v>
      </c>
      <c r="P301" s="26">
        <f t="shared" si="9"/>
        <v>0.42226008304083745</v>
      </c>
    </row>
    <row r="302" spans="1:16" x14ac:dyDescent="0.25">
      <c r="A302" t="s">
        <v>20</v>
      </c>
      <c r="B302">
        <v>176514</v>
      </c>
      <c r="C302" t="s">
        <v>171</v>
      </c>
      <c r="D302" t="s">
        <v>148</v>
      </c>
      <c r="E302" t="s">
        <v>149</v>
      </c>
      <c r="F302">
        <v>13.083007376942414</v>
      </c>
      <c r="G302">
        <v>102</v>
      </c>
      <c r="H302">
        <v>4685.88</v>
      </c>
      <c r="I302">
        <v>1.02</v>
      </c>
      <c r="J302" s="24" t="s">
        <v>1823</v>
      </c>
      <c r="K302" s="27">
        <f>VLOOKUP($D302,LOOKUP!$D:$H,2,0)</f>
        <v>0.79365397793188397</v>
      </c>
      <c r="L302" s="27">
        <f>VLOOKUP($D302,LOOKUP!$D:$H,3,0)</f>
        <v>0.78970362066840627</v>
      </c>
      <c r="M302" s="27">
        <f>VLOOKUP($D302,LOOKUP!$D:$H,4,0)</f>
        <v>1.2000000219191487</v>
      </c>
      <c r="N302" s="27">
        <f>VLOOKUP($D302,LOOKUP!$D:$H,5,0)</f>
        <v>0.95211366970282429</v>
      </c>
      <c r="O302" s="26">
        <f t="shared" si="8"/>
        <v>4462.7608440503445</v>
      </c>
      <c r="P302" s="26">
        <f t="shared" si="9"/>
        <v>0.76692536449724757</v>
      </c>
    </row>
    <row r="303" spans="1:16" x14ac:dyDescent="0.25">
      <c r="A303" t="s">
        <v>20</v>
      </c>
      <c r="B303">
        <v>176514</v>
      </c>
      <c r="C303" t="s">
        <v>172</v>
      </c>
      <c r="D303" t="s">
        <v>148</v>
      </c>
      <c r="E303" t="s">
        <v>149</v>
      </c>
      <c r="F303">
        <v>13.083007376942414</v>
      </c>
      <c r="G303">
        <v>314</v>
      </c>
      <c r="H303">
        <v>13992.405199999999</v>
      </c>
      <c r="I303">
        <v>3.0457999999999998</v>
      </c>
      <c r="J303" s="24" t="s">
        <v>1823</v>
      </c>
      <c r="K303" s="27">
        <f>VLOOKUP($D303,LOOKUP!$D:$H,2,0)</f>
        <v>0.79365397793188397</v>
      </c>
      <c r="L303" s="27">
        <f>VLOOKUP($D303,LOOKUP!$D:$H,3,0)</f>
        <v>0.78970362066840627</v>
      </c>
      <c r="M303" s="27">
        <f>VLOOKUP($D303,LOOKUP!$D:$H,4,0)</f>
        <v>1.2000000219191487</v>
      </c>
      <c r="N303" s="27">
        <f>VLOOKUP($D303,LOOKUP!$D:$H,5,0)</f>
        <v>0.95211366970282429</v>
      </c>
      <c r="O303" s="26">
        <f t="shared" si="8"/>
        <v>13326.153900792686</v>
      </c>
      <c r="P303" s="26">
        <f t="shared" si="9"/>
        <v>2.2900992893977614</v>
      </c>
    </row>
    <row r="304" spans="1:16" x14ac:dyDescent="0.25">
      <c r="A304" t="s">
        <v>20</v>
      </c>
      <c r="B304">
        <v>183147</v>
      </c>
      <c r="C304" t="s">
        <v>174</v>
      </c>
      <c r="D304" t="s">
        <v>151</v>
      </c>
      <c r="E304" t="s">
        <v>152</v>
      </c>
      <c r="F304">
        <v>13.05797247010084</v>
      </c>
      <c r="G304">
        <v>1</v>
      </c>
      <c r="H304">
        <v>4325.3599999999997</v>
      </c>
      <c r="I304">
        <v>0.37940000000000002</v>
      </c>
      <c r="J304" s="24" t="s">
        <v>1823</v>
      </c>
      <c r="K304" s="27">
        <f>VLOOKUP($D304,LOOKUP!$D:$H,2,0)</f>
        <v>0.71147541997000785</v>
      </c>
      <c r="L304" s="27">
        <f>VLOOKUP($D304,LOOKUP!$D:$H,3,0)</f>
        <v>0.70752506270652726</v>
      </c>
      <c r="M304" s="27">
        <f>VLOOKUP($D304,LOOKUP!$D:$H,4,0)</f>
        <v>0.99804141907900845</v>
      </c>
      <c r="N304" s="27">
        <f>VLOOKUP($D304,LOOKUP!$D:$H,5,0)</f>
        <v>1.0028810303011613</v>
      </c>
      <c r="O304" s="26">
        <f t="shared" si="8"/>
        <v>3071.3600104250813</v>
      </c>
      <c r="P304" s="26">
        <f t="shared" si="9"/>
        <v>0.26920837818507543</v>
      </c>
    </row>
    <row r="305" spans="1:16" x14ac:dyDescent="0.25">
      <c r="A305" t="s">
        <v>20</v>
      </c>
      <c r="B305">
        <v>183147</v>
      </c>
      <c r="C305" t="s">
        <v>164</v>
      </c>
      <c r="D305" t="s">
        <v>148</v>
      </c>
      <c r="E305" t="s">
        <v>149</v>
      </c>
      <c r="F305">
        <v>13.083007376942414</v>
      </c>
      <c r="G305">
        <v>2</v>
      </c>
      <c r="H305">
        <v>1167.5999999999999</v>
      </c>
      <c r="I305">
        <v>0</v>
      </c>
      <c r="J305" s="24" t="s">
        <v>1823</v>
      </c>
      <c r="K305" s="27">
        <f>VLOOKUP($D305,LOOKUP!$D:$H,2,0)</f>
        <v>0.79365397793188397</v>
      </c>
      <c r="L305" s="27">
        <f>VLOOKUP($D305,LOOKUP!$D:$H,3,0)</f>
        <v>0.78970362066840627</v>
      </c>
      <c r="M305" s="27">
        <f>VLOOKUP($D305,LOOKUP!$D:$H,4,0)</f>
        <v>1.2000000219191487</v>
      </c>
      <c r="N305" s="27">
        <f>VLOOKUP($D305,LOOKUP!$D:$H,5,0)</f>
        <v>0.95211366970282429</v>
      </c>
      <c r="O305" s="26">
        <f t="shared" si="8"/>
        <v>1112.0044818717472</v>
      </c>
      <c r="P305" s="26">
        <f t="shared" si="9"/>
        <v>0</v>
      </c>
    </row>
    <row r="306" spans="1:16" x14ac:dyDescent="0.25">
      <c r="A306" t="s">
        <v>20</v>
      </c>
      <c r="B306">
        <v>183147</v>
      </c>
      <c r="C306" t="s">
        <v>147</v>
      </c>
      <c r="D306" t="s">
        <v>148</v>
      </c>
      <c r="E306" t="s">
        <v>149</v>
      </c>
      <c r="F306">
        <v>13.083007376942414</v>
      </c>
      <c r="G306">
        <v>12</v>
      </c>
      <c r="H306">
        <v>3276</v>
      </c>
      <c r="I306">
        <v>0</v>
      </c>
      <c r="J306" s="24" t="s">
        <v>1823</v>
      </c>
      <c r="K306" s="27">
        <f>VLOOKUP($D306,LOOKUP!$D:$H,2,0)</f>
        <v>0.79365397793188397</v>
      </c>
      <c r="L306" s="27">
        <f>VLOOKUP($D306,LOOKUP!$D:$H,3,0)</f>
        <v>0.78970362066840627</v>
      </c>
      <c r="M306" s="27">
        <f>VLOOKUP($D306,LOOKUP!$D:$H,4,0)</f>
        <v>1.2000000219191487</v>
      </c>
      <c r="N306" s="27">
        <f>VLOOKUP($D306,LOOKUP!$D:$H,5,0)</f>
        <v>0.95211366970282429</v>
      </c>
      <c r="O306" s="26">
        <f t="shared" si="8"/>
        <v>3120.0125750358375</v>
      </c>
      <c r="P306" s="26">
        <f t="shared" si="9"/>
        <v>0</v>
      </c>
    </row>
    <row r="307" spans="1:16" x14ac:dyDescent="0.25">
      <c r="A307" t="s">
        <v>20</v>
      </c>
      <c r="B307">
        <v>177137</v>
      </c>
      <c r="C307" t="s">
        <v>1676</v>
      </c>
      <c r="D307" t="s">
        <v>148</v>
      </c>
      <c r="E307" t="s">
        <v>149</v>
      </c>
      <c r="F307">
        <v>13.083007376942414</v>
      </c>
      <c r="G307">
        <v>8</v>
      </c>
      <c r="H307">
        <v>4520.4960000000001</v>
      </c>
      <c r="I307">
        <v>0</v>
      </c>
      <c r="J307" s="24" t="s">
        <v>1823</v>
      </c>
      <c r="K307" s="27">
        <f>VLOOKUP($D307,LOOKUP!$D:$H,2,0)</f>
        <v>0.79365397793188397</v>
      </c>
      <c r="L307" s="27">
        <f>VLOOKUP($D307,LOOKUP!$D:$H,3,0)</f>
        <v>0.78970362066840627</v>
      </c>
      <c r="M307" s="27">
        <f>VLOOKUP($D307,LOOKUP!$D:$H,4,0)</f>
        <v>1.2000000219191487</v>
      </c>
      <c r="N307" s="27">
        <f>VLOOKUP($D307,LOOKUP!$D:$H,5,0)</f>
        <v>0.95211366970282429</v>
      </c>
      <c r="O307" s="26">
        <f t="shared" si="8"/>
        <v>4305.2516377897446</v>
      </c>
      <c r="P307" s="26">
        <f t="shared" si="9"/>
        <v>0</v>
      </c>
    </row>
    <row r="308" spans="1:16" x14ac:dyDescent="0.25">
      <c r="A308" t="s">
        <v>20</v>
      </c>
      <c r="B308">
        <v>177137</v>
      </c>
      <c r="C308" t="s">
        <v>1683</v>
      </c>
      <c r="D308" t="s">
        <v>151</v>
      </c>
      <c r="E308" t="s">
        <v>152</v>
      </c>
      <c r="F308">
        <v>13.05797247010084</v>
      </c>
      <c r="G308">
        <v>1</v>
      </c>
      <c r="H308">
        <v>30274</v>
      </c>
      <c r="I308">
        <v>3.5</v>
      </c>
      <c r="J308" s="24" t="s">
        <v>1823</v>
      </c>
      <c r="K308" s="27">
        <f>VLOOKUP($D308,LOOKUP!$D:$H,2,0)</f>
        <v>0.71147541997000785</v>
      </c>
      <c r="L308" s="27">
        <f>VLOOKUP($D308,LOOKUP!$D:$H,3,0)</f>
        <v>0.70752506270652726</v>
      </c>
      <c r="M308" s="27">
        <f>VLOOKUP($D308,LOOKUP!$D:$H,4,0)</f>
        <v>0.99804141907900845</v>
      </c>
      <c r="N308" s="27">
        <f>VLOOKUP($D308,LOOKUP!$D:$H,5,0)</f>
        <v>1.0028810303011613</v>
      </c>
      <c r="O308" s="26">
        <f t="shared" si="8"/>
        <v>21497.020584554561</v>
      </c>
      <c r="P308" s="26">
        <f t="shared" si="9"/>
        <v>2.4834721234785553</v>
      </c>
    </row>
    <row r="309" spans="1:16" x14ac:dyDescent="0.25">
      <c r="A309" t="s">
        <v>20</v>
      </c>
      <c r="B309">
        <v>170993</v>
      </c>
      <c r="C309" t="s">
        <v>439</v>
      </c>
      <c r="D309" t="s">
        <v>148</v>
      </c>
      <c r="E309" t="s">
        <v>149</v>
      </c>
      <c r="F309">
        <v>13.083007376942414</v>
      </c>
      <c r="G309">
        <v>92</v>
      </c>
      <c r="H309">
        <v>3000.8008</v>
      </c>
      <c r="I309">
        <v>0.6532</v>
      </c>
      <c r="J309" s="24" t="s">
        <v>1823</v>
      </c>
      <c r="K309" s="27">
        <f>VLOOKUP($D309,LOOKUP!$D:$H,2,0)</f>
        <v>0.79365397793188397</v>
      </c>
      <c r="L309" s="27">
        <f>VLOOKUP($D309,LOOKUP!$D:$H,3,0)</f>
        <v>0.78970362066840627</v>
      </c>
      <c r="M309" s="27">
        <f>VLOOKUP($D309,LOOKUP!$D:$H,4,0)</f>
        <v>1.2000000219191487</v>
      </c>
      <c r="N309" s="27">
        <f>VLOOKUP($D309,LOOKUP!$D:$H,5,0)</f>
        <v>0.95211366970282429</v>
      </c>
      <c r="O309" s="26">
        <f t="shared" si="8"/>
        <v>2857.9170424840049</v>
      </c>
      <c r="P309" s="26">
        <f t="shared" si="9"/>
        <v>0.49113298832313923</v>
      </c>
    </row>
    <row r="310" spans="1:16" x14ac:dyDescent="0.25">
      <c r="A310" t="s">
        <v>20</v>
      </c>
      <c r="B310">
        <v>187247</v>
      </c>
      <c r="C310" t="s">
        <v>164</v>
      </c>
      <c r="D310" t="s">
        <v>148</v>
      </c>
      <c r="E310" t="s">
        <v>149</v>
      </c>
      <c r="F310">
        <v>13.083007376942414</v>
      </c>
      <c r="G310">
        <v>118</v>
      </c>
      <c r="H310">
        <v>68888.399999999994</v>
      </c>
      <c r="I310">
        <v>0</v>
      </c>
      <c r="J310" s="24" t="s">
        <v>1823</v>
      </c>
      <c r="K310" s="27">
        <f>VLOOKUP($D310,LOOKUP!$D:$H,2,0)</f>
        <v>0.79365397793188397</v>
      </c>
      <c r="L310" s="27">
        <f>VLOOKUP($D310,LOOKUP!$D:$H,3,0)</f>
        <v>0.78970362066840627</v>
      </c>
      <c r="M310" s="27">
        <f>VLOOKUP($D310,LOOKUP!$D:$H,4,0)</f>
        <v>1.2000000219191487</v>
      </c>
      <c r="N310" s="27">
        <f>VLOOKUP($D310,LOOKUP!$D:$H,5,0)</f>
        <v>0.95211366970282429</v>
      </c>
      <c r="O310" s="26">
        <f t="shared" si="8"/>
        <v>65608.264430433075</v>
      </c>
      <c r="P310" s="26">
        <f t="shared" si="9"/>
        <v>0</v>
      </c>
    </row>
    <row r="311" spans="1:16" x14ac:dyDescent="0.25">
      <c r="A311" t="s">
        <v>20</v>
      </c>
      <c r="B311">
        <v>182063</v>
      </c>
      <c r="C311" t="s">
        <v>430</v>
      </c>
      <c r="D311" t="s">
        <v>151</v>
      </c>
      <c r="E311" t="s">
        <v>152</v>
      </c>
      <c r="F311">
        <v>13.05797247010084</v>
      </c>
      <c r="G311">
        <v>1</v>
      </c>
      <c r="H311">
        <v>15894</v>
      </c>
      <c r="I311">
        <v>2.9</v>
      </c>
      <c r="J311" s="24" t="s">
        <v>1826</v>
      </c>
      <c r="K311" s="27">
        <f>VLOOKUP($D311,LOOKUP!$D:$H,2,0)</f>
        <v>0.71147541997000785</v>
      </c>
      <c r="L311" s="27">
        <f>VLOOKUP($D311,LOOKUP!$D:$H,3,0)</f>
        <v>0.70752506270652726</v>
      </c>
      <c r="M311" s="27">
        <f>VLOOKUP($D311,LOOKUP!$D:$H,4,0)</f>
        <v>0.99804141907900845</v>
      </c>
      <c r="N311" s="27">
        <f>VLOOKUP($D311,LOOKUP!$D:$H,5,0)</f>
        <v>1.0028810303011613</v>
      </c>
      <c r="O311" s="26">
        <f t="shared" si="8"/>
        <v>11286.042319181812</v>
      </c>
      <c r="P311" s="26">
        <f t="shared" si="9"/>
        <v>2.0577340451679458</v>
      </c>
    </row>
    <row r="312" spans="1:16" x14ac:dyDescent="0.25">
      <c r="A312" t="s">
        <v>20</v>
      </c>
      <c r="B312">
        <v>184911</v>
      </c>
      <c r="C312" t="s">
        <v>163</v>
      </c>
      <c r="D312" t="s">
        <v>148</v>
      </c>
      <c r="E312" t="s">
        <v>149</v>
      </c>
      <c r="F312">
        <v>13.083007376942414</v>
      </c>
      <c r="G312">
        <v>8</v>
      </c>
      <c r="H312">
        <v>6720</v>
      </c>
      <c r="I312">
        <v>0</v>
      </c>
      <c r="J312" s="24" t="s">
        <v>1826</v>
      </c>
      <c r="K312" s="27">
        <f>VLOOKUP($D312,LOOKUP!$D:$H,2,0)</f>
        <v>0.79365397793188397</v>
      </c>
      <c r="L312" s="27">
        <f>VLOOKUP($D312,LOOKUP!$D:$H,3,0)</f>
        <v>0.78970362066840627</v>
      </c>
      <c r="M312" s="27">
        <f>VLOOKUP($D312,LOOKUP!$D:$H,4,0)</f>
        <v>1.2000000219191487</v>
      </c>
      <c r="N312" s="27">
        <f>VLOOKUP($D312,LOOKUP!$D:$H,5,0)</f>
        <v>0.95211366970282429</v>
      </c>
      <c r="O312" s="26">
        <f t="shared" si="8"/>
        <v>6400.025794945308</v>
      </c>
      <c r="P312" s="26">
        <f t="shared" si="9"/>
        <v>0</v>
      </c>
    </row>
    <row r="313" spans="1:16" x14ac:dyDescent="0.25">
      <c r="A313" t="s">
        <v>20</v>
      </c>
      <c r="B313">
        <v>193785</v>
      </c>
      <c r="C313" t="s">
        <v>1408</v>
      </c>
      <c r="D313" t="s">
        <v>148</v>
      </c>
      <c r="E313" t="s">
        <v>149</v>
      </c>
      <c r="F313">
        <v>13.083007376942414</v>
      </c>
      <c r="G313">
        <v>13</v>
      </c>
      <c r="H313">
        <v>1397.4947999999999</v>
      </c>
      <c r="I313">
        <v>0.30420000000000003</v>
      </c>
      <c r="J313" s="24" t="s">
        <v>1826</v>
      </c>
      <c r="K313" s="27">
        <f>VLOOKUP($D313,LOOKUP!$D:$H,2,0)</f>
        <v>0.79365397793188397</v>
      </c>
      <c r="L313" s="27">
        <f>VLOOKUP($D313,LOOKUP!$D:$H,3,0)</f>
        <v>0.78970362066840627</v>
      </c>
      <c r="M313" s="27">
        <f>VLOOKUP($D313,LOOKUP!$D:$H,4,0)</f>
        <v>1.2000000219191487</v>
      </c>
      <c r="N313" s="27">
        <f>VLOOKUP($D313,LOOKUP!$D:$H,5,0)</f>
        <v>0.95211366970282429</v>
      </c>
      <c r="O313" s="26">
        <f t="shared" si="8"/>
        <v>1330.9527929020735</v>
      </c>
      <c r="P313" s="26">
        <f t="shared" si="9"/>
        <v>0.22872421164712028</v>
      </c>
    </row>
    <row r="314" spans="1:16" x14ac:dyDescent="0.25">
      <c r="A314" s="9" t="s">
        <v>20</v>
      </c>
      <c r="B314" s="9">
        <v>174098</v>
      </c>
      <c r="C314" s="9" t="s">
        <v>183</v>
      </c>
      <c r="D314" s="9" t="s">
        <v>151</v>
      </c>
      <c r="E314" s="9" t="s">
        <v>152</v>
      </c>
      <c r="F314" s="20">
        <v>13.05797247010084</v>
      </c>
      <c r="G314" s="20">
        <v>1</v>
      </c>
      <c r="H314" s="20">
        <v>57633</v>
      </c>
      <c r="I314" s="20">
        <v>28.5</v>
      </c>
      <c r="J314" s="24" t="s">
        <v>1823</v>
      </c>
      <c r="K314" s="27">
        <f>VLOOKUP($D314,LOOKUP!$D:$H,2,0)</f>
        <v>0.71147541997000785</v>
      </c>
      <c r="L314" s="27">
        <f>VLOOKUP($D314,LOOKUP!$D:$H,3,0)</f>
        <v>0.70752506270652726</v>
      </c>
      <c r="M314" s="27">
        <f>VLOOKUP($D314,LOOKUP!$D:$H,4,0)</f>
        <v>0.99804141907900845</v>
      </c>
      <c r="N314" s="27">
        <f>VLOOKUP($D314,LOOKUP!$D:$H,5,0)</f>
        <v>1.0028810303011613</v>
      </c>
      <c r="O314" s="26">
        <f t="shared" si="8"/>
        <v>40924.152320460889</v>
      </c>
      <c r="P314" s="26">
        <f t="shared" si="9"/>
        <v>20.222558719753952</v>
      </c>
    </row>
    <row r="315" spans="1:16" x14ac:dyDescent="0.25">
      <c r="A315" t="s">
        <v>20</v>
      </c>
      <c r="B315">
        <v>174094</v>
      </c>
      <c r="C315" t="s">
        <v>265</v>
      </c>
      <c r="D315" t="s">
        <v>151</v>
      </c>
      <c r="E315" t="s">
        <v>152</v>
      </c>
      <c r="F315">
        <v>13.05797247010084</v>
      </c>
      <c r="G315">
        <v>1</v>
      </c>
      <c r="H315">
        <v>11119</v>
      </c>
      <c r="I315">
        <v>0</v>
      </c>
      <c r="J315" s="24" t="s">
        <v>1823</v>
      </c>
      <c r="K315" s="27">
        <f>VLOOKUP($D315,LOOKUP!$D:$H,2,0)</f>
        <v>0.71147541997000785</v>
      </c>
      <c r="L315" s="27">
        <f>VLOOKUP($D315,LOOKUP!$D:$H,3,0)</f>
        <v>0.70752506270652726</v>
      </c>
      <c r="M315" s="27">
        <f>VLOOKUP($D315,LOOKUP!$D:$H,4,0)</f>
        <v>0.99804141907900845</v>
      </c>
      <c r="N315" s="27">
        <f>VLOOKUP($D315,LOOKUP!$D:$H,5,0)</f>
        <v>1.0028810303011613</v>
      </c>
      <c r="O315" s="26">
        <f t="shared" si="8"/>
        <v>7895.4010662503197</v>
      </c>
      <c r="P315" s="26">
        <f t="shared" si="9"/>
        <v>0</v>
      </c>
    </row>
    <row r="316" spans="1:16" x14ac:dyDescent="0.25">
      <c r="A316" t="s">
        <v>20</v>
      </c>
      <c r="B316">
        <v>174094</v>
      </c>
      <c r="C316" t="s">
        <v>266</v>
      </c>
      <c r="D316" t="s">
        <v>151</v>
      </c>
      <c r="E316" t="s">
        <v>152</v>
      </c>
      <c r="F316">
        <v>13.05797247010084</v>
      </c>
      <c r="G316">
        <v>1</v>
      </c>
      <c r="H316">
        <v>7611</v>
      </c>
      <c r="I316">
        <v>6.94</v>
      </c>
      <c r="J316" s="24" t="s">
        <v>1823</v>
      </c>
      <c r="K316" s="27">
        <f>VLOOKUP($D316,LOOKUP!$D:$H,2,0)</f>
        <v>0.71147541997000785</v>
      </c>
      <c r="L316" s="27">
        <f>VLOOKUP($D316,LOOKUP!$D:$H,3,0)</f>
        <v>0.70752506270652726</v>
      </c>
      <c r="M316" s="27">
        <f>VLOOKUP($D316,LOOKUP!$D:$H,4,0)</f>
        <v>0.99804141907900845</v>
      </c>
      <c r="N316" s="27">
        <f>VLOOKUP($D316,LOOKUP!$D:$H,5,0)</f>
        <v>1.0028810303011613</v>
      </c>
      <c r="O316" s="26">
        <f t="shared" si="8"/>
        <v>5404.4336284945748</v>
      </c>
      <c r="P316" s="26">
        <f t="shared" si="9"/>
        <v>4.9243704391260508</v>
      </c>
    </row>
    <row r="317" spans="1:16" x14ac:dyDescent="0.25">
      <c r="A317" t="s">
        <v>20</v>
      </c>
      <c r="B317">
        <v>174086</v>
      </c>
      <c r="C317" t="s">
        <v>265</v>
      </c>
      <c r="D317" t="s">
        <v>151</v>
      </c>
      <c r="E317" t="s">
        <v>152</v>
      </c>
      <c r="F317">
        <v>13.05797247010084</v>
      </c>
      <c r="G317">
        <v>1</v>
      </c>
      <c r="H317">
        <v>25643</v>
      </c>
      <c r="I317">
        <v>0.97</v>
      </c>
      <c r="J317" s="24" t="s">
        <v>1823</v>
      </c>
      <c r="K317" s="27">
        <f>VLOOKUP($D317,LOOKUP!$D:$H,2,0)</f>
        <v>0.71147541997000785</v>
      </c>
      <c r="L317" s="27">
        <f>VLOOKUP($D317,LOOKUP!$D:$H,3,0)</f>
        <v>0.70752506270652726</v>
      </c>
      <c r="M317" s="27">
        <f>VLOOKUP($D317,LOOKUP!$D:$H,4,0)</f>
        <v>0.99804141907900845</v>
      </c>
      <c r="N317" s="27">
        <f>VLOOKUP($D317,LOOKUP!$D:$H,5,0)</f>
        <v>1.0028810303011613</v>
      </c>
      <c r="O317" s="26">
        <f t="shared" si="8"/>
        <v>18208.631130664355</v>
      </c>
      <c r="P317" s="26">
        <f t="shared" si="9"/>
        <v>0.68827655993548531</v>
      </c>
    </row>
    <row r="318" spans="1:16" x14ac:dyDescent="0.25">
      <c r="A318" t="s">
        <v>20</v>
      </c>
      <c r="B318">
        <v>174086</v>
      </c>
      <c r="C318" t="s">
        <v>266</v>
      </c>
      <c r="D318" t="s">
        <v>151</v>
      </c>
      <c r="E318" t="s">
        <v>152</v>
      </c>
      <c r="F318">
        <v>13.05797247010084</v>
      </c>
      <c r="G318">
        <v>1</v>
      </c>
      <c r="H318">
        <v>13987</v>
      </c>
      <c r="I318">
        <v>12.76</v>
      </c>
      <c r="J318" s="24" t="s">
        <v>1823</v>
      </c>
      <c r="K318" s="27">
        <f>VLOOKUP($D318,LOOKUP!$D:$H,2,0)</f>
        <v>0.71147541997000785</v>
      </c>
      <c r="L318" s="27">
        <f>VLOOKUP($D318,LOOKUP!$D:$H,3,0)</f>
        <v>0.70752506270652726</v>
      </c>
      <c r="M318" s="27">
        <f>VLOOKUP($D318,LOOKUP!$D:$H,4,0)</f>
        <v>0.99804141907900845</v>
      </c>
      <c r="N318" s="27">
        <f>VLOOKUP($D318,LOOKUP!$D:$H,5,0)</f>
        <v>1.0028810303011613</v>
      </c>
      <c r="O318" s="26">
        <f t="shared" si="8"/>
        <v>9931.9160638225749</v>
      </c>
      <c r="P318" s="26">
        <f t="shared" si="9"/>
        <v>9.0540297987389611</v>
      </c>
    </row>
    <row r="319" spans="1:16" x14ac:dyDescent="0.25">
      <c r="A319" t="s">
        <v>20</v>
      </c>
      <c r="B319">
        <v>174084</v>
      </c>
      <c r="C319" t="s">
        <v>265</v>
      </c>
      <c r="D319" t="s">
        <v>151</v>
      </c>
      <c r="E319" t="s">
        <v>152</v>
      </c>
      <c r="F319">
        <v>13.05797247010084</v>
      </c>
      <c r="G319">
        <v>1</v>
      </c>
      <c r="H319">
        <v>31714</v>
      </c>
      <c r="I319">
        <v>1.57</v>
      </c>
      <c r="J319" s="24" t="s">
        <v>1823</v>
      </c>
      <c r="K319" s="27">
        <f>VLOOKUP($D319,LOOKUP!$D:$H,2,0)</f>
        <v>0.71147541997000785</v>
      </c>
      <c r="L319" s="27">
        <f>VLOOKUP($D319,LOOKUP!$D:$H,3,0)</f>
        <v>0.70752506270652726</v>
      </c>
      <c r="M319" s="27">
        <f>VLOOKUP($D319,LOOKUP!$D:$H,4,0)</f>
        <v>0.99804141907900845</v>
      </c>
      <c r="N319" s="27">
        <f>VLOOKUP($D319,LOOKUP!$D:$H,5,0)</f>
        <v>1.0028810303011613</v>
      </c>
      <c r="O319" s="26">
        <f t="shared" si="8"/>
        <v>22519.53857496741</v>
      </c>
      <c r="P319" s="26">
        <f t="shared" si="9"/>
        <v>1.1140146382460949</v>
      </c>
    </row>
    <row r="320" spans="1:16" x14ac:dyDescent="0.25">
      <c r="A320" t="s">
        <v>20</v>
      </c>
      <c r="B320">
        <v>174084</v>
      </c>
      <c r="C320" t="s">
        <v>266</v>
      </c>
      <c r="D320" t="s">
        <v>151</v>
      </c>
      <c r="E320" t="s">
        <v>152</v>
      </c>
      <c r="F320">
        <v>13.05797247010084</v>
      </c>
      <c r="G320">
        <v>1</v>
      </c>
      <c r="H320">
        <v>8824</v>
      </c>
      <c r="I320">
        <v>8.0500000000000007</v>
      </c>
      <c r="J320" s="24" t="s">
        <v>1823</v>
      </c>
      <c r="K320" s="27">
        <f>VLOOKUP($D320,LOOKUP!$D:$H,2,0)</f>
        <v>0.71147541997000785</v>
      </c>
      <c r="L320" s="27">
        <f>VLOOKUP($D320,LOOKUP!$D:$H,3,0)</f>
        <v>0.70752506270652726</v>
      </c>
      <c r="M320" s="27">
        <f>VLOOKUP($D320,LOOKUP!$D:$H,4,0)</f>
        <v>0.99804141907900845</v>
      </c>
      <c r="N320" s="27">
        <f>VLOOKUP($D320,LOOKUP!$D:$H,5,0)</f>
        <v>1.0028810303011613</v>
      </c>
      <c r="O320" s="26">
        <f t="shared" si="8"/>
        <v>6265.7630190298423</v>
      </c>
      <c r="P320" s="26">
        <f t="shared" si="9"/>
        <v>5.7119858840006783</v>
      </c>
    </row>
    <row r="321" spans="1:16" x14ac:dyDescent="0.25">
      <c r="A321" t="s">
        <v>20</v>
      </c>
      <c r="B321">
        <v>172687</v>
      </c>
      <c r="C321" t="s">
        <v>182</v>
      </c>
      <c r="D321" t="s">
        <v>151</v>
      </c>
      <c r="E321" t="s">
        <v>152</v>
      </c>
      <c r="F321">
        <v>13.05797247010084</v>
      </c>
      <c r="G321">
        <v>1</v>
      </c>
      <c r="H321">
        <v>584</v>
      </c>
      <c r="I321">
        <v>0.2</v>
      </c>
      <c r="J321" s="24" t="s">
        <v>1823</v>
      </c>
      <c r="K321" s="27">
        <f>VLOOKUP($D321,LOOKUP!$D:$H,2,0)</f>
        <v>0.71147541997000785</v>
      </c>
      <c r="L321" s="27">
        <f>VLOOKUP($D321,LOOKUP!$D:$H,3,0)</f>
        <v>0.70752506270652726</v>
      </c>
      <c r="M321" s="27">
        <f>VLOOKUP($D321,LOOKUP!$D:$H,4,0)</f>
        <v>0.99804141907900845</v>
      </c>
      <c r="N321" s="27">
        <f>VLOOKUP($D321,LOOKUP!$D:$H,5,0)</f>
        <v>1.0028810303011613</v>
      </c>
      <c r="O321" s="26">
        <f t="shared" si="8"/>
        <v>414.68785166743288</v>
      </c>
      <c r="P321" s="26">
        <f t="shared" si="9"/>
        <v>0.14191269277020316</v>
      </c>
    </row>
    <row r="322" spans="1:16" x14ac:dyDescent="0.25">
      <c r="A322" t="s">
        <v>20</v>
      </c>
      <c r="B322">
        <v>172687</v>
      </c>
      <c r="C322" t="s">
        <v>168</v>
      </c>
      <c r="D322" t="s">
        <v>148</v>
      </c>
      <c r="E322" t="s">
        <v>149</v>
      </c>
      <c r="F322">
        <v>13.083007376942414</v>
      </c>
      <c r="G322">
        <v>6</v>
      </c>
      <c r="H322">
        <v>716.66399999999999</v>
      </c>
      <c r="I322">
        <v>0.156</v>
      </c>
      <c r="J322" s="24" t="s">
        <v>1823</v>
      </c>
      <c r="K322" s="27">
        <f>VLOOKUP($D322,LOOKUP!$D:$H,2,0)</f>
        <v>0.79365397793188397</v>
      </c>
      <c r="L322" s="27">
        <f>VLOOKUP($D322,LOOKUP!$D:$H,3,0)</f>
        <v>0.78970362066840627</v>
      </c>
      <c r="M322" s="27">
        <f>VLOOKUP($D322,LOOKUP!$D:$H,4,0)</f>
        <v>1.2000000219191487</v>
      </c>
      <c r="N322" s="27">
        <f>VLOOKUP($D322,LOOKUP!$D:$H,5,0)</f>
        <v>0.95211366970282429</v>
      </c>
      <c r="O322" s="26">
        <f t="shared" si="8"/>
        <v>682.53989379593509</v>
      </c>
      <c r="P322" s="26">
        <f t="shared" si="9"/>
        <v>0.11729446751134374</v>
      </c>
    </row>
    <row r="323" spans="1:16" x14ac:dyDescent="0.25">
      <c r="A323" t="s">
        <v>20</v>
      </c>
      <c r="B323">
        <v>172687</v>
      </c>
      <c r="C323" t="s">
        <v>175</v>
      </c>
      <c r="D323" t="s">
        <v>148</v>
      </c>
      <c r="E323" t="s">
        <v>149</v>
      </c>
      <c r="F323">
        <v>13.083007376942414</v>
      </c>
      <c r="G323">
        <v>31</v>
      </c>
      <c r="H323">
        <v>4443.3167999999996</v>
      </c>
      <c r="I323">
        <v>0.96719999999999995</v>
      </c>
      <c r="J323" s="24" t="s">
        <v>1823</v>
      </c>
      <c r="K323" s="27">
        <f>VLOOKUP($D323,LOOKUP!$D:$H,2,0)</f>
        <v>0.79365397793188397</v>
      </c>
      <c r="L323" s="27">
        <f>VLOOKUP($D323,LOOKUP!$D:$H,3,0)</f>
        <v>0.78970362066840627</v>
      </c>
      <c r="M323" s="27">
        <f>VLOOKUP($D323,LOOKUP!$D:$H,4,0)</f>
        <v>1.2000000219191487</v>
      </c>
      <c r="N323" s="27">
        <f>VLOOKUP($D323,LOOKUP!$D:$H,5,0)</f>
        <v>0.95211366970282429</v>
      </c>
      <c r="O323" s="26">
        <f t="shared" ref="O323:O386" si="10">+H323*K323*M323</f>
        <v>4231.7473415347977</v>
      </c>
      <c r="P323" s="26">
        <f t="shared" ref="P323:P386" si="11">+I323*L323*N323</f>
        <v>0.72722569857033115</v>
      </c>
    </row>
    <row r="324" spans="1:16" x14ac:dyDescent="0.25">
      <c r="A324" t="s">
        <v>20</v>
      </c>
      <c r="B324">
        <v>174735</v>
      </c>
      <c r="C324" t="s">
        <v>164</v>
      </c>
      <c r="D324" t="s">
        <v>148</v>
      </c>
      <c r="E324" t="s">
        <v>149</v>
      </c>
      <c r="F324">
        <v>13.083007376942414</v>
      </c>
      <c r="G324">
        <v>0</v>
      </c>
      <c r="H324">
        <v>0</v>
      </c>
      <c r="I324">
        <v>0</v>
      </c>
      <c r="J324" s="24" t="s">
        <v>1823</v>
      </c>
      <c r="K324" s="27">
        <f>VLOOKUP($D324,LOOKUP!$D:$H,2,0)</f>
        <v>0.79365397793188397</v>
      </c>
      <c r="L324" s="27">
        <f>VLOOKUP($D324,LOOKUP!$D:$H,3,0)</f>
        <v>0.78970362066840627</v>
      </c>
      <c r="M324" s="27">
        <f>VLOOKUP($D324,LOOKUP!$D:$H,4,0)</f>
        <v>1.2000000219191487</v>
      </c>
      <c r="N324" s="27">
        <f>VLOOKUP($D324,LOOKUP!$D:$H,5,0)</f>
        <v>0.95211366970282429</v>
      </c>
      <c r="O324" s="26">
        <f t="shared" si="10"/>
        <v>0</v>
      </c>
      <c r="P324" s="26">
        <f t="shared" si="11"/>
        <v>0</v>
      </c>
    </row>
    <row r="325" spans="1:16" x14ac:dyDescent="0.25">
      <c r="A325" t="s">
        <v>20</v>
      </c>
      <c r="B325">
        <v>174735</v>
      </c>
      <c r="C325" t="s">
        <v>417</v>
      </c>
      <c r="D325" t="s">
        <v>148</v>
      </c>
      <c r="E325" t="s">
        <v>149</v>
      </c>
      <c r="F325">
        <v>13.083007376942414</v>
      </c>
      <c r="G325">
        <v>2</v>
      </c>
      <c r="H325">
        <v>551.28</v>
      </c>
      <c r="I325">
        <v>0</v>
      </c>
      <c r="J325" s="24" t="s">
        <v>1823</v>
      </c>
      <c r="K325" s="27">
        <f>VLOOKUP($D325,LOOKUP!$D:$H,2,0)</f>
        <v>0.79365397793188397</v>
      </c>
      <c r="L325" s="27">
        <f>VLOOKUP($D325,LOOKUP!$D:$H,3,0)</f>
        <v>0.78970362066840627</v>
      </c>
      <c r="M325" s="27">
        <f>VLOOKUP($D325,LOOKUP!$D:$H,4,0)</f>
        <v>1.2000000219191487</v>
      </c>
      <c r="N325" s="27">
        <f>VLOOKUP($D325,LOOKUP!$D:$H,5,0)</f>
        <v>0.95211366970282429</v>
      </c>
      <c r="O325" s="26">
        <f t="shared" si="10"/>
        <v>525.03068753533466</v>
      </c>
      <c r="P325" s="26">
        <f t="shared" si="11"/>
        <v>0</v>
      </c>
    </row>
    <row r="326" spans="1:16" x14ac:dyDescent="0.25">
      <c r="A326" t="s">
        <v>20</v>
      </c>
      <c r="B326">
        <v>174735</v>
      </c>
      <c r="C326" t="s">
        <v>147</v>
      </c>
      <c r="D326" t="s">
        <v>148</v>
      </c>
      <c r="E326" t="s">
        <v>149</v>
      </c>
      <c r="F326">
        <v>13.083007376942414</v>
      </c>
      <c r="G326">
        <v>4</v>
      </c>
      <c r="H326">
        <v>1092</v>
      </c>
      <c r="I326">
        <v>0</v>
      </c>
      <c r="J326" s="24" t="s">
        <v>1823</v>
      </c>
      <c r="K326" s="27">
        <f>VLOOKUP($D326,LOOKUP!$D:$H,2,0)</f>
        <v>0.79365397793188397</v>
      </c>
      <c r="L326" s="27">
        <f>VLOOKUP($D326,LOOKUP!$D:$H,3,0)</f>
        <v>0.78970362066840627</v>
      </c>
      <c r="M326" s="27">
        <f>VLOOKUP($D326,LOOKUP!$D:$H,4,0)</f>
        <v>1.2000000219191487</v>
      </c>
      <c r="N326" s="27">
        <f>VLOOKUP($D326,LOOKUP!$D:$H,5,0)</f>
        <v>0.95211366970282429</v>
      </c>
      <c r="O326" s="26">
        <f t="shared" si="10"/>
        <v>1040.0041916786124</v>
      </c>
      <c r="P326" s="26">
        <f t="shared" si="11"/>
        <v>0</v>
      </c>
    </row>
    <row r="327" spans="1:16" x14ac:dyDescent="0.25">
      <c r="A327" t="s">
        <v>20</v>
      </c>
      <c r="B327">
        <v>174735</v>
      </c>
      <c r="C327" t="s">
        <v>161</v>
      </c>
      <c r="D327" t="s">
        <v>148</v>
      </c>
      <c r="E327" t="s">
        <v>149</v>
      </c>
      <c r="F327">
        <v>13.083007376942414</v>
      </c>
      <c r="G327">
        <v>29</v>
      </c>
      <c r="H327">
        <v>16386.797999999999</v>
      </c>
      <c r="I327">
        <v>0</v>
      </c>
      <c r="J327" s="24" t="s">
        <v>1823</v>
      </c>
      <c r="K327" s="27">
        <f>VLOOKUP($D327,LOOKUP!$D:$H,2,0)</f>
        <v>0.79365397793188397</v>
      </c>
      <c r="L327" s="27">
        <f>VLOOKUP($D327,LOOKUP!$D:$H,3,0)</f>
        <v>0.78970362066840627</v>
      </c>
      <c r="M327" s="27">
        <f>VLOOKUP($D327,LOOKUP!$D:$H,4,0)</f>
        <v>1.2000000219191487</v>
      </c>
      <c r="N327" s="27">
        <f>VLOOKUP($D327,LOOKUP!$D:$H,5,0)</f>
        <v>0.95211366970282429</v>
      </c>
      <c r="O327" s="26">
        <f t="shared" si="10"/>
        <v>15606.537186987824</v>
      </c>
      <c r="P327" s="26">
        <f t="shared" si="11"/>
        <v>0</v>
      </c>
    </row>
    <row r="328" spans="1:16" x14ac:dyDescent="0.25">
      <c r="A328" t="s">
        <v>20</v>
      </c>
      <c r="B328">
        <v>174735</v>
      </c>
      <c r="C328" t="s">
        <v>418</v>
      </c>
      <c r="D328" t="s">
        <v>151</v>
      </c>
      <c r="E328" t="s">
        <v>152</v>
      </c>
      <c r="F328">
        <v>13.05797247010084</v>
      </c>
      <c r="G328">
        <v>1</v>
      </c>
      <c r="H328">
        <v>22667</v>
      </c>
      <c r="I328">
        <v>5.0999999999999996</v>
      </c>
      <c r="J328" s="24" t="s">
        <v>1823</v>
      </c>
      <c r="K328" s="27">
        <f>VLOOKUP($D328,LOOKUP!$D:$H,2,0)</f>
        <v>0.71147541997000785</v>
      </c>
      <c r="L328" s="27">
        <f>VLOOKUP($D328,LOOKUP!$D:$H,3,0)</f>
        <v>0.70752506270652726</v>
      </c>
      <c r="M328" s="27">
        <f>VLOOKUP($D328,LOOKUP!$D:$H,4,0)</f>
        <v>0.99804141907900845</v>
      </c>
      <c r="N328" s="27">
        <f>VLOOKUP($D328,LOOKUP!$D:$H,5,0)</f>
        <v>1.0028810303011613</v>
      </c>
      <c r="O328" s="26">
        <f t="shared" si="10"/>
        <v>16095.427283811134</v>
      </c>
      <c r="P328" s="26">
        <f t="shared" si="11"/>
        <v>3.6187736656401803</v>
      </c>
    </row>
    <row r="329" spans="1:16" x14ac:dyDescent="0.25">
      <c r="A329" t="s">
        <v>20</v>
      </c>
      <c r="B329">
        <v>174202</v>
      </c>
      <c r="C329" t="s">
        <v>147</v>
      </c>
      <c r="D329" t="s">
        <v>148</v>
      </c>
      <c r="E329" t="s">
        <v>149</v>
      </c>
      <c r="F329">
        <v>13.083007376942414</v>
      </c>
      <c r="G329">
        <v>0</v>
      </c>
      <c r="H329">
        <v>0</v>
      </c>
      <c r="I329">
        <v>0</v>
      </c>
      <c r="J329" s="24" t="s">
        <v>1823</v>
      </c>
      <c r="K329" s="27">
        <f>VLOOKUP($D329,LOOKUP!$D:$H,2,0)</f>
        <v>0.79365397793188397</v>
      </c>
      <c r="L329" s="27">
        <f>VLOOKUP($D329,LOOKUP!$D:$H,3,0)</f>
        <v>0.78970362066840627</v>
      </c>
      <c r="M329" s="27">
        <f>VLOOKUP($D329,LOOKUP!$D:$H,4,0)</f>
        <v>1.2000000219191487</v>
      </c>
      <c r="N329" s="27">
        <f>VLOOKUP($D329,LOOKUP!$D:$H,5,0)</f>
        <v>0.95211366970282429</v>
      </c>
      <c r="O329" s="26">
        <f t="shared" si="10"/>
        <v>0</v>
      </c>
      <c r="P329" s="26">
        <f t="shared" si="11"/>
        <v>0</v>
      </c>
    </row>
    <row r="330" spans="1:16" x14ac:dyDescent="0.25">
      <c r="A330" t="s">
        <v>20</v>
      </c>
      <c r="B330">
        <v>174202</v>
      </c>
      <c r="C330" t="s">
        <v>417</v>
      </c>
      <c r="D330" t="s">
        <v>148</v>
      </c>
      <c r="E330" t="s">
        <v>149</v>
      </c>
      <c r="F330">
        <v>13.083007376942414</v>
      </c>
      <c r="G330">
        <v>2</v>
      </c>
      <c r="H330">
        <v>551.28</v>
      </c>
      <c r="I330">
        <v>0</v>
      </c>
      <c r="J330" s="24" t="s">
        <v>1823</v>
      </c>
      <c r="K330" s="27">
        <f>VLOOKUP($D330,LOOKUP!$D:$H,2,0)</f>
        <v>0.79365397793188397</v>
      </c>
      <c r="L330" s="27">
        <f>VLOOKUP($D330,LOOKUP!$D:$H,3,0)</f>
        <v>0.78970362066840627</v>
      </c>
      <c r="M330" s="27">
        <f>VLOOKUP($D330,LOOKUP!$D:$H,4,0)</f>
        <v>1.2000000219191487</v>
      </c>
      <c r="N330" s="27">
        <f>VLOOKUP($D330,LOOKUP!$D:$H,5,0)</f>
        <v>0.95211366970282429</v>
      </c>
      <c r="O330" s="26">
        <f t="shared" si="10"/>
        <v>525.03068753533466</v>
      </c>
      <c r="P330" s="26">
        <f t="shared" si="11"/>
        <v>0</v>
      </c>
    </row>
    <row r="331" spans="1:16" x14ac:dyDescent="0.25">
      <c r="A331" t="s">
        <v>20</v>
      </c>
      <c r="B331">
        <v>174202</v>
      </c>
      <c r="C331" t="s">
        <v>163</v>
      </c>
      <c r="D331" t="s">
        <v>148</v>
      </c>
      <c r="E331" t="s">
        <v>149</v>
      </c>
      <c r="F331">
        <v>13.083007376942414</v>
      </c>
      <c r="G331">
        <v>2</v>
      </c>
      <c r="H331">
        <v>1680</v>
      </c>
      <c r="I331">
        <v>0</v>
      </c>
      <c r="J331" s="24" t="s">
        <v>1823</v>
      </c>
      <c r="K331" s="27">
        <f>VLOOKUP($D331,LOOKUP!$D:$H,2,0)</f>
        <v>0.79365397793188397</v>
      </c>
      <c r="L331" s="27">
        <f>VLOOKUP($D331,LOOKUP!$D:$H,3,0)</f>
        <v>0.78970362066840627</v>
      </c>
      <c r="M331" s="27">
        <f>VLOOKUP($D331,LOOKUP!$D:$H,4,0)</f>
        <v>1.2000000219191487</v>
      </c>
      <c r="N331" s="27">
        <f>VLOOKUP($D331,LOOKUP!$D:$H,5,0)</f>
        <v>0.95211366970282429</v>
      </c>
      <c r="O331" s="26">
        <f t="shared" si="10"/>
        <v>1600.006448736327</v>
      </c>
      <c r="P331" s="26">
        <f t="shared" si="11"/>
        <v>0</v>
      </c>
    </row>
    <row r="332" spans="1:16" x14ac:dyDescent="0.25">
      <c r="A332" t="s">
        <v>20</v>
      </c>
      <c r="B332">
        <v>174202</v>
      </c>
      <c r="C332" t="s">
        <v>161</v>
      </c>
      <c r="D332" t="s">
        <v>148</v>
      </c>
      <c r="E332" t="s">
        <v>149</v>
      </c>
      <c r="F332">
        <v>13.083007376942414</v>
      </c>
      <c r="G332">
        <v>66</v>
      </c>
      <c r="H332">
        <v>37294.091999999997</v>
      </c>
      <c r="I332">
        <v>0</v>
      </c>
      <c r="J332" s="24" t="s">
        <v>1823</v>
      </c>
      <c r="K332" s="27">
        <f>VLOOKUP($D332,LOOKUP!$D:$H,2,0)</f>
        <v>0.79365397793188397</v>
      </c>
      <c r="L332" s="27">
        <f>VLOOKUP($D332,LOOKUP!$D:$H,3,0)</f>
        <v>0.78970362066840627</v>
      </c>
      <c r="M332" s="27">
        <f>VLOOKUP($D332,LOOKUP!$D:$H,4,0)</f>
        <v>1.2000000219191487</v>
      </c>
      <c r="N332" s="27">
        <f>VLOOKUP($D332,LOOKUP!$D:$H,5,0)</f>
        <v>0.95211366970282429</v>
      </c>
      <c r="O332" s="26">
        <f t="shared" si="10"/>
        <v>35518.326011765384</v>
      </c>
      <c r="P332" s="26">
        <f t="shared" si="11"/>
        <v>0</v>
      </c>
    </row>
    <row r="333" spans="1:16" x14ac:dyDescent="0.25">
      <c r="A333" t="s">
        <v>20</v>
      </c>
      <c r="B333">
        <v>174202</v>
      </c>
      <c r="C333" t="s">
        <v>423</v>
      </c>
      <c r="D333" t="s">
        <v>151</v>
      </c>
      <c r="E333" t="s">
        <v>152</v>
      </c>
      <c r="F333">
        <v>13.05797247010084</v>
      </c>
      <c r="G333">
        <v>1</v>
      </c>
      <c r="H333">
        <v>11101</v>
      </c>
      <c r="I333">
        <v>2.2000000000000002</v>
      </c>
      <c r="J333" s="24" t="s">
        <v>1823</v>
      </c>
      <c r="K333" s="27">
        <f>VLOOKUP($D333,LOOKUP!$D:$H,2,0)</f>
        <v>0.71147541997000785</v>
      </c>
      <c r="L333" s="27">
        <f>VLOOKUP($D333,LOOKUP!$D:$H,3,0)</f>
        <v>0.70752506270652726</v>
      </c>
      <c r="M333" s="27">
        <f>VLOOKUP($D333,LOOKUP!$D:$H,4,0)</f>
        <v>0.99804141907900845</v>
      </c>
      <c r="N333" s="27">
        <f>VLOOKUP($D333,LOOKUP!$D:$H,5,0)</f>
        <v>1.0028810303011613</v>
      </c>
      <c r="O333" s="26">
        <f t="shared" si="10"/>
        <v>7882.6195913701586</v>
      </c>
      <c r="P333" s="26">
        <f t="shared" si="11"/>
        <v>1.5610396204722348</v>
      </c>
    </row>
    <row r="334" spans="1:16" x14ac:dyDescent="0.25">
      <c r="A334" t="s">
        <v>20</v>
      </c>
      <c r="B334">
        <v>174202</v>
      </c>
      <c r="C334" t="s">
        <v>418</v>
      </c>
      <c r="D334" t="s">
        <v>151</v>
      </c>
      <c r="E334" t="s">
        <v>152</v>
      </c>
      <c r="F334">
        <v>13.05797247010084</v>
      </c>
      <c r="G334">
        <v>1</v>
      </c>
      <c r="H334">
        <v>52106</v>
      </c>
      <c r="I334">
        <v>11.8</v>
      </c>
      <c r="J334" s="24" t="s">
        <v>1823</v>
      </c>
      <c r="K334" s="27">
        <f>VLOOKUP($D334,LOOKUP!$D:$H,2,0)</f>
        <v>0.71147541997000785</v>
      </c>
      <c r="L334" s="27">
        <f>VLOOKUP($D334,LOOKUP!$D:$H,3,0)</f>
        <v>0.70752506270652726</v>
      </c>
      <c r="M334" s="27">
        <f>VLOOKUP($D334,LOOKUP!$D:$H,4,0)</f>
        <v>0.99804141907900845</v>
      </c>
      <c r="N334" s="27">
        <f>VLOOKUP($D334,LOOKUP!$D:$H,5,0)</f>
        <v>1.0028810303011613</v>
      </c>
      <c r="O334" s="26">
        <f t="shared" si="10"/>
        <v>36999.529450313799</v>
      </c>
      <c r="P334" s="26">
        <f t="shared" si="11"/>
        <v>8.3728488734419866</v>
      </c>
    </row>
    <row r="335" spans="1:16" x14ac:dyDescent="0.25">
      <c r="A335" t="s">
        <v>20</v>
      </c>
      <c r="B335">
        <v>174315</v>
      </c>
      <c r="C335" t="s">
        <v>147</v>
      </c>
      <c r="D335" t="s">
        <v>148</v>
      </c>
      <c r="E335" t="s">
        <v>149</v>
      </c>
      <c r="F335">
        <v>13.083007376942414</v>
      </c>
      <c r="G335">
        <v>0</v>
      </c>
      <c r="H335">
        <v>0</v>
      </c>
      <c r="I335">
        <v>0</v>
      </c>
      <c r="J335" s="24" t="s">
        <v>1823</v>
      </c>
      <c r="K335" s="27">
        <f>VLOOKUP($D335,LOOKUP!$D:$H,2,0)</f>
        <v>0.79365397793188397</v>
      </c>
      <c r="L335" s="27">
        <f>VLOOKUP($D335,LOOKUP!$D:$H,3,0)</f>
        <v>0.78970362066840627</v>
      </c>
      <c r="M335" s="27">
        <f>VLOOKUP($D335,LOOKUP!$D:$H,4,0)</f>
        <v>1.2000000219191487</v>
      </c>
      <c r="N335" s="27">
        <f>VLOOKUP($D335,LOOKUP!$D:$H,5,0)</f>
        <v>0.95211366970282429</v>
      </c>
      <c r="O335" s="26">
        <f t="shared" si="10"/>
        <v>0</v>
      </c>
      <c r="P335" s="26">
        <f t="shared" si="11"/>
        <v>0</v>
      </c>
    </row>
    <row r="336" spans="1:16" x14ac:dyDescent="0.25">
      <c r="A336" t="s">
        <v>20</v>
      </c>
      <c r="B336">
        <v>174315</v>
      </c>
      <c r="C336" t="s">
        <v>417</v>
      </c>
      <c r="D336" t="s">
        <v>148</v>
      </c>
      <c r="E336" t="s">
        <v>149</v>
      </c>
      <c r="F336">
        <v>13.083007376942414</v>
      </c>
      <c r="G336">
        <v>2</v>
      </c>
      <c r="H336">
        <v>551.28</v>
      </c>
      <c r="I336">
        <v>0</v>
      </c>
      <c r="J336" s="24" t="s">
        <v>1823</v>
      </c>
      <c r="K336" s="27">
        <f>VLOOKUP($D336,LOOKUP!$D:$H,2,0)</f>
        <v>0.79365397793188397</v>
      </c>
      <c r="L336" s="27">
        <f>VLOOKUP($D336,LOOKUP!$D:$H,3,0)</f>
        <v>0.78970362066840627</v>
      </c>
      <c r="M336" s="27">
        <f>VLOOKUP($D336,LOOKUP!$D:$H,4,0)</f>
        <v>1.2000000219191487</v>
      </c>
      <c r="N336" s="27">
        <f>VLOOKUP($D336,LOOKUP!$D:$H,5,0)</f>
        <v>0.95211366970282429</v>
      </c>
      <c r="O336" s="26">
        <f t="shared" si="10"/>
        <v>525.03068753533466</v>
      </c>
      <c r="P336" s="26">
        <f t="shared" si="11"/>
        <v>0</v>
      </c>
    </row>
    <row r="337" spans="1:16" x14ac:dyDescent="0.25">
      <c r="A337" t="s">
        <v>20</v>
      </c>
      <c r="B337">
        <v>174315</v>
      </c>
      <c r="C337" t="s">
        <v>187</v>
      </c>
      <c r="D337" t="s">
        <v>148</v>
      </c>
      <c r="E337" t="s">
        <v>149</v>
      </c>
      <c r="F337">
        <v>13.083007376942414</v>
      </c>
      <c r="G337">
        <v>1</v>
      </c>
      <c r="H337">
        <v>1218</v>
      </c>
      <c r="I337">
        <v>0</v>
      </c>
      <c r="J337" s="24" t="s">
        <v>1823</v>
      </c>
      <c r="K337" s="27">
        <f>VLOOKUP($D337,LOOKUP!$D:$H,2,0)</f>
        <v>0.79365397793188397</v>
      </c>
      <c r="L337" s="27">
        <f>VLOOKUP($D337,LOOKUP!$D:$H,3,0)</f>
        <v>0.78970362066840627</v>
      </c>
      <c r="M337" s="27">
        <f>VLOOKUP($D337,LOOKUP!$D:$H,4,0)</f>
        <v>1.2000000219191487</v>
      </c>
      <c r="N337" s="27">
        <f>VLOOKUP($D337,LOOKUP!$D:$H,5,0)</f>
        <v>0.95211366970282429</v>
      </c>
      <c r="O337" s="26">
        <f t="shared" si="10"/>
        <v>1160.004675333837</v>
      </c>
      <c r="P337" s="26">
        <f t="shared" si="11"/>
        <v>0</v>
      </c>
    </row>
    <row r="338" spans="1:16" x14ac:dyDescent="0.25">
      <c r="A338" t="s">
        <v>20</v>
      </c>
      <c r="B338">
        <v>174315</v>
      </c>
      <c r="C338" t="s">
        <v>161</v>
      </c>
      <c r="D338" t="s">
        <v>148</v>
      </c>
      <c r="E338" t="s">
        <v>149</v>
      </c>
      <c r="F338">
        <v>13.083007376942414</v>
      </c>
      <c r="G338">
        <v>57</v>
      </c>
      <c r="H338">
        <v>32208.534</v>
      </c>
      <c r="I338">
        <v>0</v>
      </c>
      <c r="J338" s="24" t="s">
        <v>1823</v>
      </c>
      <c r="K338" s="27">
        <f>VLOOKUP($D338,LOOKUP!$D:$H,2,0)</f>
        <v>0.79365397793188397</v>
      </c>
      <c r="L338" s="27">
        <f>VLOOKUP($D338,LOOKUP!$D:$H,3,0)</f>
        <v>0.78970362066840627</v>
      </c>
      <c r="M338" s="27">
        <f>VLOOKUP($D338,LOOKUP!$D:$H,4,0)</f>
        <v>1.2000000219191487</v>
      </c>
      <c r="N338" s="27">
        <f>VLOOKUP($D338,LOOKUP!$D:$H,5,0)</f>
        <v>0.95211366970282429</v>
      </c>
      <c r="O338" s="26">
        <f t="shared" si="10"/>
        <v>30674.91791925193</v>
      </c>
      <c r="P338" s="26">
        <f t="shared" si="11"/>
        <v>0</v>
      </c>
    </row>
    <row r="339" spans="1:16" x14ac:dyDescent="0.25">
      <c r="A339" t="s">
        <v>20</v>
      </c>
      <c r="B339">
        <v>174315</v>
      </c>
      <c r="C339" t="s">
        <v>423</v>
      </c>
      <c r="D339" t="s">
        <v>151</v>
      </c>
      <c r="E339" t="s">
        <v>152</v>
      </c>
      <c r="F339">
        <v>13.05797247010084</v>
      </c>
      <c r="G339">
        <v>1</v>
      </c>
      <c r="H339">
        <v>7581</v>
      </c>
      <c r="I339">
        <v>1.5</v>
      </c>
      <c r="J339" s="24" t="s">
        <v>1823</v>
      </c>
      <c r="K339" s="27">
        <f>VLOOKUP($D339,LOOKUP!$D:$H,2,0)</f>
        <v>0.71147541997000785</v>
      </c>
      <c r="L339" s="27">
        <f>VLOOKUP($D339,LOOKUP!$D:$H,3,0)</f>
        <v>0.70752506270652726</v>
      </c>
      <c r="M339" s="27">
        <f>VLOOKUP($D339,LOOKUP!$D:$H,4,0)</f>
        <v>0.99804141907900845</v>
      </c>
      <c r="N339" s="27">
        <f>VLOOKUP($D339,LOOKUP!$D:$H,5,0)</f>
        <v>1.0028810303011613</v>
      </c>
      <c r="O339" s="26">
        <f t="shared" si="10"/>
        <v>5383.1311703609736</v>
      </c>
      <c r="P339" s="26">
        <f t="shared" si="11"/>
        <v>1.0643451957765235</v>
      </c>
    </row>
    <row r="340" spans="1:16" x14ac:dyDescent="0.25">
      <c r="A340" t="s">
        <v>20</v>
      </c>
      <c r="B340">
        <v>174315</v>
      </c>
      <c r="C340" t="s">
        <v>418</v>
      </c>
      <c r="D340" t="s">
        <v>151</v>
      </c>
      <c r="E340" t="s">
        <v>152</v>
      </c>
      <c r="F340">
        <v>13.05797247010084</v>
      </c>
      <c r="G340">
        <v>1</v>
      </c>
      <c r="H340">
        <v>35335</v>
      </c>
      <c r="I340">
        <v>8</v>
      </c>
      <c r="J340" s="24" t="s">
        <v>1823</v>
      </c>
      <c r="K340" s="27">
        <f>VLOOKUP($D340,LOOKUP!$D:$H,2,0)</f>
        <v>0.71147541997000785</v>
      </c>
      <c r="L340" s="27">
        <f>VLOOKUP($D340,LOOKUP!$D:$H,3,0)</f>
        <v>0.70752506270652726</v>
      </c>
      <c r="M340" s="27">
        <f>VLOOKUP($D340,LOOKUP!$D:$H,4,0)</f>
        <v>0.99804141907900845</v>
      </c>
      <c r="N340" s="27">
        <f>VLOOKUP($D340,LOOKUP!$D:$H,5,0)</f>
        <v>1.0028810303011613</v>
      </c>
      <c r="O340" s="26">
        <f t="shared" si="10"/>
        <v>25090.745271693049</v>
      </c>
      <c r="P340" s="26">
        <f t="shared" si="11"/>
        <v>5.6765077108081261</v>
      </c>
    </row>
    <row r="341" spans="1:16" x14ac:dyDescent="0.25">
      <c r="A341" t="s">
        <v>20</v>
      </c>
      <c r="B341">
        <v>179096</v>
      </c>
      <c r="C341" t="s">
        <v>167</v>
      </c>
      <c r="D341" t="s">
        <v>148</v>
      </c>
      <c r="E341" t="s">
        <v>149</v>
      </c>
      <c r="F341">
        <v>13.083007376942414</v>
      </c>
      <c r="G341">
        <v>22</v>
      </c>
      <c r="H341">
        <v>2364.9911999999999</v>
      </c>
      <c r="I341">
        <v>0.51480000000000004</v>
      </c>
      <c r="J341" s="24" t="s">
        <v>1823</v>
      </c>
      <c r="K341" s="27">
        <f>VLOOKUP($D341,LOOKUP!$D:$H,2,0)</f>
        <v>0.79365397793188397</v>
      </c>
      <c r="L341" s="27">
        <f>VLOOKUP($D341,LOOKUP!$D:$H,3,0)</f>
        <v>0.78970362066840627</v>
      </c>
      <c r="M341" s="27">
        <f>VLOOKUP($D341,LOOKUP!$D:$H,4,0)</f>
        <v>1.2000000219191487</v>
      </c>
      <c r="N341" s="27">
        <f>VLOOKUP($D341,LOOKUP!$D:$H,5,0)</f>
        <v>0.95211366970282429</v>
      </c>
      <c r="O341" s="26">
        <f t="shared" si="10"/>
        <v>2252.381649526586</v>
      </c>
      <c r="P341" s="26">
        <f t="shared" si="11"/>
        <v>0.38707174278743434</v>
      </c>
    </row>
    <row r="342" spans="1:16" x14ac:dyDescent="0.25">
      <c r="A342" t="s">
        <v>20</v>
      </c>
      <c r="B342">
        <v>179096</v>
      </c>
      <c r="C342" t="s">
        <v>175</v>
      </c>
      <c r="D342" t="s">
        <v>148</v>
      </c>
      <c r="E342" t="s">
        <v>149</v>
      </c>
      <c r="F342">
        <v>13.083007376942414</v>
      </c>
      <c r="G342">
        <v>79</v>
      </c>
      <c r="H342">
        <v>11323.2912</v>
      </c>
      <c r="I342">
        <v>2.4647999999999999</v>
      </c>
      <c r="J342" s="24" t="s">
        <v>1823</v>
      </c>
      <c r="K342" s="27">
        <f>VLOOKUP($D342,LOOKUP!$D:$H,2,0)</f>
        <v>0.79365397793188397</v>
      </c>
      <c r="L342" s="27">
        <f>VLOOKUP($D342,LOOKUP!$D:$H,3,0)</f>
        <v>0.78970362066840627</v>
      </c>
      <c r="M342" s="27">
        <f>VLOOKUP($D342,LOOKUP!$D:$H,4,0)</f>
        <v>1.2000000219191487</v>
      </c>
      <c r="N342" s="27">
        <f>VLOOKUP($D342,LOOKUP!$D:$H,5,0)</f>
        <v>0.95211366970282429</v>
      </c>
      <c r="O342" s="26">
        <f t="shared" si="10"/>
        <v>10784.130321975774</v>
      </c>
      <c r="P342" s="26">
        <f t="shared" si="11"/>
        <v>1.8532525866792309</v>
      </c>
    </row>
    <row r="343" spans="1:16" x14ac:dyDescent="0.25">
      <c r="A343" t="s">
        <v>20</v>
      </c>
      <c r="B343">
        <v>191696</v>
      </c>
      <c r="C343" t="s">
        <v>954</v>
      </c>
      <c r="D343" t="s">
        <v>151</v>
      </c>
      <c r="E343" t="s">
        <v>152</v>
      </c>
      <c r="F343">
        <v>13.05797247010084</v>
      </c>
      <c r="G343">
        <v>1</v>
      </c>
      <c r="H343">
        <v>18621</v>
      </c>
      <c r="I343">
        <v>0</v>
      </c>
      <c r="J343" s="24" t="s">
        <v>1823</v>
      </c>
      <c r="K343" s="27">
        <f>VLOOKUP($D343,LOOKUP!$D:$H,2,0)</f>
        <v>0.71147541997000785</v>
      </c>
      <c r="L343" s="27">
        <f>VLOOKUP($D343,LOOKUP!$D:$H,3,0)</f>
        <v>0.70752506270652726</v>
      </c>
      <c r="M343" s="27">
        <f>VLOOKUP($D343,LOOKUP!$D:$H,4,0)</f>
        <v>0.99804141907900845</v>
      </c>
      <c r="N343" s="27">
        <f>VLOOKUP($D343,LOOKUP!$D:$H,5,0)</f>
        <v>1.0028810303011613</v>
      </c>
      <c r="O343" s="26">
        <f t="shared" si="10"/>
        <v>13222.435763526142</v>
      </c>
      <c r="P343" s="26">
        <f t="shared" si="11"/>
        <v>0</v>
      </c>
    </row>
    <row r="344" spans="1:16" x14ac:dyDescent="0.25">
      <c r="A344" t="s">
        <v>20</v>
      </c>
      <c r="B344">
        <v>173634</v>
      </c>
      <c r="C344" t="s">
        <v>172</v>
      </c>
      <c r="D344" t="s">
        <v>148</v>
      </c>
      <c r="E344" t="s">
        <v>149</v>
      </c>
      <c r="F344">
        <v>13.083007376942414</v>
      </c>
      <c r="G344">
        <v>0</v>
      </c>
      <c r="H344">
        <v>0</v>
      </c>
      <c r="I344">
        <v>0</v>
      </c>
      <c r="J344" s="24" t="s">
        <v>1823</v>
      </c>
      <c r="K344" s="27">
        <f>VLOOKUP($D344,LOOKUP!$D:$H,2,0)</f>
        <v>0.79365397793188397</v>
      </c>
      <c r="L344" s="27">
        <f>VLOOKUP($D344,LOOKUP!$D:$H,3,0)</f>
        <v>0.78970362066840627</v>
      </c>
      <c r="M344" s="27">
        <f>VLOOKUP($D344,LOOKUP!$D:$H,4,0)</f>
        <v>1.2000000219191487</v>
      </c>
      <c r="N344" s="27">
        <f>VLOOKUP($D344,LOOKUP!$D:$H,5,0)</f>
        <v>0.95211366970282429</v>
      </c>
      <c r="O344" s="26">
        <f t="shared" si="10"/>
        <v>0</v>
      </c>
      <c r="P344" s="26">
        <f t="shared" si="11"/>
        <v>0</v>
      </c>
    </row>
    <row r="345" spans="1:16" x14ac:dyDescent="0.25">
      <c r="A345" t="s">
        <v>20</v>
      </c>
      <c r="B345">
        <v>173634</v>
      </c>
      <c r="C345" t="s">
        <v>172</v>
      </c>
      <c r="D345" t="s">
        <v>148</v>
      </c>
      <c r="E345" t="s">
        <v>149</v>
      </c>
      <c r="F345">
        <v>13.083007376942414</v>
      </c>
      <c r="G345">
        <v>50</v>
      </c>
      <c r="H345">
        <v>2228.09</v>
      </c>
      <c r="I345">
        <v>0.48499999999999999</v>
      </c>
      <c r="J345" s="24" t="s">
        <v>1823</v>
      </c>
      <c r="K345" s="27">
        <f>VLOOKUP($D345,LOOKUP!$D:$H,2,0)</f>
        <v>0.79365397793188397</v>
      </c>
      <c r="L345" s="27">
        <f>VLOOKUP($D345,LOOKUP!$D:$H,3,0)</f>
        <v>0.78970362066840627</v>
      </c>
      <c r="M345" s="27">
        <f>VLOOKUP($D345,LOOKUP!$D:$H,4,0)</f>
        <v>1.2000000219191487</v>
      </c>
      <c r="N345" s="27">
        <f>VLOOKUP($D345,LOOKUP!$D:$H,5,0)</f>
        <v>0.95211366970282429</v>
      </c>
      <c r="O345" s="26">
        <f t="shared" si="10"/>
        <v>2121.9990287886449</v>
      </c>
      <c r="P345" s="26">
        <f t="shared" si="11"/>
        <v>0.36466549194231868</v>
      </c>
    </row>
    <row r="346" spans="1:16" x14ac:dyDescent="0.25">
      <c r="A346" t="s">
        <v>20</v>
      </c>
      <c r="B346">
        <v>189884</v>
      </c>
      <c r="C346" t="s">
        <v>168</v>
      </c>
      <c r="D346" t="s">
        <v>148</v>
      </c>
      <c r="E346" t="s">
        <v>149</v>
      </c>
      <c r="F346">
        <v>13.083007376942414</v>
      </c>
      <c r="G346">
        <v>151</v>
      </c>
      <c r="H346">
        <v>18036.044000000002</v>
      </c>
      <c r="I346">
        <v>3.9260000000000002</v>
      </c>
      <c r="J346" s="24" t="s">
        <v>1823</v>
      </c>
      <c r="K346" s="27">
        <f>VLOOKUP($D346,LOOKUP!$D:$H,2,0)</f>
        <v>0.79365397793188397</v>
      </c>
      <c r="L346" s="27">
        <f>VLOOKUP($D346,LOOKUP!$D:$H,3,0)</f>
        <v>0.78970362066840627</v>
      </c>
      <c r="M346" s="27">
        <f>VLOOKUP($D346,LOOKUP!$D:$H,4,0)</f>
        <v>1.2000000219191487</v>
      </c>
      <c r="N346" s="27">
        <f>VLOOKUP($D346,LOOKUP!$D:$H,5,0)</f>
        <v>0.95211366970282429</v>
      </c>
      <c r="O346" s="26">
        <f t="shared" si="10"/>
        <v>17177.253993864368</v>
      </c>
      <c r="P346" s="26">
        <f t="shared" si="11"/>
        <v>2.9519107657021508</v>
      </c>
    </row>
    <row r="347" spans="1:16" x14ac:dyDescent="0.25">
      <c r="A347" t="s">
        <v>20</v>
      </c>
      <c r="B347">
        <v>191157</v>
      </c>
      <c r="C347" t="s">
        <v>168</v>
      </c>
      <c r="D347" t="s">
        <v>148</v>
      </c>
      <c r="E347" t="s">
        <v>149</v>
      </c>
      <c r="F347">
        <v>13.083007376942414</v>
      </c>
      <c r="G347">
        <v>33</v>
      </c>
      <c r="H347">
        <v>3941.652</v>
      </c>
      <c r="I347">
        <v>0.85799999999999998</v>
      </c>
      <c r="J347" s="24" t="s">
        <v>1823</v>
      </c>
      <c r="K347" s="27">
        <f>VLOOKUP($D347,LOOKUP!$D:$H,2,0)</f>
        <v>0.79365397793188397</v>
      </c>
      <c r="L347" s="27">
        <f>VLOOKUP($D347,LOOKUP!$D:$H,3,0)</f>
        <v>0.78970362066840627</v>
      </c>
      <c r="M347" s="27">
        <f>VLOOKUP($D347,LOOKUP!$D:$H,4,0)</f>
        <v>1.2000000219191487</v>
      </c>
      <c r="N347" s="27">
        <f>VLOOKUP($D347,LOOKUP!$D:$H,5,0)</f>
        <v>0.95211366970282429</v>
      </c>
      <c r="O347" s="26">
        <f t="shared" si="10"/>
        <v>3753.9694158776433</v>
      </c>
      <c r="P347" s="26">
        <f t="shared" si="11"/>
        <v>0.64511957131239051</v>
      </c>
    </row>
    <row r="348" spans="1:16" x14ac:dyDescent="0.25">
      <c r="A348" t="s">
        <v>20</v>
      </c>
      <c r="B348">
        <v>191157</v>
      </c>
      <c r="C348" t="s">
        <v>175</v>
      </c>
      <c r="D348" t="s">
        <v>148</v>
      </c>
      <c r="E348" t="s">
        <v>149</v>
      </c>
      <c r="F348">
        <v>13.083007376942414</v>
      </c>
      <c r="G348">
        <v>37</v>
      </c>
      <c r="H348">
        <v>5303.3136000000004</v>
      </c>
      <c r="I348">
        <v>1.1544000000000001</v>
      </c>
      <c r="J348" s="24" t="s">
        <v>1823</v>
      </c>
      <c r="K348" s="27">
        <f>VLOOKUP($D348,LOOKUP!$D:$H,2,0)</f>
        <v>0.79365397793188397</v>
      </c>
      <c r="L348" s="27">
        <f>VLOOKUP($D348,LOOKUP!$D:$H,3,0)</f>
        <v>0.78970362066840627</v>
      </c>
      <c r="M348" s="27">
        <f>VLOOKUP($D348,LOOKUP!$D:$H,4,0)</f>
        <v>1.2000000219191487</v>
      </c>
      <c r="N348" s="27">
        <f>VLOOKUP($D348,LOOKUP!$D:$H,5,0)</f>
        <v>0.95211366970282429</v>
      </c>
      <c r="O348" s="26">
        <f t="shared" si="10"/>
        <v>5050.7952140899206</v>
      </c>
      <c r="P348" s="26">
        <f t="shared" si="11"/>
        <v>0.86797905958394372</v>
      </c>
    </row>
    <row r="349" spans="1:16" x14ac:dyDescent="0.25">
      <c r="A349" s="9" t="s">
        <v>20</v>
      </c>
      <c r="B349" s="9">
        <v>181870</v>
      </c>
      <c r="C349" s="9" t="s">
        <v>177</v>
      </c>
      <c r="D349" s="9" t="s">
        <v>148</v>
      </c>
      <c r="E349" s="9" t="s">
        <v>149</v>
      </c>
      <c r="F349" s="20">
        <v>13.083007376942414</v>
      </c>
      <c r="G349" s="20">
        <v>2</v>
      </c>
      <c r="H349" s="20">
        <v>497.56799999999998</v>
      </c>
      <c r="I349" s="20">
        <v>5.6800000000000003E-2</v>
      </c>
      <c r="J349" s="24" t="s">
        <v>1826</v>
      </c>
      <c r="K349" s="27">
        <f>VLOOKUP($D349,LOOKUP!$D:$H,2,0)</f>
        <v>0.79365397793188397</v>
      </c>
      <c r="L349" s="27">
        <f>VLOOKUP($D349,LOOKUP!$D:$H,3,0)</f>
        <v>0.78970362066840627</v>
      </c>
      <c r="M349" s="27">
        <f>VLOOKUP($D349,LOOKUP!$D:$H,4,0)</f>
        <v>1.2000000219191487</v>
      </c>
      <c r="N349" s="27">
        <f>VLOOKUP($D349,LOOKUP!$D:$H,5,0)</f>
        <v>0.95211366970282429</v>
      </c>
      <c r="O349" s="26">
        <f t="shared" si="10"/>
        <v>473.87619564573606</v>
      </c>
      <c r="P349" s="26">
        <f t="shared" si="11"/>
        <v>4.2707216375925158E-2</v>
      </c>
    </row>
    <row r="350" spans="1:16" x14ac:dyDescent="0.25">
      <c r="A350" s="9" t="s">
        <v>20</v>
      </c>
      <c r="B350" s="9">
        <v>181870</v>
      </c>
      <c r="C350" s="9" t="s">
        <v>178</v>
      </c>
      <c r="D350" s="9" t="s">
        <v>148</v>
      </c>
      <c r="E350" s="9" t="s">
        <v>149</v>
      </c>
      <c r="F350" s="20">
        <v>13.083007376942414</v>
      </c>
      <c r="G350" s="20">
        <v>2</v>
      </c>
      <c r="H350" s="20">
        <v>284.82799999999997</v>
      </c>
      <c r="I350" s="20">
        <v>6.2E-2</v>
      </c>
      <c r="J350" s="24" t="s">
        <v>1826</v>
      </c>
      <c r="K350" s="27">
        <f>VLOOKUP($D350,LOOKUP!$D:$H,2,0)</f>
        <v>0.79365397793188397</v>
      </c>
      <c r="L350" s="27">
        <f>VLOOKUP($D350,LOOKUP!$D:$H,3,0)</f>
        <v>0.78970362066840627</v>
      </c>
      <c r="M350" s="27">
        <f>VLOOKUP($D350,LOOKUP!$D:$H,4,0)</f>
        <v>1.2000000219191487</v>
      </c>
      <c r="N350" s="27">
        <f>VLOOKUP($D350,LOOKUP!$D:$H,5,0)</f>
        <v>0.95211366970282429</v>
      </c>
      <c r="O350" s="26">
        <f t="shared" si="10"/>
        <v>271.26585522658957</v>
      </c>
      <c r="P350" s="26">
        <f t="shared" si="11"/>
        <v>4.661703195963661E-2</v>
      </c>
    </row>
    <row r="351" spans="1:16" x14ac:dyDescent="0.25">
      <c r="A351" s="9" t="s">
        <v>20</v>
      </c>
      <c r="B351" s="9">
        <v>181870</v>
      </c>
      <c r="C351" s="9" t="s">
        <v>179</v>
      </c>
      <c r="D351" s="9" t="s">
        <v>148</v>
      </c>
      <c r="E351" s="9" t="s">
        <v>149</v>
      </c>
      <c r="F351" s="20">
        <v>13.083007376942414</v>
      </c>
      <c r="G351" s="20">
        <v>37</v>
      </c>
      <c r="H351" s="20">
        <v>7513.0276000000003</v>
      </c>
      <c r="I351" s="20">
        <v>1.6354</v>
      </c>
      <c r="J351" s="24" t="s">
        <v>1826</v>
      </c>
      <c r="K351" s="27">
        <f>VLOOKUP($D351,LOOKUP!$D:$H,2,0)</f>
        <v>0.79365397793188397</v>
      </c>
      <c r="L351" s="27">
        <f>VLOOKUP($D351,LOOKUP!$D:$H,3,0)</f>
        <v>0.78970362066840627</v>
      </c>
      <c r="M351" s="27">
        <f>VLOOKUP($D351,LOOKUP!$D:$H,4,0)</f>
        <v>1.2000000219191487</v>
      </c>
      <c r="N351" s="27">
        <f>VLOOKUP($D351,LOOKUP!$D:$H,5,0)</f>
        <v>0.95211366970282429</v>
      </c>
      <c r="O351" s="26">
        <f t="shared" si="10"/>
        <v>7155.2932199607194</v>
      </c>
      <c r="P351" s="26">
        <f t="shared" si="11"/>
        <v>1.2296370010772533</v>
      </c>
    </row>
    <row r="352" spans="1:16" x14ac:dyDescent="0.25">
      <c r="A352" t="s">
        <v>20</v>
      </c>
      <c r="B352">
        <v>176305</v>
      </c>
      <c r="C352" t="s">
        <v>175</v>
      </c>
      <c r="D352" t="s">
        <v>148</v>
      </c>
      <c r="E352" t="s">
        <v>149</v>
      </c>
      <c r="F352">
        <v>13.083007376942414</v>
      </c>
      <c r="G352">
        <v>9</v>
      </c>
      <c r="H352">
        <v>1289.9952000000001</v>
      </c>
      <c r="I352">
        <v>0.28079999999999999</v>
      </c>
      <c r="J352" s="24" t="s">
        <v>1826</v>
      </c>
      <c r="K352" s="27">
        <f>VLOOKUP($D352,LOOKUP!$D:$H,2,0)</f>
        <v>0.79365397793188397</v>
      </c>
      <c r="L352" s="27">
        <f>VLOOKUP($D352,LOOKUP!$D:$H,3,0)</f>
        <v>0.78970362066840627</v>
      </c>
      <c r="M352" s="27">
        <f>VLOOKUP($D352,LOOKUP!$D:$H,4,0)</f>
        <v>1.2000000219191487</v>
      </c>
      <c r="N352" s="27">
        <f>VLOOKUP($D352,LOOKUP!$D:$H,5,0)</f>
        <v>0.95211366970282429</v>
      </c>
      <c r="O352" s="26">
        <f t="shared" si="10"/>
        <v>1228.5718088326832</v>
      </c>
      <c r="P352" s="26">
        <f t="shared" si="11"/>
        <v>0.21113004152041873</v>
      </c>
    </row>
    <row r="353" spans="1:16" x14ac:dyDescent="0.25">
      <c r="A353" t="s">
        <v>20</v>
      </c>
      <c r="B353">
        <v>187227</v>
      </c>
      <c r="C353" t="s">
        <v>175</v>
      </c>
      <c r="D353" t="s">
        <v>148</v>
      </c>
      <c r="E353" t="s">
        <v>149</v>
      </c>
      <c r="F353">
        <v>13.083007376942414</v>
      </c>
      <c r="G353">
        <v>66</v>
      </c>
      <c r="H353">
        <v>9459.9647999999997</v>
      </c>
      <c r="I353">
        <v>2.0592000000000001</v>
      </c>
      <c r="J353" s="24" t="s">
        <v>1826</v>
      </c>
      <c r="K353" s="27">
        <f>VLOOKUP($D353,LOOKUP!$D:$H,2,0)</f>
        <v>0.79365397793188397</v>
      </c>
      <c r="L353" s="27">
        <f>VLOOKUP($D353,LOOKUP!$D:$H,3,0)</f>
        <v>0.78970362066840627</v>
      </c>
      <c r="M353" s="27">
        <f>VLOOKUP($D353,LOOKUP!$D:$H,4,0)</f>
        <v>1.2000000219191487</v>
      </c>
      <c r="N353" s="27">
        <f>VLOOKUP($D353,LOOKUP!$D:$H,5,0)</f>
        <v>0.95211366970282429</v>
      </c>
      <c r="O353" s="26">
        <f t="shared" si="10"/>
        <v>9009.526598106344</v>
      </c>
      <c r="P353" s="26">
        <f t="shared" si="11"/>
        <v>1.5482869711497373</v>
      </c>
    </row>
    <row r="354" spans="1:16" x14ac:dyDescent="0.25">
      <c r="A354" t="s">
        <v>20</v>
      </c>
      <c r="B354">
        <v>180936</v>
      </c>
      <c r="C354" t="s">
        <v>169</v>
      </c>
      <c r="D354" t="s">
        <v>148</v>
      </c>
      <c r="E354" t="s">
        <v>149</v>
      </c>
      <c r="F354">
        <v>13.083007376942414</v>
      </c>
      <c r="G354">
        <v>466</v>
      </c>
      <c r="H354">
        <v>21408.04</v>
      </c>
      <c r="I354">
        <v>4.66</v>
      </c>
      <c r="J354" s="24" t="s">
        <v>1826</v>
      </c>
      <c r="K354" s="27">
        <f>VLOOKUP($D354,LOOKUP!$D:$H,2,0)</f>
        <v>0.79365397793188397</v>
      </c>
      <c r="L354" s="27">
        <f>VLOOKUP($D354,LOOKUP!$D:$H,3,0)</f>
        <v>0.78970362066840627</v>
      </c>
      <c r="M354" s="27">
        <f>VLOOKUP($D354,LOOKUP!$D:$H,4,0)</f>
        <v>1.2000000219191487</v>
      </c>
      <c r="N354" s="27">
        <f>VLOOKUP($D354,LOOKUP!$D:$H,5,0)</f>
        <v>0.95211366970282429</v>
      </c>
      <c r="O354" s="26">
        <f t="shared" si="10"/>
        <v>20388.691699288829</v>
      </c>
      <c r="P354" s="26">
        <f t="shared" si="11"/>
        <v>3.5037962730952681</v>
      </c>
    </row>
    <row r="355" spans="1:16" x14ac:dyDescent="0.25">
      <c r="A355" t="s">
        <v>20</v>
      </c>
      <c r="B355">
        <v>172197</v>
      </c>
      <c r="C355" t="s">
        <v>595</v>
      </c>
      <c r="D355" t="s">
        <v>148</v>
      </c>
      <c r="E355" t="s">
        <v>149</v>
      </c>
      <c r="F355">
        <v>13.083007376942414</v>
      </c>
      <c r="G355">
        <v>1</v>
      </c>
      <c r="H355">
        <v>231.6</v>
      </c>
      <c r="I355">
        <v>0.23100000000000001</v>
      </c>
      <c r="J355" s="24" t="s">
        <v>1826</v>
      </c>
      <c r="K355" s="27">
        <f>VLOOKUP($D355,LOOKUP!$D:$H,2,0)</f>
        <v>0.79365397793188397</v>
      </c>
      <c r="L355" s="27">
        <f>VLOOKUP($D355,LOOKUP!$D:$H,3,0)</f>
        <v>0.78970362066840627</v>
      </c>
      <c r="M355" s="27">
        <f>VLOOKUP($D355,LOOKUP!$D:$H,4,0)</f>
        <v>1.2000000219191487</v>
      </c>
      <c r="N355" s="27">
        <f>VLOOKUP($D355,LOOKUP!$D:$H,5,0)</f>
        <v>0.95211366970282429</v>
      </c>
      <c r="O355" s="26">
        <f t="shared" si="10"/>
        <v>220.57231757579362</v>
      </c>
      <c r="P355" s="26">
        <f t="shared" si="11"/>
        <v>0.17368603843025901</v>
      </c>
    </row>
    <row r="356" spans="1:16" x14ac:dyDescent="0.25">
      <c r="A356" t="s">
        <v>20</v>
      </c>
      <c r="B356">
        <v>190163</v>
      </c>
      <c r="C356" t="s">
        <v>1408</v>
      </c>
      <c r="D356" t="s">
        <v>148</v>
      </c>
      <c r="E356" t="s">
        <v>149</v>
      </c>
      <c r="F356">
        <v>13.083007376942414</v>
      </c>
      <c r="G356">
        <v>2</v>
      </c>
      <c r="H356">
        <v>214.9992</v>
      </c>
      <c r="I356">
        <v>4.6800000000000001E-2</v>
      </c>
      <c r="J356" s="24" t="s">
        <v>1826</v>
      </c>
      <c r="K356" s="27">
        <f>VLOOKUP($D356,LOOKUP!$D:$H,2,0)</f>
        <v>0.79365397793188397</v>
      </c>
      <c r="L356" s="27">
        <f>VLOOKUP($D356,LOOKUP!$D:$H,3,0)</f>
        <v>0.78970362066840627</v>
      </c>
      <c r="M356" s="27">
        <f>VLOOKUP($D356,LOOKUP!$D:$H,4,0)</f>
        <v>1.2000000219191487</v>
      </c>
      <c r="N356" s="27">
        <f>VLOOKUP($D356,LOOKUP!$D:$H,5,0)</f>
        <v>0.95211366970282429</v>
      </c>
      <c r="O356" s="26">
        <f t="shared" si="10"/>
        <v>204.76196813878053</v>
      </c>
      <c r="P356" s="26">
        <f t="shared" si="11"/>
        <v>3.5188340253403116E-2</v>
      </c>
    </row>
    <row r="357" spans="1:16" x14ac:dyDescent="0.25">
      <c r="A357" t="s">
        <v>20</v>
      </c>
      <c r="B357">
        <v>190163</v>
      </c>
      <c r="C357" t="s">
        <v>1409</v>
      </c>
      <c r="D357" t="s">
        <v>148</v>
      </c>
      <c r="E357" t="s">
        <v>149</v>
      </c>
      <c r="F357">
        <v>13.083007376942414</v>
      </c>
      <c r="G357">
        <v>89</v>
      </c>
      <c r="H357">
        <v>12756.619199999999</v>
      </c>
      <c r="I357">
        <v>2.7768000000000002</v>
      </c>
      <c r="J357" s="24" t="s">
        <v>1826</v>
      </c>
      <c r="K357" s="27">
        <f>VLOOKUP($D357,LOOKUP!$D:$H,2,0)</f>
        <v>0.79365397793188397</v>
      </c>
      <c r="L357" s="27">
        <f>VLOOKUP($D357,LOOKUP!$D:$H,3,0)</f>
        <v>0.78970362066840627</v>
      </c>
      <c r="M357" s="27">
        <f>VLOOKUP($D357,LOOKUP!$D:$H,4,0)</f>
        <v>1.2000000219191487</v>
      </c>
      <c r="N357" s="27">
        <f>VLOOKUP($D357,LOOKUP!$D:$H,5,0)</f>
        <v>0.95211366970282429</v>
      </c>
      <c r="O357" s="26">
        <f t="shared" si="10"/>
        <v>12149.210109567644</v>
      </c>
      <c r="P357" s="26">
        <f t="shared" si="11"/>
        <v>2.0878415217019182</v>
      </c>
    </row>
    <row r="358" spans="1:16" x14ac:dyDescent="0.25">
      <c r="A358" t="s">
        <v>20</v>
      </c>
      <c r="B358">
        <v>188080</v>
      </c>
      <c r="C358" t="s">
        <v>1686</v>
      </c>
      <c r="D358" t="s">
        <v>151</v>
      </c>
      <c r="E358" t="s">
        <v>152</v>
      </c>
      <c r="F358">
        <v>13.05797247010084</v>
      </c>
      <c r="G358">
        <v>1</v>
      </c>
      <c r="H358">
        <v>6720</v>
      </c>
      <c r="I358">
        <v>6.72</v>
      </c>
      <c r="J358" s="24" t="s">
        <v>1826</v>
      </c>
      <c r="K358" s="27">
        <f>VLOOKUP($D358,LOOKUP!$D:$H,2,0)</f>
        <v>0.71147541997000785</v>
      </c>
      <c r="L358" s="27">
        <f>VLOOKUP($D358,LOOKUP!$D:$H,3,0)</f>
        <v>0.70752506270652726</v>
      </c>
      <c r="M358" s="27">
        <f>VLOOKUP($D358,LOOKUP!$D:$H,4,0)</f>
        <v>0.99804141907900845</v>
      </c>
      <c r="N358" s="27">
        <f>VLOOKUP($D358,LOOKUP!$D:$H,5,0)</f>
        <v>1.0028810303011613</v>
      </c>
      <c r="O358" s="26">
        <f t="shared" si="10"/>
        <v>4771.7506219266252</v>
      </c>
      <c r="P358" s="26">
        <f t="shared" si="11"/>
        <v>4.7682664770788259</v>
      </c>
    </row>
    <row r="359" spans="1:16" x14ac:dyDescent="0.25">
      <c r="A359" t="s">
        <v>20</v>
      </c>
      <c r="B359">
        <v>188081</v>
      </c>
      <c r="C359" t="s">
        <v>1686</v>
      </c>
      <c r="D359" t="s">
        <v>151</v>
      </c>
      <c r="E359" t="s">
        <v>152</v>
      </c>
      <c r="F359">
        <v>13.05797247010084</v>
      </c>
      <c r="G359">
        <v>1</v>
      </c>
      <c r="H359">
        <v>2240</v>
      </c>
      <c r="I359">
        <v>2.2400000000000002</v>
      </c>
      <c r="J359" s="24" t="s">
        <v>1826</v>
      </c>
      <c r="K359" s="27">
        <f>VLOOKUP($D359,LOOKUP!$D:$H,2,0)</f>
        <v>0.71147541997000785</v>
      </c>
      <c r="L359" s="27">
        <f>VLOOKUP($D359,LOOKUP!$D:$H,3,0)</f>
        <v>0.70752506270652726</v>
      </c>
      <c r="M359" s="27">
        <f>VLOOKUP($D359,LOOKUP!$D:$H,4,0)</f>
        <v>0.99804141907900845</v>
      </c>
      <c r="N359" s="27">
        <f>VLOOKUP($D359,LOOKUP!$D:$H,5,0)</f>
        <v>1.0028810303011613</v>
      </c>
      <c r="O359" s="26">
        <f t="shared" si="10"/>
        <v>1590.5835406422082</v>
      </c>
      <c r="P359" s="26">
        <f t="shared" si="11"/>
        <v>1.5894221590262754</v>
      </c>
    </row>
    <row r="360" spans="1:16" x14ac:dyDescent="0.25">
      <c r="A360" t="s">
        <v>20</v>
      </c>
      <c r="B360">
        <v>194410</v>
      </c>
      <c r="C360" t="s">
        <v>1408</v>
      </c>
      <c r="D360" t="s">
        <v>148</v>
      </c>
      <c r="E360" t="s">
        <v>149</v>
      </c>
      <c r="F360">
        <v>13.083007376942414</v>
      </c>
      <c r="G360">
        <v>2</v>
      </c>
      <c r="H360">
        <v>214.9992</v>
      </c>
      <c r="I360">
        <v>4.6800000000000001E-2</v>
      </c>
      <c r="J360" s="24" t="s">
        <v>1826</v>
      </c>
      <c r="K360" s="27">
        <f>VLOOKUP($D360,LOOKUP!$D:$H,2,0)</f>
        <v>0.79365397793188397</v>
      </c>
      <c r="L360" s="27">
        <f>VLOOKUP($D360,LOOKUP!$D:$H,3,0)</f>
        <v>0.78970362066840627</v>
      </c>
      <c r="M360" s="27">
        <f>VLOOKUP($D360,LOOKUP!$D:$H,4,0)</f>
        <v>1.2000000219191487</v>
      </c>
      <c r="N360" s="27">
        <f>VLOOKUP($D360,LOOKUP!$D:$H,5,0)</f>
        <v>0.95211366970282429</v>
      </c>
      <c r="O360" s="26">
        <f t="shared" si="10"/>
        <v>204.76196813878053</v>
      </c>
      <c r="P360" s="26">
        <f t="shared" si="11"/>
        <v>3.5188340253403116E-2</v>
      </c>
    </row>
    <row r="361" spans="1:16" x14ac:dyDescent="0.25">
      <c r="A361" t="s">
        <v>20</v>
      </c>
      <c r="B361">
        <v>194410</v>
      </c>
      <c r="C361" t="s">
        <v>1409</v>
      </c>
      <c r="D361" t="s">
        <v>148</v>
      </c>
      <c r="E361" t="s">
        <v>149</v>
      </c>
      <c r="F361">
        <v>13.083007376942414</v>
      </c>
      <c r="G361">
        <v>15</v>
      </c>
      <c r="H361">
        <v>2149.9920000000002</v>
      </c>
      <c r="I361">
        <v>0.46800000000000003</v>
      </c>
      <c r="J361" s="24" t="s">
        <v>1826</v>
      </c>
      <c r="K361" s="27">
        <f>VLOOKUP($D361,LOOKUP!$D:$H,2,0)</f>
        <v>0.79365397793188397</v>
      </c>
      <c r="L361" s="27">
        <f>VLOOKUP($D361,LOOKUP!$D:$H,3,0)</f>
        <v>0.78970362066840627</v>
      </c>
      <c r="M361" s="27">
        <f>VLOOKUP($D361,LOOKUP!$D:$H,4,0)</f>
        <v>1.2000000219191487</v>
      </c>
      <c r="N361" s="27">
        <f>VLOOKUP($D361,LOOKUP!$D:$H,5,0)</f>
        <v>0.95211366970282429</v>
      </c>
      <c r="O361" s="26">
        <f t="shared" si="10"/>
        <v>2047.6196813878055</v>
      </c>
      <c r="P361" s="26">
        <f t="shared" si="11"/>
        <v>0.35188340253403122</v>
      </c>
    </row>
    <row r="362" spans="1:16" x14ac:dyDescent="0.25">
      <c r="A362" t="s">
        <v>20</v>
      </c>
      <c r="B362">
        <v>194410</v>
      </c>
      <c r="C362" t="s">
        <v>953</v>
      </c>
      <c r="D362" t="s">
        <v>151</v>
      </c>
      <c r="E362" t="s">
        <v>152</v>
      </c>
      <c r="F362">
        <v>13.05797247010084</v>
      </c>
      <c r="G362">
        <v>1</v>
      </c>
      <c r="H362">
        <v>14614</v>
      </c>
      <c r="I362">
        <v>4.5</v>
      </c>
      <c r="J362" s="24" t="s">
        <v>1826</v>
      </c>
      <c r="K362" s="27">
        <f>VLOOKUP($D362,LOOKUP!$D:$H,2,0)</f>
        <v>0.71147541997000785</v>
      </c>
      <c r="L362" s="27">
        <f>VLOOKUP($D362,LOOKUP!$D:$H,3,0)</f>
        <v>0.70752506270652726</v>
      </c>
      <c r="M362" s="27">
        <f>VLOOKUP($D362,LOOKUP!$D:$H,4,0)</f>
        <v>0.99804141907900845</v>
      </c>
      <c r="N362" s="27">
        <f>VLOOKUP($D362,LOOKUP!$D:$H,5,0)</f>
        <v>1.0028810303011613</v>
      </c>
      <c r="O362" s="26">
        <f t="shared" si="10"/>
        <v>10377.137438814836</v>
      </c>
      <c r="P362" s="26">
        <f t="shared" si="11"/>
        <v>3.1930355873295713</v>
      </c>
    </row>
    <row r="363" spans="1:16" x14ac:dyDescent="0.25">
      <c r="A363" t="s">
        <v>20</v>
      </c>
      <c r="B363">
        <v>197414</v>
      </c>
      <c r="C363" t="s">
        <v>1807</v>
      </c>
      <c r="D363" t="s">
        <v>151</v>
      </c>
      <c r="E363" t="s">
        <v>152</v>
      </c>
      <c r="F363">
        <v>13.05797247010084</v>
      </c>
      <c r="G363">
        <v>1</v>
      </c>
      <c r="H363">
        <v>13261</v>
      </c>
      <c r="I363">
        <v>4.8</v>
      </c>
      <c r="J363" s="24" t="s">
        <v>1826</v>
      </c>
      <c r="K363" s="27">
        <f>VLOOKUP($D363,LOOKUP!$D:$H,2,0)</f>
        <v>0.71147541997000785</v>
      </c>
      <c r="L363" s="27">
        <f>VLOOKUP($D363,LOOKUP!$D:$H,3,0)</f>
        <v>0.70752506270652726</v>
      </c>
      <c r="M363" s="27">
        <f>VLOOKUP($D363,LOOKUP!$D:$H,4,0)</f>
        <v>0.99804141907900845</v>
      </c>
      <c r="N363" s="27">
        <f>VLOOKUP($D363,LOOKUP!$D:$H,5,0)</f>
        <v>1.0028810303011613</v>
      </c>
      <c r="O363" s="26">
        <f t="shared" si="10"/>
        <v>9416.3965769894294</v>
      </c>
      <c r="P363" s="26">
        <f t="shared" si="11"/>
        <v>3.4059046264848756</v>
      </c>
    </row>
    <row r="364" spans="1:16" x14ac:dyDescent="0.25">
      <c r="A364" t="s">
        <v>20</v>
      </c>
      <c r="B364">
        <v>157150</v>
      </c>
      <c r="C364" t="s">
        <v>269</v>
      </c>
      <c r="D364" t="s">
        <v>148</v>
      </c>
      <c r="E364" t="s">
        <v>149</v>
      </c>
      <c r="F364">
        <v>13.083007376942414</v>
      </c>
      <c r="G364">
        <v>19</v>
      </c>
      <c r="H364">
        <v>1675.7239999999999</v>
      </c>
      <c r="I364">
        <v>0.64600000000000002</v>
      </c>
      <c r="J364" s="24" t="s">
        <v>1826</v>
      </c>
      <c r="K364" s="27">
        <f>VLOOKUP($D364,LOOKUP!$D:$H,2,0)</f>
        <v>0.79365397793188397</v>
      </c>
      <c r="L364" s="27">
        <f>VLOOKUP($D364,LOOKUP!$D:$H,3,0)</f>
        <v>0.78970362066840627</v>
      </c>
      <c r="M364" s="27">
        <f>VLOOKUP($D364,LOOKUP!$D:$H,4,0)</f>
        <v>1.2000000219191487</v>
      </c>
      <c r="N364" s="27">
        <f>VLOOKUP($D364,LOOKUP!$D:$H,5,0)</f>
        <v>0.95211366970282429</v>
      </c>
      <c r="O364" s="26">
        <f t="shared" si="10"/>
        <v>1595.9340513703764</v>
      </c>
      <c r="P364" s="26">
        <f t="shared" si="11"/>
        <v>0.48571939751492343</v>
      </c>
    </row>
    <row r="365" spans="1:16" x14ac:dyDescent="0.25">
      <c r="A365" t="s">
        <v>20</v>
      </c>
      <c r="B365">
        <v>177284</v>
      </c>
      <c r="C365" t="s">
        <v>182</v>
      </c>
      <c r="D365" t="s">
        <v>151</v>
      </c>
      <c r="E365" t="s">
        <v>152</v>
      </c>
      <c r="F365">
        <v>13.05797247010084</v>
      </c>
      <c r="G365">
        <v>1</v>
      </c>
      <c r="H365">
        <v>51325</v>
      </c>
      <c r="I365">
        <v>14.8</v>
      </c>
      <c r="J365" s="24" t="s">
        <v>1826</v>
      </c>
      <c r="K365" s="27">
        <f>VLOOKUP($D365,LOOKUP!$D:$H,2,0)</f>
        <v>0.71147541997000785</v>
      </c>
      <c r="L365" s="27">
        <f>VLOOKUP($D365,LOOKUP!$D:$H,3,0)</f>
        <v>0.70752506270652726</v>
      </c>
      <c r="M365" s="27">
        <f>VLOOKUP($D365,LOOKUP!$D:$H,4,0)</f>
        <v>0.99804141907900845</v>
      </c>
      <c r="N365" s="27">
        <f>VLOOKUP($D365,LOOKUP!$D:$H,5,0)</f>
        <v>1.0028810303011613</v>
      </c>
      <c r="O365" s="26">
        <f t="shared" si="10"/>
        <v>36444.955456902382</v>
      </c>
      <c r="P365" s="26">
        <f t="shared" si="11"/>
        <v>10.501539264995035</v>
      </c>
    </row>
    <row r="366" spans="1:16" x14ac:dyDescent="0.25">
      <c r="A366" t="s">
        <v>20</v>
      </c>
      <c r="B366">
        <v>184036</v>
      </c>
      <c r="C366" t="s">
        <v>594</v>
      </c>
      <c r="D366" t="s">
        <v>148</v>
      </c>
      <c r="E366" t="s">
        <v>149</v>
      </c>
      <c r="F366">
        <v>13.083007376942414</v>
      </c>
      <c r="G366">
        <v>1</v>
      </c>
      <c r="H366">
        <v>678.75</v>
      </c>
      <c r="I366">
        <v>0.6825</v>
      </c>
      <c r="J366" s="24" t="s">
        <v>1826</v>
      </c>
      <c r="K366" s="27">
        <f>VLOOKUP($D366,LOOKUP!$D:$H,2,0)</f>
        <v>0.79365397793188397</v>
      </c>
      <c r="L366" s="27">
        <f>VLOOKUP($D366,LOOKUP!$D:$H,3,0)</f>
        <v>0.78970362066840627</v>
      </c>
      <c r="M366" s="27">
        <f>VLOOKUP($D366,LOOKUP!$D:$H,4,0)</f>
        <v>1.2000000219191487</v>
      </c>
      <c r="N366" s="27">
        <f>VLOOKUP($D366,LOOKUP!$D:$H,5,0)</f>
        <v>0.95211366970282429</v>
      </c>
      <c r="O366" s="26">
        <f t="shared" si="10"/>
        <v>646.43117683320349</v>
      </c>
      <c r="P366" s="26">
        <f t="shared" si="11"/>
        <v>0.5131632953621289</v>
      </c>
    </row>
    <row r="367" spans="1:16" x14ac:dyDescent="0.25">
      <c r="A367" t="s">
        <v>20</v>
      </c>
      <c r="B367">
        <v>184036</v>
      </c>
      <c r="C367" t="s">
        <v>595</v>
      </c>
      <c r="D367" t="s">
        <v>148</v>
      </c>
      <c r="E367" t="s">
        <v>149</v>
      </c>
      <c r="F367">
        <v>13.083007376942414</v>
      </c>
      <c r="G367">
        <v>2</v>
      </c>
      <c r="H367">
        <v>1049</v>
      </c>
      <c r="I367">
        <v>1.17</v>
      </c>
      <c r="J367" s="24" t="s">
        <v>1826</v>
      </c>
      <c r="K367" s="27">
        <f>VLOOKUP($D367,LOOKUP!$D:$H,2,0)</f>
        <v>0.79365397793188397</v>
      </c>
      <c r="L367" s="27">
        <f>VLOOKUP($D367,LOOKUP!$D:$H,3,0)</f>
        <v>0.78970362066840627</v>
      </c>
      <c r="M367" s="27">
        <f>VLOOKUP($D367,LOOKUP!$D:$H,4,0)</f>
        <v>1.2000000219191487</v>
      </c>
      <c r="N367" s="27">
        <f>VLOOKUP($D367,LOOKUP!$D:$H,5,0)</f>
        <v>0.95211366970282429</v>
      </c>
      <c r="O367" s="26">
        <f t="shared" si="10"/>
        <v>999.05164566928988</v>
      </c>
      <c r="P367" s="26">
        <f t="shared" si="11"/>
        <v>0.87970850633507791</v>
      </c>
    </row>
    <row r="368" spans="1:16" x14ac:dyDescent="0.25">
      <c r="A368" t="s">
        <v>20</v>
      </c>
      <c r="B368">
        <v>184036</v>
      </c>
      <c r="C368" t="s">
        <v>596</v>
      </c>
      <c r="D368" t="s">
        <v>148</v>
      </c>
      <c r="E368" t="s">
        <v>149</v>
      </c>
      <c r="F368">
        <v>13.083007376942414</v>
      </c>
      <c r="G368">
        <v>4</v>
      </c>
      <c r="H368">
        <v>2180</v>
      </c>
      <c r="I368">
        <v>3.64</v>
      </c>
      <c r="J368" s="24" t="s">
        <v>1826</v>
      </c>
      <c r="K368" s="27">
        <f>VLOOKUP($D368,LOOKUP!$D:$H,2,0)</f>
        <v>0.79365397793188397</v>
      </c>
      <c r="L368" s="27">
        <f>VLOOKUP($D368,LOOKUP!$D:$H,3,0)</f>
        <v>0.78970362066840627</v>
      </c>
      <c r="M368" s="27">
        <f>VLOOKUP($D368,LOOKUP!$D:$H,4,0)</f>
        <v>1.2000000219191487</v>
      </c>
      <c r="N368" s="27">
        <f>VLOOKUP($D368,LOOKUP!$D:$H,5,0)</f>
        <v>0.95211366970282429</v>
      </c>
      <c r="O368" s="26">
        <f t="shared" si="10"/>
        <v>2076.1988441935673</v>
      </c>
      <c r="P368" s="26">
        <f t="shared" si="11"/>
        <v>2.7368709085980205</v>
      </c>
    </row>
    <row r="369" spans="1:16" x14ac:dyDescent="0.25">
      <c r="A369" t="s">
        <v>20</v>
      </c>
      <c r="B369">
        <v>180592</v>
      </c>
      <c r="C369" t="s">
        <v>600</v>
      </c>
      <c r="D369" t="s">
        <v>151</v>
      </c>
      <c r="E369" t="s">
        <v>152</v>
      </c>
      <c r="F369">
        <v>13.05797247010084</v>
      </c>
      <c r="G369">
        <v>1</v>
      </c>
      <c r="H369">
        <v>5202.96</v>
      </c>
      <c r="I369">
        <v>1.1399999999999999</v>
      </c>
      <c r="J369" s="24" t="s">
        <v>1826</v>
      </c>
      <c r="K369" s="27">
        <f>VLOOKUP($D369,LOOKUP!$D:$H,2,0)</f>
        <v>0.71147541997000785</v>
      </c>
      <c r="L369" s="27">
        <f>VLOOKUP($D369,LOOKUP!$D:$H,3,0)</f>
        <v>0.70752506270652726</v>
      </c>
      <c r="M369" s="27">
        <f>VLOOKUP($D369,LOOKUP!$D:$H,4,0)</f>
        <v>0.99804141907900845</v>
      </c>
      <c r="N369" s="27">
        <f>VLOOKUP($D369,LOOKUP!$D:$H,5,0)</f>
        <v>1.0028810303011613</v>
      </c>
      <c r="O369" s="26">
        <f t="shared" si="10"/>
        <v>3694.5279190266892</v>
      </c>
      <c r="P369" s="26">
        <f t="shared" si="11"/>
        <v>0.80890234879015788</v>
      </c>
    </row>
    <row r="370" spans="1:16" x14ac:dyDescent="0.25">
      <c r="A370" t="s">
        <v>20</v>
      </c>
      <c r="B370">
        <v>180592</v>
      </c>
      <c r="C370" t="s">
        <v>601</v>
      </c>
      <c r="D370" t="s">
        <v>151</v>
      </c>
      <c r="E370" t="s">
        <v>152</v>
      </c>
      <c r="F370">
        <v>13.05797247010084</v>
      </c>
      <c r="G370">
        <v>1</v>
      </c>
      <c r="H370">
        <v>48387.53</v>
      </c>
      <c r="I370">
        <v>10.602</v>
      </c>
      <c r="J370" s="24" t="s">
        <v>1826</v>
      </c>
      <c r="K370" s="27">
        <f>VLOOKUP($D370,LOOKUP!$D:$H,2,0)</f>
        <v>0.71147541997000785</v>
      </c>
      <c r="L370" s="27">
        <f>VLOOKUP($D370,LOOKUP!$D:$H,3,0)</f>
        <v>0.70752506270652726</v>
      </c>
      <c r="M370" s="27">
        <f>VLOOKUP($D370,LOOKUP!$D:$H,4,0)</f>
        <v>0.99804141907900845</v>
      </c>
      <c r="N370" s="27">
        <f>VLOOKUP($D370,LOOKUP!$D:$H,5,0)</f>
        <v>1.0028810303011613</v>
      </c>
      <c r="O370" s="26">
        <f t="shared" si="10"/>
        <v>34359.111067112091</v>
      </c>
      <c r="P370" s="26">
        <f t="shared" si="11"/>
        <v>7.5227918437484691</v>
      </c>
    </row>
    <row r="371" spans="1:16" x14ac:dyDescent="0.25">
      <c r="A371" t="s">
        <v>20</v>
      </c>
      <c r="B371">
        <v>149910</v>
      </c>
      <c r="C371" t="s">
        <v>867</v>
      </c>
      <c r="D371" t="s">
        <v>148</v>
      </c>
      <c r="E371" t="s">
        <v>149</v>
      </c>
      <c r="F371">
        <v>13.083007376942414</v>
      </c>
      <c r="G371">
        <v>30</v>
      </c>
      <c r="H371">
        <v>2580</v>
      </c>
      <c r="I371">
        <v>0.9</v>
      </c>
      <c r="J371" s="24" t="s">
        <v>1826</v>
      </c>
      <c r="K371" s="27">
        <f>VLOOKUP($D371,LOOKUP!$D:$H,2,0)</f>
        <v>0.79365397793188397</v>
      </c>
      <c r="L371" s="27">
        <f>VLOOKUP($D371,LOOKUP!$D:$H,3,0)</f>
        <v>0.78970362066840627</v>
      </c>
      <c r="M371" s="27">
        <f>VLOOKUP($D371,LOOKUP!$D:$H,4,0)</f>
        <v>1.2000000219191487</v>
      </c>
      <c r="N371" s="27">
        <f>VLOOKUP($D371,LOOKUP!$D:$H,5,0)</f>
        <v>0.95211366970282429</v>
      </c>
      <c r="O371" s="26">
        <f t="shared" si="10"/>
        <v>2457.1527605593592</v>
      </c>
      <c r="P371" s="26">
        <f t="shared" si="11"/>
        <v>0.67669885102698313</v>
      </c>
    </row>
    <row r="372" spans="1:16" x14ac:dyDescent="0.25">
      <c r="A372" t="s">
        <v>20</v>
      </c>
      <c r="B372">
        <v>190002</v>
      </c>
      <c r="C372" t="s">
        <v>166</v>
      </c>
      <c r="D372" t="s">
        <v>148</v>
      </c>
      <c r="E372" t="s">
        <v>149</v>
      </c>
      <c r="F372">
        <v>13.083007376942414</v>
      </c>
      <c r="G372">
        <v>3</v>
      </c>
      <c r="H372">
        <v>48.09</v>
      </c>
      <c r="I372">
        <v>1.23E-2</v>
      </c>
      <c r="J372" s="24" t="s">
        <v>1826</v>
      </c>
      <c r="K372" s="27">
        <f>VLOOKUP($D372,LOOKUP!$D:$H,2,0)</f>
        <v>0.79365397793188397</v>
      </c>
      <c r="L372" s="27">
        <f>VLOOKUP($D372,LOOKUP!$D:$H,3,0)</f>
        <v>0.78970362066840627</v>
      </c>
      <c r="M372" s="27">
        <f>VLOOKUP($D372,LOOKUP!$D:$H,4,0)</f>
        <v>1.2000000219191487</v>
      </c>
      <c r="N372" s="27">
        <f>VLOOKUP($D372,LOOKUP!$D:$H,5,0)</f>
        <v>0.95211366970282429</v>
      </c>
      <c r="O372" s="26">
        <f t="shared" si="10"/>
        <v>45.800184595077354</v>
      </c>
      <c r="P372" s="26">
        <f t="shared" si="11"/>
        <v>9.2482176307021012E-3</v>
      </c>
    </row>
    <row r="373" spans="1:16" x14ac:dyDescent="0.25">
      <c r="A373" t="s">
        <v>20</v>
      </c>
      <c r="B373">
        <v>190002</v>
      </c>
      <c r="C373" t="s">
        <v>167</v>
      </c>
      <c r="D373" t="s">
        <v>148</v>
      </c>
      <c r="E373" t="s">
        <v>149</v>
      </c>
      <c r="F373">
        <v>13.083007376942414</v>
      </c>
      <c r="G373">
        <v>6</v>
      </c>
      <c r="H373">
        <v>644.99760000000003</v>
      </c>
      <c r="I373">
        <v>0.1404</v>
      </c>
      <c r="J373" s="24" t="s">
        <v>1826</v>
      </c>
      <c r="K373" s="27">
        <f>VLOOKUP($D373,LOOKUP!$D:$H,2,0)</f>
        <v>0.79365397793188397</v>
      </c>
      <c r="L373" s="27">
        <f>VLOOKUP($D373,LOOKUP!$D:$H,3,0)</f>
        <v>0.78970362066840627</v>
      </c>
      <c r="M373" s="27">
        <f>VLOOKUP($D373,LOOKUP!$D:$H,4,0)</f>
        <v>1.2000000219191487</v>
      </c>
      <c r="N373" s="27">
        <f>VLOOKUP($D373,LOOKUP!$D:$H,5,0)</f>
        <v>0.95211366970282429</v>
      </c>
      <c r="O373" s="26">
        <f t="shared" si="10"/>
        <v>614.28590441634162</v>
      </c>
      <c r="P373" s="26">
        <f t="shared" si="11"/>
        <v>0.10556502076020936</v>
      </c>
    </row>
    <row r="374" spans="1:16" x14ac:dyDescent="0.25">
      <c r="A374" t="s">
        <v>20</v>
      </c>
      <c r="B374">
        <v>190002</v>
      </c>
      <c r="C374" t="s">
        <v>868</v>
      </c>
      <c r="D374" t="s">
        <v>148</v>
      </c>
      <c r="E374" t="s">
        <v>149</v>
      </c>
      <c r="F374">
        <v>13.083007376942414</v>
      </c>
      <c r="G374">
        <v>8</v>
      </c>
      <c r="H374">
        <v>1592.36</v>
      </c>
      <c r="I374">
        <v>0.26240000000000002</v>
      </c>
      <c r="J374" s="24" t="s">
        <v>1826</v>
      </c>
      <c r="K374" s="27">
        <f>VLOOKUP($D374,LOOKUP!$D:$H,2,0)</f>
        <v>0.79365397793188397</v>
      </c>
      <c r="L374" s="27">
        <f>VLOOKUP($D374,LOOKUP!$D:$H,3,0)</f>
        <v>0.78970362066840627</v>
      </c>
      <c r="M374" s="27">
        <f>VLOOKUP($D374,LOOKUP!$D:$H,4,0)</f>
        <v>1.2000000219191487</v>
      </c>
      <c r="N374" s="27">
        <f>VLOOKUP($D374,LOOKUP!$D:$H,5,0)</f>
        <v>0.95211366970282429</v>
      </c>
      <c r="O374" s="26">
        <f t="shared" si="10"/>
        <v>1516.5394456605818</v>
      </c>
      <c r="P374" s="26">
        <f t="shared" si="11"/>
        <v>0.1972953094549782</v>
      </c>
    </row>
    <row r="375" spans="1:16" x14ac:dyDescent="0.25">
      <c r="A375" t="s">
        <v>20</v>
      </c>
      <c r="B375">
        <v>190002</v>
      </c>
      <c r="C375" t="s">
        <v>175</v>
      </c>
      <c r="D375" t="s">
        <v>148</v>
      </c>
      <c r="E375" t="s">
        <v>149</v>
      </c>
      <c r="F375">
        <v>13.083007376942414</v>
      </c>
      <c r="G375">
        <v>15</v>
      </c>
      <c r="H375">
        <v>2149.9920000000002</v>
      </c>
      <c r="I375">
        <v>0.46800000000000003</v>
      </c>
      <c r="J375" s="24" t="s">
        <v>1826</v>
      </c>
      <c r="K375" s="27">
        <f>VLOOKUP($D375,LOOKUP!$D:$H,2,0)</f>
        <v>0.79365397793188397</v>
      </c>
      <c r="L375" s="27">
        <f>VLOOKUP($D375,LOOKUP!$D:$H,3,0)</f>
        <v>0.78970362066840627</v>
      </c>
      <c r="M375" s="27">
        <f>VLOOKUP($D375,LOOKUP!$D:$H,4,0)</f>
        <v>1.2000000219191487</v>
      </c>
      <c r="N375" s="27">
        <f>VLOOKUP($D375,LOOKUP!$D:$H,5,0)</f>
        <v>0.95211366970282429</v>
      </c>
      <c r="O375" s="26">
        <f t="shared" si="10"/>
        <v>2047.6196813878055</v>
      </c>
      <c r="P375" s="26">
        <f t="shared" si="11"/>
        <v>0.35188340253403122</v>
      </c>
    </row>
    <row r="376" spans="1:16" x14ac:dyDescent="0.25">
      <c r="A376" t="s">
        <v>20</v>
      </c>
      <c r="B376">
        <v>190001</v>
      </c>
      <c r="C376" t="s">
        <v>166</v>
      </c>
      <c r="D376" t="s">
        <v>148</v>
      </c>
      <c r="E376" t="s">
        <v>149</v>
      </c>
      <c r="F376">
        <v>13.083007376942414</v>
      </c>
      <c r="G376">
        <v>6</v>
      </c>
      <c r="H376">
        <v>96.18</v>
      </c>
      <c r="I376">
        <v>2.46E-2</v>
      </c>
      <c r="J376" s="24" t="s">
        <v>1826</v>
      </c>
      <c r="K376" s="27">
        <f>VLOOKUP($D376,LOOKUP!$D:$H,2,0)</f>
        <v>0.79365397793188397</v>
      </c>
      <c r="L376" s="27">
        <f>VLOOKUP($D376,LOOKUP!$D:$H,3,0)</f>
        <v>0.78970362066840627</v>
      </c>
      <c r="M376" s="27">
        <f>VLOOKUP($D376,LOOKUP!$D:$H,4,0)</f>
        <v>1.2000000219191487</v>
      </c>
      <c r="N376" s="27">
        <f>VLOOKUP($D376,LOOKUP!$D:$H,5,0)</f>
        <v>0.95211366970282429</v>
      </c>
      <c r="O376" s="26">
        <f t="shared" si="10"/>
        <v>91.600369190154709</v>
      </c>
      <c r="P376" s="26">
        <f t="shared" si="11"/>
        <v>1.8496435261404202E-2</v>
      </c>
    </row>
    <row r="377" spans="1:16" x14ac:dyDescent="0.25">
      <c r="A377" t="s">
        <v>20</v>
      </c>
      <c r="B377">
        <v>190001</v>
      </c>
      <c r="C377" t="s">
        <v>175</v>
      </c>
      <c r="D377" t="s">
        <v>148</v>
      </c>
      <c r="E377" t="s">
        <v>149</v>
      </c>
      <c r="F377">
        <v>13.083007376942414</v>
      </c>
      <c r="G377">
        <v>1</v>
      </c>
      <c r="H377">
        <v>143.33279999999999</v>
      </c>
      <c r="I377">
        <v>3.1199999999999999E-2</v>
      </c>
      <c r="J377" s="24" t="s">
        <v>1826</v>
      </c>
      <c r="K377" s="27">
        <f>VLOOKUP($D377,LOOKUP!$D:$H,2,0)</f>
        <v>0.79365397793188397</v>
      </c>
      <c r="L377" s="27">
        <f>VLOOKUP($D377,LOOKUP!$D:$H,3,0)</f>
        <v>0.78970362066840627</v>
      </c>
      <c r="M377" s="27">
        <f>VLOOKUP($D377,LOOKUP!$D:$H,4,0)</f>
        <v>1.2000000219191487</v>
      </c>
      <c r="N377" s="27">
        <f>VLOOKUP($D377,LOOKUP!$D:$H,5,0)</f>
        <v>0.95211366970282429</v>
      </c>
      <c r="O377" s="26">
        <f t="shared" si="10"/>
        <v>136.50797875918701</v>
      </c>
      <c r="P377" s="26">
        <f t="shared" si="11"/>
        <v>2.3458893502268745E-2</v>
      </c>
    </row>
    <row r="378" spans="1:16" x14ac:dyDescent="0.25">
      <c r="A378" t="s">
        <v>20</v>
      </c>
      <c r="B378">
        <v>190001</v>
      </c>
      <c r="C378" t="s">
        <v>167</v>
      </c>
      <c r="D378" t="s">
        <v>148</v>
      </c>
      <c r="E378" t="s">
        <v>149</v>
      </c>
      <c r="F378">
        <v>13.083007376942414</v>
      </c>
      <c r="G378">
        <v>3</v>
      </c>
      <c r="H378">
        <v>322.49880000000002</v>
      </c>
      <c r="I378">
        <v>7.0199999999999999E-2</v>
      </c>
      <c r="J378" s="24" t="s">
        <v>1826</v>
      </c>
      <c r="K378" s="27">
        <f>VLOOKUP($D378,LOOKUP!$D:$H,2,0)</f>
        <v>0.79365397793188397</v>
      </c>
      <c r="L378" s="27">
        <f>VLOOKUP($D378,LOOKUP!$D:$H,3,0)</f>
        <v>0.78970362066840627</v>
      </c>
      <c r="M378" s="27">
        <f>VLOOKUP($D378,LOOKUP!$D:$H,4,0)</f>
        <v>1.2000000219191487</v>
      </c>
      <c r="N378" s="27">
        <f>VLOOKUP($D378,LOOKUP!$D:$H,5,0)</f>
        <v>0.95211366970282429</v>
      </c>
      <c r="O378" s="26">
        <f t="shared" si="10"/>
        <v>307.14295220817081</v>
      </c>
      <c r="P378" s="26">
        <f t="shared" si="11"/>
        <v>5.2782510380104682E-2</v>
      </c>
    </row>
    <row r="379" spans="1:16" x14ac:dyDescent="0.25">
      <c r="A379" t="s">
        <v>20</v>
      </c>
      <c r="B379">
        <v>190001</v>
      </c>
      <c r="C379" t="s">
        <v>868</v>
      </c>
      <c r="D379" t="s">
        <v>148</v>
      </c>
      <c r="E379" t="s">
        <v>149</v>
      </c>
      <c r="F379">
        <v>13.083007376942414</v>
      </c>
      <c r="G379">
        <v>8</v>
      </c>
      <c r="H379">
        <v>1592.36</v>
      </c>
      <c r="I379">
        <v>0.26240000000000002</v>
      </c>
      <c r="J379" s="24" t="s">
        <v>1826</v>
      </c>
      <c r="K379" s="27">
        <f>VLOOKUP($D379,LOOKUP!$D:$H,2,0)</f>
        <v>0.79365397793188397</v>
      </c>
      <c r="L379" s="27">
        <f>VLOOKUP($D379,LOOKUP!$D:$H,3,0)</f>
        <v>0.78970362066840627</v>
      </c>
      <c r="M379" s="27">
        <f>VLOOKUP($D379,LOOKUP!$D:$H,4,0)</f>
        <v>1.2000000219191487</v>
      </c>
      <c r="N379" s="27">
        <f>VLOOKUP($D379,LOOKUP!$D:$H,5,0)</f>
        <v>0.95211366970282429</v>
      </c>
      <c r="O379" s="26">
        <f t="shared" si="10"/>
        <v>1516.5394456605818</v>
      </c>
      <c r="P379" s="26">
        <f t="shared" si="11"/>
        <v>0.1972953094549782</v>
      </c>
    </row>
    <row r="380" spans="1:16" x14ac:dyDescent="0.25">
      <c r="A380" t="s">
        <v>20</v>
      </c>
      <c r="B380">
        <v>190001</v>
      </c>
      <c r="C380" t="s">
        <v>168</v>
      </c>
      <c r="D380" t="s">
        <v>148</v>
      </c>
      <c r="E380" t="s">
        <v>149</v>
      </c>
      <c r="F380">
        <v>13.083007376942414</v>
      </c>
      <c r="G380">
        <v>19</v>
      </c>
      <c r="H380">
        <v>2269.4360000000001</v>
      </c>
      <c r="I380">
        <v>0.49399999999999999</v>
      </c>
      <c r="J380" s="24" t="s">
        <v>1826</v>
      </c>
      <c r="K380" s="27">
        <f>VLOOKUP($D380,LOOKUP!$D:$H,2,0)</f>
        <v>0.79365397793188397</v>
      </c>
      <c r="L380" s="27">
        <f>VLOOKUP($D380,LOOKUP!$D:$H,3,0)</f>
        <v>0.78970362066840627</v>
      </c>
      <c r="M380" s="27">
        <f>VLOOKUP($D380,LOOKUP!$D:$H,4,0)</f>
        <v>1.2000000219191487</v>
      </c>
      <c r="N380" s="27">
        <f>VLOOKUP($D380,LOOKUP!$D:$H,5,0)</f>
        <v>0.95211366970282429</v>
      </c>
      <c r="O380" s="26">
        <f t="shared" si="10"/>
        <v>2161.3763303537949</v>
      </c>
      <c r="P380" s="26">
        <f t="shared" si="11"/>
        <v>0.37143248045258848</v>
      </c>
    </row>
    <row r="381" spans="1:16" x14ac:dyDescent="0.25">
      <c r="A381" t="s">
        <v>20</v>
      </c>
      <c r="B381">
        <v>189990</v>
      </c>
      <c r="C381" t="s">
        <v>166</v>
      </c>
      <c r="D381" t="s">
        <v>148</v>
      </c>
      <c r="E381" t="s">
        <v>149</v>
      </c>
      <c r="F381">
        <v>13.083007376942414</v>
      </c>
      <c r="G381">
        <v>1</v>
      </c>
      <c r="H381">
        <v>16.03</v>
      </c>
      <c r="I381">
        <v>4.1000000000000003E-3</v>
      </c>
      <c r="J381" s="24" t="s">
        <v>1826</v>
      </c>
      <c r="K381" s="27">
        <f>VLOOKUP($D381,LOOKUP!$D:$H,2,0)</f>
        <v>0.79365397793188397</v>
      </c>
      <c r="L381" s="27">
        <f>VLOOKUP($D381,LOOKUP!$D:$H,3,0)</f>
        <v>0.78970362066840627</v>
      </c>
      <c r="M381" s="27">
        <f>VLOOKUP($D381,LOOKUP!$D:$H,4,0)</f>
        <v>1.2000000219191487</v>
      </c>
      <c r="N381" s="27">
        <f>VLOOKUP($D381,LOOKUP!$D:$H,5,0)</f>
        <v>0.95211366970282429</v>
      </c>
      <c r="O381" s="26">
        <f t="shared" si="10"/>
        <v>15.26672819835912</v>
      </c>
      <c r="P381" s="26">
        <f t="shared" si="11"/>
        <v>3.0827392102340343E-3</v>
      </c>
    </row>
    <row r="382" spans="1:16" x14ac:dyDescent="0.25">
      <c r="A382" t="s">
        <v>20</v>
      </c>
      <c r="B382">
        <v>189990</v>
      </c>
      <c r="C382" t="s">
        <v>602</v>
      </c>
      <c r="D382" t="s">
        <v>148</v>
      </c>
      <c r="E382" t="s">
        <v>149</v>
      </c>
      <c r="F382">
        <v>13.083007376942414</v>
      </c>
      <c r="G382">
        <v>3</v>
      </c>
      <c r="H382">
        <v>457.58699999999999</v>
      </c>
      <c r="I382">
        <v>0.11700000000000001</v>
      </c>
      <c r="J382" s="24" t="s">
        <v>1826</v>
      </c>
      <c r="K382" s="27">
        <f>VLOOKUP($D382,LOOKUP!$D:$H,2,0)</f>
        <v>0.79365397793188397</v>
      </c>
      <c r="L382" s="27">
        <f>VLOOKUP($D382,LOOKUP!$D:$H,3,0)</f>
        <v>0.78970362066840627</v>
      </c>
      <c r="M382" s="27">
        <f>VLOOKUP($D382,LOOKUP!$D:$H,4,0)</f>
        <v>1.2000000219191487</v>
      </c>
      <c r="N382" s="27">
        <f>VLOOKUP($D382,LOOKUP!$D:$H,5,0)</f>
        <v>0.95211366970282429</v>
      </c>
      <c r="O382" s="26">
        <f t="shared" si="10"/>
        <v>435.79889932018432</v>
      </c>
      <c r="P382" s="26">
        <f t="shared" si="11"/>
        <v>8.7970850633507805E-2</v>
      </c>
    </row>
    <row r="383" spans="1:16" x14ac:dyDescent="0.25">
      <c r="A383" t="s">
        <v>20</v>
      </c>
      <c r="B383">
        <v>189990</v>
      </c>
      <c r="C383" t="s">
        <v>167</v>
      </c>
      <c r="D383" t="s">
        <v>148</v>
      </c>
      <c r="E383" t="s">
        <v>149</v>
      </c>
      <c r="F383">
        <v>13.083007376942414</v>
      </c>
      <c r="G383">
        <v>5</v>
      </c>
      <c r="H383">
        <v>537.49800000000005</v>
      </c>
      <c r="I383">
        <v>0.11700000000000001</v>
      </c>
      <c r="J383" s="24" t="s">
        <v>1826</v>
      </c>
      <c r="K383" s="27">
        <f>VLOOKUP($D383,LOOKUP!$D:$H,2,0)</f>
        <v>0.79365397793188397</v>
      </c>
      <c r="L383" s="27">
        <f>VLOOKUP($D383,LOOKUP!$D:$H,3,0)</f>
        <v>0.78970362066840627</v>
      </c>
      <c r="M383" s="27">
        <f>VLOOKUP($D383,LOOKUP!$D:$H,4,0)</f>
        <v>1.2000000219191487</v>
      </c>
      <c r="N383" s="27">
        <f>VLOOKUP($D383,LOOKUP!$D:$H,5,0)</f>
        <v>0.95211366970282429</v>
      </c>
      <c r="O383" s="26">
        <f t="shared" si="10"/>
        <v>511.90492034695137</v>
      </c>
      <c r="P383" s="26">
        <f t="shared" si="11"/>
        <v>8.7970850633507805E-2</v>
      </c>
    </row>
    <row r="384" spans="1:16" x14ac:dyDescent="0.25">
      <c r="A384" t="s">
        <v>20</v>
      </c>
      <c r="B384">
        <v>189990</v>
      </c>
      <c r="C384" t="s">
        <v>868</v>
      </c>
      <c r="D384" t="s">
        <v>148</v>
      </c>
      <c r="E384" t="s">
        <v>149</v>
      </c>
      <c r="F384">
        <v>13.083007376942414</v>
      </c>
      <c r="G384">
        <v>8</v>
      </c>
      <c r="H384">
        <v>1592.36</v>
      </c>
      <c r="I384">
        <v>0.26240000000000002</v>
      </c>
      <c r="J384" s="24" t="s">
        <v>1826</v>
      </c>
      <c r="K384" s="27">
        <f>VLOOKUP($D384,LOOKUP!$D:$H,2,0)</f>
        <v>0.79365397793188397</v>
      </c>
      <c r="L384" s="27">
        <f>VLOOKUP($D384,LOOKUP!$D:$H,3,0)</f>
        <v>0.78970362066840627</v>
      </c>
      <c r="M384" s="27">
        <f>VLOOKUP($D384,LOOKUP!$D:$H,4,0)</f>
        <v>1.2000000219191487</v>
      </c>
      <c r="N384" s="27">
        <f>VLOOKUP($D384,LOOKUP!$D:$H,5,0)</f>
        <v>0.95211366970282429</v>
      </c>
      <c r="O384" s="26">
        <f t="shared" si="10"/>
        <v>1516.5394456605818</v>
      </c>
      <c r="P384" s="26">
        <f t="shared" si="11"/>
        <v>0.1972953094549782</v>
      </c>
    </row>
    <row r="385" spans="1:16" x14ac:dyDescent="0.25">
      <c r="A385" t="s">
        <v>20</v>
      </c>
      <c r="B385">
        <v>189990</v>
      </c>
      <c r="C385" t="s">
        <v>175</v>
      </c>
      <c r="D385" t="s">
        <v>148</v>
      </c>
      <c r="E385" t="s">
        <v>149</v>
      </c>
      <c r="F385">
        <v>13.083007376942414</v>
      </c>
      <c r="G385">
        <v>14</v>
      </c>
      <c r="H385">
        <v>2006.6592000000001</v>
      </c>
      <c r="I385">
        <v>0.43680000000000002</v>
      </c>
      <c r="J385" s="24" t="s">
        <v>1826</v>
      </c>
      <c r="K385" s="27">
        <f>VLOOKUP($D385,LOOKUP!$D:$H,2,0)</f>
        <v>0.79365397793188397</v>
      </c>
      <c r="L385" s="27">
        <f>VLOOKUP($D385,LOOKUP!$D:$H,3,0)</f>
        <v>0.78970362066840627</v>
      </c>
      <c r="M385" s="27">
        <f>VLOOKUP($D385,LOOKUP!$D:$H,4,0)</f>
        <v>1.2000000219191487</v>
      </c>
      <c r="N385" s="27">
        <f>VLOOKUP($D385,LOOKUP!$D:$H,5,0)</f>
        <v>0.95211366970282429</v>
      </c>
      <c r="O385" s="26">
        <f t="shared" si="10"/>
        <v>1911.1117026286183</v>
      </c>
      <c r="P385" s="26">
        <f t="shared" si="11"/>
        <v>0.32842450903176246</v>
      </c>
    </row>
    <row r="386" spans="1:16" x14ac:dyDescent="0.25">
      <c r="A386" t="s">
        <v>20</v>
      </c>
      <c r="B386">
        <v>189977</v>
      </c>
      <c r="C386" t="s">
        <v>168</v>
      </c>
      <c r="D386" t="s">
        <v>148</v>
      </c>
      <c r="E386" t="s">
        <v>149</v>
      </c>
      <c r="F386">
        <v>13.083007376942414</v>
      </c>
      <c r="G386">
        <v>9</v>
      </c>
      <c r="H386">
        <v>1074.9960000000001</v>
      </c>
      <c r="I386">
        <v>0.23400000000000001</v>
      </c>
      <c r="J386" s="24" t="s">
        <v>1826</v>
      </c>
      <c r="K386" s="27">
        <f>VLOOKUP($D386,LOOKUP!$D:$H,2,0)</f>
        <v>0.79365397793188397</v>
      </c>
      <c r="L386" s="27">
        <f>VLOOKUP($D386,LOOKUP!$D:$H,3,0)</f>
        <v>0.78970362066840627</v>
      </c>
      <c r="M386" s="27">
        <f>VLOOKUP($D386,LOOKUP!$D:$H,4,0)</f>
        <v>1.2000000219191487</v>
      </c>
      <c r="N386" s="27">
        <f>VLOOKUP($D386,LOOKUP!$D:$H,5,0)</f>
        <v>0.95211366970282429</v>
      </c>
      <c r="O386" s="26">
        <f t="shared" si="10"/>
        <v>1023.8098406939027</v>
      </c>
      <c r="P386" s="26">
        <f t="shared" si="11"/>
        <v>0.17594170126701561</v>
      </c>
    </row>
    <row r="387" spans="1:16" x14ac:dyDescent="0.25">
      <c r="A387" t="s">
        <v>20</v>
      </c>
      <c r="B387">
        <v>189978</v>
      </c>
      <c r="C387" t="s">
        <v>166</v>
      </c>
      <c r="D387" t="s">
        <v>148</v>
      </c>
      <c r="E387" t="s">
        <v>149</v>
      </c>
      <c r="F387">
        <v>13.083007376942414</v>
      </c>
      <c r="G387">
        <v>1</v>
      </c>
      <c r="H387">
        <v>16.03</v>
      </c>
      <c r="I387">
        <v>4.1000000000000003E-3</v>
      </c>
      <c r="J387" s="24" t="s">
        <v>1826</v>
      </c>
      <c r="K387" s="27">
        <f>VLOOKUP($D387,LOOKUP!$D:$H,2,0)</f>
        <v>0.79365397793188397</v>
      </c>
      <c r="L387" s="27">
        <f>VLOOKUP($D387,LOOKUP!$D:$H,3,0)</f>
        <v>0.78970362066840627</v>
      </c>
      <c r="M387" s="27">
        <f>VLOOKUP($D387,LOOKUP!$D:$H,4,0)</f>
        <v>1.2000000219191487</v>
      </c>
      <c r="N387" s="27">
        <f>VLOOKUP($D387,LOOKUP!$D:$H,5,0)</f>
        <v>0.95211366970282429</v>
      </c>
      <c r="O387" s="26">
        <f t="shared" ref="O387:O450" si="12">+H387*K387*M387</f>
        <v>15.26672819835912</v>
      </c>
      <c r="P387" s="26">
        <f t="shared" ref="P387:P450" si="13">+I387*L387*N387</f>
        <v>3.0827392102340343E-3</v>
      </c>
    </row>
    <row r="388" spans="1:16" x14ac:dyDescent="0.25">
      <c r="A388" t="s">
        <v>20</v>
      </c>
      <c r="B388">
        <v>189978</v>
      </c>
      <c r="C388" t="s">
        <v>168</v>
      </c>
      <c r="D388" t="s">
        <v>148</v>
      </c>
      <c r="E388" t="s">
        <v>149</v>
      </c>
      <c r="F388">
        <v>13.083007376942414</v>
      </c>
      <c r="G388">
        <v>2</v>
      </c>
      <c r="H388">
        <v>238.88800000000001</v>
      </c>
      <c r="I388">
        <v>5.1999999999999998E-2</v>
      </c>
      <c r="J388" s="24" t="s">
        <v>1826</v>
      </c>
      <c r="K388" s="27">
        <f>VLOOKUP($D388,LOOKUP!$D:$H,2,0)</f>
        <v>0.79365397793188397</v>
      </c>
      <c r="L388" s="27">
        <f>VLOOKUP($D388,LOOKUP!$D:$H,3,0)</f>
        <v>0.78970362066840627</v>
      </c>
      <c r="M388" s="27">
        <f>VLOOKUP($D388,LOOKUP!$D:$H,4,0)</f>
        <v>1.2000000219191487</v>
      </c>
      <c r="N388" s="27">
        <f>VLOOKUP($D388,LOOKUP!$D:$H,5,0)</f>
        <v>0.95211366970282429</v>
      </c>
      <c r="O388" s="26">
        <f t="shared" si="12"/>
        <v>227.51329793197837</v>
      </c>
      <c r="P388" s="26">
        <f t="shared" si="13"/>
        <v>3.9098155837114575E-2</v>
      </c>
    </row>
    <row r="389" spans="1:16" x14ac:dyDescent="0.25">
      <c r="A389" t="s">
        <v>20</v>
      </c>
      <c r="B389">
        <v>189978</v>
      </c>
      <c r="C389" t="s">
        <v>167</v>
      </c>
      <c r="D389" t="s">
        <v>148</v>
      </c>
      <c r="E389" t="s">
        <v>149</v>
      </c>
      <c r="F389">
        <v>13.083007376942414</v>
      </c>
      <c r="G389">
        <v>9</v>
      </c>
      <c r="H389">
        <v>967.49639999999999</v>
      </c>
      <c r="I389">
        <v>0.21060000000000001</v>
      </c>
      <c r="J389" s="24" t="s">
        <v>1826</v>
      </c>
      <c r="K389" s="27">
        <f>VLOOKUP($D389,LOOKUP!$D:$H,2,0)</f>
        <v>0.79365397793188397</v>
      </c>
      <c r="L389" s="27">
        <f>VLOOKUP($D389,LOOKUP!$D:$H,3,0)</f>
        <v>0.78970362066840627</v>
      </c>
      <c r="M389" s="27">
        <f>VLOOKUP($D389,LOOKUP!$D:$H,4,0)</f>
        <v>1.2000000219191487</v>
      </c>
      <c r="N389" s="27">
        <f>VLOOKUP($D389,LOOKUP!$D:$H,5,0)</f>
        <v>0.95211366970282429</v>
      </c>
      <c r="O389" s="26">
        <f t="shared" si="12"/>
        <v>921.42885662451238</v>
      </c>
      <c r="P389" s="26">
        <f t="shared" si="13"/>
        <v>0.15834753114031405</v>
      </c>
    </row>
    <row r="390" spans="1:16" x14ac:dyDescent="0.25">
      <c r="A390" t="s">
        <v>20</v>
      </c>
      <c r="B390">
        <v>189978</v>
      </c>
      <c r="C390" t="s">
        <v>175</v>
      </c>
      <c r="D390" t="s">
        <v>148</v>
      </c>
      <c r="E390" t="s">
        <v>149</v>
      </c>
      <c r="F390">
        <v>13.083007376942414</v>
      </c>
      <c r="G390">
        <v>9</v>
      </c>
      <c r="H390">
        <v>1289.9952000000001</v>
      </c>
      <c r="I390">
        <v>0.28079999999999999</v>
      </c>
      <c r="J390" s="24" t="s">
        <v>1826</v>
      </c>
      <c r="K390" s="27">
        <f>VLOOKUP($D390,LOOKUP!$D:$H,2,0)</f>
        <v>0.79365397793188397</v>
      </c>
      <c r="L390" s="27">
        <f>VLOOKUP($D390,LOOKUP!$D:$H,3,0)</f>
        <v>0.78970362066840627</v>
      </c>
      <c r="M390" s="27">
        <f>VLOOKUP($D390,LOOKUP!$D:$H,4,0)</f>
        <v>1.2000000219191487</v>
      </c>
      <c r="N390" s="27">
        <f>VLOOKUP($D390,LOOKUP!$D:$H,5,0)</f>
        <v>0.95211366970282429</v>
      </c>
      <c r="O390" s="26">
        <f t="shared" si="12"/>
        <v>1228.5718088326832</v>
      </c>
      <c r="P390" s="26">
        <f t="shared" si="13"/>
        <v>0.21113004152041873</v>
      </c>
    </row>
    <row r="391" spans="1:16" x14ac:dyDescent="0.25">
      <c r="A391" t="s">
        <v>20</v>
      </c>
      <c r="B391">
        <v>189796</v>
      </c>
      <c r="C391" t="s">
        <v>166</v>
      </c>
      <c r="D391" t="s">
        <v>148</v>
      </c>
      <c r="E391" t="s">
        <v>149</v>
      </c>
      <c r="F391">
        <v>13.083007376942414</v>
      </c>
      <c r="G391">
        <v>14</v>
      </c>
      <c r="H391">
        <v>224.42</v>
      </c>
      <c r="I391">
        <v>5.74E-2</v>
      </c>
      <c r="J391" s="24" t="s">
        <v>1826</v>
      </c>
      <c r="K391" s="27">
        <f>VLOOKUP($D391,LOOKUP!$D:$H,2,0)</f>
        <v>0.79365397793188397</v>
      </c>
      <c r="L391" s="27">
        <f>VLOOKUP($D391,LOOKUP!$D:$H,3,0)</f>
        <v>0.78970362066840627</v>
      </c>
      <c r="M391" s="27">
        <f>VLOOKUP($D391,LOOKUP!$D:$H,4,0)</f>
        <v>1.2000000219191487</v>
      </c>
      <c r="N391" s="27">
        <f>VLOOKUP($D391,LOOKUP!$D:$H,5,0)</f>
        <v>0.95211366970282429</v>
      </c>
      <c r="O391" s="26">
        <f t="shared" si="12"/>
        <v>213.73419477702765</v>
      </c>
      <c r="P391" s="26">
        <f t="shared" si="13"/>
        <v>4.3158348943276477E-2</v>
      </c>
    </row>
    <row r="392" spans="1:16" x14ac:dyDescent="0.25">
      <c r="A392" t="s">
        <v>20</v>
      </c>
      <c r="B392">
        <v>189796</v>
      </c>
      <c r="C392" t="s">
        <v>167</v>
      </c>
      <c r="D392" t="s">
        <v>148</v>
      </c>
      <c r="E392" t="s">
        <v>149</v>
      </c>
      <c r="F392">
        <v>13.083007376942414</v>
      </c>
      <c r="G392">
        <v>7</v>
      </c>
      <c r="H392">
        <v>752.49720000000002</v>
      </c>
      <c r="I392">
        <v>0.1638</v>
      </c>
      <c r="J392" s="24" t="s">
        <v>1826</v>
      </c>
      <c r="K392" s="27">
        <f>VLOOKUP($D392,LOOKUP!$D:$H,2,0)</f>
        <v>0.79365397793188397</v>
      </c>
      <c r="L392" s="27">
        <f>VLOOKUP($D392,LOOKUP!$D:$H,3,0)</f>
        <v>0.78970362066840627</v>
      </c>
      <c r="M392" s="27">
        <f>VLOOKUP($D392,LOOKUP!$D:$H,4,0)</f>
        <v>1.2000000219191487</v>
      </c>
      <c r="N392" s="27">
        <f>VLOOKUP($D392,LOOKUP!$D:$H,5,0)</f>
        <v>0.95211366970282429</v>
      </c>
      <c r="O392" s="26">
        <f t="shared" si="12"/>
        <v>716.66688848573187</v>
      </c>
      <c r="P392" s="26">
        <f t="shared" si="13"/>
        <v>0.12315919088691094</v>
      </c>
    </row>
    <row r="393" spans="1:16" x14ac:dyDescent="0.25">
      <c r="A393" t="s">
        <v>20</v>
      </c>
      <c r="B393">
        <v>189796</v>
      </c>
      <c r="C393" t="s">
        <v>868</v>
      </c>
      <c r="D393" t="s">
        <v>148</v>
      </c>
      <c r="E393" t="s">
        <v>149</v>
      </c>
      <c r="F393">
        <v>13.083007376942414</v>
      </c>
      <c r="G393">
        <v>10</v>
      </c>
      <c r="H393">
        <v>1990.45</v>
      </c>
      <c r="I393">
        <v>0.32800000000000001</v>
      </c>
      <c r="J393" s="24" t="s">
        <v>1826</v>
      </c>
      <c r="K393" s="27">
        <f>VLOOKUP($D393,LOOKUP!$D:$H,2,0)</f>
        <v>0.79365397793188397</v>
      </c>
      <c r="L393" s="27">
        <f>VLOOKUP($D393,LOOKUP!$D:$H,3,0)</f>
        <v>0.78970362066840627</v>
      </c>
      <c r="M393" s="27">
        <f>VLOOKUP($D393,LOOKUP!$D:$H,4,0)</f>
        <v>1.2000000219191487</v>
      </c>
      <c r="N393" s="27">
        <f>VLOOKUP($D393,LOOKUP!$D:$H,5,0)</f>
        <v>0.95211366970282429</v>
      </c>
      <c r="O393" s="26">
        <f t="shared" si="12"/>
        <v>1895.6743070757275</v>
      </c>
      <c r="P393" s="26">
        <f t="shared" si="13"/>
        <v>0.24661913681872272</v>
      </c>
    </row>
    <row r="394" spans="1:16" x14ac:dyDescent="0.25">
      <c r="A394" t="s">
        <v>20</v>
      </c>
      <c r="B394">
        <v>189796</v>
      </c>
      <c r="C394" t="s">
        <v>175</v>
      </c>
      <c r="D394" t="s">
        <v>148</v>
      </c>
      <c r="E394" t="s">
        <v>149</v>
      </c>
      <c r="F394">
        <v>13.083007376942414</v>
      </c>
      <c r="G394">
        <v>26</v>
      </c>
      <c r="H394">
        <v>3726.6527999999998</v>
      </c>
      <c r="I394">
        <v>0.81120000000000003</v>
      </c>
      <c r="J394" s="24" t="s">
        <v>1826</v>
      </c>
      <c r="K394" s="27">
        <f>VLOOKUP($D394,LOOKUP!$D:$H,2,0)</f>
        <v>0.79365397793188397</v>
      </c>
      <c r="L394" s="27">
        <f>VLOOKUP($D394,LOOKUP!$D:$H,3,0)</f>
        <v>0.78970362066840627</v>
      </c>
      <c r="M394" s="27">
        <f>VLOOKUP($D394,LOOKUP!$D:$H,4,0)</f>
        <v>1.2000000219191487</v>
      </c>
      <c r="N394" s="27">
        <f>VLOOKUP($D394,LOOKUP!$D:$H,5,0)</f>
        <v>0.95211366970282429</v>
      </c>
      <c r="O394" s="26">
        <f t="shared" si="12"/>
        <v>3549.2074477388624</v>
      </c>
      <c r="P394" s="26">
        <f t="shared" si="13"/>
        <v>0.60993123105898739</v>
      </c>
    </row>
    <row r="395" spans="1:16" x14ac:dyDescent="0.25">
      <c r="A395" t="s">
        <v>20</v>
      </c>
      <c r="B395">
        <v>189980</v>
      </c>
      <c r="C395" t="s">
        <v>166</v>
      </c>
      <c r="D395" t="s">
        <v>148</v>
      </c>
      <c r="E395" t="s">
        <v>149</v>
      </c>
      <c r="F395">
        <v>13.083007376942414</v>
      </c>
      <c r="G395">
        <v>4</v>
      </c>
      <c r="H395">
        <v>64.12</v>
      </c>
      <c r="I395">
        <v>1.6400000000000001E-2</v>
      </c>
      <c r="J395" s="24" t="s">
        <v>1826</v>
      </c>
      <c r="K395" s="27">
        <f>VLOOKUP($D395,LOOKUP!$D:$H,2,0)</f>
        <v>0.79365397793188397</v>
      </c>
      <c r="L395" s="27">
        <f>VLOOKUP($D395,LOOKUP!$D:$H,3,0)</f>
        <v>0.78970362066840627</v>
      </c>
      <c r="M395" s="27">
        <f>VLOOKUP($D395,LOOKUP!$D:$H,4,0)</f>
        <v>1.2000000219191487</v>
      </c>
      <c r="N395" s="27">
        <f>VLOOKUP($D395,LOOKUP!$D:$H,5,0)</f>
        <v>0.95211366970282429</v>
      </c>
      <c r="O395" s="26">
        <f t="shared" si="12"/>
        <v>61.066912793436479</v>
      </c>
      <c r="P395" s="26">
        <f t="shared" si="13"/>
        <v>1.2330956840936137E-2</v>
      </c>
    </row>
    <row r="396" spans="1:16" x14ac:dyDescent="0.25">
      <c r="A396" t="s">
        <v>20</v>
      </c>
      <c r="B396">
        <v>189980</v>
      </c>
      <c r="C396" t="s">
        <v>167</v>
      </c>
      <c r="D396" t="s">
        <v>148</v>
      </c>
      <c r="E396" t="s">
        <v>149</v>
      </c>
      <c r="F396">
        <v>13.083007376942414</v>
      </c>
      <c r="G396">
        <v>2</v>
      </c>
      <c r="H396">
        <v>214.9992</v>
      </c>
      <c r="I396">
        <v>4.6800000000000001E-2</v>
      </c>
      <c r="J396" s="24" t="s">
        <v>1826</v>
      </c>
      <c r="K396" s="27">
        <f>VLOOKUP($D396,LOOKUP!$D:$H,2,0)</f>
        <v>0.79365397793188397</v>
      </c>
      <c r="L396" s="27">
        <f>VLOOKUP($D396,LOOKUP!$D:$H,3,0)</f>
        <v>0.78970362066840627</v>
      </c>
      <c r="M396" s="27">
        <f>VLOOKUP($D396,LOOKUP!$D:$H,4,0)</f>
        <v>1.2000000219191487</v>
      </c>
      <c r="N396" s="27">
        <f>VLOOKUP($D396,LOOKUP!$D:$H,5,0)</f>
        <v>0.95211366970282429</v>
      </c>
      <c r="O396" s="26">
        <f t="shared" si="12"/>
        <v>204.76196813878053</v>
      </c>
      <c r="P396" s="26">
        <f t="shared" si="13"/>
        <v>3.5188340253403116E-2</v>
      </c>
    </row>
    <row r="397" spans="1:16" x14ac:dyDescent="0.25">
      <c r="A397" t="s">
        <v>20</v>
      </c>
      <c r="B397">
        <v>189980</v>
      </c>
      <c r="C397" t="s">
        <v>175</v>
      </c>
      <c r="D397" t="s">
        <v>148</v>
      </c>
      <c r="E397" t="s">
        <v>149</v>
      </c>
      <c r="F397">
        <v>13.083007376942414</v>
      </c>
      <c r="G397">
        <v>3</v>
      </c>
      <c r="H397">
        <v>429.9984</v>
      </c>
      <c r="I397">
        <v>9.3600000000000003E-2</v>
      </c>
      <c r="J397" s="24" t="s">
        <v>1826</v>
      </c>
      <c r="K397" s="27">
        <f>VLOOKUP($D397,LOOKUP!$D:$H,2,0)</f>
        <v>0.79365397793188397</v>
      </c>
      <c r="L397" s="27">
        <f>VLOOKUP($D397,LOOKUP!$D:$H,3,0)</f>
        <v>0.78970362066840627</v>
      </c>
      <c r="M397" s="27">
        <f>VLOOKUP($D397,LOOKUP!$D:$H,4,0)</f>
        <v>1.2000000219191487</v>
      </c>
      <c r="N397" s="27">
        <f>VLOOKUP($D397,LOOKUP!$D:$H,5,0)</f>
        <v>0.95211366970282429</v>
      </c>
      <c r="O397" s="26">
        <f t="shared" si="12"/>
        <v>409.52393627756106</v>
      </c>
      <c r="P397" s="26">
        <f t="shared" si="13"/>
        <v>7.0376680506806233E-2</v>
      </c>
    </row>
    <row r="398" spans="1:16" x14ac:dyDescent="0.25">
      <c r="A398" t="s">
        <v>20</v>
      </c>
      <c r="B398">
        <v>189980</v>
      </c>
      <c r="C398" t="s">
        <v>602</v>
      </c>
      <c r="D398" t="s">
        <v>148</v>
      </c>
      <c r="E398" t="s">
        <v>149</v>
      </c>
      <c r="F398">
        <v>13.083007376942414</v>
      </c>
      <c r="G398">
        <v>3</v>
      </c>
      <c r="H398">
        <v>457.58699999999999</v>
      </c>
      <c r="I398">
        <v>0.11700000000000001</v>
      </c>
      <c r="J398" s="24" t="s">
        <v>1826</v>
      </c>
      <c r="K398" s="27">
        <f>VLOOKUP($D398,LOOKUP!$D:$H,2,0)</f>
        <v>0.79365397793188397</v>
      </c>
      <c r="L398" s="27">
        <f>VLOOKUP($D398,LOOKUP!$D:$H,3,0)</f>
        <v>0.78970362066840627</v>
      </c>
      <c r="M398" s="27">
        <f>VLOOKUP($D398,LOOKUP!$D:$H,4,0)</f>
        <v>1.2000000219191487</v>
      </c>
      <c r="N398" s="27">
        <f>VLOOKUP($D398,LOOKUP!$D:$H,5,0)</f>
        <v>0.95211366970282429</v>
      </c>
      <c r="O398" s="26">
        <f t="shared" si="12"/>
        <v>435.79889932018432</v>
      </c>
      <c r="P398" s="26">
        <f t="shared" si="13"/>
        <v>8.7970850633507805E-2</v>
      </c>
    </row>
    <row r="399" spans="1:16" x14ac:dyDescent="0.25">
      <c r="A399" t="s">
        <v>20</v>
      </c>
      <c r="B399">
        <v>189980</v>
      </c>
      <c r="C399" t="s">
        <v>868</v>
      </c>
      <c r="D399" t="s">
        <v>148</v>
      </c>
      <c r="E399" t="s">
        <v>149</v>
      </c>
      <c r="F399">
        <v>13.083007376942414</v>
      </c>
      <c r="G399">
        <v>8</v>
      </c>
      <c r="H399">
        <v>1592.36</v>
      </c>
      <c r="I399">
        <v>0.26240000000000002</v>
      </c>
      <c r="J399" s="24" t="s">
        <v>1826</v>
      </c>
      <c r="K399" s="27">
        <f>VLOOKUP($D399,LOOKUP!$D:$H,2,0)</f>
        <v>0.79365397793188397</v>
      </c>
      <c r="L399" s="27">
        <f>VLOOKUP($D399,LOOKUP!$D:$H,3,0)</f>
        <v>0.78970362066840627</v>
      </c>
      <c r="M399" s="27">
        <f>VLOOKUP($D399,LOOKUP!$D:$H,4,0)</f>
        <v>1.2000000219191487</v>
      </c>
      <c r="N399" s="27">
        <f>VLOOKUP($D399,LOOKUP!$D:$H,5,0)</f>
        <v>0.95211366970282429</v>
      </c>
      <c r="O399" s="26">
        <f t="shared" si="12"/>
        <v>1516.5394456605818</v>
      </c>
      <c r="P399" s="26">
        <f t="shared" si="13"/>
        <v>0.1972953094549782</v>
      </c>
    </row>
    <row r="400" spans="1:16" x14ac:dyDescent="0.25">
      <c r="A400" t="s">
        <v>20</v>
      </c>
      <c r="B400">
        <v>189980</v>
      </c>
      <c r="C400" t="s">
        <v>168</v>
      </c>
      <c r="D400" t="s">
        <v>148</v>
      </c>
      <c r="E400" t="s">
        <v>149</v>
      </c>
      <c r="F400">
        <v>13.083007376942414</v>
      </c>
      <c r="G400">
        <v>21</v>
      </c>
      <c r="H400">
        <v>2508.3240000000001</v>
      </c>
      <c r="I400">
        <v>0.54600000000000004</v>
      </c>
      <c r="J400" s="24" t="s">
        <v>1826</v>
      </c>
      <c r="K400" s="27">
        <f>VLOOKUP($D400,LOOKUP!$D:$H,2,0)</f>
        <v>0.79365397793188397</v>
      </c>
      <c r="L400" s="27">
        <f>VLOOKUP($D400,LOOKUP!$D:$H,3,0)</f>
        <v>0.78970362066840627</v>
      </c>
      <c r="M400" s="27">
        <f>VLOOKUP($D400,LOOKUP!$D:$H,4,0)</f>
        <v>1.2000000219191487</v>
      </c>
      <c r="N400" s="27">
        <f>VLOOKUP($D400,LOOKUP!$D:$H,5,0)</f>
        <v>0.95211366970282429</v>
      </c>
      <c r="O400" s="26">
        <f t="shared" si="12"/>
        <v>2388.8896282857731</v>
      </c>
      <c r="P400" s="26">
        <f t="shared" si="13"/>
        <v>0.4105306362897031</v>
      </c>
    </row>
    <row r="401" spans="1:16" x14ac:dyDescent="0.25">
      <c r="A401" t="s">
        <v>20</v>
      </c>
      <c r="B401">
        <v>177354</v>
      </c>
      <c r="C401" t="s">
        <v>1398</v>
      </c>
      <c r="D401" t="s">
        <v>148</v>
      </c>
      <c r="E401" t="s">
        <v>149</v>
      </c>
      <c r="F401">
        <v>13.083007376942414</v>
      </c>
      <c r="G401">
        <v>3</v>
      </c>
      <c r="H401">
        <v>137.82</v>
      </c>
      <c r="I401">
        <v>0.03</v>
      </c>
      <c r="J401" s="24" t="s">
        <v>1826</v>
      </c>
      <c r="K401" s="27">
        <f>VLOOKUP($D401,LOOKUP!$D:$H,2,0)</f>
        <v>0.79365397793188397</v>
      </c>
      <c r="L401" s="27">
        <f>VLOOKUP($D401,LOOKUP!$D:$H,3,0)</f>
        <v>0.78970362066840627</v>
      </c>
      <c r="M401" s="27">
        <f>VLOOKUP($D401,LOOKUP!$D:$H,4,0)</f>
        <v>1.2000000219191487</v>
      </c>
      <c r="N401" s="27">
        <f>VLOOKUP($D401,LOOKUP!$D:$H,5,0)</f>
        <v>0.95211366970282429</v>
      </c>
      <c r="O401" s="26">
        <f t="shared" si="12"/>
        <v>131.25767188383367</v>
      </c>
      <c r="P401" s="26">
        <f t="shared" si="13"/>
        <v>2.2556628367566101E-2</v>
      </c>
    </row>
    <row r="402" spans="1:16" x14ac:dyDescent="0.25">
      <c r="A402" t="s">
        <v>20</v>
      </c>
      <c r="B402">
        <v>177354</v>
      </c>
      <c r="C402" t="s">
        <v>1803</v>
      </c>
      <c r="D402" t="s">
        <v>151</v>
      </c>
      <c r="E402" t="s">
        <v>152</v>
      </c>
      <c r="F402">
        <v>13.05797247010084</v>
      </c>
      <c r="G402">
        <v>1</v>
      </c>
      <c r="H402">
        <v>2104</v>
      </c>
      <c r="I402">
        <v>0.5</v>
      </c>
      <c r="J402" s="24" t="s">
        <v>1826</v>
      </c>
      <c r="K402" s="27">
        <f>VLOOKUP($D402,LOOKUP!$D:$H,2,0)</f>
        <v>0.71147541997000785</v>
      </c>
      <c r="L402" s="27">
        <f>VLOOKUP($D402,LOOKUP!$D:$H,3,0)</f>
        <v>0.70752506270652726</v>
      </c>
      <c r="M402" s="27">
        <f>VLOOKUP($D402,LOOKUP!$D:$H,4,0)</f>
        <v>0.99804141907900845</v>
      </c>
      <c r="N402" s="27">
        <f>VLOOKUP($D402,LOOKUP!$D:$H,5,0)</f>
        <v>1.0028810303011613</v>
      </c>
      <c r="O402" s="26">
        <f t="shared" si="12"/>
        <v>1494.0123971032169</v>
      </c>
      <c r="P402" s="26">
        <f t="shared" si="13"/>
        <v>0.35478173192550788</v>
      </c>
    </row>
    <row r="403" spans="1:16" x14ac:dyDescent="0.25">
      <c r="A403" t="s">
        <v>20</v>
      </c>
      <c r="B403">
        <v>186637</v>
      </c>
      <c r="C403" t="s">
        <v>275</v>
      </c>
      <c r="D403" t="s">
        <v>148</v>
      </c>
      <c r="E403" t="s">
        <v>149</v>
      </c>
      <c r="F403">
        <v>13.083007376942414</v>
      </c>
      <c r="G403">
        <v>6</v>
      </c>
      <c r="H403">
        <v>18396</v>
      </c>
      <c r="I403">
        <v>0</v>
      </c>
      <c r="J403" s="24" t="s">
        <v>1826</v>
      </c>
      <c r="K403" s="27">
        <f>VLOOKUP($D403,LOOKUP!$D:$H,2,0)</f>
        <v>0.79365397793188397</v>
      </c>
      <c r="L403" s="27">
        <f>VLOOKUP($D403,LOOKUP!$D:$H,3,0)</f>
        <v>0.78970362066840627</v>
      </c>
      <c r="M403" s="27">
        <f>VLOOKUP($D403,LOOKUP!$D:$H,4,0)</f>
        <v>1.2000000219191487</v>
      </c>
      <c r="N403" s="27">
        <f>VLOOKUP($D403,LOOKUP!$D:$H,5,0)</f>
        <v>0.95211366970282429</v>
      </c>
      <c r="O403" s="26">
        <f t="shared" si="12"/>
        <v>17520.070613662778</v>
      </c>
      <c r="P403" s="26">
        <f t="shared" si="13"/>
        <v>0</v>
      </c>
    </row>
    <row r="404" spans="1:16" x14ac:dyDescent="0.25">
      <c r="A404" t="s">
        <v>20</v>
      </c>
      <c r="B404">
        <v>189622</v>
      </c>
      <c r="C404" t="s">
        <v>590</v>
      </c>
      <c r="D404" t="s">
        <v>148</v>
      </c>
      <c r="E404" t="s">
        <v>149</v>
      </c>
      <c r="F404">
        <v>13.083007376942414</v>
      </c>
      <c r="G404">
        <v>30</v>
      </c>
      <c r="H404">
        <v>3519.9</v>
      </c>
      <c r="I404">
        <v>0.9</v>
      </c>
      <c r="J404" s="24" t="s">
        <v>1826</v>
      </c>
      <c r="K404" s="27">
        <f>VLOOKUP($D404,LOOKUP!$D:$H,2,0)</f>
        <v>0.79365397793188397</v>
      </c>
      <c r="L404" s="27">
        <f>VLOOKUP($D404,LOOKUP!$D:$H,3,0)</f>
        <v>0.78970362066840627</v>
      </c>
      <c r="M404" s="27">
        <f>VLOOKUP($D404,LOOKUP!$D:$H,4,0)</f>
        <v>1.2000000219191487</v>
      </c>
      <c r="N404" s="27">
        <f>VLOOKUP($D404,LOOKUP!$D:$H,5,0)</f>
        <v>0.95211366970282429</v>
      </c>
      <c r="O404" s="26">
        <f t="shared" si="12"/>
        <v>3352.299225539879</v>
      </c>
      <c r="P404" s="26">
        <f t="shared" si="13"/>
        <v>0.67669885102698313</v>
      </c>
    </row>
    <row r="405" spans="1:16" x14ac:dyDescent="0.25">
      <c r="A405" t="s">
        <v>20</v>
      </c>
      <c r="B405">
        <v>189622</v>
      </c>
      <c r="C405" t="s">
        <v>176</v>
      </c>
      <c r="D405" t="s">
        <v>148</v>
      </c>
      <c r="E405" t="s">
        <v>149</v>
      </c>
      <c r="F405">
        <v>13.083007376942414</v>
      </c>
      <c r="G405">
        <v>79</v>
      </c>
      <c r="H405">
        <v>8960.1010000000006</v>
      </c>
      <c r="I405">
        <v>2.2909999999999999</v>
      </c>
      <c r="J405" s="24" t="s">
        <v>1826</v>
      </c>
      <c r="K405" s="27">
        <f>VLOOKUP($D405,LOOKUP!$D:$H,2,0)</f>
        <v>0.79365397793188397</v>
      </c>
      <c r="L405" s="27">
        <f>VLOOKUP($D405,LOOKUP!$D:$H,3,0)</f>
        <v>0.78970362066840627</v>
      </c>
      <c r="M405" s="27">
        <f>VLOOKUP($D405,LOOKUP!$D:$H,4,0)</f>
        <v>1.2000000219191487</v>
      </c>
      <c r="N405" s="27">
        <f>VLOOKUP($D405,LOOKUP!$D:$H,5,0)</f>
        <v>0.95211366970282429</v>
      </c>
      <c r="O405" s="26">
        <f t="shared" si="12"/>
        <v>8533.4639174576259</v>
      </c>
      <c r="P405" s="26">
        <f t="shared" si="13"/>
        <v>1.7225745196697979</v>
      </c>
    </row>
    <row r="406" spans="1:16" x14ac:dyDescent="0.25">
      <c r="A406" t="s">
        <v>20</v>
      </c>
      <c r="B406">
        <v>189623</v>
      </c>
      <c r="C406" t="s">
        <v>590</v>
      </c>
      <c r="D406" t="s">
        <v>148</v>
      </c>
      <c r="E406" t="s">
        <v>149</v>
      </c>
      <c r="F406">
        <v>13.083007376942414</v>
      </c>
      <c r="G406">
        <v>145</v>
      </c>
      <c r="H406">
        <v>17012.849999999999</v>
      </c>
      <c r="I406">
        <v>4.3499999999999996</v>
      </c>
      <c r="J406" s="24" t="s">
        <v>1826</v>
      </c>
      <c r="K406" s="27">
        <f>VLOOKUP($D406,LOOKUP!$D:$H,2,0)</f>
        <v>0.79365397793188397</v>
      </c>
      <c r="L406" s="27">
        <f>VLOOKUP($D406,LOOKUP!$D:$H,3,0)</f>
        <v>0.78970362066840627</v>
      </c>
      <c r="M406" s="27">
        <f>VLOOKUP($D406,LOOKUP!$D:$H,4,0)</f>
        <v>1.2000000219191487</v>
      </c>
      <c r="N406" s="27">
        <f>VLOOKUP($D406,LOOKUP!$D:$H,5,0)</f>
        <v>0.95211366970282429</v>
      </c>
      <c r="O406" s="26">
        <f t="shared" si="12"/>
        <v>16202.779590109414</v>
      </c>
      <c r="P406" s="26">
        <f t="shared" si="13"/>
        <v>3.2707111132970845</v>
      </c>
    </row>
    <row r="407" spans="1:16" x14ac:dyDescent="0.25">
      <c r="A407" t="s">
        <v>20</v>
      </c>
      <c r="B407">
        <v>192597</v>
      </c>
      <c r="C407" t="s">
        <v>172</v>
      </c>
      <c r="D407" t="s">
        <v>148</v>
      </c>
      <c r="E407" t="s">
        <v>149</v>
      </c>
      <c r="F407">
        <v>13.083007376942414</v>
      </c>
      <c r="G407">
        <v>56</v>
      </c>
      <c r="H407">
        <v>2495.4607999999998</v>
      </c>
      <c r="I407">
        <v>0.54320000000000002</v>
      </c>
      <c r="J407" s="24" t="s">
        <v>1826</v>
      </c>
      <c r="K407" s="27">
        <f>VLOOKUP($D407,LOOKUP!$D:$H,2,0)</f>
        <v>0.79365397793188397</v>
      </c>
      <c r="L407" s="27">
        <f>VLOOKUP($D407,LOOKUP!$D:$H,3,0)</f>
        <v>0.78970362066840627</v>
      </c>
      <c r="M407" s="27">
        <f>VLOOKUP($D407,LOOKUP!$D:$H,4,0)</f>
        <v>1.2000000219191487</v>
      </c>
      <c r="N407" s="27">
        <f>VLOOKUP($D407,LOOKUP!$D:$H,5,0)</f>
        <v>0.95211366970282429</v>
      </c>
      <c r="O407" s="26">
        <f t="shared" si="12"/>
        <v>2376.6389122432815</v>
      </c>
      <c r="P407" s="26">
        <f t="shared" si="13"/>
        <v>0.40842535097539689</v>
      </c>
    </row>
    <row r="408" spans="1:16" x14ac:dyDescent="0.25">
      <c r="A408" t="s">
        <v>20</v>
      </c>
      <c r="B408">
        <v>192598</v>
      </c>
      <c r="C408" t="s">
        <v>172</v>
      </c>
      <c r="D408" t="s">
        <v>148</v>
      </c>
      <c r="E408" t="s">
        <v>149</v>
      </c>
      <c r="F408">
        <v>13.083007376942414</v>
      </c>
      <c r="G408">
        <v>143</v>
      </c>
      <c r="H408">
        <v>6372.3374000000003</v>
      </c>
      <c r="I408">
        <v>1.3871</v>
      </c>
      <c r="J408" s="24" t="s">
        <v>1826</v>
      </c>
      <c r="K408" s="27">
        <f>VLOOKUP($D408,LOOKUP!$D:$H,2,0)</f>
        <v>0.79365397793188397</v>
      </c>
      <c r="L408" s="27">
        <f>VLOOKUP($D408,LOOKUP!$D:$H,3,0)</f>
        <v>0.78970362066840627</v>
      </c>
      <c r="M408" s="27">
        <f>VLOOKUP($D408,LOOKUP!$D:$H,4,0)</f>
        <v>1.2000000219191487</v>
      </c>
      <c r="N408" s="27">
        <f>VLOOKUP($D408,LOOKUP!$D:$H,5,0)</f>
        <v>0.95211366970282429</v>
      </c>
      <c r="O408" s="26">
        <f t="shared" si="12"/>
        <v>6068.9172223355235</v>
      </c>
      <c r="P408" s="26">
        <f t="shared" si="13"/>
        <v>1.0429433069550313</v>
      </c>
    </row>
    <row r="409" spans="1:16" x14ac:dyDescent="0.25">
      <c r="A409" s="9" t="s">
        <v>20</v>
      </c>
      <c r="B409" s="9">
        <v>180367</v>
      </c>
      <c r="C409" s="9" t="s">
        <v>174</v>
      </c>
      <c r="D409" s="9" t="s">
        <v>151</v>
      </c>
      <c r="E409" s="9" t="s">
        <v>152</v>
      </c>
      <c r="F409" s="20">
        <v>13.05797247010084</v>
      </c>
      <c r="G409" s="20">
        <v>1</v>
      </c>
      <c r="H409" s="20">
        <v>3188</v>
      </c>
      <c r="I409" s="20">
        <v>1</v>
      </c>
      <c r="J409" s="24" t="s">
        <v>1824</v>
      </c>
      <c r="K409" s="27">
        <f>VLOOKUP($D409,LOOKUP!$D:$H,2,0)</f>
        <v>0.71147541997000785</v>
      </c>
      <c r="L409" s="27">
        <f>VLOOKUP($D409,LOOKUP!$D:$H,3,0)</f>
        <v>0.70752506270652726</v>
      </c>
      <c r="M409" s="27">
        <f>VLOOKUP($D409,LOOKUP!$D:$H,4,0)</f>
        <v>0.99804141907900845</v>
      </c>
      <c r="N409" s="27">
        <f>VLOOKUP($D409,LOOKUP!$D:$H,5,0)</f>
        <v>1.0028810303011613</v>
      </c>
      <c r="O409" s="26">
        <f t="shared" si="12"/>
        <v>2263.741217664</v>
      </c>
      <c r="P409" s="26">
        <f t="shared" si="13"/>
        <v>0.70956346385101576</v>
      </c>
    </row>
    <row r="410" spans="1:16" x14ac:dyDescent="0.25">
      <c r="A410" t="s">
        <v>20</v>
      </c>
      <c r="B410">
        <v>146254</v>
      </c>
      <c r="C410" t="s">
        <v>739</v>
      </c>
      <c r="D410" t="s">
        <v>148</v>
      </c>
      <c r="E410" t="s">
        <v>149</v>
      </c>
      <c r="F410">
        <v>13.083007376942414</v>
      </c>
      <c r="G410">
        <v>12</v>
      </c>
      <c r="H410">
        <v>2733.12</v>
      </c>
      <c r="I410">
        <v>0.312</v>
      </c>
      <c r="J410" s="24" t="s">
        <v>1823</v>
      </c>
      <c r="K410" s="27">
        <f>VLOOKUP($D410,LOOKUP!$D:$H,2,0)</f>
        <v>0.79365397793188397</v>
      </c>
      <c r="L410" s="27">
        <f>VLOOKUP($D410,LOOKUP!$D:$H,3,0)</f>
        <v>0.78970362066840627</v>
      </c>
      <c r="M410" s="27">
        <f>VLOOKUP($D410,LOOKUP!$D:$H,4,0)</f>
        <v>1.2000000219191487</v>
      </c>
      <c r="N410" s="27">
        <f>VLOOKUP($D410,LOOKUP!$D:$H,5,0)</f>
        <v>0.95211366970282429</v>
      </c>
      <c r="O410" s="26">
        <f t="shared" si="12"/>
        <v>2602.9819197441839</v>
      </c>
      <c r="P410" s="26">
        <f t="shared" si="13"/>
        <v>0.23458893502268749</v>
      </c>
    </row>
    <row r="411" spans="1:16" x14ac:dyDescent="0.25">
      <c r="A411" t="s">
        <v>20</v>
      </c>
      <c r="B411">
        <v>146254</v>
      </c>
      <c r="C411" t="s">
        <v>434</v>
      </c>
      <c r="D411" t="s">
        <v>435</v>
      </c>
      <c r="E411" t="s">
        <v>436</v>
      </c>
      <c r="F411">
        <v>12.832011267371689</v>
      </c>
      <c r="G411">
        <v>1</v>
      </c>
      <c r="H411">
        <v>13897</v>
      </c>
      <c r="I411">
        <v>4.2</v>
      </c>
      <c r="J411" s="24" t="s">
        <v>1823</v>
      </c>
      <c r="K411" s="27">
        <f>VLOOKUP($D411,LOOKUP!$D:$H,2,0)</f>
        <v>0.74908956935498638</v>
      </c>
      <c r="L411" s="27">
        <f>VLOOKUP($D411,LOOKUP!$D:$H,3,0)</f>
        <v>0.74513921209150558</v>
      </c>
      <c r="M411" s="27">
        <f>VLOOKUP($D411,LOOKUP!$D:$H,4,0)</f>
        <v>0.90072174895459445</v>
      </c>
      <c r="N411" s="27">
        <f>VLOOKUP($D411,LOOKUP!$D:$H,5,0)</f>
        <v>0.81097589909632994</v>
      </c>
      <c r="O411" s="26">
        <f t="shared" si="12"/>
        <v>9376.6014479585356</v>
      </c>
      <c r="P411" s="26">
        <f t="shared" si="13"/>
        <v>2.5380177584069266</v>
      </c>
    </row>
    <row r="412" spans="1:16" x14ac:dyDescent="0.25">
      <c r="A412" s="9" t="s">
        <v>20</v>
      </c>
      <c r="B412" s="9">
        <v>179137</v>
      </c>
      <c r="C412" s="9" t="s">
        <v>173</v>
      </c>
      <c r="D412" s="9" t="s">
        <v>151</v>
      </c>
      <c r="E412" s="9" t="s">
        <v>152</v>
      </c>
      <c r="F412" s="20">
        <v>13.05797247010084</v>
      </c>
      <c r="G412" s="20">
        <v>1</v>
      </c>
      <c r="H412" s="20">
        <v>39909</v>
      </c>
      <c r="I412" s="20">
        <v>10.9</v>
      </c>
      <c r="J412" s="24" t="s">
        <v>1826</v>
      </c>
      <c r="K412" s="27">
        <f>VLOOKUP($D412,LOOKUP!$D:$H,2,0)</f>
        <v>0.71147541997000785</v>
      </c>
      <c r="L412" s="27">
        <f>VLOOKUP($D412,LOOKUP!$D:$H,3,0)</f>
        <v>0.70752506270652726</v>
      </c>
      <c r="M412" s="27">
        <f>VLOOKUP($D412,LOOKUP!$D:$H,4,0)</f>
        <v>0.99804141907900845</v>
      </c>
      <c r="N412" s="27">
        <f>VLOOKUP($D412,LOOKUP!$D:$H,5,0)</f>
        <v>1.0028810303011613</v>
      </c>
      <c r="O412" s="26">
        <f t="shared" si="12"/>
        <v>28338.660055129418</v>
      </c>
      <c r="P412" s="26">
        <f t="shared" si="13"/>
        <v>7.7342417559760719</v>
      </c>
    </row>
    <row r="413" spans="1:16" x14ac:dyDescent="0.25">
      <c r="A413" t="s">
        <v>20</v>
      </c>
      <c r="B413">
        <v>169646</v>
      </c>
      <c r="C413" t="s">
        <v>174</v>
      </c>
      <c r="D413" t="s">
        <v>151</v>
      </c>
      <c r="E413" t="s">
        <v>152</v>
      </c>
      <c r="F413">
        <v>13.05797247010084</v>
      </c>
      <c r="G413">
        <v>1</v>
      </c>
      <c r="H413">
        <v>56018</v>
      </c>
      <c r="I413">
        <v>16.899999999999999</v>
      </c>
      <c r="J413" s="24" t="s">
        <v>1826</v>
      </c>
      <c r="K413" s="27">
        <f>VLOOKUP($D413,LOOKUP!$D:$H,2,0)</f>
        <v>0.71147541997000785</v>
      </c>
      <c r="L413" s="27">
        <f>VLOOKUP($D413,LOOKUP!$D:$H,3,0)</f>
        <v>0.70752506270652726</v>
      </c>
      <c r="M413" s="27">
        <f>VLOOKUP($D413,LOOKUP!$D:$H,4,0)</f>
        <v>0.99804141907900845</v>
      </c>
      <c r="N413" s="27">
        <f>VLOOKUP($D413,LOOKUP!$D:$H,5,0)</f>
        <v>1.0028810303011613</v>
      </c>
      <c r="O413" s="26">
        <f t="shared" si="12"/>
        <v>39777.369990935367</v>
      </c>
      <c r="P413" s="26">
        <f t="shared" si="13"/>
        <v>11.991622539082167</v>
      </c>
    </row>
    <row r="414" spans="1:16" x14ac:dyDescent="0.25">
      <c r="A414" t="s">
        <v>20</v>
      </c>
      <c r="B414">
        <v>169645</v>
      </c>
      <c r="C414" t="s">
        <v>147</v>
      </c>
      <c r="D414" t="s">
        <v>148</v>
      </c>
      <c r="E414" t="s">
        <v>149</v>
      </c>
      <c r="F414">
        <v>13.083007376942414</v>
      </c>
      <c r="G414">
        <v>0</v>
      </c>
      <c r="H414">
        <v>0</v>
      </c>
      <c r="I414">
        <v>0</v>
      </c>
      <c r="J414" s="24" t="s">
        <v>1826</v>
      </c>
      <c r="K414" s="27">
        <f>VLOOKUP($D414,LOOKUP!$D:$H,2,0)</f>
        <v>0.79365397793188397</v>
      </c>
      <c r="L414" s="27">
        <f>VLOOKUP($D414,LOOKUP!$D:$H,3,0)</f>
        <v>0.78970362066840627</v>
      </c>
      <c r="M414" s="27">
        <f>VLOOKUP($D414,LOOKUP!$D:$H,4,0)</f>
        <v>1.2000000219191487</v>
      </c>
      <c r="N414" s="27">
        <f>VLOOKUP($D414,LOOKUP!$D:$H,5,0)</f>
        <v>0.95211366970282429</v>
      </c>
      <c r="O414" s="26">
        <f t="shared" si="12"/>
        <v>0</v>
      </c>
      <c r="P414" s="26">
        <f t="shared" si="13"/>
        <v>0</v>
      </c>
    </row>
    <row r="415" spans="1:16" x14ac:dyDescent="0.25">
      <c r="A415" t="s">
        <v>20</v>
      </c>
      <c r="B415">
        <v>169645</v>
      </c>
      <c r="C415" t="s">
        <v>164</v>
      </c>
      <c r="D415" t="s">
        <v>148</v>
      </c>
      <c r="E415" t="s">
        <v>149</v>
      </c>
      <c r="F415">
        <v>13.083007376942414</v>
      </c>
      <c r="G415">
        <v>0</v>
      </c>
      <c r="H415">
        <v>0</v>
      </c>
      <c r="I415">
        <v>0</v>
      </c>
      <c r="J415" s="24" t="s">
        <v>1826</v>
      </c>
      <c r="K415" s="27">
        <f>VLOOKUP($D415,LOOKUP!$D:$H,2,0)</f>
        <v>0.79365397793188397</v>
      </c>
      <c r="L415" s="27">
        <f>VLOOKUP($D415,LOOKUP!$D:$H,3,0)</f>
        <v>0.78970362066840627</v>
      </c>
      <c r="M415" s="27">
        <f>VLOOKUP($D415,LOOKUP!$D:$H,4,0)</f>
        <v>1.2000000219191487</v>
      </c>
      <c r="N415" s="27">
        <f>VLOOKUP($D415,LOOKUP!$D:$H,5,0)</f>
        <v>0.95211366970282429</v>
      </c>
      <c r="O415" s="26">
        <f t="shared" si="12"/>
        <v>0</v>
      </c>
      <c r="P415" s="26">
        <f t="shared" si="13"/>
        <v>0</v>
      </c>
    </row>
    <row r="416" spans="1:16" x14ac:dyDescent="0.25">
      <c r="A416" t="s">
        <v>20</v>
      </c>
      <c r="B416">
        <v>169645</v>
      </c>
      <c r="C416" t="s">
        <v>163</v>
      </c>
      <c r="D416" t="s">
        <v>148</v>
      </c>
      <c r="E416" t="s">
        <v>149</v>
      </c>
      <c r="F416">
        <v>13.083007376942414</v>
      </c>
      <c r="G416">
        <v>6</v>
      </c>
      <c r="H416">
        <v>5040</v>
      </c>
      <c r="I416">
        <v>0</v>
      </c>
      <c r="J416" s="24" t="s">
        <v>1826</v>
      </c>
      <c r="K416" s="27">
        <f>VLOOKUP($D416,LOOKUP!$D:$H,2,0)</f>
        <v>0.79365397793188397</v>
      </c>
      <c r="L416" s="27">
        <f>VLOOKUP($D416,LOOKUP!$D:$H,3,0)</f>
        <v>0.78970362066840627</v>
      </c>
      <c r="M416" s="27">
        <f>VLOOKUP($D416,LOOKUP!$D:$H,4,0)</f>
        <v>1.2000000219191487</v>
      </c>
      <c r="N416" s="27">
        <f>VLOOKUP($D416,LOOKUP!$D:$H,5,0)</f>
        <v>0.95211366970282429</v>
      </c>
      <c r="O416" s="26">
        <f t="shared" si="12"/>
        <v>4800.019346208981</v>
      </c>
      <c r="P416" s="26">
        <f t="shared" si="13"/>
        <v>0</v>
      </c>
    </row>
    <row r="417" spans="1:16" x14ac:dyDescent="0.25">
      <c r="A417" t="s">
        <v>20</v>
      </c>
      <c r="B417">
        <v>169645</v>
      </c>
      <c r="C417" t="s">
        <v>164</v>
      </c>
      <c r="D417" t="s">
        <v>148</v>
      </c>
      <c r="E417" t="s">
        <v>149</v>
      </c>
      <c r="F417">
        <v>13.083007376942414</v>
      </c>
      <c r="G417">
        <v>9</v>
      </c>
      <c r="H417">
        <v>5254.2</v>
      </c>
      <c r="I417">
        <v>0</v>
      </c>
      <c r="J417" s="24" t="s">
        <v>1826</v>
      </c>
      <c r="K417" s="27">
        <f>VLOOKUP($D417,LOOKUP!$D:$H,2,0)</f>
        <v>0.79365397793188397</v>
      </c>
      <c r="L417" s="27">
        <f>VLOOKUP($D417,LOOKUP!$D:$H,3,0)</f>
        <v>0.78970362066840627</v>
      </c>
      <c r="M417" s="27">
        <f>VLOOKUP($D417,LOOKUP!$D:$H,4,0)</f>
        <v>1.2000000219191487</v>
      </c>
      <c r="N417" s="27">
        <f>VLOOKUP($D417,LOOKUP!$D:$H,5,0)</f>
        <v>0.95211366970282429</v>
      </c>
      <c r="O417" s="26">
        <f t="shared" si="12"/>
        <v>5004.0201684228623</v>
      </c>
      <c r="P417" s="26">
        <f t="shared" si="13"/>
        <v>0</v>
      </c>
    </row>
    <row r="418" spans="1:16" x14ac:dyDescent="0.25">
      <c r="A418" t="s">
        <v>20</v>
      </c>
      <c r="B418">
        <v>169645</v>
      </c>
      <c r="C418" t="s">
        <v>174</v>
      </c>
      <c r="D418" t="s">
        <v>151</v>
      </c>
      <c r="E418" t="s">
        <v>152</v>
      </c>
      <c r="F418">
        <v>13.05797247010084</v>
      </c>
      <c r="G418">
        <v>1</v>
      </c>
      <c r="H418">
        <v>36247</v>
      </c>
      <c r="I418">
        <v>11</v>
      </c>
      <c r="J418" s="24" t="s">
        <v>1826</v>
      </c>
      <c r="K418" s="27">
        <f>VLOOKUP($D418,LOOKUP!$D:$H,2,0)</f>
        <v>0.71147541997000785</v>
      </c>
      <c r="L418" s="27">
        <f>VLOOKUP($D418,LOOKUP!$D:$H,3,0)</f>
        <v>0.70752506270652726</v>
      </c>
      <c r="M418" s="27">
        <f>VLOOKUP($D418,LOOKUP!$D:$H,4,0)</f>
        <v>0.99804141907900845</v>
      </c>
      <c r="N418" s="27">
        <f>VLOOKUP($D418,LOOKUP!$D:$H,5,0)</f>
        <v>1.0028810303011613</v>
      </c>
      <c r="O418" s="26">
        <f t="shared" si="12"/>
        <v>25738.339998954518</v>
      </c>
      <c r="P418" s="26">
        <f t="shared" si="13"/>
        <v>7.8051981023611736</v>
      </c>
    </row>
    <row r="419" spans="1:16" x14ac:dyDescent="0.25">
      <c r="A419" t="s">
        <v>20</v>
      </c>
      <c r="B419">
        <v>185413</v>
      </c>
      <c r="C419" t="s">
        <v>147</v>
      </c>
      <c r="D419" t="s">
        <v>148</v>
      </c>
      <c r="E419" t="s">
        <v>149</v>
      </c>
      <c r="F419">
        <v>13.083007376942414</v>
      </c>
      <c r="G419">
        <v>3</v>
      </c>
      <c r="H419">
        <v>819</v>
      </c>
      <c r="I419">
        <v>0</v>
      </c>
      <c r="J419" s="24" t="s">
        <v>1826</v>
      </c>
      <c r="K419" s="27">
        <f>VLOOKUP($D419,LOOKUP!$D:$H,2,0)</f>
        <v>0.79365397793188397</v>
      </c>
      <c r="L419" s="27">
        <f>VLOOKUP($D419,LOOKUP!$D:$H,3,0)</f>
        <v>0.78970362066840627</v>
      </c>
      <c r="M419" s="27">
        <f>VLOOKUP($D419,LOOKUP!$D:$H,4,0)</f>
        <v>1.2000000219191487</v>
      </c>
      <c r="N419" s="27">
        <f>VLOOKUP($D419,LOOKUP!$D:$H,5,0)</f>
        <v>0.95211366970282429</v>
      </c>
      <c r="O419" s="26">
        <f t="shared" si="12"/>
        <v>780.00314375895937</v>
      </c>
      <c r="P419" s="26">
        <f t="shared" si="13"/>
        <v>0</v>
      </c>
    </row>
    <row r="420" spans="1:16" x14ac:dyDescent="0.25">
      <c r="A420" t="s">
        <v>20</v>
      </c>
      <c r="B420">
        <v>185413</v>
      </c>
      <c r="C420" t="s">
        <v>187</v>
      </c>
      <c r="D420" t="s">
        <v>148</v>
      </c>
      <c r="E420" t="s">
        <v>149</v>
      </c>
      <c r="F420">
        <v>13.083007376942414</v>
      </c>
      <c r="G420">
        <v>3</v>
      </c>
      <c r="H420">
        <v>3654</v>
      </c>
      <c r="I420">
        <v>0</v>
      </c>
      <c r="J420" s="24" t="s">
        <v>1826</v>
      </c>
      <c r="K420" s="27">
        <f>VLOOKUP($D420,LOOKUP!$D:$H,2,0)</f>
        <v>0.79365397793188397</v>
      </c>
      <c r="L420" s="27">
        <f>VLOOKUP($D420,LOOKUP!$D:$H,3,0)</f>
        <v>0.78970362066840627</v>
      </c>
      <c r="M420" s="27">
        <f>VLOOKUP($D420,LOOKUP!$D:$H,4,0)</f>
        <v>1.2000000219191487</v>
      </c>
      <c r="N420" s="27">
        <f>VLOOKUP($D420,LOOKUP!$D:$H,5,0)</f>
        <v>0.95211366970282429</v>
      </c>
      <c r="O420" s="26">
        <f t="shared" si="12"/>
        <v>3480.0140260015114</v>
      </c>
      <c r="P420" s="26">
        <f t="shared" si="13"/>
        <v>0</v>
      </c>
    </row>
    <row r="421" spans="1:16" x14ac:dyDescent="0.25">
      <c r="A421" t="s">
        <v>20</v>
      </c>
      <c r="B421">
        <v>185413</v>
      </c>
      <c r="C421" t="s">
        <v>163</v>
      </c>
      <c r="D421" t="s">
        <v>148</v>
      </c>
      <c r="E421" t="s">
        <v>149</v>
      </c>
      <c r="F421">
        <v>13.083007376942414</v>
      </c>
      <c r="G421">
        <v>26</v>
      </c>
      <c r="H421">
        <v>21840</v>
      </c>
      <c r="I421">
        <v>0</v>
      </c>
      <c r="J421" s="24" t="s">
        <v>1826</v>
      </c>
      <c r="K421" s="27">
        <f>VLOOKUP($D421,LOOKUP!$D:$H,2,0)</f>
        <v>0.79365397793188397</v>
      </c>
      <c r="L421" s="27">
        <f>VLOOKUP($D421,LOOKUP!$D:$H,3,0)</f>
        <v>0.78970362066840627</v>
      </c>
      <c r="M421" s="27">
        <f>VLOOKUP($D421,LOOKUP!$D:$H,4,0)</f>
        <v>1.2000000219191487</v>
      </c>
      <c r="N421" s="27">
        <f>VLOOKUP($D421,LOOKUP!$D:$H,5,0)</f>
        <v>0.95211366970282429</v>
      </c>
      <c r="O421" s="26">
        <f t="shared" si="12"/>
        <v>20800.083833572251</v>
      </c>
      <c r="P421" s="26">
        <f t="shared" si="13"/>
        <v>0</v>
      </c>
    </row>
    <row r="422" spans="1:16" x14ac:dyDescent="0.25">
      <c r="A422" t="s">
        <v>20</v>
      </c>
      <c r="B422">
        <v>185413</v>
      </c>
      <c r="C422" t="s">
        <v>187</v>
      </c>
      <c r="D422" t="s">
        <v>148</v>
      </c>
      <c r="E422" t="s">
        <v>149</v>
      </c>
      <c r="F422">
        <v>13.083007376942414</v>
      </c>
      <c r="G422">
        <v>3</v>
      </c>
      <c r="H422">
        <v>3654</v>
      </c>
      <c r="I422">
        <v>0</v>
      </c>
      <c r="J422" s="24" t="s">
        <v>1826</v>
      </c>
      <c r="K422" s="27">
        <f>VLOOKUP($D422,LOOKUP!$D:$H,2,0)</f>
        <v>0.79365397793188397</v>
      </c>
      <c r="L422" s="27">
        <f>VLOOKUP($D422,LOOKUP!$D:$H,3,0)</f>
        <v>0.78970362066840627</v>
      </c>
      <c r="M422" s="27">
        <f>VLOOKUP($D422,LOOKUP!$D:$H,4,0)</f>
        <v>1.2000000219191487</v>
      </c>
      <c r="N422" s="27">
        <f>VLOOKUP($D422,LOOKUP!$D:$H,5,0)</f>
        <v>0.95211366970282429</v>
      </c>
      <c r="O422" s="26">
        <f t="shared" si="12"/>
        <v>3480.0140260015114</v>
      </c>
      <c r="P422" s="26">
        <f t="shared" si="13"/>
        <v>0</v>
      </c>
    </row>
    <row r="423" spans="1:16" x14ac:dyDescent="0.25">
      <c r="A423" t="s">
        <v>20</v>
      </c>
      <c r="B423">
        <v>185413</v>
      </c>
      <c r="C423" t="s">
        <v>163</v>
      </c>
      <c r="D423" t="s">
        <v>148</v>
      </c>
      <c r="E423" t="s">
        <v>149</v>
      </c>
      <c r="F423">
        <v>13.083007376942414</v>
      </c>
      <c r="G423">
        <v>29</v>
      </c>
      <c r="H423">
        <v>24360</v>
      </c>
      <c r="I423">
        <v>0</v>
      </c>
      <c r="J423" s="24" t="s">
        <v>1826</v>
      </c>
      <c r="K423" s="27">
        <f>VLOOKUP($D423,LOOKUP!$D:$H,2,0)</f>
        <v>0.79365397793188397</v>
      </c>
      <c r="L423" s="27">
        <f>VLOOKUP($D423,LOOKUP!$D:$H,3,0)</f>
        <v>0.78970362066840627</v>
      </c>
      <c r="M423" s="27">
        <f>VLOOKUP($D423,LOOKUP!$D:$H,4,0)</f>
        <v>1.2000000219191487</v>
      </c>
      <c r="N423" s="27">
        <f>VLOOKUP($D423,LOOKUP!$D:$H,5,0)</f>
        <v>0.95211366970282429</v>
      </c>
      <c r="O423" s="26">
        <f t="shared" si="12"/>
        <v>23200.093506676738</v>
      </c>
      <c r="P423" s="26">
        <f t="shared" si="13"/>
        <v>0</v>
      </c>
    </row>
    <row r="424" spans="1:16" x14ac:dyDescent="0.25">
      <c r="A424" t="s">
        <v>20</v>
      </c>
      <c r="B424">
        <v>158853</v>
      </c>
      <c r="C424" t="s">
        <v>434</v>
      </c>
      <c r="D424" t="s">
        <v>435</v>
      </c>
      <c r="E424" t="s">
        <v>436</v>
      </c>
      <c r="F424">
        <v>12.832011267371689</v>
      </c>
      <c r="G424">
        <v>1</v>
      </c>
      <c r="H424">
        <v>19570</v>
      </c>
      <c r="I424">
        <v>5.0999999999999996</v>
      </c>
      <c r="J424" s="24" t="s">
        <v>1826</v>
      </c>
      <c r="K424" s="27">
        <f>VLOOKUP($D424,LOOKUP!$D:$H,2,0)</f>
        <v>0.74908956935498638</v>
      </c>
      <c r="L424" s="27">
        <f>VLOOKUP($D424,LOOKUP!$D:$H,3,0)</f>
        <v>0.74513921209150558</v>
      </c>
      <c r="M424" s="27">
        <f>VLOOKUP($D424,LOOKUP!$D:$H,4,0)</f>
        <v>0.90072174895459445</v>
      </c>
      <c r="N424" s="27">
        <f>VLOOKUP($D424,LOOKUP!$D:$H,5,0)</f>
        <v>0.81097589909632994</v>
      </c>
      <c r="O424" s="26">
        <f t="shared" si="12"/>
        <v>13204.295195837129</v>
      </c>
      <c r="P424" s="26">
        <f t="shared" si="13"/>
        <v>3.0818787066369819</v>
      </c>
    </row>
    <row r="425" spans="1:16" x14ac:dyDescent="0.25">
      <c r="A425" t="s">
        <v>20</v>
      </c>
      <c r="B425">
        <v>158853</v>
      </c>
      <c r="C425" t="s">
        <v>434</v>
      </c>
      <c r="D425" t="s">
        <v>435</v>
      </c>
      <c r="E425" t="s">
        <v>436</v>
      </c>
      <c r="F425">
        <v>12.832011267371689</v>
      </c>
      <c r="G425">
        <v>1</v>
      </c>
      <c r="H425">
        <v>56686</v>
      </c>
      <c r="I425">
        <v>6.5</v>
      </c>
      <c r="J425" s="24" t="s">
        <v>1826</v>
      </c>
      <c r="K425" s="27">
        <f>VLOOKUP($D425,LOOKUP!$D:$H,2,0)</f>
        <v>0.74908956935498638</v>
      </c>
      <c r="L425" s="27">
        <f>VLOOKUP($D425,LOOKUP!$D:$H,3,0)</f>
        <v>0.74513921209150558</v>
      </c>
      <c r="M425" s="27">
        <f>VLOOKUP($D425,LOOKUP!$D:$H,4,0)</f>
        <v>0.90072174895459445</v>
      </c>
      <c r="N425" s="27">
        <f>VLOOKUP($D425,LOOKUP!$D:$H,5,0)</f>
        <v>0.81097589909632994</v>
      </c>
      <c r="O425" s="26">
        <f t="shared" si="12"/>
        <v>38247.249743036453</v>
      </c>
      <c r="P425" s="26">
        <f t="shared" si="13"/>
        <v>3.9278846261059575</v>
      </c>
    </row>
    <row r="426" spans="1:16" x14ac:dyDescent="0.25">
      <c r="A426" t="s">
        <v>20</v>
      </c>
      <c r="B426">
        <v>158853</v>
      </c>
      <c r="C426" t="s">
        <v>434</v>
      </c>
      <c r="D426" t="s">
        <v>435</v>
      </c>
      <c r="E426" t="s">
        <v>436</v>
      </c>
      <c r="F426">
        <v>12.832011267371689</v>
      </c>
      <c r="G426">
        <v>1</v>
      </c>
      <c r="H426">
        <v>42973</v>
      </c>
      <c r="I426">
        <v>11.1</v>
      </c>
      <c r="J426" s="24" t="s">
        <v>1826</v>
      </c>
      <c r="K426" s="27">
        <f>VLOOKUP($D426,LOOKUP!$D:$H,2,0)</f>
        <v>0.74908956935498638</v>
      </c>
      <c r="L426" s="27">
        <f>VLOOKUP($D426,LOOKUP!$D:$H,3,0)</f>
        <v>0.74513921209150558</v>
      </c>
      <c r="M426" s="27">
        <f>VLOOKUP($D426,LOOKUP!$D:$H,4,0)</f>
        <v>0.90072174895459445</v>
      </c>
      <c r="N426" s="27">
        <f>VLOOKUP($D426,LOOKUP!$D:$H,5,0)</f>
        <v>0.81097589909632994</v>
      </c>
      <c r="O426" s="26">
        <f t="shared" si="12"/>
        <v>28994.797008212001</v>
      </c>
      <c r="P426" s="26">
        <f t="shared" si="13"/>
        <v>6.7076183615040206</v>
      </c>
    </row>
    <row r="427" spans="1:16" x14ac:dyDescent="0.25">
      <c r="A427" t="s">
        <v>20</v>
      </c>
      <c r="B427">
        <v>183688</v>
      </c>
      <c r="C427" t="s">
        <v>164</v>
      </c>
      <c r="D427" t="s">
        <v>148</v>
      </c>
      <c r="E427" t="s">
        <v>149</v>
      </c>
      <c r="F427">
        <v>13.083007376942414</v>
      </c>
      <c r="G427">
        <v>3</v>
      </c>
      <c r="H427">
        <v>1751.4</v>
      </c>
      <c r="I427">
        <v>0</v>
      </c>
      <c r="J427" s="24" t="s">
        <v>1826</v>
      </c>
      <c r="K427" s="27">
        <f>VLOOKUP($D427,LOOKUP!$D:$H,2,0)</f>
        <v>0.79365397793188397</v>
      </c>
      <c r="L427" s="27">
        <f>VLOOKUP($D427,LOOKUP!$D:$H,3,0)</f>
        <v>0.78970362066840627</v>
      </c>
      <c r="M427" s="27">
        <f>VLOOKUP($D427,LOOKUP!$D:$H,4,0)</f>
        <v>1.2000000219191487</v>
      </c>
      <c r="N427" s="27">
        <f>VLOOKUP($D427,LOOKUP!$D:$H,5,0)</f>
        <v>0.95211366970282429</v>
      </c>
      <c r="O427" s="26">
        <f t="shared" si="12"/>
        <v>1668.0067228076209</v>
      </c>
      <c r="P427" s="26">
        <f t="shared" si="13"/>
        <v>0</v>
      </c>
    </row>
    <row r="428" spans="1:16" x14ac:dyDescent="0.25">
      <c r="A428" t="s">
        <v>20</v>
      </c>
      <c r="B428">
        <v>183711</v>
      </c>
      <c r="C428" t="s">
        <v>162</v>
      </c>
      <c r="D428" t="s">
        <v>148</v>
      </c>
      <c r="E428" t="s">
        <v>149</v>
      </c>
      <c r="F428">
        <v>13.083007376942414</v>
      </c>
      <c r="G428">
        <v>50</v>
      </c>
      <c r="H428">
        <v>53303.05</v>
      </c>
      <c r="I428">
        <v>14.15</v>
      </c>
      <c r="J428" s="24" t="s">
        <v>1826</v>
      </c>
      <c r="K428" s="27">
        <f>VLOOKUP($D428,LOOKUP!$D:$H,2,0)</f>
        <v>0.79365397793188397</v>
      </c>
      <c r="L428" s="27">
        <f>VLOOKUP($D428,LOOKUP!$D:$H,3,0)</f>
        <v>0.78970362066840627</v>
      </c>
      <c r="M428" s="27">
        <f>VLOOKUP($D428,LOOKUP!$D:$H,4,0)</f>
        <v>1.2000000219191487</v>
      </c>
      <c r="N428" s="27">
        <f>VLOOKUP($D428,LOOKUP!$D:$H,5,0)</f>
        <v>0.95211366970282429</v>
      </c>
      <c r="O428" s="26">
        <f t="shared" si="12"/>
        <v>50765.014129354095</v>
      </c>
      <c r="P428" s="26">
        <f t="shared" si="13"/>
        <v>10.639209713368679</v>
      </c>
    </row>
    <row r="429" spans="1:16" x14ac:dyDescent="0.25">
      <c r="A429" t="s">
        <v>20</v>
      </c>
      <c r="B429">
        <v>183712</v>
      </c>
      <c r="C429" t="s">
        <v>162</v>
      </c>
      <c r="D429" t="s">
        <v>148</v>
      </c>
      <c r="E429" t="s">
        <v>149</v>
      </c>
      <c r="F429">
        <v>13.083007376942414</v>
      </c>
      <c r="G429">
        <v>14</v>
      </c>
      <c r="H429">
        <v>14924.853999999999</v>
      </c>
      <c r="I429">
        <v>3.9620000000000002</v>
      </c>
      <c r="J429" s="24" t="s">
        <v>1826</v>
      </c>
      <c r="K429" s="27">
        <f>VLOOKUP($D429,LOOKUP!$D:$H,2,0)</f>
        <v>0.79365397793188397</v>
      </c>
      <c r="L429" s="27">
        <f>VLOOKUP($D429,LOOKUP!$D:$H,3,0)</f>
        <v>0.78970362066840627</v>
      </c>
      <c r="M429" s="27">
        <f>VLOOKUP($D429,LOOKUP!$D:$H,4,0)</f>
        <v>1.2000000219191487</v>
      </c>
      <c r="N429" s="27">
        <f>VLOOKUP($D429,LOOKUP!$D:$H,5,0)</f>
        <v>0.95211366970282429</v>
      </c>
      <c r="O429" s="26">
        <f t="shared" si="12"/>
        <v>14214.203956219144</v>
      </c>
      <c r="P429" s="26">
        <f t="shared" si="13"/>
        <v>2.97897871974323</v>
      </c>
    </row>
    <row r="430" spans="1:16" x14ac:dyDescent="0.25">
      <c r="A430" t="s">
        <v>20</v>
      </c>
      <c r="B430">
        <v>179902</v>
      </c>
      <c r="C430" t="s">
        <v>440</v>
      </c>
      <c r="D430" t="s">
        <v>151</v>
      </c>
      <c r="E430" t="s">
        <v>152</v>
      </c>
      <c r="F430">
        <v>13.05797247010084</v>
      </c>
      <c r="G430">
        <v>1</v>
      </c>
      <c r="H430">
        <v>51674</v>
      </c>
      <c r="I430">
        <v>12.1</v>
      </c>
      <c r="J430" s="24" t="s">
        <v>1826</v>
      </c>
      <c r="K430" s="27">
        <f>VLOOKUP($D430,LOOKUP!$D:$H,2,0)</f>
        <v>0.71147541997000785</v>
      </c>
      <c r="L430" s="27">
        <f>VLOOKUP($D430,LOOKUP!$D:$H,3,0)</f>
        <v>0.70752506270652726</v>
      </c>
      <c r="M430" s="27">
        <f>VLOOKUP($D430,LOOKUP!$D:$H,4,0)</f>
        <v>0.99804141907900845</v>
      </c>
      <c r="N430" s="27">
        <f>VLOOKUP($D430,LOOKUP!$D:$H,5,0)</f>
        <v>1.0028810303011613</v>
      </c>
      <c r="O430" s="26">
        <f t="shared" si="12"/>
        <v>36692.774053189947</v>
      </c>
      <c r="P430" s="26">
        <f t="shared" si="13"/>
        <v>8.5857179125972909</v>
      </c>
    </row>
    <row r="431" spans="1:16" x14ac:dyDescent="0.25">
      <c r="A431" t="s">
        <v>20</v>
      </c>
      <c r="B431">
        <v>183009</v>
      </c>
      <c r="C431" t="s">
        <v>187</v>
      </c>
      <c r="D431" t="s">
        <v>148</v>
      </c>
      <c r="E431" t="s">
        <v>149</v>
      </c>
      <c r="F431">
        <v>13.083007376942414</v>
      </c>
      <c r="G431">
        <v>15</v>
      </c>
      <c r="H431">
        <v>18270</v>
      </c>
      <c r="I431">
        <v>0</v>
      </c>
      <c r="J431" s="24" t="s">
        <v>1826</v>
      </c>
      <c r="K431" s="27">
        <f>VLOOKUP($D431,LOOKUP!$D:$H,2,0)</f>
        <v>0.79365397793188397</v>
      </c>
      <c r="L431" s="27">
        <f>VLOOKUP($D431,LOOKUP!$D:$H,3,0)</f>
        <v>0.78970362066840627</v>
      </c>
      <c r="M431" s="27">
        <f>VLOOKUP($D431,LOOKUP!$D:$H,4,0)</f>
        <v>1.2000000219191487</v>
      </c>
      <c r="N431" s="27">
        <f>VLOOKUP($D431,LOOKUP!$D:$H,5,0)</f>
        <v>0.95211366970282429</v>
      </c>
      <c r="O431" s="26">
        <f t="shared" si="12"/>
        <v>17400.070130007556</v>
      </c>
      <c r="P431" s="26">
        <f t="shared" si="13"/>
        <v>0</v>
      </c>
    </row>
    <row r="432" spans="1:16" x14ac:dyDescent="0.25">
      <c r="A432" t="s">
        <v>20</v>
      </c>
      <c r="B432">
        <v>183009</v>
      </c>
      <c r="C432" t="s">
        <v>182</v>
      </c>
      <c r="D432" t="s">
        <v>151</v>
      </c>
      <c r="E432" t="s">
        <v>152</v>
      </c>
      <c r="F432">
        <v>13.05797247010084</v>
      </c>
      <c r="G432">
        <v>1</v>
      </c>
      <c r="H432">
        <v>179632</v>
      </c>
      <c r="I432">
        <v>34.1</v>
      </c>
      <c r="J432" s="24" t="s">
        <v>1826</v>
      </c>
      <c r="K432" s="27">
        <f>VLOOKUP($D432,LOOKUP!$D:$H,2,0)</f>
        <v>0.71147541997000785</v>
      </c>
      <c r="L432" s="27">
        <f>VLOOKUP($D432,LOOKUP!$D:$H,3,0)</f>
        <v>0.70752506270652726</v>
      </c>
      <c r="M432" s="27">
        <f>VLOOKUP($D432,LOOKUP!$D:$H,4,0)</f>
        <v>0.99804141907900845</v>
      </c>
      <c r="N432" s="27">
        <f>VLOOKUP($D432,LOOKUP!$D:$H,5,0)</f>
        <v>1.0028810303011613</v>
      </c>
      <c r="O432" s="26">
        <f t="shared" si="12"/>
        <v>127553.43864850052</v>
      </c>
      <c r="P432" s="26">
        <f t="shared" si="13"/>
        <v>24.196114117319638</v>
      </c>
    </row>
    <row r="433" spans="1:16" x14ac:dyDescent="0.25">
      <c r="A433" t="s">
        <v>20</v>
      </c>
      <c r="B433">
        <v>182114</v>
      </c>
      <c r="C433" t="s">
        <v>590</v>
      </c>
      <c r="D433" t="s">
        <v>148</v>
      </c>
      <c r="E433" t="s">
        <v>149</v>
      </c>
      <c r="F433">
        <v>13.083007376942414</v>
      </c>
      <c r="G433">
        <v>23</v>
      </c>
      <c r="H433">
        <v>2698.59</v>
      </c>
      <c r="I433">
        <v>0.69</v>
      </c>
      <c r="J433" s="24" t="s">
        <v>1826</v>
      </c>
      <c r="K433" s="27">
        <f>VLOOKUP($D433,LOOKUP!$D:$H,2,0)</f>
        <v>0.79365397793188397</v>
      </c>
      <c r="L433" s="27">
        <f>VLOOKUP($D433,LOOKUP!$D:$H,3,0)</f>
        <v>0.78970362066840627</v>
      </c>
      <c r="M433" s="27">
        <f>VLOOKUP($D433,LOOKUP!$D:$H,4,0)</f>
        <v>1.2000000219191487</v>
      </c>
      <c r="N433" s="27">
        <f>VLOOKUP($D433,LOOKUP!$D:$H,5,0)</f>
        <v>0.95211366970282429</v>
      </c>
      <c r="O433" s="26">
        <f t="shared" si="12"/>
        <v>2570.0960729139074</v>
      </c>
      <c r="P433" s="26">
        <f t="shared" si="13"/>
        <v>0.51880245245402035</v>
      </c>
    </row>
    <row r="434" spans="1:16" x14ac:dyDescent="0.25">
      <c r="A434" t="s">
        <v>20</v>
      </c>
      <c r="B434">
        <v>182114</v>
      </c>
      <c r="C434" t="s">
        <v>169</v>
      </c>
      <c r="D434" t="s">
        <v>148</v>
      </c>
      <c r="E434" t="s">
        <v>149</v>
      </c>
      <c r="F434">
        <v>13.083007376942414</v>
      </c>
      <c r="G434">
        <v>1367</v>
      </c>
      <c r="H434">
        <v>62799.98</v>
      </c>
      <c r="I434">
        <v>13.67</v>
      </c>
      <c r="J434" s="24" t="s">
        <v>1826</v>
      </c>
      <c r="K434" s="27">
        <f>VLOOKUP($D434,LOOKUP!$D:$H,2,0)</f>
        <v>0.79365397793188397</v>
      </c>
      <c r="L434" s="27">
        <f>VLOOKUP($D434,LOOKUP!$D:$H,3,0)</f>
        <v>0.78970362066840627</v>
      </c>
      <c r="M434" s="27">
        <f>VLOOKUP($D434,LOOKUP!$D:$H,4,0)</f>
        <v>1.2000000219191487</v>
      </c>
      <c r="N434" s="27">
        <f>VLOOKUP($D434,LOOKUP!$D:$H,5,0)</f>
        <v>0.95211366970282429</v>
      </c>
      <c r="O434" s="26">
        <f t="shared" si="12"/>
        <v>59809.745821733552</v>
      </c>
      <c r="P434" s="26">
        <f t="shared" si="13"/>
        <v>10.278303659487621</v>
      </c>
    </row>
    <row r="435" spans="1:16" x14ac:dyDescent="0.25">
      <c r="A435" t="s">
        <v>20</v>
      </c>
      <c r="B435">
        <v>182132</v>
      </c>
      <c r="C435" t="s">
        <v>147</v>
      </c>
      <c r="D435" t="s">
        <v>148</v>
      </c>
      <c r="E435" t="s">
        <v>149</v>
      </c>
      <c r="F435">
        <v>13.083007376942414</v>
      </c>
      <c r="G435">
        <v>7</v>
      </c>
      <c r="H435">
        <v>1911</v>
      </c>
      <c r="I435">
        <v>0</v>
      </c>
      <c r="J435" s="24" t="s">
        <v>1826</v>
      </c>
      <c r="K435" s="27">
        <f>VLOOKUP($D435,LOOKUP!$D:$H,2,0)</f>
        <v>0.79365397793188397</v>
      </c>
      <c r="L435" s="27">
        <f>VLOOKUP($D435,LOOKUP!$D:$H,3,0)</f>
        <v>0.78970362066840627</v>
      </c>
      <c r="M435" s="27">
        <f>VLOOKUP($D435,LOOKUP!$D:$H,4,0)</f>
        <v>1.2000000219191487</v>
      </c>
      <c r="N435" s="27">
        <f>VLOOKUP($D435,LOOKUP!$D:$H,5,0)</f>
        <v>0.95211366970282429</v>
      </c>
      <c r="O435" s="26">
        <f t="shared" si="12"/>
        <v>1820.007335437572</v>
      </c>
      <c r="P435" s="26">
        <f t="shared" si="13"/>
        <v>0</v>
      </c>
    </row>
    <row r="436" spans="1:16" x14ac:dyDescent="0.25">
      <c r="A436" t="s">
        <v>20</v>
      </c>
      <c r="B436">
        <v>182132</v>
      </c>
      <c r="C436" t="s">
        <v>164</v>
      </c>
      <c r="D436" t="s">
        <v>148</v>
      </c>
      <c r="E436" t="s">
        <v>149</v>
      </c>
      <c r="F436">
        <v>13.083007376942414</v>
      </c>
      <c r="G436">
        <v>12</v>
      </c>
      <c r="H436">
        <v>7005.6</v>
      </c>
      <c r="I436">
        <v>0</v>
      </c>
      <c r="J436" s="24" t="s">
        <v>1826</v>
      </c>
      <c r="K436" s="27">
        <f>VLOOKUP($D436,LOOKUP!$D:$H,2,0)</f>
        <v>0.79365397793188397</v>
      </c>
      <c r="L436" s="27">
        <f>VLOOKUP($D436,LOOKUP!$D:$H,3,0)</f>
        <v>0.78970362066840627</v>
      </c>
      <c r="M436" s="27">
        <f>VLOOKUP($D436,LOOKUP!$D:$H,4,0)</f>
        <v>1.2000000219191487</v>
      </c>
      <c r="N436" s="27">
        <f>VLOOKUP($D436,LOOKUP!$D:$H,5,0)</f>
        <v>0.95211366970282429</v>
      </c>
      <c r="O436" s="26">
        <f t="shared" si="12"/>
        <v>6672.0268912304837</v>
      </c>
      <c r="P436" s="26">
        <f t="shared" si="13"/>
        <v>0</v>
      </c>
    </row>
    <row r="437" spans="1:16" x14ac:dyDescent="0.25">
      <c r="A437" t="s">
        <v>20</v>
      </c>
      <c r="B437">
        <v>182132</v>
      </c>
      <c r="C437" t="s">
        <v>275</v>
      </c>
      <c r="D437" t="s">
        <v>148</v>
      </c>
      <c r="E437" t="s">
        <v>149</v>
      </c>
      <c r="F437">
        <v>13.083007376942414</v>
      </c>
      <c r="G437">
        <v>3</v>
      </c>
      <c r="H437">
        <v>9198</v>
      </c>
      <c r="I437">
        <v>0</v>
      </c>
      <c r="J437" s="24" t="s">
        <v>1826</v>
      </c>
      <c r="K437" s="27">
        <f>VLOOKUP($D437,LOOKUP!$D:$H,2,0)</f>
        <v>0.79365397793188397</v>
      </c>
      <c r="L437" s="27">
        <f>VLOOKUP($D437,LOOKUP!$D:$H,3,0)</f>
        <v>0.78970362066840627</v>
      </c>
      <c r="M437" s="27">
        <f>VLOOKUP($D437,LOOKUP!$D:$H,4,0)</f>
        <v>1.2000000219191487</v>
      </c>
      <c r="N437" s="27">
        <f>VLOOKUP($D437,LOOKUP!$D:$H,5,0)</f>
        <v>0.95211366970282429</v>
      </c>
      <c r="O437" s="26">
        <f t="shared" si="12"/>
        <v>8760.0353068313889</v>
      </c>
      <c r="P437" s="26">
        <f t="shared" si="13"/>
        <v>0</v>
      </c>
    </row>
    <row r="438" spans="1:16" x14ac:dyDescent="0.25">
      <c r="A438" t="s">
        <v>20</v>
      </c>
      <c r="B438">
        <v>185273</v>
      </c>
      <c r="C438" t="s">
        <v>602</v>
      </c>
      <c r="D438" t="s">
        <v>148</v>
      </c>
      <c r="E438" t="s">
        <v>149</v>
      </c>
      <c r="F438">
        <v>13.083007376942414</v>
      </c>
      <c r="G438">
        <v>39</v>
      </c>
      <c r="H438">
        <v>5948.6310000000003</v>
      </c>
      <c r="I438">
        <v>1.5209999999999999</v>
      </c>
      <c r="J438" s="24" t="s">
        <v>1826</v>
      </c>
      <c r="K438" s="27">
        <f>VLOOKUP($D438,LOOKUP!$D:$H,2,0)</f>
        <v>0.79365397793188397</v>
      </c>
      <c r="L438" s="27">
        <f>VLOOKUP($D438,LOOKUP!$D:$H,3,0)</f>
        <v>0.78970362066840627</v>
      </c>
      <c r="M438" s="27">
        <f>VLOOKUP($D438,LOOKUP!$D:$H,4,0)</f>
        <v>1.2000000219191487</v>
      </c>
      <c r="N438" s="27">
        <f>VLOOKUP($D438,LOOKUP!$D:$H,5,0)</f>
        <v>0.95211366970282429</v>
      </c>
      <c r="O438" s="26">
        <f t="shared" si="12"/>
        <v>5665.3856911623961</v>
      </c>
      <c r="P438" s="26">
        <f t="shared" si="13"/>
        <v>1.1436210582356012</v>
      </c>
    </row>
    <row r="439" spans="1:16" x14ac:dyDescent="0.25">
      <c r="A439" t="s">
        <v>20</v>
      </c>
      <c r="B439">
        <v>185273</v>
      </c>
      <c r="C439" t="s">
        <v>602</v>
      </c>
      <c r="D439" t="s">
        <v>148</v>
      </c>
      <c r="E439" t="s">
        <v>149</v>
      </c>
      <c r="F439">
        <v>13.083007376942414</v>
      </c>
      <c r="G439">
        <v>11</v>
      </c>
      <c r="H439">
        <v>1677.819</v>
      </c>
      <c r="I439">
        <v>0.42899999999999999</v>
      </c>
      <c r="J439" s="24" t="s">
        <v>1826</v>
      </c>
      <c r="K439" s="27">
        <f>VLOOKUP($D439,LOOKUP!$D:$H,2,0)</f>
        <v>0.79365397793188397</v>
      </c>
      <c r="L439" s="27">
        <f>VLOOKUP($D439,LOOKUP!$D:$H,3,0)</f>
        <v>0.78970362066840627</v>
      </c>
      <c r="M439" s="27">
        <f>VLOOKUP($D439,LOOKUP!$D:$H,4,0)</f>
        <v>1.2000000219191487</v>
      </c>
      <c r="N439" s="27">
        <f>VLOOKUP($D439,LOOKUP!$D:$H,5,0)</f>
        <v>0.95211366970282429</v>
      </c>
      <c r="O439" s="26">
        <f t="shared" si="12"/>
        <v>1597.9292975073424</v>
      </c>
      <c r="P439" s="26">
        <f t="shared" si="13"/>
        <v>0.32255978565619525</v>
      </c>
    </row>
    <row r="440" spans="1:16" x14ac:dyDescent="0.25">
      <c r="A440" t="s">
        <v>20</v>
      </c>
      <c r="B440">
        <v>185273</v>
      </c>
      <c r="C440" t="s">
        <v>602</v>
      </c>
      <c r="D440" t="s">
        <v>148</v>
      </c>
      <c r="E440" t="s">
        <v>149</v>
      </c>
      <c r="F440">
        <v>13.083007376942414</v>
      </c>
      <c r="G440">
        <v>11</v>
      </c>
      <c r="H440">
        <v>1677.819</v>
      </c>
      <c r="I440">
        <v>0.42899999999999999</v>
      </c>
      <c r="J440" s="24" t="s">
        <v>1826</v>
      </c>
      <c r="K440" s="27">
        <f>VLOOKUP($D440,LOOKUP!$D:$H,2,0)</f>
        <v>0.79365397793188397</v>
      </c>
      <c r="L440" s="27">
        <f>VLOOKUP($D440,LOOKUP!$D:$H,3,0)</f>
        <v>0.78970362066840627</v>
      </c>
      <c r="M440" s="27">
        <f>VLOOKUP($D440,LOOKUP!$D:$H,4,0)</f>
        <v>1.2000000219191487</v>
      </c>
      <c r="N440" s="27">
        <f>VLOOKUP($D440,LOOKUP!$D:$H,5,0)</f>
        <v>0.95211366970282429</v>
      </c>
      <c r="O440" s="26">
        <f t="shared" si="12"/>
        <v>1597.9292975073424</v>
      </c>
      <c r="P440" s="26">
        <f t="shared" si="13"/>
        <v>0.32255978565619525</v>
      </c>
    </row>
    <row r="441" spans="1:16" x14ac:dyDescent="0.25">
      <c r="A441" t="s">
        <v>20</v>
      </c>
      <c r="B441">
        <v>185273</v>
      </c>
      <c r="C441" t="s">
        <v>602</v>
      </c>
      <c r="D441" t="s">
        <v>148</v>
      </c>
      <c r="E441" t="s">
        <v>149</v>
      </c>
      <c r="F441">
        <v>13.083007376942414</v>
      </c>
      <c r="G441">
        <v>14</v>
      </c>
      <c r="H441">
        <v>2135.4059999999999</v>
      </c>
      <c r="I441">
        <v>0.54600000000000004</v>
      </c>
      <c r="J441" s="24" t="s">
        <v>1826</v>
      </c>
      <c r="K441" s="27">
        <f>VLOOKUP($D441,LOOKUP!$D:$H,2,0)</f>
        <v>0.79365397793188397</v>
      </c>
      <c r="L441" s="27">
        <f>VLOOKUP($D441,LOOKUP!$D:$H,3,0)</f>
        <v>0.78970362066840627</v>
      </c>
      <c r="M441" s="27">
        <f>VLOOKUP($D441,LOOKUP!$D:$H,4,0)</f>
        <v>1.2000000219191487</v>
      </c>
      <c r="N441" s="27">
        <f>VLOOKUP($D441,LOOKUP!$D:$H,5,0)</f>
        <v>0.95211366970282429</v>
      </c>
      <c r="O441" s="26">
        <f t="shared" si="12"/>
        <v>2033.7281968275265</v>
      </c>
      <c r="P441" s="26">
        <f t="shared" si="13"/>
        <v>0.4105306362897031</v>
      </c>
    </row>
    <row r="442" spans="1:16" x14ac:dyDescent="0.25">
      <c r="A442" t="s">
        <v>20</v>
      </c>
      <c r="B442">
        <v>177698</v>
      </c>
      <c r="C442" t="s">
        <v>955</v>
      </c>
      <c r="D442" t="s">
        <v>151</v>
      </c>
      <c r="E442" t="s">
        <v>152</v>
      </c>
      <c r="F442">
        <v>13.05797247010084</v>
      </c>
      <c r="G442">
        <v>1</v>
      </c>
      <c r="H442">
        <v>6308</v>
      </c>
      <c r="I442">
        <v>0</v>
      </c>
      <c r="J442" s="24" t="s">
        <v>1826</v>
      </c>
      <c r="K442" s="27">
        <f>VLOOKUP($D442,LOOKUP!$D:$H,2,0)</f>
        <v>0.71147541997000785</v>
      </c>
      <c r="L442" s="27">
        <f>VLOOKUP($D442,LOOKUP!$D:$H,3,0)</f>
        <v>0.70752506270652726</v>
      </c>
      <c r="M442" s="27">
        <f>VLOOKUP($D442,LOOKUP!$D:$H,4,0)</f>
        <v>0.99804141907900845</v>
      </c>
      <c r="N442" s="27">
        <f>VLOOKUP($D442,LOOKUP!$D:$H,5,0)</f>
        <v>1.0028810303011613</v>
      </c>
      <c r="O442" s="26">
        <f t="shared" si="12"/>
        <v>4479.1968635585044</v>
      </c>
      <c r="P442" s="26">
        <f t="shared" si="13"/>
        <v>0</v>
      </c>
    </row>
    <row r="443" spans="1:16" x14ac:dyDescent="0.25">
      <c r="A443" t="s">
        <v>20</v>
      </c>
      <c r="B443">
        <v>177698</v>
      </c>
      <c r="C443" t="s">
        <v>187</v>
      </c>
      <c r="D443" t="s">
        <v>148</v>
      </c>
      <c r="E443" t="s">
        <v>149</v>
      </c>
      <c r="F443">
        <v>13.083007376942414</v>
      </c>
      <c r="G443">
        <v>13</v>
      </c>
      <c r="H443">
        <v>15834</v>
      </c>
      <c r="I443">
        <v>0</v>
      </c>
      <c r="J443" s="24" t="s">
        <v>1826</v>
      </c>
      <c r="K443" s="27">
        <f>VLOOKUP($D443,LOOKUP!$D:$H,2,0)</f>
        <v>0.79365397793188397</v>
      </c>
      <c r="L443" s="27">
        <f>VLOOKUP($D443,LOOKUP!$D:$H,3,0)</f>
        <v>0.78970362066840627</v>
      </c>
      <c r="M443" s="27">
        <f>VLOOKUP($D443,LOOKUP!$D:$H,4,0)</f>
        <v>1.2000000219191487</v>
      </c>
      <c r="N443" s="27">
        <f>VLOOKUP($D443,LOOKUP!$D:$H,5,0)</f>
        <v>0.95211366970282429</v>
      </c>
      <c r="O443" s="26">
        <f t="shared" si="12"/>
        <v>15080.060779339881</v>
      </c>
      <c r="P443" s="26">
        <f t="shared" si="13"/>
        <v>0</v>
      </c>
    </row>
    <row r="444" spans="1:16" x14ac:dyDescent="0.25">
      <c r="A444" t="s">
        <v>20</v>
      </c>
      <c r="B444">
        <v>177695</v>
      </c>
      <c r="C444" t="s">
        <v>955</v>
      </c>
      <c r="D444" t="s">
        <v>151</v>
      </c>
      <c r="E444" t="s">
        <v>152</v>
      </c>
      <c r="F444">
        <v>13.05797247010084</v>
      </c>
      <c r="G444">
        <v>1</v>
      </c>
      <c r="H444">
        <v>6447</v>
      </c>
      <c r="I444">
        <v>0</v>
      </c>
      <c r="J444" s="24" t="s">
        <v>1826</v>
      </c>
      <c r="K444" s="27">
        <f>VLOOKUP($D444,LOOKUP!$D:$H,2,0)</f>
        <v>0.71147541997000785</v>
      </c>
      <c r="L444" s="27">
        <f>VLOOKUP($D444,LOOKUP!$D:$H,3,0)</f>
        <v>0.70752506270652726</v>
      </c>
      <c r="M444" s="27">
        <f>VLOOKUP($D444,LOOKUP!$D:$H,4,0)</f>
        <v>0.99804141907900845</v>
      </c>
      <c r="N444" s="27">
        <f>VLOOKUP($D444,LOOKUP!$D:$H,5,0)</f>
        <v>1.0028810303011613</v>
      </c>
      <c r="O444" s="26">
        <f t="shared" si="12"/>
        <v>4577.8982529108553</v>
      </c>
      <c r="P444" s="26">
        <f t="shared" si="13"/>
        <v>0</v>
      </c>
    </row>
    <row r="445" spans="1:16" x14ac:dyDescent="0.25">
      <c r="A445" t="s">
        <v>20</v>
      </c>
      <c r="B445">
        <v>177695</v>
      </c>
      <c r="C445" t="s">
        <v>187</v>
      </c>
      <c r="D445" t="s">
        <v>148</v>
      </c>
      <c r="E445" t="s">
        <v>149</v>
      </c>
      <c r="F445">
        <v>13.083007376942414</v>
      </c>
      <c r="G445">
        <v>3</v>
      </c>
      <c r="H445">
        <v>3654</v>
      </c>
      <c r="I445">
        <v>0</v>
      </c>
      <c r="J445" s="24" t="s">
        <v>1826</v>
      </c>
      <c r="K445" s="27">
        <f>VLOOKUP($D445,LOOKUP!$D:$H,2,0)</f>
        <v>0.79365397793188397</v>
      </c>
      <c r="L445" s="27">
        <f>VLOOKUP($D445,LOOKUP!$D:$H,3,0)</f>
        <v>0.78970362066840627</v>
      </c>
      <c r="M445" s="27">
        <f>VLOOKUP($D445,LOOKUP!$D:$H,4,0)</f>
        <v>1.2000000219191487</v>
      </c>
      <c r="N445" s="27">
        <f>VLOOKUP($D445,LOOKUP!$D:$H,5,0)</f>
        <v>0.95211366970282429</v>
      </c>
      <c r="O445" s="26">
        <f t="shared" si="12"/>
        <v>3480.0140260015114</v>
      </c>
      <c r="P445" s="26">
        <f t="shared" si="13"/>
        <v>0</v>
      </c>
    </row>
    <row r="446" spans="1:16" x14ac:dyDescent="0.25">
      <c r="A446" t="s">
        <v>20</v>
      </c>
      <c r="B446">
        <v>177695</v>
      </c>
      <c r="C446" t="s">
        <v>163</v>
      </c>
      <c r="D446" t="s">
        <v>148</v>
      </c>
      <c r="E446" t="s">
        <v>149</v>
      </c>
      <c r="F446">
        <v>13.083007376942414</v>
      </c>
      <c r="G446">
        <v>5</v>
      </c>
      <c r="H446">
        <v>4200</v>
      </c>
      <c r="I446">
        <v>0</v>
      </c>
      <c r="J446" s="24" t="s">
        <v>1826</v>
      </c>
      <c r="K446" s="27">
        <f>VLOOKUP($D446,LOOKUP!$D:$H,2,0)</f>
        <v>0.79365397793188397</v>
      </c>
      <c r="L446" s="27">
        <f>VLOOKUP($D446,LOOKUP!$D:$H,3,0)</f>
        <v>0.78970362066840627</v>
      </c>
      <c r="M446" s="27">
        <f>VLOOKUP($D446,LOOKUP!$D:$H,4,0)</f>
        <v>1.2000000219191487</v>
      </c>
      <c r="N446" s="27">
        <f>VLOOKUP($D446,LOOKUP!$D:$H,5,0)</f>
        <v>0.95211366970282429</v>
      </c>
      <c r="O446" s="26">
        <f t="shared" si="12"/>
        <v>4000.0161218408175</v>
      </c>
      <c r="P446" s="26">
        <f t="shared" si="13"/>
        <v>0</v>
      </c>
    </row>
    <row r="447" spans="1:16" x14ac:dyDescent="0.25">
      <c r="A447" t="s">
        <v>20</v>
      </c>
      <c r="B447">
        <v>177699</v>
      </c>
      <c r="C447" t="s">
        <v>956</v>
      </c>
      <c r="D447" t="s">
        <v>151</v>
      </c>
      <c r="E447" t="s">
        <v>152</v>
      </c>
      <c r="F447">
        <v>13.05797247010084</v>
      </c>
      <c r="G447">
        <v>1</v>
      </c>
      <c r="H447">
        <v>9460</v>
      </c>
      <c r="I447">
        <v>0</v>
      </c>
      <c r="J447" s="24" t="s">
        <v>1826</v>
      </c>
      <c r="K447" s="27">
        <f>VLOOKUP($D447,LOOKUP!$D:$H,2,0)</f>
        <v>0.71147541997000785</v>
      </c>
      <c r="L447" s="27">
        <f>VLOOKUP($D447,LOOKUP!$D:$H,3,0)</f>
        <v>0.70752506270652726</v>
      </c>
      <c r="M447" s="27">
        <f>VLOOKUP($D447,LOOKUP!$D:$H,4,0)</f>
        <v>0.99804141907900845</v>
      </c>
      <c r="N447" s="27">
        <f>VLOOKUP($D447,LOOKUP!$D:$H,5,0)</f>
        <v>1.0028810303011613</v>
      </c>
      <c r="O447" s="26">
        <f t="shared" si="12"/>
        <v>6717.3751314621832</v>
      </c>
      <c r="P447" s="26">
        <f t="shared" si="13"/>
        <v>0</v>
      </c>
    </row>
    <row r="448" spans="1:16" x14ac:dyDescent="0.25">
      <c r="A448" t="s">
        <v>20</v>
      </c>
      <c r="B448">
        <v>177699</v>
      </c>
      <c r="C448" t="s">
        <v>187</v>
      </c>
      <c r="D448" t="s">
        <v>148</v>
      </c>
      <c r="E448" t="s">
        <v>149</v>
      </c>
      <c r="F448">
        <v>13.083007376942414</v>
      </c>
      <c r="G448">
        <v>17</v>
      </c>
      <c r="H448">
        <v>20706</v>
      </c>
      <c r="I448">
        <v>0</v>
      </c>
      <c r="J448" s="24" t="s">
        <v>1826</v>
      </c>
      <c r="K448" s="27">
        <f>VLOOKUP($D448,LOOKUP!$D:$H,2,0)</f>
        <v>0.79365397793188397</v>
      </c>
      <c r="L448" s="27">
        <f>VLOOKUP($D448,LOOKUP!$D:$H,3,0)</f>
        <v>0.78970362066840627</v>
      </c>
      <c r="M448" s="27">
        <f>VLOOKUP($D448,LOOKUP!$D:$H,4,0)</f>
        <v>1.2000000219191487</v>
      </c>
      <c r="N448" s="27">
        <f>VLOOKUP($D448,LOOKUP!$D:$H,5,0)</f>
        <v>0.95211366970282429</v>
      </c>
      <c r="O448" s="26">
        <f t="shared" si="12"/>
        <v>19720.079480675231</v>
      </c>
      <c r="P448" s="26">
        <f t="shared" si="13"/>
        <v>0</v>
      </c>
    </row>
    <row r="449" spans="1:16" x14ac:dyDescent="0.25">
      <c r="A449" t="s">
        <v>20</v>
      </c>
      <c r="B449">
        <v>193848</v>
      </c>
      <c r="C449" t="s">
        <v>958</v>
      </c>
      <c r="D449" t="s">
        <v>148</v>
      </c>
      <c r="E449" t="s">
        <v>149</v>
      </c>
      <c r="F449">
        <v>13.083007376942414</v>
      </c>
      <c r="G449">
        <v>20</v>
      </c>
      <c r="H449">
        <v>11753.04</v>
      </c>
      <c r="I449">
        <v>3.12</v>
      </c>
      <c r="J449" s="24" t="s">
        <v>1826</v>
      </c>
      <c r="K449" s="27">
        <f>VLOOKUP($D449,LOOKUP!$D:$H,2,0)</f>
        <v>0.79365397793188397</v>
      </c>
      <c r="L449" s="27">
        <f>VLOOKUP($D449,LOOKUP!$D:$H,3,0)</f>
        <v>0.78970362066840627</v>
      </c>
      <c r="M449" s="27">
        <f>VLOOKUP($D449,LOOKUP!$D:$H,4,0)</f>
        <v>1.2000000219191487</v>
      </c>
      <c r="N449" s="27">
        <f>VLOOKUP($D449,LOOKUP!$D:$H,5,0)</f>
        <v>0.95211366970282429</v>
      </c>
      <c r="O449" s="26">
        <f t="shared" si="12"/>
        <v>11193.416543009525</v>
      </c>
      <c r="P449" s="26">
        <f t="shared" si="13"/>
        <v>2.3458893502268747</v>
      </c>
    </row>
    <row r="450" spans="1:16" x14ac:dyDescent="0.25">
      <c r="A450" t="s">
        <v>20</v>
      </c>
      <c r="B450">
        <v>194305</v>
      </c>
      <c r="C450" t="s">
        <v>1399</v>
      </c>
      <c r="D450" t="s">
        <v>151</v>
      </c>
      <c r="E450" t="s">
        <v>152</v>
      </c>
      <c r="F450">
        <v>13.05797247010084</v>
      </c>
      <c r="G450">
        <v>1</v>
      </c>
      <c r="H450">
        <v>5227</v>
      </c>
      <c r="I450">
        <v>1.3</v>
      </c>
      <c r="J450" s="24" t="s">
        <v>1826</v>
      </c>
      <c r="K450" s="27">
        <f>VLOOKUP($D450,LOOKUP!$D:$H,2,0)</f>
        <v>0.71147541997000785</v>
      </c>
      <c r="L450" s="27">
        <f>VLOOKUP($D450,LOOKUP!$D:$H,3,0)</f>
        <v>0.70752506270652726</v>
      </c>
      <c r="M450" s="27">
        <f>VLOOKUP($D450,LOOKUP!$D:$H,4,0)</f>
        <v>0.99804141907900845</v>
      </c>
      <c r="N450" s="27">
        <f>VLOOKUP($D450,LOOKUP!$D:$H,5,0)</f>
        <v>1.0028810303011613</v>
      </c>
      <c r="O450" s="26">
        <f t="shared" si="12"/>
        <v>3711.5982888110816</v>
      </c>
      <c r="P450" s="26">
        <f t="shared" si="13"/>
        <v>0.92243250300632051</v>
      </c>
    </row>
    <row r="451" spans="1:16" x14ac:dyDescent="0.25">
      <c r="A451" t="s">
        <v>20</v>
      </c>
      <c r="B451">
        <v>191416</v>
      </c>
      <c r="C451" t="s">
        <v>1401</v>
      </c>
      <c r="D451" t="s">
        <v>148</v>
      </c>
      <c r="E451" t="s">
        <v>149</v>
      </c>
      <c r="F451">
        <v>13.083007376942414</v>
      </c>
      <c r="G451">
        <v>34</v>
      </c>
      <c r="H451">
        <v>36246.074000000001</v>
      </c>
      <c r="I451">
        <v>9.6219999999999999</v>
      </c>
      <c r="J451" s="24" t="s">
        <v>1826</v>
      </c>
      <c r="K451" s="27">
        <f>VLOOKUP($D451,LOOKUP!$D:$H,2,0)</f>
        <v>0.79365397793188397</v>
      </c>
      <c r="L451" s="27">
        <f>VLOOKUP($D451,LOOKUP!$D:$H,3,0)</f>
        <v>0.78970362066840627</v>
      </c>
      <c r="M451" s="27">
        <f>VLOOKUP($D451,LOOKUP!$D:$H,4,0)</f>
        <v>1.2000000219191487</v>
      </c>
      <c r="N451" s="27">
        <f>VLOOKUP($D451,LOOKUP!$D:$H,5,0)</f>
        <v>0.95211366970282429</v>
      </c>
      <c r="O451" s="26">
        <f t="shared" ref="O451:O455" si="14">+H451*K451*M451</f>
        <v>34520.20960796078</v>
      </c>
      <c r="P451" s="26">
        <f t="shared" ref="P451:P455" si="15">+I451*L451*N451</f>
        <v>7.2346626050907012</v>
      </c>
    </row>
    <row r="452" spans="1:16" x14ac:dyDescent="0.25">
      <c r="A452" t="s">
        <v>20</v>
      </c>
      <c r="B452">
        <v>177694</v>
      </c>
      <c r="C452" t="s">
        <v>956</v>
      </c>
      <c r="D452" t="s">
        <v>151</v>
      </c>
      <c r="E452" t="s">
        <v>152</v>
      </c>
      <c r="F452">
        <v>13.05797247010084</v>
      </c>
      <c r="G452">
        <v>1</v>
      </c>
      <c r="H452">
        <v>6308</v>
      </c>
      <c r="I452">
        <v>0</v>
      </c>
      <c r="J452" s="24" t="s">
        <v>1826</v>
      </c>
      <c r="K452" s="27">
        <f>VLOOKUP($D452,LOOKUP!$D:$H,2,0)</f>
        <v>0.71147541997000785</v>
      </c>
      <c r="L452" s="27">
        <f>VLOOKUP($D452,LOOKUP!$D:$H,3,0)</f>
        <v>0.70752506270652726</v>
      </c>
      <c r="M452" s="27">
        <f>VLOOKUP($D452,LOOKUP!$D:$H,4,0)</f>
        <v>0.99804141907900845</v>
      </c>
      <c r="N452" s="27">
        <f>VLOOKUP($D452,LOOKUP!$D:$H,5,0)</f>
        <v>1.0028810303011613</v>
      </c>
      <c r="O452" s="26">
        <f t="shared" si="14"/>
        <v>4479.1968635585044</v>
      </c>
      <c r="P452" s="26">
        <f t="shared" si="15"/>
        <v>0</v>
      </c>
    </row>
    <row r="453" spans="1:16" x14ac:dyDescent="0.25">
      <c r="A453" t="s">
        <v>20</v>
      </c>
      <c r="B453">
        <v>177694</v>
      </c>
      <c r="C453" t="s">
        <v>187</v>
      </c>
      <c r="D453" t="s">
        <v>148</v>
      </c>
      <c r="E453" t="s">
        <v>149</v>
      </c>
      <c r="F453">
        <v>13.083007376942414</v>
      </c>
      <c r="G453">
        <v>13</v>
      </c>
      <c r="H453">
        <v>15834</v>
      </c>
      <c r="I453">
        <v>0</v>
      </c>
      <c r="J453" s="24" t="s">
        <v>1826</v>
      </c>
      <c r="K453" s="27">
        <f>VLOOKUP($D453,LOOKUP!$D:$H,2,0)</f>
        <v>0.79365397793188397</v>
      </c>
      <c r="L453" s="27">
        <f>VLOOKUP($D453,LOOKUP!$D:$H,3,0)</f>
        <v>0.78970362066840627</v>
      </c>
      <c r="M453" s="27">
        <f>VLOOKUP($D453,LOOKUP!$D:$H,4,0)</f>
        <v>1.2000000219191487</v>
      </c>
      <c r="N453" s="27">
        <f>VLOOKUP($D453,LOOKUP!$D:$H,5,0)</f>
        <v>0.95211366970282429</v>
      </c>
      <c r="O453" s="26">
        <f t="shared" si="14"/>
        <v>15080.060779339881</v>
      </c>
      <c r="P453" s="26">
        <f t="shared" si="15"/>
        <v>0</v>
      </c>
    </row>
    <row r="454" spans="1:16" x14ac:dyDescent="0.25">
      <c r="A454" t="s">
        <v>20</v>
      </c>
      <c r="B454">
        <v>195363</v>
      </c>
      <c r="C454" t="s">
        <v>174</v>
      </c>
      <c r="D454" t="s">
        <v>151</v>
      </c>
      <c r="E454" t="s">
        <v>152</v>
      </c>
      <c r="F454">
        <v>13.05797247010084</v>
      </c>
      <c r="G454">
        <v>1</v>
      </c>
      <c r="H454">
        <v>26936</v>
      </c>
      <c r="I454">
        <v>8.1</v>
      </c>
      <c r="J454" s="24" t="s">
        <v>1826</v>
      </c>
      <c r="K454" s="27">
        <f>VLOOKUP($D454,LOOKUP!$D:$H,2,0)</f>
        <v>0.71147541997000785</v>
      </c>
      <c r="L454" s="27">
        <f>VLOOKUP($D454,LOOKUP!$D:$H,3,0)</f>
        <v>0.70752506270652726</v>
      </c>
      <c r="M454" s="27">
        <f>VLOOKUP($D454,LOOKUP!$D:$H,4,0)</f>
        <v>0.99804141907900845</v>
      </c>
      <c r="N454" s="27">
        <f>VLOOKUP($D454,LOOKUP!$D:$H,5,0)</f>
        <v>1.0028810303011613</v>
      </c>
      <c r="O454" s="26">
        <f t="shared" si="14"/>
        <v>19126.767076222553</v>
      </c>
      <c r="P454" s="26">
        <f t="shared" si="15"/>
        <v>5.7474640571932278</v>
      </c>
    </row>
    <row r="455" spans="1:16" x14ac:dyDescent="0.25">
      <c r="A455" t="s">
        <v>20</v>
      </c>
      <c r="B455">
        <v>197897</v>
      </c>
      <c r="C455" t="s">
        <v>1811</v>
      </c>
      <c r="D455" t="s">
        <v>151</v>
      </c>
      <c r="E455" t="s">
        <v>152</v>
      </c>
      <c r="F455">
        <v>13.05797247010084</v>
      </c>
      <c r="G455">
        <v>1</v>
      </c>
      <c r="H455">
        <v>10258</v>
      </c>
      <c r="I455">
        <v>3.4</v>
      </c>
      <c r="J455" s="24" t="s">
        <v>1826</v>
      </c>
      <c r="K455" s="27">
        <f>VLOOKUP($D455,LOOKUP!$D:$H,2,0)</f>
        <v>0.71147541997000785</v>
      </c>
      <c r="L455" s="27">
        <f>VLOOKUP($D455,LOOKUP!$D:$H,3,0)</f>
        <v>0.70752506270652726</v>
      </c>
      <c r="M455" s="27">
        <f>VLOOKUP($D455,LOOKUP!$D:$H,4,0)</f>
        <v>0.99804141907900845</v>
      </c>
      <c r="N455" s="27">
        <f>VLOOKUP($D455,LOOKUP!$D:$H,5,0)</f>
        <v>1.0028810303011613</v>
      </c>
      <c r="O455" s="26">
        <f t="shared" si="14"/>
        <v>7284.0205178159695</v>
      </c>
      <c r="P455" s="26">
        <f t="shared" si="15"/>
        <v>2.4125157770934536</v>
      </c>
    </row>
    <row r="457" spans="1:16" x14ac:dyDescent="0.25">
      <c r="O457" s="113">
        <f>SUM(O2:O456)</f>
        <v>12276866.532526743</v>
      </c>
      <c r="P457" s="113">
        <f>SUM(P2:P456)</f>
        <v>1310.5319491161922</v>
      </c>
    </row>
  </sheetData>
  <autoFilter ref="A1:J455"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
  <sheetViews>
    <sheetView workbookViewId="0">
      <selection activeCell="C14" sqref="C14"/>
    </sheetView>
  </sheetViews>
  <sheetFormatPr defaultRowHeight="15" x14ac:dyDescent="0.25"/>
  <cols>
    <col min="2" max="2" width="22.28515625" customWidth="1"/>
    <col min="3" max="3" width="49.140625" customWidth="1"/>
  </cols>
  <sheetData>
    <row r="1" spans="1:5" ht="16.5" x14ac:dyDescent="0.25">
      <c r="A1" s="31" t="s">
        <v>1838</v>
      </c>
      <c r="B1" s="32"/>
      <c r="C1" s="32"/>
      <c r="D1" s="32"/>
      <c r="E1" s="33"/>
    </row>
    <row r="2" spans="1:5" ht="15.75" thickBot="1" x14ac:dyDescent="0.3">
      <c r="A2" s="34" t="s">
        <v>1839</v>
      </c>
      <c r="B2" s="35" t="s">
        <v>1840</v>
      </c>
      <c r="C2" s="35" t="s">
        <v>1841</v>
      </c>
      <c r="D2" s="36"/>
      <c r="E2" s="36"/>
    </row>
    <row r="3" spans="1:5" ht="42.75" x14ac:dyDescent="0.25">
      <c r="A3" s="37">
        <v>1</v>
      </c>
      <c r="B3" s="38" t="s">
        <v>1842</v>
      </c>
      <c r="C3" s="103" t="s">
        <v>1843</v>
      </c>
      <c r="D3" s="104"/>
      <c r="E3" s="105"/>
    </row>
    <row r="4" spans="1:5" ht="42.75" x14ac:dyDescent="0.25">
      <c r="A4" s="39">
        <v>2</v>
      </c>
      <c r="B4" s="40" t="s">
        <v>1844</v>
      </c>
      <c r="C4" s="106" t="s">
        <v>1845</v>
      </c>
      <c r="D4" s="107"/>
      <c r="E4" s="108"/>
    </row>
    <row r="5" spans="1:5" ht="43.5" thickBot="1" x14ac:dyDescent="0.3">
      <c r="A5" s="41">
        <v>3</v>
      </c>
      <c r="B5" s="42" t="s">
        <v>1846</v>
      </c>
      <c r="C5" s="109" t="s">
        <v>1847</v>
      </c>
      <c r="D5" s="110"/>
      <c r="E5" s="111"/>
    </row>
  </sheetData>
  <mergeCells count="3">
    <mergeCell ref="C3:E3"/>
    <mergeCell ref="C4:E4"/>
    <mergeCell ref="C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pageSetUpPr fitToPage="1"/>
  </sheetPr>
  <dimension ref="B1:AY902"/>
  <sheetViews>
    <sheetView topLeftCell="O1" zoomScale="70" zoomScaleNormal="70" zoomScaleSheetLayoutView="20" workbookViewId="0">
      <pane ySplit="4" topLeftCell="A5" activePane="bottomLeft" state="frozen"/>
      <selection pane="bottomLeft" activeCell="U912" sqref="U912"/>
    </sheetView>
  </sheetViews>
  <sheetFormatPr defaultColWidth="9.140625" defaultRowHeight="14.25" x14ac:dyDescent="0.25"/>
  <cols>
    <col min="1" max="1" width="2.7109375" style="43" customWidth="1"/>
    <col min="2" max="2" width="1.7109375" style="43" customWidth="1"/>
    <col min="3" max="3" width="21.5703125" style="43" customWidth="1"/>
    <col min="4" max="4" width="60.7109375" style="43" customWidth="1"/>
    <col min="5" max="5" width="38.5703125" style="43" customWidth="1"/>
    <col min="6" max="6" width="1.7109375" style="43" customWidth="1"/>
    <col min="7" max="8" width="2.7109375" style="43" customWidth="1"/>
    <col min="9" max="9" width="68.28515625" style="43" bestFit="1" customWidth="1"/>
    <col min="10" max="10" width="12.42578125" style="43" customWidth="1"/>
    <col min="11" max="15" width="9.140625" style="43"/>
    <col min="16" max="18" width="2.7109375" style="43" customWidth="1"/>
    <col min="19" max="19" width="15" style="43" customWidth="1"/>
    <col min="20" max="20" width="60.140625" style="43" bestFit="1" customWidth="1"/>
    <col min="21" max="21" width="18.7109375" style="43" customWidth="1"/>
    <col min="22" max="22" width="17" style="43" customWidth="1"/>
    <col min="23" max="23" width="28.85546875" style="43" bestFit="1" customWidth="1"/>
    <col min="24" max="27" width="15.28515625" style="43" customWidth="1"/>
    <col min="28" max="30" width="2.7109375" style="43" customWidth="1"/>
    <col min="31" max="31" width="15.5703125" style="43" customWidth="1"/>
    <col min="32" max="32" width="48.5703125" style="43" bestFit="1" customWidth="1"/>
    <col min="33" max="33" width="26" style="43" bestFit="1" customWidth="1"/>
    <col min="34" max="34" width="14" style="43" bestFit="1" customWidth="1"/>
    <col min="35" max="35" width="2.7109375" style="43" customWidth="1"/>
    <col min="36" max="36" width="9.140625" style="43"/>
    <col min="37" max="37" width="2.42578125" style="43" customWidth="1"/>
    <col min="38" max="41" width="9.140625" style="43"/>
    <col min="42" max="42" width="9.140625" style="43" customWidth="1"/>
    <col min="43" max="50" width="9.140625" style="43"/>
    <col min="51" max="51" width="3.42578125" style="43" customWidth="1"/>
    <col min="52" max="16384" width="9.140625" style="43"/>
  </cols>
  <sheetData>
    <row r="1" spans="2:51" ht="36.75" customHeight="1" thickBot="1" x14ac:dyDescent="0.3">
      <c r="C1" s="44"/>
      <c r="U1" s="45"/>
      <c r="V1" s="45"/>
      <c r="W1" s="45"/>
      <c r="X1" s="45"/>
      <c r="Y1" s="45"/>
      <c r="Z1" s="45"/>
      <c r="AA1" s="45"/>
      <c r="AB1" s="45"/>
      <c r="AF1" s="45"/>
      <c r="AG1" s="45"/>
    </row>
    <row r="2" spans="2:51" ht="120" customHeight="1" x14ac:dyDescent="0.25">
      <c r="B2" s="46"/>
      <c r="C2" s="47"/>
      <c r="D2" s="47"/>
      <c r="E2" s="47"/>
      <c r="F2" s="48"/>
      <c r="H2" s="46"/>
      <c r="I2" s="47"/>
      <c r="J2" s="47"/>
      <c r="K2" s="47"/>
      <c r="L2" s="47"/>
      <c r="M2" s="47"/>
      <c r="N2" s="47"/>
      <c r="O2" s="47"/>
      <c r="P2" s="48"/>
      <c r="R2" s="46"/>
      <c r="S2" s="47"/>
      <c r="T2" s="47"/>
      <c r="U2" s="47"/>
      <c r="V2" s="47"/>
      <c r="W2" s="47"/>
      <c r="X2" s="47"/>
      <c r="Y2" s="47"/>
      <c r="Z2" s="47"/>
      <c r="AA2" s="47"/>
      <c r="AB2" s="48"/>
      <c r="AD2" s="46"/>
      <c r="AE2" s="47"/>
      <c r="AF2" s="47"/>
      <c r="AG2" s="47"/>
      <c r="AH2" s="47"/>
      <c r="AI2" s="48"/>
      <c r="AK2" s="46"/>
      <c r="AL2" s="47"/>
      <c r="AM2" s="47"/>
      <c r="AN2" s="47"/>
      <c r="AO2" s="47"/>
      <c r="AP2" s="47"/>
      <c r="AQ2" s="47"/>
      <c r="AR2" s="47"/>
      <c r="AS2" s="47"/>
      <c r="AT2" s="47"/>
      <c r="AU2" s="47"/>
      <c r="AV2" s="47"/>
      <c r="AW2" s="47"/>
      <c r="AX2" s="47"/>
      <c r="AY2" s="48"/>
    </row>
    <row r="3" spans="2:51" x14ac:dyDescent="0.25">
      <c r="B3" s="49"/>
      <c r="C3" s="45"/>
      <c r="D3" s="45"/>
      <c r="E3" s="45"/>
      <c r="F3" s="50"/>
      <c r="H3" s="49"/>
      <c r="I3" s="45"/>
      <c r="J3" s="45"/>
      <c r="K3" s="45"/>
      <c r="L3" s="45"/>
      <c r="M3" s="45"/>
      <c r="N3" s="45"/>
      <c r="O3" s="45"/>
      <c r="P3" s="51"/>
      <c r="R3" s="49"/>
      <c r="S3" s="45"/>
      <c r="T3" s="45"/>
      <c r="U3" s="45"/>
      <c r="V3" s="45"/>
      <c r="W3" s="45"/>
      <c r="X3" s="45"/>
      <c r="Y3" s="45"/>
      <c r="Z3" s="45"/>
      <c r="AA3" s="45"/>
      <c r="AB3" s="51"/>
      <c r="AD3" s="49"/>
      <c r="AE3" s="45"/>
      <c r="AF3" s="45"/>
      <c r="AG3" s="45"/>
      <c r="AH3" s="45"/>
      <c r="AI3" s="51"/>
      <c r="AK3" s="49"/>
      <c r="AL3" s="45"/>
      <c r="AM3" s="45"/>
      <c r="AN3" s="45"/>
      <c r="AO3" s="45"/>
      <c r="AP3" s="45"/>
      <c r="AQ3" s="45"/>
      <c r="AR3" s="45"/>
      <c r="AS3" s="45"/>
      <c r="AT3" s="45"/>
      <c r="AU3" s="45"/>
      <c r="AV3" s="45"/>
      <c r="AW3" s="45"/>
      <c r="AX3" s="45"/>
      <c r="AY3" s="51"/>
    </row>
    <row r="4" spans="2:51" ht="56.25" customHeight="1" thickBot="1" x14ac:dyDescent="0.3">
      <c r="B4" s="49"/>
      <c r="C4" s="52" t="s">
        <v>1848</v>
      </c>
      <c r="D4" s="52" t="s">
        <v>1849</v>
      </c>
      <c r="E4" s="52" t="s">
        <v>1850</v>
      </c>
      <c r="F4" s="50"/>
      <c r="H4" s="49"/>
      <c r="I4" s="52" t="s">
        <v>1851</v>
      </c>
      <c r="J4" s="53" t="s">
        <v>1852</v>
      </c>
      <c r="K4" s="53" t="s">
        <v>1853</v>
      </c>
      <c r="L4" s="53" t="s">
        <v>1854</v>
      </c>
      <c r="M4" s="53" t="s">
        <v>1855</v>
      </c>
      <c r="N4" s="53" t="s">
        <v>1856</v>
      </c>
      <c r="O4" s="53" t="s">
        <v>1857</v>
      </c>
      <c r="P4" s="51"/>
      <c r="R4" s="49"/>
      <c r="S4" s="53" t="s">
        <v>1858</v>
      </c>
      <c r="T4" s="52" t="s">
        <v>1859</v>
      </c>
      <c r="U4" s="52" t="s">
        <v>1860</v>
      </c>
      <c r="V4" s="52" t="s">
        <v>1861</v>
      </c>
      <c r="W4" s="52" t="s">
        <v>1862</v>
      </c>
      <c r="X4" s="52" t="s">
        <v>1828</v>
      </c>
      <c r="Y4" s="52" t="s">
        <v>1829</v>
      </c>
      <c r="Z4" s="52" t="s">
        <v>1830</v>
      </c>
      <c r="AA4" s="52" t="s">
        <v>1831</v>
      </c>
      <c r="AB4" s="51"/>
      <c r="AD4" s="49"/>
      <c r="AE4" s="53" t="s">
        <v>1858</v>
      </c>
      <c r="AF4" s="52" t="s">
        <v>1863</v>
      </c>
      <c r="AG4" s="52" t="s">
        <v>1864</v>
      </c>
      <c r="AH4" s="52" t="s">
        <v>1865</v>
      </c>
      <c r="AI4" s="51"/>
      <c r="AK4" s="49"/>
      <c r="AL4" s="54" t="s">
        <v>1866</v>
      </c>
      <c r="AM4" s="35"/>
      <c r="AN4" s="35"/>
      <c r="AO4" s="55"/>
      <c r="AP4" s="55"/>
      <c r="AQ4" s="55"/>
      <c r="AR4" s="55"/>
      <c r="AS4" s="55"/>
      <c r="AT4" s="55"/>
      <c r="AU4" s="55"/>
      <c r="AV4" s="55"/>
      <c r="AW4" s="55"/>
      <c r="AX4" s="55"/>
      <c r="AY4" s="51"/>
    </row>
    <row r="5" spans="2:51" ht="30" hidden="1" customHeight="1" thickBot="1" x14ac:dyDescent="0.3">
      <c r="B5" s="49"/>
      <c r="C5" s="37" t="s">
        <v>1867</v>
      </c>
      <c r="D5" s="38" t="s">
        <v>1868</v>
      </c>
      <c r="E5" s="56">
        <v>1.8203008261453409E-3</v>
      </c>
      <c r="F5" s="50"/>
      <c r="H5" s="49"/>
      <c r="I5" s="57" t="s">
        <v>1869</v>
      </c>
      <c r="J5" s="58">
        <v>1</v>
      </c>
      <c r="K5" s="58">
        <v>1</v>
      </c>
      <c r="L5" s="58">
        <v>1</v>
      </c>
      <c r="M5" s="58">
        <v>1</v>
      </c>
      <c r="N5" s="58">
        <v>1</v>
      </c>
      <c r="O5" s="59">
        <v>1</v>
      </c>
      <c r="P5" s="51"/>
      <c r="R5" s="49"/>
      <c r="S5" s="37">
        <v>2015</v>
      </c>
      <c r="T5" s="60" t="s">
        <v>1869</v>
      </c>
      <c r="U5" s="61"/>
      <c r="V5" s="61"/>
      <c r="W5" s="61"/>
      <c r="X5" s="62">
        <v>0.75</v>
      </c>
      <c r="Y5" s="62">
        <v>0.75</v>
      </c>
      <c r="Z5" s="62">
        <v>1</v>
      </c>
      <c r="AA5" s="63">
        <v>1</v>
      </c>
      <c r="AB5" s="51"/>
      <c r="AD5" s="49"/>
      <c r="AE5" s="64">
        <v>2015</v>
      </c>
      <c r="AF5" s="38" t="s">
        <v>1868</v>
      </c>
      <c r="AG5" s="38" t="s">
        <v>1870</v>
      </c>
      <c r="AH5" s="65">
        <v>11</v>
      </c>
      <c r="AI5" s="51"/>
      <c r="AK5" s="49"/>
      <c r="AL5" s="66" t="s">
        <v>1871</v>
      </c>
      <c r="AM5" s="55"/>
      <c r="AN5" s="55"/>
      <c r="AO5" s="55"/>
      <c r="AP5" s="55"/>
      <c r="AQ5" s="55"/>
      <c r="AR5" s="55"/>
      <c r="AS5" s="55"/>
      <c r="AT5" s="55"/>
      <c r="AU5" s="55"/>
      <c r="AV5" s="55"/>
      <c r="AW5" s="55"/>
      <c r="AX5" s="67"/>
      <c r="AY5" s="51"/>
    </row>
    <row r="6" spans="2:51" ht="30" hidden="1" customHeight="1" thickBot="1" x14ac:dyDescent="0.3">
      <c r="B6" s="49"/>
      <c r="C6" s="39" t="s">
        <v>1867</v>
      </c>
      <c r="D6" s="40" t="s">
        <v>1872</v>
      </c>
      <c r="E6" s="68">
        <v>2.2895400141088962E-4</v>
      </c>
      <c r="F6" s="50"/>
      <c r="H6" s="49"/>
      <c r="I6" s="69" t="s">
        <v>1873</v>
      </c>
      <c r="J6" s="70">
        <v>1</v>
      </c>
      <c r="K6" s="70">
        <v>1</v>
      </c>
      <c r="L6" s="70">
        <v>1</v>
      </c>
      <c r="M6" s="70">
        <v>1</v>
      </c>
      <c r="N6" s="70">
        <v>1</v>
      </c>
      <c r="O6" s="71">
        <v>1</v>
      </c>
      <c r="P6" s="51"/>
      <c r="R6" s="49"/>
      <c r="S6" s="39">
        <v>2015</v>
      </c>
      <c r="T6" s="72" t="s">
        <v>1874</v>
      </c>
      <c r="U6" s="73"/>
      <c r="V6" s="73"/>
      <c r="W6" s="73" t="s">
        <v>1875</v>
      </c>
      <c r="X6" s="74">
        <v>0.38322222222222246</v>
      </c>
      <c r="Y6" s="74">
        <v>0.3832222222222223</v>
      </c>
      <c r="Z6" s="74">
        <v>1</v>
      </c>
      <c r="AA6" s="75">
        <v>1</v>
      </c>
      <c r="AB6" s="51"/>
      <c r="AD6" s="49"/>
      <c r="AE6" s="76">
        <v>2015</v>
      </c>
      <c r="AF6" s="40" t="s">
        <v>1872</v>
      </c>
      <c r="AG6" s="40" t="s">
        <v>1870</v>
      </c>
      <c r="AH6" s="77">
        <v>14</v>
      </c>
      <c r="AI6" s="51"/>
      <c r="AK6" s="78"/>
      <c r="AL6" s="55"/>
      <c r="AM6" s="55"/>
      <c r="AN6" s="55"/>
      <c r="AO6" s="55"/>
      <c r="AP6" s="55"/>
      <c r="AQ6" s="55"/>
      <c r="AR6" s="55"/>
      <c r="AS6" s="55"/>
      <c r="AT6" s="55"/>
      <c r="AU6" s="55"/>
      <c r="AV6" s="55"/>
      <c r="AW6" s="55"/>
      <c r="AX6" s="55"/>
      <c r="AY6" s="67"/>
    </row>
    <row r="7" spans="2:51" ht="30" hidden="1" customHeight="1" x14ac:dyDescent="0.25">
      <c r="B7" s="49"/>
      <c r="C7" s="39" t="s">
        <v>1867</v>
      </c>
      <c r="D7" s="40" t="s">
        <v>1876</v>
      </c>
      <c r="E7" s="68">
        <v>1.4863384852126382E-4</v>
      </c>
      <c r="F7" s="50"/>
      <c r="H7" s="49"/>
      <c r="I7" s="69" t="s">
        <v>1877</v>
      </c>
      <c r="J7" s="70">
        <v>1</v>
      </c>
      <c r="K7" s="70">
        <v>1</v>
      </c>
      <c r="L7" s="70">
        <v>1</v>
      </c>
      <c r="M7" s="70">
        <v>1</v>
      </c>
      <c r="N7" s="70">
        <v>1</v>
      </c>
      <c r="O7" s="71">
        <v>1</v>
      </c>
      <c r="P7" s="51"/>
      <c r="R7" s="49"/>
      <c r="S7" s="39">
        <v>2015</v>
      </c>
      <c r="T7" s="72" t="s">
        <v>1874</v>
      </c>
      <c r="U7" s="73"/>
      <c r="V7" s="73"/>
      <c r="W7" s="73" t="s">
        <v>1878</v>
      </c>
      <c r="X7" s="74">
        <v>0.38322222222222235</v>
      </c>
      <c r="Y7" s="74">
        <v>0.38322222222222124</v>
      </c>
      <c r="Z7" s="74">
        <v>1</v>
      </c>
      <c r="AA7" s="75">
        <v>1</v>
      </c>
      <c r="AB7" s="51"/>
      <c r="AD7" s="49"/>
      <c r="AE7" s="76">
        <v>2015</v>
      </c>
      <c r="AF7" s="40" t="s">
        <v>1876</v>
      </c>
      <c r="AG7" s="40" t="s">
        <v>1870</v>
      </c>
      <c r="AH7" s="77">
        <v>14</v>
      </c>
      <c r="AI7" s="51"/>
    </row>
    <row r="8" spans="2:51" ht="30" hidden="1" customHeight="1" x14ac:dyDescent="0.25">
      <c r="B8" s="49"/>
      <c r="C8" s="39" t="s">
        <v>1867</v>
      </c>
      <c r="D8" s="40" t="s">
        <v>1879</v>
      </c>
      <c r="E8" s="68">
        <v>6.1516772608493815E-3</v>
      </c>
      <c r="F8" s="50"/>
      <c r="H8" s="49"/>
      <c r="I8" s="69" t="s">
        <v>1880</v>
      </c>
      <c r="J8" s="70">
        <v>1</v>
      </c>
      <c r="K8" s="70">
        <v>1</v>
      </c>
      <c r="L8" s="70">
        <v>1</v>
      </c>
      <c r="M8" s="70">
        <v>1</v>
      </c>
      <c r="N8" s="70">
        <v>1</v>
      </c>
      <c r="O8" s="71">
        <v>1</v>
      </c>
      <c r="P8" s="51"/>
      <c r="R8" s="49"/>
      <c r="S8" s="39">
        <v>2015</v>
      </c>
      <c r="T8" s="72" t="s">
        <v>1874</v>
      </c>
      <c r="U8" s="73"/>
      <c r="V8" s="73"/>
      <c r="W8" s="73" t="s">
        <v>1881</v>
      </c>
      <c r="X8" s="74">
        <v>0.48452941176469305</v>
      </c>
      <c r="Y8" s="74">
        <v>0.48452941176470982</v>
      </c>
      <c r="Z8" s="74">
        <v>1</v>
      </c>
      <c r="AA8" s="75">
        <v>1</v>
      </c>
      <c r="AB8" s="51"/>
      <c r="AD8" s="49"/>
      <c r="AE8" s="76">
        <v>2015</v>
      </c>
      <c r="AF8" s="40" t="s">
        <v>1879</v>
      </c>
      <c r="AG8" s="40" t="s">
        <v>1882</v>
      </c>
      <c r="AH8" s="77">
        <v>11</v>
      </c>
      <c r="AI8" s="51"/>
    </row>
    <row r="9" spans="2:51" ht="30" hidden="1" customHeight="1" x14ac:dyDescent="0.25">
      <c r="B9" s="49"/>
      <c r="C9" s="39" t="s">
        <v>1867</v>
      </c>
      <c r="D9" s="40" t="s">
        <v>1883</v>
      </c>
      <c r="E9" s="68">
        <v>6.7153814233108754E-3</v>
      </c>
      <c r="F9" s="50"/>
      <c r="H9" s="49"/>
      <c r="I9" s="69" t="s">
        <v>1884</v>
      </c>
      <c r="J9" s="70">
        <v>1</v>
      </c>
      <c r="K9" s="70">
        <v>1</v>
      </c>
      <c r="L9" s="70">
        <v>1</v>
      </c>
      <c r="M9" s="70">
        <v>1</v>
      </c>
      <c r="N9" s="70">
        <v>0</v>
      </c>
      <c r="O9" s="71">
        <v>0</v>
      </c>
      <c r="P9" s="51"/>
      <c r="R9" s="49"/>
      <c r="S9" s="39">
        <v>2015</v>
      </c>
      <c r="T9" s="72" t="s">
        <v>1874</v>
      </c>
      <c r="U9" s="73"/>
      <c r="V9" s="73"/>
      <c r="W9" s="73" t="s">
        <v>1885</v>
      </c>
      <c r="X9" s="74">
        <v>0.46536965252314311</v>
      </c>
      <c r="Y9" s="74">
        <v>0.46536965252311352</v>
      </c>
      <c r="Z9" s="74">
        <v>1</v>
      </c>
      <c r="AA9" s="75">
        <v>1</v>
      </c>
      <c r="AB9" s="51"/>
      <c r="AD9" s="49"/>
      <c r="AE9" s="76">
        <v>2015</v>
      </c>
      <c r="AF9" s="40" t="s">
        <v>1883</v>
      </c>
      <c r="AG9" s="40" t="s">
        <v>1882</v>
      </c>
      <c r="AH9" s="77">
        <v>14</v>
      </c>
      <c r="AI9" s="51"/>
    </row>
    <row r="10" spans="2:51" ht="30" hidden="1" customHeight="1" x14ac:dyDescent="0.25">
      <c r="B10" s="49"/>
      <c r="C10" s="39" t="s">
        <v>1867</v>
      </c>
      <c r="D10" s="40" t="s">
        <v>1886</v>
      </c>
      <c r="E10" s="68">
        <v>1.3392386604881415E-2</v>
      </c>
      <c r="F10" s="50"/>
      <c r="H10" s="49"/>
      <c r="I10" s="69" t="s">
        <v>1887</v>
      </c>
      <c r="J10" s="70">
        <v>1</v>
      </c>
      <c r="K10" s="70">
        <v>0.99177935979293907</v>
      </c>
      <c r="L10" s="70">
        <v>0.99177935979293907</v>
      </c>
      <c r="M10" s="70">
        <v>0.99177935979293907</v>
      </c>
      <c r="N10" s="70">
        <v>0.99177935979293907</v>
      </c>
      <c r="O10" s="71">
        <v>0.99177935979293907</v>
      </c>
      <c r="P10" s="51"/>
      <c r="R10" s="49"/>
      <c r="S10" s="39">
        <v>2015</v>
      </c>
      <c r="T10" s="72" t="s">
        <v>1888</v>
      </c>
      <c r="U10" s="73"/>
      <c r="V10" s="73"/>
      <c r="W10" s="73"/>
      <c r="X10" s="74">
        <v>0.97583333333333255</v>
      </c>
      <c r="Y10" s="74">
        <v>0.97583333333333255</v>
      </c>
      <c r="Z10" s="74">
        <v>1</v>
      </c>
      <c r="AA10" s="75">
        <v>1</v>
      </c>
      <c r="AB10" s="51"/>
      <c r="AD10" s="49"/>
      <c r="AE10" s="76">
        <v>2015</v>
      </c>
      <c r="AF10" s="40" t="s">
        <v>1886</v>
      </c>
      <c r="AG10" s="40" t="s">
        <v>1889</v>
      </c>
      <c r="AH10" s="77">
        <v>12</v>
      </c>
      <c r="AI10" s="51"/>
    </row>
    <row r="11" spans="2:51" ht="30" hidden="1" customHeight="1" x14ac:dyDescent="0.25">
      <c r="B11" s="49"/>
      <c r="C11" s="39" t="s">
        <v>1867</v>
      </c>
      <c r="D11" s="40" t="s">
        <v>1890</v>
      </c>
      <c r="E11" s="68">
        <v>3.4718952436657191E-3</v>
      </c>
      <c r="F11" s="50"/>
      <c r="H11" s="49"/>
      <c r="I11" s="69" t="s">
        <v>1891</v>
      </c>
      <c r="J11" s="70">
        <v>1</v>
      </c>
      <c r="K11" s="70">
        <v>1</v>
      </c>
      <c r="L11" s="70">
        <v>1</v>
      </c>
      <c r="M11" s="70">
        <v>1</v>
      </c>
      <c r="N11" s="70">
        <v>1</v>
      </c>
      <c r="O11" s="71">
        <v>1</v>
      </c>
      <c r="P11" s="51"/>
      <c r="R11" s="49"/>
      <c r="S11" s="39">
        <v>2015</v>
      </c>
      <c r="T11" s="72" t="s">
        <v>1873</v>
      </c>
      <c r="U11" s="73"/>
      <c r="V11" s="73"/>
      <c r="W11" s="73"/>
      <c r="X11" s="74">
        <v>1</v>
      </c>
      <c r="Y11" s="74">
        <v>1</v>
      </c>
      <c r="Z11" s="74">
        <v>0.74533247947692871</v>
      </c>
      <c r="AA11" s="75">
        <v>0.8398815393447876</v>
      </c>
      <c r="AB11" s="51"/>
      <c r="AD11" s="49"/>
      <c r="AE11" s="76">
        <v>2015</v>
      </c>
      <c r="AF11" s="40" t="s">
        <v>1890</v>
      </c>
      <c r="AG11" s="40" t="s">
        <v>1882</v>
      </c>
      <c r="AH11" s="77">
        <v>9</v>
      </c>
      <c r="AI11" s="51"/>
    </row>
    <row r="12" spans="2:51" ht="30" hidden="1" customHeight="1" x14ac:dyDescent="0.25">
      <c r="B12" s="49"/>
      <c r="C12" s="39" t="s">
        <v>1867</v>
      </c>
      <c r="D12" s="40" t="s">
        <v>1892</v>
      </c>
      <c r="E12" s="68">
        <v>1.0578679497120248E-3</v>
      </c>
      <c r="F12" s="50"/>
      <c r="H12" s="49"/>
      <c r="I12" s="69" t="s">
        <v>1893</v>
      </c>
      <c r="J12" s="70">
        <v>1</v>
      </c>
      <c r="K12" s="70">
        <v>1</v>
      </c>
      <c r="L12" s="70">
        <v>1</v>
      </c>
      <c r="M12" s="70">
        <v>0</v>
      </c>
      <c r="N12" s="70">
        <v>0</v>
      </c>
      <c r="O12" s="71">
        <v>0</v>
      </c>
      <c r="P12" s="51"/>
      <c r="R12" s="49"/>
      <c r="S12" s="39">
        <v>2015</v>
      </c>
      <c r="T12" s="72" t="s">
        <v>1894</v>
      </c>
      <c r="U12" s="73"/>
      <c r="V12" s="73"/>
      <c r="W12" s="73"/>
      <c r="X12" s="74">
        <v>0.75322230311034577</v>
      </c>
      <c r="Y12" s="74">
        <v>0.75530169000027247</v>
      </c>
      <c r="Z12" s="74">
        <v>0.86614984930024441</v>
      </c>
      <c r="AA12" s="75">
        <v>0.70348715723350275</v>
      </c>
      <c r="AB12" s="51"/>
      <c r="AD12" s="49"/>
      <c r="AE12" s="76">
        <v>2015</v>
      </c>
      <c r="AF12" s="40" t="s">
        <v>1892</v>
      </c>
      <c r="AG12" s="40" t="s">
        <v>1895</v>
      </c>
      <c r="AH12" s="77">
        <v>13</v>
      </c>
      <c r="AI12" s="51"/>
    </row>
    <row r="13" spans="2:51" ht="30" hidden="1" customHeight="1" x14ac:dyDescent="0.25">
      <c r="B13" s="49"/>
      <c r="C13" s="39" t="s">
        <v>1867</v>
      </c>
      <c r="D13" s="40" t="s">
        <v>1896</v>
      </c>
      <c r="E13" s="68">
        <v>2.8168905174584107E-4</v>
      </c>
      <c r="F13" s="50"/>
      <c r="H13" s="49"/>
      <c r="I13" s="69" t="s">
        <v>1897</v>
      </c>
      <c r="J13" s="70">
        <v>1</v>
      </c>
      <c r="K13" s="70">
        <v>1</v>
      </c>
      <c r="L13" s="70">
        <v>1</v>
      </c>
      <c r="M13" s="70">
        <v>1</v>
      </c>
      <c r="N13" s="70">
        <v>1</v>
      </c>
      <c r="O13" s="71">
        <v>1</v>
      </c>
      <c r="P13" s="51"/>
      <c r="R13" s="49"/>
      <c r="S13" s="39">
        <v>2015</v>
      </c>
      <c r="T13" s="72" t="s">
        <v>1880</v>
      </c>
      <c r="U13" s="73"/>
      <c r="V13" s="73"/>
      <c r="W13" s="73"/>
      <c r="X13" s="74">
        <v>0.9</v>
      </c>
      <c r="Y13" s="74">
        <v>0.9</v>
      </c>
      <c r="Z13" s="74">
        <v>1</v>
      </c>
      <c r="AA13" s="75">
        <v>1</v>
      </c>
      <c r="AB13" s="51"/>
      <c r="AD13" s="49"/>
      <c r="AE13" s="76">
        <v>2015</v>
      </c>
      <c r="AF13" s="40" t="s">
        <v>1896</v>
      </c>
      <c r="AG13" s="40" t="s">
        <v>1870</v>
      </c>
      <c r="AH13" s="77">
        <v>14</v>
      </c>
      <c r="AI13" s="51"/>
    </row>
    <row r="14" spans="2:51" ht="30" hidden="1" customHeight="1" x14ac:dyDescent="0.25">
      <c r="B14" s="49"/>
      <c r="C14" s="39" t="s">
        <v>1867</v>
      </c>
      <c r="D14" s="40" t="s">
        <v>1898</v>
      </c>
      <c r="E14" s="68">
        <v>2.5460003984329876E-3</v>
      </c>
      <c r="F14" s="50"/>
      <c r="H14" s="49"/>
      <c r="I14" s="69" t="s">
        <v>1899</v>
      </c>
      <c r="J14" s="70">
        <v>1</v>
      </c>
      <c r="K14" s="70">
        <v>1</v>
      </c>
      <c r="L14" s="70">
        <v>0.99007626660078918</v>
      </c>
      <c r="M14" s="70">
        <v>0.99007626660078918</v>
      </c>
      <c r="N14" s="70">
        <v>0.98956988012880831</v>
      </c>
      <c r="O14" s="71">
        <v>0.98956988012880831</v>
      </c>
      <c r="P14" s="51"/>
      <c r="R14" s="49"/>
      <c r="S14" s="39">
        <v>2015</v>
      </c>
      <c r="T14" s="72" t="s">
        <v>1884</v>
      </c>
      <c r="U14" s="73" t="s">
        <v>1882</v>
      </c>
      <c r="V14" s="73"/>
      <c r="W14" s="73"/>
      <c r="X14" s="74">
        <v>0.86005525173216746</v>
      </c>
      <c r="Y14" s="74">
        <v>0.85996573797733533</v>
      </c>
      <c r="Z14" s="74">
        <v>1</v>
      </c>
      <c r="AA14" s="75">
        <v>1</v>
      </c>
      <c r="AB14" s="51"/>
      <c r="AD14" s="49"/>
      <c r="AE14" s="76">
        <v>2015</v>
      </c>
      <c r="AF14" s="40" t="s">
        <v>1898</v>
      </c>
      <c r="AG14" s="40" t="s">
        <v>1900</v>
      </c>
      <c r="AH14" s="77">
        <v>12</v>
      </c>
      <c r="AI14" s="51"/>
    </row>
    <row r="15" spans="2:51" ht="30" hidden="1" customHeight="1" x14ac:dyDescent="0.25">
      <c r="B15" s="49"/>
      <c r="C15" s="39" t="s">
        <v>1867</v>
      </c>
      <c r="D15" s="40" t="s">
        <v>1901</v>
      </c>
      <c r="E15" s="68">
        <v>5.633374005522652E-4</v>
      </c>
      <c r="F15" s="50"/>
      <c r="H15" s="49"/>
      <c r="I15" s="69" t="s">
        <v>1902</v>
      </c>
      <c r="J15" s="70">
        <v>1</v>
      </c>
      <c r="K15" s="70">
        <v>0.89320101214809711</v>
      </c>
      <c r="L15" s="70">
        <v>0.87325382678820218</v>
      </c>
      <c r="M15" s="70">
        <v>0.85330663039497168</v>
      </c>
      <c r="N15" s="70">
        <v>0.85158236984644564</v>
      </c>
      <c r="O15" s="71">
        <v>0.85158236984644564</v>
      </c>
      <c r="P15" s="51"/>
      <c r="R15" s="49"/>
      <c r="S15" s="39">
        <v>2015</v>
      </c>
      <c r="T15" s="72" t="s">
        <v>1884</v>
      </c>
      <c r="U15" s="73" t="s">
        <v>1900</v>
      </c>
      <c r="V15" s="73"/>
      <c r="W15" s="73"/>
      <c r="X15" s="74">
        <v>0.8852956363475516</v>
      </c>
      <c r="Y15" s="74">
        <v>0.88520612259271858</v>
      </c>
      <c r="Z15" s="74">
        <v>1</v>
      </c>
      <c r="AA15" s="75">
        <v>1</v>
      </c>
      <c r="AB15" s="51"/>
      <c r="AD15" s="49"/>
      <c r="AE15" s="76">
        <v>2015</v>
      </c>
      <c r="AF15" s="40" t="s">
        <v>1901</v>
      </c>
      <c r="AG15" s="40" t="s">
        <v>1900</v>
      </c>
      <c r="AH15" s="77">
        <v>14</v>
      </c>
      <c r="AI15" s="51"/>
    </row>
    <row r="16" spans="2:51" ht="30" hidden="1" customHeight="1" x14ac:dyDescent="0.25">
      <c r="B16" s="49"/>
      <c r="C16" s="39" t="s">
        <v>1867</v>
      </c>
      <c r="D16" s="40" t="s">
        <v>1903</v>
      </c>
      <c r="E16" s="68">
        <v>2.4549813981598217E-3</v>
      </c>
      <c r="F16" s="50"/>
      <c r="H16" s="49"/>
      <c r="I16" s="69" t="s">
        <v>1904</v>
      </c>
      <c r="J16" s="70">
        <v>1</v>
      </c>
      <c r="K16" s="70">
        <v>1</v>
      </c>
      <c r="L16" s="70">
        <v>1</v>
      </c>
      <c r="M16" s="70">
        <v>1</v>
      </c>
      <c r="N16" s="70">
        <v>1</v>
      </c>
      <c r="O16" s="71">
        <v>1</v>
      </c>
      <c r="P16" s="51"/>
      <c r="R16" s="49"/>
      <c r="S16" s="39">
        <v>2015</v>
      </c>
      <c r="T16" s="72" t="s">
        <v>1884</v>
      </c>
      <c r="U16" s="73" t="s">
        <v>1889</v>
      </c>
      <c r="V16" s="73"/>
      <c r="W16" s="73"/>
      <c r="X16" s="74">
        <v>0.87896972541637808</v>
      </c>
      <c r="Y16" s="74">
        <v>0.87888021166154551</v>
      </c>
      <c r="Z16" s="74">
        <v>1</v>
      </c>
      <c r="AA16" s="75">
        <v>1</v>
      </c>
      <c r="AB16" s="51"/>
      <c r="AD16" s="49"/>
      <c r="AE16" s="76">
        <v>2015</v>
      </c>
      <c r="AF16" s="40" t="s">
        <v>1903</v>
      </c>
      <c r="AG16" s="40" t="s">
        <v>1882</v>
      </c>
      <c r="AH16" s="77">
        <v>14</v>
      </c>
      <c r="AI16" s="51"/>
    </row>
    <row r="17" spans="2:35" ht="30" hidden="1" customHeight="1" x14ac:dyDescent="0.25">
      <c r="B17" s="49"/>
      <c r="C17" s="39" t="s">
        <v>1867</v>
      </c>
      <c r="D17" s="40" t="s">
        <v>1905</v>
      </c>
      <c r="E17" s="68">
        <v>1.1217031864266962E-2</v>
      </c>
      <c r="F17" s="50"/>
      <c r="H17" s="49"/>
      <c r="I17" s="69" t="s">
        <v>1906</v>
      </c>
      <c r="J17" s="70">
        <v>1</v>
      </c>
      <c r="K17" s="70">
        <v>1</v>
      </c>
      <c r="L17" s="70">
        <v>1</v>
      </c>
      <c r="M17" s="70">
        <v>1</v>
      </c>
      <c r="N17" s="70">
        <v>1</v>
      </c>
      <c r="O17" s="71">
        <v>1</v>
      </c>
      <c r="P17" s="51"/>
      <c r="R17" s="49"/>
      <c r="S17" s="39">
        <v>2015</v>
      </c>
      <c r="T17" s="72" t="s">
        <v>1884</v>
      </c>
      <c r="U17" s="73" t="s">
        <v>1895</v>
      </c>
      <c r="V17" s="73"/>
      <c r="W17" s="73"/>
      <c r="X17" s="74">
        <v>0.8590135850655003</v>
      </c>
      <c r="Y17" s="74">
        <v>0.85958112259271957</v>
      </c>
      <c r="Z17" s="74">
        <v>1</v>
      </c>
      <c r="AA17" s="75">
        <v>1</v>
      </c>
      <c r="AB17" s="51"/>
      <c r="AD17" s="49"/>
      <c r="AE17" s="76">
        <v>2015</v>
      </c>
      <c r="AF17" s="40" t="s">
        <v>1905</v>
      </c>
      <c r="AG17" s="40" t="s">
        <v>1895</v>
      </c>
      <c r="AH17" s="77">
        <v>13</v>
      </c>
      <c r="AI17" s="51"/>
    </row>
    <row r="18" spans="2:35" ht="30" hidden="1" customHeight="1" x14ac:dyDescent="0.25">
      <c r="B18" s="49"/>
      <c r="C18" s="39" t="s">
        <v>1867</v>
      </c>
      <c r="D18" s="40" t="s">
        <v>1907</v>
      </c>
      <c r="E18" s="68">
        <v>4.6423719803696695E-2</v>
      </c>
      <c r="F18" s="50"/>
      <c r="H18" s="49"/>
      <c r="I18" s="79" t="s">
        <v>1908</v>
      </c>
      <c r="J18" s="80">
        <v>1</v>
      </c>
      <c r="K18" s="80">
        <v>1</v>
      </c>
      <c r="L18" s="80">
        <v>0.9950548958618578</v>
      </c>
      <c r="M18" s="80">
        <v>0.9950548958618578</v>
      </c>
      <c r="N18" s="80">
        <v>0.9950548958618578</v>
      </c>
      <c r="O18" s="81">
        <v>0.99502830665629649</v>
      </c>
      <c r="P18" s="51"/>
      <c r="R18" s="49"/>
      <c r="S18" s="39">
        <v>2015</v>
      </c>
      <c r="T18" s="72" t="s">
        <v>1884</v>
      </c>
      <c r="U18" s="73" t="s">
        <v>1870</v>
      </c>
      <c r="V18" s="73"/>
      <c r="W18" s="73"/>
      <c r="X18" s="74">
        <v>0.87568025173216724</v>
      </c>
      <c r="Y18" s="74">
        <v>0.875590737977335</v>
      </c>
      <c r="Z18" s="74">
        <v>1</v>
      </c>
      <c r="AA18" s="75">
        <v>1</v>
      </c>
      <c r="AB18" s="51"/>
      <c r="AD18" s="49"/>
      <c r="AE18" s="76">
        <v>2015</v>
      </c>
      <c r="AF18" s="40" t="s">
        <v>1907</v>
      </c>
      <c r="AG18" s="40" t="s">
        <v>1889</v>
      </c>
      <c r="AH18" s="77">
        <v>5</v>
      </c>
      <c r="AI18" s="51"/>
    </row>
    <row r="19" spans="2:35" ht="30" hidden="1" customHeight="1" x14ac:dyDescent="0.25">
      <c r="B19" s="49"/>
      <c r="C19" s="39" t="s">
        <v>1867</v>
      </c>
      <c r="D19" s="40" t="s">
        <v>1909</v>
      </c>
      <c r="E19" s="68">
        <v>7.0177846346620417E-3</v>
      </c>
      <c r="F19" s="50"/>
      <c r="H19" s="49"/>
      <c r="I19" s="79" t="s">
        <v>1910</v>
      </c>
      <c r="J19" s="80">
        <v>1</v>
      </c>
      <c r="K19" s="80">
        <v>1</v>
      </c>
      <c r="L19" s="80">
        <v>0.9950548958618578</v>
      </c>
      <c r="M19" s="80">
        <v>0.9950548958618578</v>
      </c>
      <c r="N19" s="80">
        <v>0.9950548958618578</v>
      </c>
      <c r="O19" s="81">
        <v>0.99502830665629649</v>
      </c>
      <c r="P19" s="51"/>
      <c r="R19" s="49"/>
      <c r="S19" s="39">
        <v>2015</v>
      </c>
      <c r="T19" s="72" t="s">
        <v>1884</v>
      </c>
      <c r="U19" s="73" t="s">
        <v>1911</v>
      </c>
      <c r="V19" s="73"/>
      <c r="W19" s="73"/>
      <c r="X19" s="74">
        <v>0.9798469183988342</v>
      </c>
      <c r="Y19" s="74">
        <v>0.97975740464400052</v>
      </c>
      <c r="Z19" s="74">
        <v>1</v>
      </c>
      <c r="AA19" s="75">
        <v>1</v>
      </c>
      <c r="AB19" s="51"/>
      <c r="AD19" s="49"/>
      <c r="AE19" s="76">
        <v>2015</v>
      </c>
      <c r="AF19" s="40" t="s">
        <v>1909</v>
      </c>
      <c r="AG19" s="40" t="s">
        <v>1882</v>
      </c>
      <c r="AH19" s="77">
        <v>9</v>
      </c>
      <c r="AI19" s="51"/>
    </row>
    <row r="20" spans="2:35" ht="30" hidden="1" customHeight="1" x14ac:dyDescent="0.25">
      <c r="B20" s="49"/>
      <c r="C20" s="39" t="s">
        <v>1867</v>
      </c>
      <c r="D20" s="40" t="s">
        <v>1912</v>
      </c>
      <c r="E20" s="82">
        <v>1.4908635800904164E-2</v>
      </c>
      <c r="F20" s="50"/>
      <c r="H20" s="49"/>
      <c r="I20" s="79" t="s">
        <v>1913</v>
      </c>
      <c r="J20" s="80">
        <v>1</v>
      </c>
      <c r="K20" s="80">
        <v>0.88050132684463545</v>
      </c>
      <c r="L20" s="80">
        <v>0.64298842881624785</v>
      </c>
      <c r="M20" s="80">
        <v>0.64103795559176624</v>
      </c>
      <c r="N20" s="80">
        <v>0.64103795559176624</v>
      </c>
      <c r="O20" s="81">
        <v>0.64103795559176624</v>
      </c>
      <c r="P20" s="51"/>
      <c r="R20" s="49"/>
      <c r="S20" s="39">
        <v>2015</v>
      </c>
      <c r="T20" s="72" t="s">
        <v>1887</v>
      </c>
      <c r="U20" s="73"/>
      <c r="V20" s="73"/>
      <c r="W20" s="73" t="s">
        <v>1914</v>
      </c>
      <c r="X20" s="74">
        <v>1.6416579517676555</v>
      </c>
      <c r="Y20" s="74">
        <v>1.6416579517676557</v>
      </c>
      <c r="Z20" s="74">
        <v>1</v>
      </c>
      <c r="AA20" s="75">
        <v>1</v>
      </c>
      <c r="AB20" s="51"/>
      <c r="AD20" s="49"/>
      <c r="AE20" s="76">
        <v>2015</v>
      </c>
      <c r="AF20" s="40" t="s">
        <v>1912</v>
      </c>
      <c r="AG20" s="40" t="s">
        <v>1882</v>
      </c>
      <c r="AH20" s="77">
        <v>14</v>
      </c>
      <c r="AI20" s="51"/>
    </row>
    <row r="21" spans="2:35" ht="30" hidden="1" customHeight="1" thickBot="1" x14ac:dyDescent="0.3">
      <c r="B21" s="49"/>
      <c r="C21" s="39" t="s">
        <v>1867</v>
      </c>
      <c r="D21" s="40" t="s">
        <v>1915</v>
      </c>
      <c r="E21" s="68">
        <v>3.1967670766572089E-3</v>
      </c>
      <c r="F21" s="50"/>
      <c r="H21" s="49"/>
      <c r="I21" s="83" t="s">
        <v>1916</v>
      </c>
      <c r="J21" s="84">
        <v>1</v>
      </c>
      <c r="K21" s="84">
        <v>1</v>
      </c>
      <c r="L21" s="84">
        <v>1</v>
      </c>
      <c r="M21" s="84">
        <v>1</v>
      </c>
      <c r="N21" s="84">
        <v>1</v>
      </c>
      <c r="O21" s="85">
        <v>1</v>
      </c>
      <c r="P21" s="51"/>
      <c r="R21" s="49"/>
      <c r="S21" s="39">
        <v>2015</v>
      </c>
      <c r="T21" s="72" t="s">
        <v>1887</v>
      </c>
      <c r="U21" s="73"/>
      <c r="V21" s="73"/>
      <c r="W21" s="73" t="s">
        <v>1917</v>
      </c>
      <c r="X21" s="74">
        <v>1.6423780697788526</v>
      </c>
      <c r="Y21" s="74">
        <v>1.6423780697788526</v>
      </c>
      <c r="Z21" s="74">
        <v>1</v>
      </c>
      <c r="AA21" s="75">
        <v>1</v>
      </c>
      <c r="AB21" s="51"/>
      <c r="AD21" s="49"/>
      <c r="AE21" s="76">
        <v>2015</v>
      </c>
      <c r="AF21" s="40" t="s">
        <v>1915</v>
      </c>
      <c r="AG21" s="40" t="s">
        <v>1895</v>
      </c>
      <c r="AH21" s="77">
        <v>14</v>
      </c>
      <c r="AI21" s="51"/>
    </row>
    <row r="22" spans="2:35" ht="30" hidden="1" customHeight="1" thickBot="1" x14ac:dyDescent="0.3">
      <c r="B22" s="49"/>
      <c r="C22" s="39" t="s">
        <v>1867</v>
      </c>
      <c r="D22" s="40" t="s">
        <v>1918</v>
      </c>
      <c r="E22" s="68">
        <v>6.3677269104638219E-4</v>
      </c>
      <c r="F22" s="50"/>
      <c r="H22" s="78"/>
      <c r="I22" s="55"/>
      <c r="J22" s="55"/>
      <c r="K22" s="55"/>
      <c r="L22" s="55"/>
      <c r="M22" s="55"/>
      <c r="N22" s="55"/>
      <c r="O22" s="55"/>
      <c r="P22" s="67"/>
      <c r="R22" s="49"/>
      <c r="S22" s="39">
        <v>2015</v>
      </c>
      <c r="T22" s="72" t="s">
        <v>1887</v>
      </c>
      <c r="U22" s="73"/>
      <c r="V22" s="73"/>
      <c r="W22" s="73" t="s">
        <v>1919</v>
      </c>
      <c r="X22" s="74">
        <v>1.6449907431689674</v>
      </c>
      <c r="Y22" s="74">
        <v>1.644990743168969</v>
      </c>
      <c r="Z22" s="74">
        <v>1</v>
      </c>
      <c r="AA22" s="75">
        <v>1</v>
      </c>
      <c r="AB22" s="51"/>
      <c r="AD22" s="49"/>
      <c r="AE22" s="76">
        <v>2015</v>
      </c>
      <c r="AF22" s="40" t="s">
        <v>1918</v>
      </c>
      <c r="AG22" s="40" t="s">
        <v>1870</v>
      </c>
      <c r="AH22" s="77">
        <v>14</v>
      </c>
      <c r="AI22" s="51"/>
    </row>
    <row r="23" spans="2:35" ht="30" hidden="1" customHeight="1" x14ac:dyDescent="0.25">
      <c r="B23" s="49"/>
      <c r="C23" s="39" t="s">
        <v>1867</v>
      </c>
      <c r="D23" s="40" t="s">
        <v>1920</v>
      </c>
      <c r="E23" s="68">
        <v>6.0606175598204963E-3</v>
      </c>
      <c r="F23" s="50"/>
      <c r="R23" s="49"/>
      <c r="S23" s="39">
        <v>2015</v>
      </c>
      <c r="T23" s="72" t="s">
        <v>1887</v>
      </c>
      <c r="U23" s="73"/>
      <c r="V23" s="73"/>
      <c r="W23" s="73" t="s">
        <v>1921</v>
      </c>
      <c r="X23" s="74">
        <v>1.6438541381669773</v>
      </c>
      <c r="Y23" s="74">
        <v>1.6438541381669765</v>
      </c>
      <c r="Z23" s="74">
        <v>1</v>
      </c>
      <c r="AA23" s="75">
        <v>1</v>
      </c>
      <c r="AB23" s="51"/>
      <c r="AD23" s="49"/>
      <c r="AE23" s="76">
        <v>2015</v>
      </c>
      <c r="AF23" s="40" t="s">
        <v>1920</v>
      </c>
      <c r="AG23" s="40" t="s">
        <v>1882</v>
      </c>
      <c r="AH23" s="77">
        <v>14</v>
      </c>
      <c r="AI23" s="51"/>
    </row>
    <row r="24" spans="2:35" ht="30" hidden="1" customHeight="1" x14ac:dyDescent="0.25">
      <c r="B24" s="49"/>
      <c r="C24" s="39" t="s">
        <v>1867</v>
      </c>
      <c r="D24" s="40" t="s">
        <v>1922</v>
      </c>
      <c r="E24" s="68">
        <v>3.2478483535328647E-3</v>
      </c>
      <c r="F24" s="50"/>
      <c r="R24" s="49"/>
      <c r="S24" s="39">
        <v>2015</v>
      </c>
      <c r="T24" s="72" t="s">
        <v>1887</v>
      </c>
      <c r="U24" s="73"/>
      <c r="V24" s="73"/>
      <c r="W24" s="73" t="s">
        <v>1923</v>
      </c>
      <c r="X24" s="74">
        <v>1.6430333527745307</v>
      </c>
      <c r="Y24" s="74">
        <v>1.6430333527745302</v>
      </c>
      <c r="Z24" s="74">
        <v>1</v>
      </c>
      <c r="AA24" s="75">
        <v>1</v>
      </c>
      <c r="AB24" s="51"/>
      <c r="AD24" s="49"/>
      <c r="AE24" s="76">
        <v>2015</v>
      </c>
      <c r="AF24" s="40" t="s">
        <v>1922</v>
      </c>
      <c r="AG24" s="40" t="s">
        <v>1895</v>
      </c>
      <c r="AH24" s="77">
        <v>11</v>
      </c>
      <c r="AI24" s="51"/>
    </row>
    <row r="25" spans="2:35" ht="30" hidden="1" customHeight="1" x14ac:dyDescent="0.25">
      <c r="B25" s="49"/>
      <c r="C25" s="39" t="s">
        <v>1867</v>
      </c>
      <c r="D25" s="40" t="s">
        <v>1924</v>
      </c>
      <c r="E25" s="68">
        <v>9.8683847914986112E-5</v>
      </c>
      <c r="F25" s="50"/>
      <c r="R25" s="49"/>
      <c r="S25" s="39">
        <v>2015</v>
      </c>
      <c r="T25" s="72" t="s">
        <v>1887</v>
      </c>
      <c r="U25" s="73"/>
      <c r="V25" s="73"/>
      <c r="W25" s="73" t="s">
        <v>1925</v>
      </c>
      <c r="X25" s="74">
        <v>1.6441302715107262</v>
      </c>
      <c r="Y25" s="74">
        <v>1.644130271510726</v>
      </c>
      <c r="Z25" s="74">
        <v>1</v>
      </c>
      <c r="AA25" s="75">
        <v>1</v>
      </c>
      <c r="AB25" s="51"/>
      <c r="AD25" s="49"/>
      <c r="AE25" s="76">
        <v>2015</v>
      </c>
      <c r="AF25" s="40" t="s">
        <v>1924</v>
      </c>
      <c r="AG25" s="40" t="s">
        <v>1870</v>
      </c>
      <c r="AH25" s="77">
        <v>14</v>
      </c>
      <c r="AI25" s="51"/>
    </row>
    <row r="26" spans="2:35" ht="30" hidden="1" customHeight="1" x14ac:dyDescent="0.25">
      <c r="B26" s="49"/>
      <c r="C26" s="39" t="s">
        <v>1867</v>
      </c>
      <c r="D26" s="40" t="s">
        <v>1926</v>
      </c>
      <c r="E26" s="68">
        <v>8.9996048085620283E-4</v>
      </c>
      <c r="F26" s="50"/>
      <c r="R26" s="49"/>
      <c r="S26" s="39">
        <v>2015</v>
      </c>
      <c r="T26" s="72" t="s">
        <v>1887</v>
      </c>
      <c r="U26" s="73"/>
      <c r="V26" s="73"/>
      <c r="W26" s="73" t="s">
        <v>1927</v>
      </c>
      <c r="X26" s="74">
        <v>1.6418166552660514</v>
      </c>
      <c r="Y26" s="74">
        <v>1.6418166552660516</v>
      </c>
      <c r="Z26" s="74">
        <v>1</v>
      </c>
      <c r="AA26" s="75">
        <v>1</v>
      </c>
      <c r="AB26" s="51"/>
      <c r="AD26" s="49"/>
      <c r="AE26" s="76">
        <v>2015</v>
      </c>
      <c r="AF26" s="40" t="s">
        <v>1926</v>
      </c>
      <c r="AG26" s="40" t="s">
        <v>1870</v>
      </c>
      <c r="AH26" s="77">
        <v>14</v>
      </c>
      <c r="AI26" s="51"/>
    </row>
    <row r="27" spans="2:35" ht="30" hidden="1" customHeight="1" x14ac:dyDescent="0.25">
      <c r="B27" s="49"/>
      <c r="C27" s="39" t="s">
        <v>1867</v>
      </c>
      <c r="D27" s="40" t="s">
        <v>1928</v>
      </c>
      <c r="E27" s="68">
        <v>7.9933410434261422E-3</v>
      </c>
      <c r="F27" s="50"/>
      <c r="R27" s="49"/>
      <c r="S27" s="39">
        <v>2015</v>
      </c>
      <c r="T27" s="72" t="s">
        <v>1887</v>
      </c>
      <c r="U27" s="73"/>
      <c r="V27" s="73"/>
      <c r="W27" s="73" t="s">
        <v>1929</v>
      </c>
      <c r="X27" s="74">
        <v>1.6448913492406951</v>
      </c>
      <c r="Y27" s="74">
        <v>1.6448913492406954</v>
      </c>
      <c r="Z27" s="74">
        <v>1</v>
      </c>
      <c r="AA27" s="75">
        <v>1</v>
      </c>
      <c r="AB27" s="51"/>
      <c r="AD27" s="49"/>
      <c r="AE27" s="76">
        <v>2015</v>
      </c>
      <c r="AF27" s="40" t="s">
        <v>1928</v>
      </c>
      <c r="AG27" s="40" t="s">
        <v>1870</v>
      </c>
      <c r="AH27" s="77">
        <v>14</v>
      </c>
      <c r="AI27" s="51"/>
    </row>
    <row r="28" spans="2:35" ht="30" hidden="1" customHeight="1" x14ac:dyDescent="0.25">
      <c r="B28" s="49"/>
      <c r="C28" s="39" t="s">
        <v>1867</v>
      </c>
      <c r="D28" s="40" t="s">
        <v>1930</v>
      </c>
      <c r="E28" s="68">
        <v>1.8133751424315976E-3</v>
      </c>
      <c r="F28" s="50"/>
      <c r="R28" s="49"/>
      <c r="S28" s="39">
        <v>2015</v>
      </c>
      <c r="T28" s="72" t="s">
        <v>1887</v>
      </c>
      <c r="U28" s="73"/>
      <c r="V28" s="73"/>
      <c r="W28" s="73" t="s">
        <v>1931</v>
      </c>
      <c r="X28" s="74">
        <v>1.6437802339348586</v>
      </c>
      <c r="Y28" s="74">
        <v>1.6437802339348586</v>
      </c>
      <c r="Z28" s="74">
        <v>1</v>
      </c>
      <c r="AA28" s="75">
        <v>1</v>
      </c>
      <c r="AB28" s="51"/>
      <c r="AD28" s="49"/>
      <c r="AE28" s="76">
        <v>2015</v>
      </c>
      <c r="AF28" s="40" t="s">
        <v>1930</v>
      </c>
      <c r="AG28" s="40" t="s">
        <v>1882</v>
      </c>
      <c r="AH28" s="77">
        <v>14</v>
      </c>
      <c r="AI28" s="51"/>
    </row>
    <row r="29" spans="2:35" ht="30" hidden="1" customHeight="1" x14ac:dyDescent="0.25">
      <c r="B29" s="49"/>
      <c r="C29" s="39" t="s">
        <v>1867</v>
      </c>
      <c r="D29" s="40" t="s">
        <v>1932</v>
      </c>
      <c r="E29" s="68">
        <v>8.5308208946610568E-3</v>
      </c>
      <c r="F29" s="50"/>
      <c r="R29" s="49"/>
      <c r="S29" s="39">
        <v>2015</v>
      </c>
      <c r="T29" s="72" t="s">
        <v>1887</v>
      </c>
      <c r="U29" s="73"/>
      <c r="V29" s="73"/>
      <c r="W29" s="73" t="s">
        <v>1933</v>
      </c>
      <c r="X29" s="74">
        <v>1.643311359823745</v>
      </c>
      <c r="Y29" s="74">
        <v>1.6433113598237448</v>
      </c>
      <c r="Z29" s="74">
        <v>1</v>
      </c>
      <c r="AA29" s="75">
        <v>1</v>
      </c>
      <c r="AB29" s="51"/>
      <c r="AD29" s="49"/>
      <c r="AE29" s="76">
        <v>2015</v>
      </c>
      <c r="AF29" s="40" t="s">
        <v>1932</v>
      </c>
      <c r="AG29" s="40" t="s">
        <v>1895</v>
      </c>
      <c r="AH29" s="77">
        <v>14</v>
      </c>
      <c r="AI29" s="51"/>
    </row>
    <row r="30" spans="2:35" ht="30" hidden="1" customHeight="1" x14ac:dyDescent="0.25">
      <c r="B30" s="49"/>
      <c r="C30" s="39" t="s">
        <v>1867</v>
      </c>
      <c r="D30" s="40" t="s">
        <v>1934</v>
      </c>
      <c r="E30" s="68">
        <v>5.897005585105467E-3</v>
      </c>
      <c r="F30" s="50"/>
      <c r="R30" s="49"/>
      <c r="S30" s="39">
        <v>2015</v>
      </c>
      <c r="T30" s="72" t="s">
        <v>1887</v>
      </c>
      <c r="U30" s="73"/>
      <c r="V30" s="73"/>
      <c r="W30" s="73" t="s">
        <v>1935</v>
      </c>
      <c r="X30" s="74">
        <v>1.6449842235857068</v>
      </c>
      <c r="Y30" s="74">
        <v>1.6449842235857064</v>
      </c>
      <c r="Z30" s="74">
        <v>1</v>
      </c>
      <c r="AA30" s="75">
        <v>1</v>
      </c>
      <c r="AB30" s="51"/>
      <c r="AD30" s="49"/>
      <c r="AE30" s="76">
        <v>2015</v>
      </c>
      <c r="AF30" s="40" t="s">
        <v>1936</v>
      </c>
      <c r="AG30" s="40" t="s">
        <v>1882</v>
      </c>
      <c r="AH30" s="77">
        <v>14</v>
      </c>
      <c r="AI30" s="51"/>
    </row>
    <row r="31" spans="2:35" ht="30" hidden="1" customHeight="1" x14ac:dyDescent="0.25">
      <c r="B31" s="49"/>
      <c r="C31" s="39" t="s">
        <v>1867</v>
      </c>
      <c r="D31" s="40" t="s">
        <v>1937</v>
      </c>
      <c r="E31" s="68">
        <v>5.1041217934224008E-4</v>
      </c>
      <c r="F31" s="50"/>
      <c r="R31" s="49"/>
      <c r="S31" s="39">
        <v>2015</v>
      </c>
      <c r="T31" s="72" t="s">
        <v>1887</v>
      </c>
      <c r="U31" s="73"/>
      <c r="V31" s="73"/>
      <c r="W31" s="73" t="s">
        <v>1938</v>
      </c>
      <c r="X31" s="74">
        <v>1.641787382201749</v>
      </c>
      <c r="Y31" s="74">
        <v>1.6417873822017501</v>
      </c>
      <c r="Z31" s="74">
        <v>1</v>
      </c>
      <c r="AA31" s="75">
        <v>1</v>
      </c>
      <c r="AB31" s="51"/>
      <c r="AD31" s="49"/>
      <c r="AE31" s="76">
        <v>2015</v>
      </c>
      <c r="AF31" s="40" t="s">
        <v>1934</v>
      </c>
      <c r="AG31" s="40" t="s">
        <v>1889</v>
      </c>
      <c r="AH31" s="77">
        <v>14</v>
      </c>
      <c r="AI31" s="51"/>
    </row>
    <row r="32" spans="2:35" ht="30" hidden="1" customHeight="1" x14ac:dyDescent="0.25">
      <c r="B32" s="49"/>
      <c r="C32" s="39" t="s">
        <v>1867</v>
      </c>
      <c r="D32" s="40" t="s">
        <v>1939</v>
      </c>
      <c r="E32" s="68">
        <v>3.7199669179891273E-2</v>
      </c>
      <c r="F32" s="50"/>
      <c r="R32" s="49"/>
      <c r="S32" s="39">
        <v>2015</v>
      </c>
      <c r="T32" s="72" t="s">
        <v>1887</v>
      </c>
      <c r="U32" s="73"/>
      <c r="V32" s="73"/>
      <c r="W32" s="73" t="s">
        <v>1940</v>
      </c>
      <c r="X32" s="74">
        <v>1.642074107032661</v>
      </c>
      <c r="Y32" s="74">
        <v>1.6420741070326619</v>
      </c>
      <c r="Z32" s="74">
        <v>1</v>
      </c>
      <c r="AA32" s="75">
        <v>1</v>
      </c>
      <c r="AB32" s="51"/>
      <c r="AD32" s="49"/>
      <c r="AE32" s="76">
        <v>2015</v>
      </c>
      <c r="AF32" s="40" t="s">
        <v>1937</v>
      </c>
      <c r="AG32" s="40" t="s">
        <v>1870</v>
      </c>
      <c r="AH32" s="77">
        <v>12</v>
      </c>
      <c r="AI32" s="51"/>
    </row>
    <row r="33" spans="2:35" ht="30" hidden="1" customHeight="1" x14ac:dyDescent="0.25">
      <c r="B33" s="49"/>
      <c r="C33" s="39" t="s">
        <v>1867</v>
      </c>
      <c r="D33" s="40" t="s">
        <v>1941</v>
      </c>
      <c r="E33" s="68">
        <v>3.9422718406553205E-4</v>
      </c>
      <c r="F33" s="50"/>
      <c r="R33" s="49"/>
      <c r="S33" s="39">
        <v>2015</v>
      </c>
      <c r="T33" s="72" t="s">
        <v>1887</v>
      </c>
      <c r="U33" s="73"/>
      <c r="V33" s="73"/>
      <c r="W33" s="73" t="s">
        <v>1942</v>
      </c>
      <c r="X33" s="74">
        <v>1.6398001281371131</v>
      </c>
      <c r="Y33" s="74">
        <v>1.6398001281371137</v>
      </c>
      <c r="Z33" s="74">
        <v>1</v>
      </c>
      <c r="AA33" s="75">
        <v>1</v>
      </c>
      <c r="AB33" s="51"/>
      <c r="AD33" s="49"/>
      <c r="AE33" s="76">
        <v>2015</v>
      </c>
      <c r="AF33" s="40" t="s">
        <v>1939</v>
      </c>
      <c r="AG33" s="40" t="s">
        <v>1882</v>
      </c>
      <c r="AH33" s="77">
        <v>4</v>
      </c>
      <c r="AI33" s="51"/>
    </row>
    <row r="34" spans="2:35" ht="30" hidden="1" customHeight="1" x14ac:dyDescent="0.25">
      <c r="B34" s="49"/>
      <c r="C34" s="39" t="s">
        <v>1867</v>
      </c>
      <c r="D34" s="40" t="s">
        <v>1943</v>
      </c>
      <c r="E34" s="68">
        <v>1.4670415348901535E-3</v>
      </c>
      <c r="F34" s="50"/>
      <c r="R34" s="49"/>
      <c r="S34" s="39">
        <v>2015</v>
      </c>
      <c r="T34" s="72" t="s">
        <v>1887</v>
      </c>
      <c r="U34" s="73"/>
      <c r="V34" s="73"/>
      <c r="W34" s="73" t="s">
        <v>1944</v>
      </c>
      <c r="X34" s="74">
        <v>1.6442822357463789</v>
      </c>
      <c r="Y34" s="74">
        <v>1.6442822357463784</v>
      </c>
      <c r="Z34" s="74">
        <v>1</v>
      </c>
      <c r="AA34" s="75">
        <v>1</v>
      </c>
      <c r="AB34" s="51"/>
      <c r="AD34" s="49"/>
      <c r="AE34" s="76">
        <v>2015</v>
      </c>
      <c r="AF34" s="40" t="s">
        <v>1941</v>
      </c>
      <c r="AG34" s="40" t="s">
        <v>1900</v>
      </c>
      <c r="AH34" s="77">
        <v>14</v>
      </c>
      <c r="AI34" s="51"/>
    </row>
    <row r="35" spans="2:35" ht="30" hidden="1" customHeight="1" x14ac:dyDescent="0.25">
      <c r="B35" s="49"/>
      <c r="C35" s="39" t="s">
        <v>1867</v>
      </c>
      <c r="D35" s="40" t="s">
        <v>1945</v>
      </c>
      <c r="E35" s="68">
        <v>3.5919604366492469E-2</v>
      </c>
      <c r="F35" s="50"/>
      <c r="R35" s="49"/>
      <c r="S35" s="39">
        <v>2015</v>
      </c>
      <c r="T35" s="72" t="s">
        <v>1887</v>
      </c>
      <c r="U35" s="73"/>
      <c r="V35" s="73"/>
      <c r="W35" s="73" t="s">
        <v>1946</v>
      </c>
      <c r="X35" s="74">
        <v>1.6380718406681318</v>
      </c>
      <c r="Y35" s="74">
        <v>1.6380718406681309</v>
      </c>
      <c r="Z35" s="74">
        <v>1</v>
      </c>
      <c r="AA35" s="75">
        <v>1</v>
      </c>
      <c r="AB35" s="51"/>
      <c r="AD35" s="49"/>
      <c r="AE35" s="76">
        <v>2015</v>
      </c>
      <c r="AF35" s="40" t="s">
        <v>1943</v>
      </c>
      <c r="AG35" s="40" t="s">
        <v>1900</v>
      </c>
      <c r="AH35" s="77">
        <v>14</v>
      </c>
      <c r="AI35" s="51"/>
    </row>
    <row r="36" spans="2:35" ht="30" hidden="1" customHeight="1" x14ac:dyDescent="0.25">
      <c r="B36" s="49"/>
      <c r="C36" s="39" t="s">
        <v>1867</v>
      </c>
      <c r="D36" s="40" t="s">
        <v>1947</v>
      </c>
      <c r="E36" s="68">
        <v>0.27286545510266647</v>
      </c>
      <c r="F36" s="50"/>
      <c r="R36" s="49"/>
      <c r="S36" s="39">
        <v>2015</v>
      </c>
      <c r="T36" s="72" t="s">
        <v>1887</v>
      </c>
      <c r="U36" s="73"/>
      <c r="V36" s="73"/>
      <c r="W36" s="73" t="s">
        <v>1948</v>
      </c>
      <c r="X36" s="74">
        <v>1.6437976154708025</v>
      </c>
      <c r="Y36" s="74">
        <v>1.6437976154708023</v>
      </c>
      <c r="Z36" s="74">
        <v>1</v>
      </c>
      <c r="AA36" s="75">
        <v>1</v>
      </c>
      <c r="AB36" s="51"/>
      <c r="AD36" s="49"/>
      <c r="AE36" s="76">
        <v>2015</v>
      </c>
      <c r="AF36" s="40" t="s">
        <v>1945</v>
      </c>
      <c r="AG36" s="40" t="s">
        <v>1889</v>
      </c>
      <c r="AH36" s="77">
        <v>8</v>
      </c>
      <c r="AI36" s="51"/>
    </row>
    <row r="37" spans="2:35" ht="30" hidden="1" customHeight="1" x14ac:dyDescent="0.25">
      <c r="B37" s="49"/>
      <c r="C37" s="39" t="s">
        <v>1867</v>
      </c>
      <c r="D37" s="40" t="s">
        <v>1949</v>
      </c>
      <c r="E37" s="68">
        <v>6.6051624235478015E-2</v>
      </c>
      <c r="F37" s="50"/>
      <c r="R37" s="49"/>
      <c r="S37" s="39">
        <v>2015</v>
      </c>
      <c r="T37" s="72" t="s">
        <v>1887</v>
      </c>
      <c r="U37" s="73"/>
      <c r="V37" s="73"/>
      <c r="W37" s="73" t="s">
        <v>1950</v>
      </c>
      <c r="X37" s="74">
        <v>1.6440660273593146</v>
      </c>
      <c r="Y37" s="74">
        <v>1.6440660273593131</v>
      </c>
      <c r="Z37" s="74">
        <v>1</v>
      </c>
      <c r="AA37" s="75">
        <v>1</v>
      </c>
      <c r="AB37" s="51"/>
      <c r="AD37" s="49"/>
      <c r="AE37" s="76">
        <v>2015</v>
      </c>
      <c r="AF37" s="40" t="s">
        <v>1947</v>
      </c>
      <c r="AG37" s="40" t="s">
        <v>1911</v>
      </c>
      <c r="AH37" s="77">
        <v>1</v>
      </c>
      <c r="AI37" s="51"/>
    </row>
    <row r="38" spans="2:35" ht="30" hidden="1" customHeight="1" x14ac:dyDescent="0.25">
      <c r="B38" s="49"/>
      <c r="C38" s="39" t="s">
        <v>1867</v>
      </c>
      <c r="D38" s="40" t="s">
        <v>1951</v>
      </c>
      <c r="E38" s="68">
        <v>3.3085208630374901E-3</v>
      </c>
      <c r="F38" s="50"/>
      <c r="R38" s="49"/>
      <c r="S38" s="39">
        <v>2015</v>
      </c>
      <c r="T38" s="72" t="s">
        <v>1891</v>
      </c>
      <c r="U38" s="73"/>
      <c r="V38" s="73"/>
      <c r="W38" s="73"/>
      <c r="X38" s="74">
        <v>0.74999999999999967</v>
      </c>
      <c r="Y38" s="74">
        <v>0.81000000000000028</v>
      </c>
      <c r="Z38" s="74">
        <v>1.0168688900557372</v>
      </c>
      <c r="AA38" s="75">
        <v>1.1410549629751181</v>
      </c>
      <c r="AB38" s="51"/>
      <c r="AD38" s="49"/>
      <c r="AE38" s="76">
        <v>2015</v>
      </c>
      <c r="AF38" s="40" t="s">
        <v>1949</v>
      </c>
      <c r="AG38" s="40" t="s">
        <v>1900</v>
      </c>
      <c r="AH38" s="77">
        <v>3</v>
      </c>
      <c r="AI38" s="51"/>
    </row>
    <row r="39" spans="2:35" ht="30" hidden="1" customHeight="1" x14ac:dyDescent="0.25">
      <c r="B39" s="49"/>
      <c r="C39" s="39" t="s">
        <v>1867</v>
      </c>
      <c r="D39" s="40" t="s">
        <v>1952</v>
      </c>
      <c r="E39" s="68">
        <v>1.7657372063496326E-4</v>
      </c>
      <c r="F39" s="50"/>
      <c r="R39" s="49"/>
      <c r="S39" s="39">
        <v>2015</v>
      </c>
      <c r="T39" s="72" t="s">
        <v>1893</v>
      </c>
      <c r="U39" s="73" t="s">
        <v>1882</v>
      </c>
      <c r="V39" s="73"/>
      <c r="W39" s="73"/>
      <c r="X39" s="74">
        <v>0.94849094379354182</v>
      </c>
      <c r="Y39" s="74">
        <v>0.9214034530003391</v>
      </c>
      <c r="Z39" s="74">
        <v>1.0031443023817554</v>
      </c>
      <c r="AA39" s="75">
        <v>1.3672839506172836</v>
      </c>
      <c r="AB39" s="51"/>
      <c r="AD39" s="49"/>
      <c r="AE39" s="76">
        <v>2015</v>
      </c>
      <c r="AF39" s="40" t="s">
        <v>1951</v>
      </c>
      <c r="AG39" s="40" t="s">
        <v>1900</v>
      </c>
      <c r="AH39" s="77">
        <v>14</v>
      </c>
      <c r="AI39" s="51"/>
    </row>
    <row r="40" spans="2:35" ht="30" hidden="1" customHeight="1" x14ac:dyDescent="0.25">
      <c r="B40" s="49"/>
      <c r="C40" s="39" t="s">
        <v>1867</v>
      </c>
      <c r="D40" s="40" t="s">
        <v>1953</v>
      </c>
      <c r="E40" s="68">
        <v>8.9641091487993813E-4</v>
      </c>
      <c r="F40" s="50"/>
      <c r="R40" s="49"/>
      <c r="S40" s="39">
        <v>2015</v>
      </c>
      <c r="T40" s="72" t="s">
        <v>1893</v>
      </c>
      <c r="U40" s="73" t="s">
        <v>1889</v>
      </c>
      <c r="V40" s="73"/>
      <c r="W40" s="73"/>
      <c r="X40" s="74">
        <v>0.94849094379354193</v>
      </c>
      <c r="Y40" s="74">
        <v>0.92140345300033877</v>
      </c>
      <c r="Z40" s="74">
        <v>1.0031443023817554</v>
      </c>
      <c r="AA40" s="75">
        <v>1.3672839506172836</v>
      </c>
      <c r="AB40" s="51"/>
      <c r="AD40" s="49"/>
      <c r="AE40" s="76">
        <v>2015</v>
      </c>
      <c r="AF40" s="40" t="s">
        <v>1952</v>
      </c>
      <c r="AG40" s="40" t="s">
        <v>1870</v>
      </c>
      <c r="AH40" s="77">
        <v>14</v>
      </c>
      <c r="AI40" s="51"/>
    </row>
    <row r="41" spans="2:35" ht="30" hidden="1" customHeight="1" x14ac:dyDescent="0.25">
      <c r="B41" s="49"/>
      <c r="C41" s="39" t="s">
        <v>1867</v>
      </c>
      <c r="D41" s="40" t="s">
        <v>1954</v>
      </c>
      <c r="E41" s="68">
        <v>2.939414692882713E-3</v>
      </c>
      <c r="F41" s="50"/>
      <c r="R41" s="49"/>
      <c r="S41" s="39">
        <v>2015</v>
      </c>
      <c r="T41" s="72" t="s">
        <v>1893</v>
      </c>
      <c r="U41" s="73" t="s">
        <v>1900</v>
      </c>
      <c r="V41" s="73"/>
      <c r="W41" s="73"/>
      <c r="X41" s="74">
        <v>1</v>
      </c>
      <c r="Y41" s="74">
        <v>1</v>
      </c>
      <c r="Z41" s="74">
        <v>1</v>
      </c>
      <c r="AA41" s="75">
        <v>1</v>
      </c>
      <c r="AB41" s="51"/>
      <c r="AD41" s="49"/>
      <c r="AE41" s="76">
        <v>2015</v>
      </c>
      <c r="AF41" s="40" t="s">
        <v>1953</v>
      </c>
      <c r="AG41" s="40" t="s">
        <v>1870</v>
      </c>
      <c r="AH41" s="77">
        <v>14</v>
      </c>
      <c r="AI41" s="51"/>
    </row>
    <row r="42" spans="2:35" ht="30" hidden="1" customHeight="1" x14ac:dyDescent="0.25">
      <c r="B42" s="49"/>
      <c r="C42" s="39" t="s">
        <v>1867</v>
      </c>
      <c r="D42" s="40" t="s">
        <v>1955</v>
      </c>
      <c r="E42" s="68">
        <v>1.5076538926048193E-2</v>
      </c>
      <c r="F42" s="50"/>
      <c r="R42" s="49"/>
      <c r="S42" s="39">
        <v>2015</v>
      </c>
      <c r="T42" s="72" t="s">
        <v>1893</v>
      </c>
      <c r="U42" s="73" t="s">
        <v>1911</v>
      </c>
      <c r="V42" s="73"/>
      <c r="W42" s="73"/>
      <c r="X42" s="74">
        <v>1</v>
      </c>
      <c r="Y42" s="74">
        <v>1</v>
      </c>
      <c r="Z42" s="74">
        <v>1</v>
      </c>
      <c r="AA42" s="75">
        <v>1</v>
      </c>
      <c r="AB42" s="51"/>
      <c r="AD42" s="49"/>
      <c r="AE42" s="76">
        <v>2015</v>
      </c>
      <c r="AF42" s="40" t="s">
        <v>1954</v>
      </c>
      <c r="AG42" s="40" t="s">
        <v>1900</v>
      </c>
      <c r="AH42" s="77">
        <v>12</v>
      </c>
      <c r="AI42" s="51"/>
    </row>
    <row r="43" spans="2:35" ht="30" hidden="1" customHeight="1" x14ac:dyDescent="0.25">
      <c r="B43" s="49"/>
      <c r="C43" s="39" t="s">
        <v>1867</v>
      </c>
      <c r="D43" s="40" t="s">
        <v>1956</v>
      </c>
      <c r="E43" s="68">
        <v>1.1283597033699092E-3</v>
      </c>
      <c r="F43" s="50"/>
      <c r="R43" s="49"/>
      <c r="S43" s="39">
        <v>2015</v>
      </c>
      <c r="T43" s="72" t="s">
        <v>1893</v>
      </c>
      <c r="U43" s="73" t="s">
        <v>1870</v>
      </c>
      <c r="V43" s="73"/>
      <c r="W43" s="73"/>
      <c r="X43" s="74">
        <v>1</v>
      </c>
      <c r="Y43" s="74">
        <v>1</v>
      </c>
      <c r="Z43" s="74">
        <v>1</v>
      </c>
      <c r="AA43" s="75">
        <v>1</v>
      </c>
      <c r="AB43" s="51"/>
      <c r="AD43" s="49"/>
      <c r="AE43" s="76">
        <v>2015</v>
      </c>
      <c r="AF43" s="40" t="s">
        <v>1955</v>
      </c>
      <c r="AG43" s="40" t="s">
        <v>1895</v>
      </c>
      <c r="AH43" s="77">
        <v>10</v>
      </c>
      <c r="AI43" s="51"/>
    </row>
    <row r="44" spans="2:35" ht="30" hidden="1" customHeight="1" x14ac:dyDescent="0.25">
      <c r="B44" s="49"/>
      <c r="C44" s="39" t="s">
        <v>1867</v>
      </c>
      <c r="D44" s="40" t="s">
        <v>1957</v>
      </c>
      <c r="E44" s="68">
        <v>2.2875542607884184E-3</v>
      </c>
      <c r="F44" s="50"/>
      <c r="R44" s="49"/>
      <c r="S44" s="39">
        <v>2015</v>
      </c>
      <c r="T44" s="72" t="s">
        <v>1893</v>
      </c>
      <c r="U44" s="73" t="s">
        <v>1895</v>
      </c>
      <c r="V44" s="73"/>
      <c r="W44" s="73"/>
      <c r="X44" s="74">
        <v>1</v>
      </c>
      <c r="Y44" s="74">
        <v>1</v>
      </c>
      <c r="Z44" s="74">
        <v>1</v>
      </c>
      <c r="AA44" s="75">
        <v>1</v>
      </c>
      <c r="AB44" s="51"/>
      <c r="AD44" s="49"/>
      <c r="AE44" s="76">
        <v>2015</v>
      </c>
      <c r="AF44" s="40" t="s">
        <v>1956</v>
      </c>
      <c r="AG44" s="40" t="s">
        <v>1900</v>
      </c>
      <c r="AH44" s="77">
        <v>13</v>
      </c>
      <c r="AI44" s="51"/>
    </row>
    <row r="45" spans="2:35" ht="30" hidden="1" customHeight="1" x14ac:dyDescent="0.25">
      <c r="B45" s="49"/>
      <c r="C45" s="39" t="s">
        <v>1867</v>
      </c>
      <c r="D45" s="40" t="s">
        <v>1958</v>
      </c>
      <c r="E45" s="68">
        <v>2.6113932392717924E-2</v>
      </c>
      <c r="F45" s="50"/>
      <c r="R45" s="49"/>
      <c r="S45" s="39">
        <v>2015</v>
      </c>
      <c r="T45" s="72" t="s">
        <v>1897</v>
      </c>
      <c r="U45" s="73"/>
      <c r="V45" s="73"/>
      <c r="W45" s="73" t="s">
        <v>1959</v>
      </c>
      <c r="X45" s="74">
        <v>0.50506820254354134</v>
      </c>
      <c r="Y45" s="74">
        <v>0.50533283099181769</v>
      </c>
      <c r="Z45" s="74">
        <v>1</v>
      </c>
      <c r="AA45" s="75">
        <v>1</v>
      </c>
      <c r="AB45" s="51"/>
      <c r="AD45" s="49"/>
      <c r="AE45" s="76">
        <v>2015</v>
      </c>
      <c r="AF45" s="40" t="s">
        <v>1957</v>
      </c>
      <c r="AG45" s="40" t="s">
        <v>1900</v>
      </c>
      <c r="AH45" s="77">
        <v>13</v>
      </c>
      <c r="AI45" s="51"/>
    </row>
    <row r="46" spans="2:35" ht="30" hidden="1" customHeight="1" x14ac:dyDescent="0.25">
      <c r="B46" s="49"/>
      <c r="C46" s="39" t="s">
        <v>1867</v>
      </c>
      <c r="D46" s="40" t="s">
        <v>1960</v>
      </c>
      <c r="E46" s="82">
        <v>1.0143578384180488E-3</v>
      </c>
      <c r="F46" s="50"/>
      <c r="R46" s="49"/>
      <c r="S46" s="39">
        <v>2015</v>
      </c>
      <c r="T46" s="72" t="s">
        <v>1897</v>
      </c>
      <c r="U46" s="73"/>
      <c r="V46" s="73"/>
      <c r="W46" s="73" t="s">
        <v>1961</v>
      </c>
      <c r="X46" s="74">
        <v>0.50175779789119423</v>
      </c>
      <c r="Y46" s="74">
        <v>0.42766503393511124</v>
      </c>
      <c r="Z46" s="74">
        <v>1</v>
      </c>
      <c r="AA46" s="75">
        <v>1</v>
      </c>
      <c r="AB46" s="51"/>
      <c r="AD46" s="49"/>
      <c r="AE46" s="76">
        <v>2015</v>
      </c>
      <c r="AF46" s="40" t="s">
        <v>1958</v>
      </c>
      <c r="AG46" s="40" t="s">
        <v>1895</v>
      </c>
      <c r="AH46" s="77">
        <v>10</v>
      </c>
      <c r="AI46" s="51"/>
    </row>
    <row r="47" spans="2:35" ht="30" hidden="1" customHeight="1" x14ac:dyDescent="0.25">
      <c r="B47" s="49"/>
      <c r="C47" s="39" t="s">
        <v>1867</v>
      </c>
      <c r="D47" s="40" t="s">
        <v>1962</v>
      </c>
      <c r="E47" s="68">
        <v>6.578826691250198E-3</v>
      </c>
      <c r="F47" s="50"/>
      <c r="R47" s="49"/>
      <c r="S47" s="39">
        <v>2015</v>
      </c>
      <c r="T47" s="72" t="s">
        <v>1897</v>
      </c>
      <c r="U47" s="73"/>
      <c r="V47" s="73"/>
      <c r="W47" s="73" t="s">
        <v>1963</v>
      </c>
      <c r="X47" s="74">
        <v>0.51103619112112353</v>
      </c>
      <c r="Y47" s="74">
        <v>0.5119194384929292</v>
      </c>
      <c r="Z47" s="74">
        <v>1</v>
      </c>
      <c r="AA47" s="75">
        <v>1</v>
      </c>
      <c r="AB47" s="51"/>
      <c r="AD47" s="49"/>
      <c r="AE47" s="76">
        <v>2015</v>
      </c>
      <c r="AF47" s="40" t="s">
        <v>1960</v>
      </c>
      <c r="AG47" s="40" t="s">
        <v>1900</v>
      </c>
      <c r="AH47" s="77">
        <v>14</v>
      </c>
      <c r="AI47" s="51"/>
    </row>
    <row r="48" spans="2:35" ht="30" hidden="1" customHeight="1" x14ac:dyDescent="0.25">
      <c r="B48" s="49"/>
      <c r="C48" s="39" t="s">
        <v>1867</v>
      </c>
      <c r="D48" s="40" t="s">
        <v>1964</v>
      </c>
      <c r="E48" s="68">
        <v>5.9768165442078717E-3</v>
      </c>
      <c r="F48" s="50"/>
      <c r="R48" s="49"/>
      <c r="S48" s="39">
        <v>2015</v>
      </c>
      <c r="T48" s="72" t="s">
        <v>1899</v>
      </c>
      <c r="U48" s="73"/>
      <c r="V48" s="73" t="s">
        <v>151</v>
      </c>
      <c r="W48" s="73"/>
      <c r="X48" s="74">
        <v>0.56000000000000005</v>
      </c>
      <c r="Y48" s="74">
        <v>0.56000000000000005</v>
      </c>
      <c r="Z48" s="74">
        <v>0.98392815464702787</v>
      </c>
      <c r="AA48" s="75">
        <v>0.99709348283452337</v>
      </c>
      <c r="AB48" s="51"/>
      <c r="AD48" s="49"/>
      <c r="AE48" s="76">
        <v>2015</v>
      </c>
      <c r="AF48" s="40" t="s">
        <v>1962</v>
      </c>
      <c r="AG48" s="40" t="s">
        <v>1889</v>
      </c>
      <c r="AH48" s="77">
        <v>12</v>
      </c>
      <c r="AI48" s="51"/>
    </row>
    <row r="49" spans="2:35" ht="30" hidden="1" customHeight="1" x14ac:dyDescent="0.25">
      <c r="B49" s="49"/>
      <c r="C49" s="39" t="s">
        <v>1867</v>
      </c>
      <c r="D49" s="40" t="s">
        <v>1965</v>
      </c>
      <c r="E49" s="68">
        <v>8.1577224340746643E-3</v>
      </c>
      <c r="F49" s="50"/>
      <c r="R49" s="49"/>
      <c r="S49" s="39">
        <v>2015</v>
      </c>
      <c r="T49" s="72" t="s">
        <v>1899</v>
      </c>
      <c r="U49" s="73"/>
      <c r="V49" s="73" t="s">
        <v>435</v>
      </c>
      <c r="W49" s="73"/>
      <c r="X49" s="74">
        <v>0.5</v>
      </c>
      <c r="Y49" s="74">
        <v>0.5</v>
      </c>
      <c r="Z49" s="74">
        <v>1.1062700786516217</v>
      </c>
      <c r="AA49" s="75">
        <v>0.88635819511425107</v>
      </c>
      <c r="AB49" s="51"/>
      <c r="AD49" s="49"/>
      <c r="AE49" s="76">
        <v>2015</v>
      </c>
      <c r="AF49" s="40" t="s">
        <v>1964</v>
      </c>
      <c r="AG49" s="40" t="s">
        <v>1889</v>
      </c>
      <c r="AH49" s="77">
        <v>10</v>
      </c>
      <c r="AI49" s="51"/>
    </row>
    <row r="50" spans="2:35" ht="30" hidden="1" customHeight="1" x14ac:dyDescent="0.25">
      <c r="B50" s="49"/>
      <c r="C50" s="39" t="s">
        <v>1867</v>
      </c>
      <c r="D50" s="40" t="s">
        <v>1966</v>
      </c>
      <c r="E50" s="68">
        <v>1.3042374612699003E-3</v>
      </c>
      <c r="F50" s="50"/>
      <c r="R50" s="49"/>
      <c r="S50" s="39">
        <v>2015</v>
      </c>
      <c r="T50" s="72" t="s">
        <v>1899</v>
      </c>
      <c r="U50" s="73"/>
      <c r="V50" s="73" t="s">
        <v>148</v>
      </c>
      <c r="W50" s="73"/>
      <c r="X50" s="74">
        <v>0.5</v>
      </c>
      <c r="Y50" s="74">
        <v>0.5</v>
      </c>
      <c r="Z50" s="74">
        <v>0.8474830431873005</v>
      </c>
      <c r="AA50" s="75">
        <v>0.68411483863982814</v>
      </c>
      <c r="AB50" s="51"/>
      <c r="AD50" s="49"/>
      <c r="AE50" s="76">
        <v>2015</v>
      </c>
      <c r="AF50" s="40" t="s">
        <v>1965</v>
      </c>
      <c r="AG50" s="40" t="s">
        <v>1882</v>
      </c>
      <c r="AH50" s="77">
        <v>13</v>
      </c>
      <c r="AI50" s="51"/>
    </row>
    <row r="51" spans="2:35" ht="30" hidden="1" customHeight="1" x14ac:dyDescent="0.25">
      <c r="B51" s="49"/>
      <c r="C51" s="39" t="s">
        <v>1867</v>
      </c>
      <c r="D51" s="40" t="s">
        <v>1967</v>
      </c>
      <c r="E51" s="68">
        <v>4.1531686867599523E-3</v>
      </c>
      <c r="F51" s="50"/>
      <c r="R51" s="49"/>
      <c r="S51" s="39">
        <v>2015</v>
      </c>
      <c r="T51" s="72" t="s">
        <v>1902</v>
      </c>
      <c r="U51" s="73"/>
      <c r="V51" s="73"/>
      <c r="W51" s="73"/>
      <c r="X51" s="74">
        <v>1</v>
      </c>
      <c r="Y51" s="74">
        <v>1</v>
      </c>
      <c r="Z51" s="74">
        <v>0.87497270107269287</v>
      </c>
      <c r="AA51" s="75">
        <v>0.95357918739318848</v>
      </c>
      <c r="AB51" s="51"/>
      <c r="AD51" s="49"/>
      <c r="AE51" s="76">
        <v>2015</v>
      </c>
      <c r="AF51" s="40" t="s">
        <v>1966</v>
      </c>
      <c r="AG51" s="40" t="s">
        <v>1882</v>
      </c>
      <c r="AH51" s="77">
        <v>14</v>
      </c>
      <c r="AI51" s="51"/>
    </row>
    <row r="52" spans="2:35" ht="30" hidden="1" customHeight="1" x14ac:dyDescent="0.25">
      <c r="B52" s="49"/>
      <c r="C52" s="39" t="s">
        <v>1867</v>
      </c>
      <c r="D52" s="40" t="s">
        <v>1968</v>
      </c>
      <c r="E52" s="68">
        <v>8.5997664191581947E-4</v>
      </c>
      <c r="F52" s="50"/>
      <c r="R52" s="49"/>
      <c r="S52" s="39">
        <v>2015</v>
      </c>
      <c r="T52" s="72" t="s">
        <v>1969</v>
      </c>
      <c r="U52" s="73"/>
      <c r="V52" s="73"/>
      <c r="W52" s="73"/>
      <c r="X52" s="74">
        <v>1</v>
      </c>
      <c r="Y52" s="74">
        <v>1</v>
      </c>
      <c r="Z52" s="74">
        <v>1</v>
      </c>
      <c r="AA52" s="75">
        <v>1</v>
      </c>
      <c r="AB52" s="51"/>
      <c r="AD52" s="49"/>
      <c r="AE52" s="76">
        <v>2015</v>
      </c>
      <c r="AF52" s="40" t="s">
        <v>1967</v>
      </c>
      <c r="AG52" s="40" t="s">
        <v>1870</v>
      </c>
      <c r="AH52" s="77">
        <v>14</v>
      </c>
      <c r="AI52" s="51"/>
    </row>
    <row r="53" spans="2:35" ht="30" hidden="1" customHeight="1" x14ac:dyDescent="0.25">
      <c r="B53" s="49"/>
      <c r="C53" s="39" t="s">
        <v>1867</v>
      </c>
      <c r="D53" s="40" t="s">
        <v>19</v>
      </c>
      <c r="E53" s="68">
        <v>1.5097143575997207E-2</v>
      </c>
      <c r="F53" s="50"/>
      <c r="R53" s="49"/>
      <c r="S53" s="39">
        <v>2015</v>
      </c>
      <c r="T53" s="72" t="s">
        <v>1904</v>
      </c>
      <c r="U53" s="73"/>
      <c r="V53" s="73" t="s">
        <v>148</v>
      </c>
      <c r="W53" s="73"/>
      <c r="X53" s="74">
        <v>0.5</v>
      </c>
      <c r="Y53" s="74">
        <v>0.5</v>
      </c>
      <c r="Z53" s="74">
        <v>0.55007463636804121</v>
      </c>
      <c r="AA53" s="75">
        <v>0.37745142099823326</v>
      </c>
      <c r="AB53" s="51"/>
      <c r="AD53" s="49"/>
      <c r="AE53" s="76">
        <v>2015</v>
      </c>
      <c r="AF53" s="40" t="s">
        <v>1968</v>
      </c>
      <c r="AG53" s="40" t="s">
        <v>1870</v>
      </c>
      <c r="AH53" s="77">
        <v>14</v>
      </c>
      <c r="AI53" s="51"/>
    </row>
    <row r="54" spans="2:35" ht="30" hidden="1" customHeight="1" x14ac:dyDescent="0.25">
      <c r="B54" s="49"/>
      <c r="C54" s="39" t="s">
        <v>1867</v>
      </c>
      <c r="D54" s="40" t="s">
        <v>1970</v>
      </c>
      <c r="E54" s="68">
        <v>2.004232043465753E-3</v>
      </c>
      <c r="F54" s="50"/>
      <c r="R54" s="49"/>
      <c r="S54" s="39">
        <v>2015</v>
      </c>
      <c r="T54" s="72" t="s">
        <v>1904</v>
      </c>
      <c r="U54" s="73"/>
      <c r="V54" s="73" t="s">
        <v>151</v>
      </c>
      <c r="W54" s="73"/>
      <c r="X54" s="74">
        <v>0.49000000000000005</v>
      </c>
      <c r="Y54" s="74">
        <v>0.48999999999999994</v>
      </c>
      <c r="Z54" s="74">
        <v>1.0926214861618255</v>
      </c>
      <c r="AA54" s="75">
        <v>1</v>
      </c>
      <c r="AB54" s="51"/>
      <c r="AD54" s="49"/>
      <c r="AE54" s="76">
        <v>2015</v>
      </c>
      <c r="AF54" s="40" t="s">
        <v>19</v>
      </c>
      <c r="AG54" s="40" t="s">
        <v>1889</v>
      </c>
      <c r="AH54" s="77">
        <v>13</v>
      </c>
      <c r="AI54" s="51"/>
    </row>
    <row r="55" spans="2:35" ht="30" hidden="1" customHeight="1" x14ac:dyDescent="0.25">
      <c r="B55" s="49"/>
      <c r="C55" s="39" t="s">
        <v>1867</v>
      </c>
      <c r="D55" s="40" t="s">
        <v>1971</v>
      </c>
      <c r="E55" s="68">
        <v>2.2200885239475185E-3</v>
      </c>
      <c r="F55" s="50"/>
      <c r="R55" s="49"/>
      <c r="S55" s="39">
        <v>2015</v>
      </c>
      <c r="T55" s="72" t="s">
        <v>1904</v>
      </c>
      <c r="U55" s="73"/>
      <c r="V55" s="73" t="s">
        <v>200</v>
      </c>
      <c r="W55" s="73"/>
      <c r="X55" s="74">
        <v>0.49000000000000005</v>
      </c>
      <c r="Y55" s="74">
        <v>0.48999999999999994</v>
      </c>
      <c r="Z55" s="74">
        <v>1.0926214861618255</v>
      </c>
      <c r="AA55" s="75">
        <v>1</v>
      </c>
      <c r="AB55" s="51"/>
      <c r="AD55" s="49"/>
      <c r="AE55" s="76">
        <v>2015</v>
      </c>
      <c r="AF55" s="40" t="s">
        <v>1970</v>
      </c>
      <c r="AG55" s="40" t="s">
        <v>1895</v>
      </c>
      <c r="AH55" s="77">
        <v>13</v>
      </c>
      <c r="AI55" s="51"/>
    </row>
    <row r="56" spans="2:35" ht="30" hidden="1" customHeight="1" x14ac:dyDescent="0.25">
      <c r="B56" s="49"/>
      <c r="C56" s="39" t="s">
        <v>1867</v>
      </c>
      <c r="D56" s="40" t="s">
        <v>1972</v>
      </c>
      <c r="E56" s="68">
        <v>1.4845465458686402E-2</v>
      </c>
      <c r="F56" s="50"/>
      <c r="R56" s="49"/>
      <c r="S56" s="39">
        <v>2015</v>
      </c>
      <c r="T56" s="72" t="s">
        <v>1906</v>
      </c>
      <c r="U56" s="73"/>
      <c r="V56" s="73"/>
      <c r="W56" s="73"/>
      <c r="X56" s="74">
        <v>0.80355539777485341</v>
      </c>
      <c r="Y56" s="74">
        <v>0.80166168302136365</v>
      </c>
      <c r="Z56" s="74">
        <v>0.99678554286422627</v>
      </c>
      <c r="AA56" s="75">
        <v>0.94014577408987143</v>
      </c>
      <c r="AB56" s="51"/>
      <c r="AD56" s="49"/>
      <c r="AE56" s="76">
        <v>2015</v>
      </c>
      <c r="AF56" s="40" t="s">
        <v>1971</v>
      </c>
      <c r="AG56" s="40" t="s">
        <v>1900</v>
      </c>
      <c r="AH56" s="77">
        <v>12</v>
      </c>
      <c r="AI56" s="51"/>
    </row>
    <row r="57" spans="2:35" ht="30" hidden="1" customHeight="1" x14ac:dyDescent="0.25">
      <c r="B57" s="49"/>
      <c r="C57" s="39" t="s">
        <v>1867</v>
      </c>
      <c r="D57" s="40" t="s">
        <v>1973</v>
      </c>
      <c r="E57" s="68">
        <v>1.2251578927745649E-3</v>
      </c>
      <c r="F57" s="50"/>
      <c r="R57" s="49"/>
      <c r="S57" s="39">
        <v>2015</v>
      </c>
      <c r="T57" s="72" t="s">
        <v>1908</v>
      </c>
      <c r="U57" s="73" t="s">
        <v>1900</v>
      </c>
      <c r="V57" s="73" t="s">
        <v>151</v>
      </c>
      <c r="W57" s="73"/>
      <c r="X57" s="74">
        <v>0.67300611173121916</v>
      </c>
      <c r="Y57" s="74">
        <v>0.66905575446773913</v>
      </c>
      <c r="Z57" s="74">
        <v>0.98865791172335293</v>
      </c>
      <c r="AA57" s="75">
        <v>1.0462590830283678</v>
      </c>
      <c r="AB57" s="51"/>
      <c r="AD57" s="49"/>
      <c r="AE57" s="76">
        <v>2015</v>
      </c>
      <c r="AF57" s="40" t="s">
        <v>1972</v>
      </c>
      <c r="AG57" s="40" t="s">
        <v>1889</v>
      </c>
      <c r="AH57" s="77">
        <v>14</v>
      </c>
      <c r="AI57" s="51"/>
    </row>
    <row r="58" spans="2:35" ht="30" hidden="1" customHeight="1" x14ac:dyDescent="0.25">
      <c r="B58" s="49"/>
      <c r="C58" s="39" t="s">
        <v>1867</v>
      </c>
      <c r="D58" s="40" t="s">
        <v>1974</v>
      </c>
      <c r="E58" s="68">
        <v>4.6071642831779962E-3</v>
      </c>
      <c r="F58" s="50"/>
      <c r="R58" s="49"/>
      <c r="S58" s="39">
        <v>2015</v>
      </c>
      <c r="T58" s="72" t="s">
        <v>1908</v>
      </c>
      <c r="U58" s="73" t="s">
        <v>1900</v>
      </c>
      <c r="V58" s="73" t="s">
        <v>435</v>
      </c>
      <c r="W58" s="73"/>
      <c r="X58" s="74">
        <v>0.69546784734602318</v>
      </c>
      <c r="Y58" s="74">
        <v>0.69151749008254282</v>
      </c>
      <c r="Z58" s="74">
        <v>0.88207878347033697</v>
      </c>
      <c r="AA58" s="75">
        <v>0.72671199035891709</v>
      </c>
      <c r="AB58" s="51"/>
      <c r="AD58" s="49"/>
      <c r="AE58" s="76">
        <v>2015</v>
      </c>
      <c r="AF58" s="40" t="s">
        <v>1973</v>
      </c>
      <c r="AG58" s="40" t="s">
        <v>1870</v>
      </c>
      <c r="AH58" s="77">
        <v>13</v>
      </c>
      <c r="AI58" s="51"/>
    </row>
    <row r="59" spans="2:35" ht="30" hidden="1" customHeight="1" x14ac:dyDescent="0.25">
      <c r="B59" s="49"/>
      <c r="C59" s="39" t="s">
        <v>1867</v>
      </c>
      <c r="D59" s="40" t="s">
        <v>1975</v>
      </c>
      <c r="E59" s="68">
        <v>7.8184206488555008E-2</v>
      </c>
      <c r="F59" s="50"/>
      <c r="R59" s="49"/>
      <c r="S59" s="39">
        <v>2015</v>
      </c>
      <c r="T59" s="72" t="s">
        <v>1908</v>
      </c>
      <c r="U59" s="73" t="s">
        <v>1900</v>
      </c>
      <c r="V59" s="73" t="s">
        <v>148</v>
      </c>
      <c r="W59" s="73"/>
      <c r="X59" s="74">
        <v>0.79737926332950881</v>
      </c>
      <c r="Y59" s="74">
        <v>0.79342890606602845</v>
      </c>
      <c r="Z59" s="74">
        <v>1.1718626856260939</v>
      </c>
      <c r="AA59" s="75">
        <v>0.87220787904085995</v>
      </c>
      <c r="AB59" s="51"/>
      <c r="AD59" s="49"/>
      <c r="AE59" s="76">
        <v>2015</v>
      </c>
      <c r="AF59" s="40" t="s">
        <v>1974</v>
      </c>
      <c r="AG59" s="40" t="s">
        <v>1900</v>
      </c>
      <c r="AH59" s="77">
        <v>11</v>
      </c>
      <c r="AI59" s="51"/>
    </row>
    <row r="60" spans="2:35" ht="30" customHeight="1" x14ac:dyDescent="0.25">
      <c r="B60" s="49"/>
      <c r="C60" s="39" t="s">
        <v>1867</v>
      </c>
      <c r="D60" s="40" t="s">
        <v>1976</v>
      </c>
      <c r="E60" s="68">
        <v>6.544551500886172E-3</v>
      </c>
      <c r="F60" s="50"/>
      <c r="R60" s="49"/>
      <c r="S60" s="39">
        <v>2015</v>
      </c>
      <c r="T60" s="72" t="s">
        <v>1908</v>
      </c>
      <c r="U60" s="73" t="s">
        <v>1889</v>
      </c>
      <c r="V60" s="73" t="s">
        <v>151</v>
      </c>
      <c r="W60" s="73"/>
      <c r="X60" s="74">
        <v>0.71147541997000785</v>
      </c>
      <c r="Y60" s="74">
        <v>0.70752506270652726</v>
      </c>
      <c r="Z60" s="74">
        <v>0.99804141907900845</v>
      </c>
      <c r="AA60" s="75">
        <v>1.0028810303011613</v>
      </c>
      <c r="AB60" s="51"/>
      <c r="AD60" s="49"/>
      <c r="AE60" s="76">
        <v>2015</v>
      </c>
      <c r="AF60" s="40" t="s">
        <v>1975</v>
      </c>
      <c r="AG60" s="40" t="s">
        <v>1889</v>
      </c>
      <c r="AH60" s="77">
        <v>6</v>
      </c>
      <c r="AI60" s="51"/>
    </row>
    <row r="61" spans="2:35" ht="30" customHeight="1" x14ac:dyDescent="0.25">
      <c r="B61" s="49"/>
      <c r="C61" s="39" t="s">
        <v>1867</v>
      </c>
      <c r="D61" s="40" t="s">
        <v>1977</v>
      </c>
      <c r="E61" s="68">
        <v>4.772820141526575E-4</v>
      </c>
      <c r="F61" s="50"/>
      <c r="R61" s="49"/>
      <c r="S61" s="39">
        <v>2015</v>
      </c>
      <c r="T61" s="72" t="s">
        <v>1908</v>
      </c>
      <c r="U61" s="73" t="s">
        <v>1889</v>
      </c>
      <c r="V61" s="73" t="s">
        <v>435</v>
      </c>
      <c r="W61" s="73"/>
      <c r="X61" s="74">
        <v>0.74908956935498638</v>
      </c>
      <c r="Y61" s="74">
        <v>0.74513921209150558</v>
      </c>
      <c r="Z61" s="74">
        <v>0.90072174895459445</v>
      </c>
      <c r="AA61" s="75">
        <v>0.81097589909632994</v>
      </c>
      <c r="AB61" s="51"/>
      <c r="AD61" s="49"/>
      <c r="AE61" s="76">
        <v>2015</v>
      </c>
      <c r="AF61" s="40" t="s">
        <v>1976</v>
      </c>
      <c r="AG61" s="40" t="s">
        <v>1870</v>
      </c>
      <c r="AH61" s="77">
        <v>14</v>
      </c>
      <c r="AI61" s="51"/>
    </row>
    <row r="62" spans="2:35" ht="30" customHeight="1" x14ac:dyDescent="0.25">
      <c r="B62" s="49"/>
      <c r="C62" s="39" t="s">
        <v>1867</v>
      </c>
      <c r="D62" s="40" t="s">
        <v>1978</v>
      </c>
      <c r="E62" s="68">
        <v>6.7018648562710734E-4</v>
      </c>
      <c r="F62" s="50"/>
      <c r="R62" s="49"/>
      <c r="S62" s="39">
        <v>2015</v>
      </c>
      <c r="T62" s="72" t="s">
        <v>1908</v>
      </c>
      <c r="U62" s="73" t="s">
        <v>1889</v>
      </c>
      <c r="V62" s="73" t="s">
        <v>148</v>
      </c>
      <c r="W62" s="73"/>
      <c r="X62" s="74">
        <v>0.79365397793188397</v>
      </c>
      <c r="Y62" s="74">
        <v>0.78970362066840627</v>
      </c>
      <c r="Z62" s="74">
        <v>1.2000000219191487</v>
      </c>
      <c r="AA62" s="75">
        <v>0.95211366970282429</v>
      </c>
      <c r="AB62" s="51"/>
      <c r="AD62" s="49"/>
      <c r="AE62" s="76">
        <v>2015</v>
      </c>
      <c r="AF62" s="40" t="s">
        <v>1977</v>
      </c>
      <c r="AG62" s="40" t="s">
        <v>1870</v>
      </c>
      <c r="AH62" s="77">
        <v>14</v>
      </c>
      <c r="AI62" s="51"/>
    </row>
    <row r="63" spans="2:35" ht="30" hidden="1" customHeight="1" x14ac:dyDescent="0.25">
      <c r="B63" s="49"/>
      <c r="C63" s="39" t="s">
        <v>1867</v>
      </c>
      <c r="D63" s="40" t="s">
        <v>1979</v>
      </c>
      <c r="E63" s="68">
        <v>7.7559865161843256E-4</v>
      </c>
      <c r="F63" s="50"/>
      <c r="R63" s="49"/>
      <c r="S63" s="39">
        <v>2015</v>
      </c>
      <c r="T63" s="72" t="s">
        <v>1908</v>
      </c>
      <c r="U63" s="73" t="s">
        <v>1911</v>
      </c>
      <c r="V63" s="73" t="s">
        <v>151</v>
      </c>
      <c r="W63" s="73"/>
      <c r="X63" s="74">
        <v>0.93283705570698794</v>
      </c>
      <c r="Y63" s="74">
        <v>0.92888669844350846</v>
      </c>
      <c r="Z63" s="74">
        <v>0.96740418554189722</v>
      </c>
      <c r="AA63" s="75">
        <v>1.1983240893180509</v>
      </c>
      <c r="AB63" s="51"/>
      <c r="AD63" s="49"/>
      <c r="AE63" s="76">
        <v>2015</v>
      </c>
      <c r="AF63" s="40" t="s">
        <v>1978</v>
      </c>
      <c r="AG63" s="40" t="s">
        <v>1900</v>
      </c>
      <c r="AH63" s="77">
        <v>14</v>
      </c>
      <c r="AI63" s="51"/>
    </row>
    <row r="64" spans="2:35" ht="30" hidden="1" customHeight="1" x14ac:dyDescent="0.25">
      <c r="B64" s="49"/>
      <c r="C64" s="39" t="s">
        <v>1867</v>
      </c>
      <c r="D64" s="40" t="s">
        <v>1980</v>
      </c>
      <c r="E64" s="68">
        <v>2.7801559685140427E-3</v>
      </c>
      <c r="F64" s="50"/>
      <c r="R64" s="49"/>
      <c r="S64" s="39">
        <v>2015</v>
      </c>
      <c r="T64" s="72" t="s">
        <v>1908</v>
      </c>
      <c r="U64" s="73" t="s">
        <v>1911</v>
      </c>
      <c r="V64" s="73" t="s">
        <v>435</v>
      </c>
      <c r="W64" s="73"/>
      <c r="X64" s="74">
        <v>0.92497778593918412</v>
      </c>
      <c r="Y64" s="74">
        <v>0.92102742867570542</v>
      </c>
      <c r="Z64" s="74">
        <v>0.86142923022176809</v>
      </c>
      <c r="AA64" s="75">
        <v>0.76258264042506807</v>
      </c>
      <c r="AB64" s="51"/>
      <c r="AD64" s="49"/>
      <c r="AE64" s="76">
        <v>2015</v>
      </c>
      <c r="AF64" s="40" t="s">
        <v>1979</v>
      </c>
      <c r="AG64" s="40" t="s">
        <v>1870</v>
      </c>
      <c r="AH64" s="77">
        <v>14</v>
      </c>
      <c r="AI64" s="51"/>
    </row>
    <row r="65" spans="2:35" ht="30" hidden="1" customHeight="1" x14ac:dyDescent="0.25">
      <c r="B65" s="49"/>
      <c r="C65" s="39" t="s">
        <v>1867</v>
      </c>
      <c r="D65" s="40" t="s">
        <v>1981</v>
      </c>
      <c r="E65" s="68">
        <v>8.1720085522285664E-3</v>
      </c>
      <c r="F65" s="50"/>
      <c r="R65" s="49"/>
      <c r="S65" s="39">
        <v>2015</v>
      </c>
      <c r="T65" s="72" t="s">
        <v>1908</v>
      </c>
      <c r="U65" s="73" t="s">
        <v>1911</v>
      </c>
      <c r="V65" s="73" t="s">
        <v>148</v>
      </c>
      <c r="W65" s="73"/>
      <c r="X65" s="74">
        <v>0.88931636416380289</v>
      </c>
      <c r="Y65" s="74">
        <v>0.88536600690032519</v>
      </c>
      <c r="Z65" s="74">
        <v>1.2230054501572187</v>
      </c>
      <c r="AA65" s="75">
        <v>0.99345987329434293</v>
      </c>
      <c r="AB65" s="51"/>
      <c r="AD65" s="49"/>
      <c r="AE65" s="76">
        <v>2015</v>
      </c>
      <c r="AF65" s="40" t="s">
        <v>1980</v>
      </c>
      <c r="AG65" s="40" t="s">
        <v>1882</v>
      </c>
      <c r="AH65" s="77">
        <v>14</v>
      </c>
      <c r="AI65" s="51"/>
    </row>
    <row r="66" spans="2:35" ht="30" hidden="1" customHeight="1" x14ac:dyDescent="0.25">
      <c r="B66" s="49"/>
      <c r="C66" s="39" t="s">
        <v>1867</v>
      </c>
      <c r="D66" s="40" t="s">
        <v>1982</v>
      </c>
      <c r="E66" s="68">
        <v>1.1686530780163911E-3</v>
      </c>
      <c r="F66" s="50"/>
      <c r="R66" s="49"/>
      <c r="S66" s="39">
        <v>2015</v>
      </c>
      <c r="T66" s="72" t="s">
        <v>1908</v>
      </c>
      <c r="U66" s="73" t="s">
        <v>1870</v>
      </c>
      <c r="V66" s="73" t="s">
        <v>151</v>
      </c>
      <c r="W66" s="73"/>
      <c r="X66" s="74">
        <v>0.69274318756749098</v>
      </c>
      <c r="Y66" s="74">
        <v>0.68879283030401095</v>
      </c>
      <c r="Z66" s="74">
        <v>1.0190776427212518</v>
      </c>
      <c r="AA66" s="75">
        <v>1.0501809184193611</v>
      </c>
      <c r="AB66" s="51"/>
      <c r="AD66" s="49"/>
      <c r="AE66" s="76">
        <v>2015</v>
      </c>
      <c r="AF66" s="40" t="s">
        <v>1981</v>
      </c>
      <c r="AG66" s="40" t="s">
        <v>1870</v>
      </c>
      <c r="AH66" s="77">
        <v>11</v>
      </c>
      <c r="AI66" s="51"/>
    </row>
    <row r="67" spans="2:35" ht="30" hidden="1" customHeight="1" x14ac:dyDescent="0.25">
      <c r="B67" s="49"/>
      <c r="C67" s="39" t="s">
        <v>1867</v>
      </c>
      <c r="D67" s="40" t="s">
        <v>1626</v>
      </c>
      <c r="E67" s="68">
        <v>0.15569828289745533</v>
      </c>
      <c r="F67" s="50"/>
      <c r="R67" s="49"/>
      <c r="S67" s="39">
        <v>2015</v>
      </c>
      <c r="T67" s="72" t="s">
        <v>1908</v>
      </c>
      <c r="U67" s="73" t="s">
        <v>1870</v>
      </c>
      <c r="V67" s="73" t="s">
        <v>435</v>
      </c>
      <c r="W67" s="73"/>
      <c r="X67" s="74">
        <v>0.82509917302960201</v>
      </c>
      <c r="Y67" s="74">
        <v>0.82114881576612186</v>
      </c>
      <c r="Z67" s="74">
        <v>0.88529886792892099</v>
      </c>
      <c r="AA67" s="75">
        <v>0.80767947812482843</v>
      </c>
      <c r="AB67" s="51"/>
      <c r="AD67" s="49"/>
      <c r="AE67" s="76">
        <v>2015</v>
      </c>
      <c r="AF67" s="40" t="s">
        <v>1982</v>
      </c>
      <c r="AG67" s="40" t="s">
        <v>1882</v>
      </c>
      <c r="AH67" s="77">
        <v>14</v>
      </c>
      <c r="AI67" s="51"/>
    </row>
    <row r="68" spans="2:35" ht="30" hidden="1" customHeight="1" x14ac:dyDescent="0.25">
      <c r="B68" s="49"/>
      <c r="C68" s="39" t="s">
        <v>1867</v>
      </c>
      <c r="D68" s="40" t="s">
        <v>1983</v>
      </c>
      <c r="E68" s="68">
        <v>2.3878760196258876E-2</v>
      </c>
      <c r="F68" s="50"/>
      <c r="R68" s="49"/>
      <c r="S68" s="39">
        <v>2015</v>
      </c>
      <c r="T68" s="72" t="s">
        <v>1908</v>
      </c>
      <c r="U68" s="73" t="s">
        <v>1870</v>
      </c>
      <c r="V68" s="73" t="s">
        <v>148</v>
      </c>
      <c r="W68" s="73"/>
      <c r="X68" s="74">
        <v>0.88022781479950973</v>
      </c>
      <c r="Y68" s="74">
        <v>0.87627745753602948</v>
      </c>
      <c r="Z68" s="74">
        <v>1.2191307914581071</v>
      </c>
      <c r="AA68" s="75">
        <v>0.94485241952328081</v>
      </c>
      <c r="AB68" s="51"/>
      <c r="AD68" s="49"/>
      <c r="AE68" s="76">
        <v>2015</v>
      </c>
      <c r="AF68" s="40" t="s">
        <v>1626</v>
      </c>
      <c r="AG68" s="40" t="s">
        <v>1889</v>
      </c>
      <c r="AH68" s="77">
        <v>2</v>
      </c>
      <c r="AI68" s="51"/>
    </row>
    <row r="69" spans="2:35" ht="30" hidden="1" customHeight="1" x14ac:dyDescent="0.25">
      <c r="B69" s="49"/>
      <c r="C69" s="39" t="s">
        <v>1867</v>
      </c>
      <c r="D69" s="40" t="s">
        <v>1984</v>
      </c>
      <c r="E69" s="68">
        <v>1.7538324845683751E-3</v>
      </c>
      <c r="F69" s="50"/>
      <c r="R69" s="49"/>
      <c r="S69" s="39">
        <v>2015</v>
      </c>
      <c r="T69" s="72" t="s">
        <v>1908</v>
      </c>
      <c r="U69" s="73" t="s">
        <v>1882</v>
      </c>
      <c r="V69" s="73" t="s">
        <v>151</v>
      </c>
      <c r="W69" s="73"/>
      <c r="X69" s="74">
        <v>0.64847582357095856</v>
      </c>
      <c r="Y69" s="74">
        <v>0.64452546630747842</v>
      </c>
      <c r="Z69" s="74">
        <v>1.0012497309388082</v>
      </c>
      <c r="AA69" s="75">
        <v>1.0156396052444849</v>
      </c>
      <c r="AB69" s="51"/>
      <c r="AD69" s="49"/>
      <c r="AE69" s="76">
        <v>2015</v>
      </c>
      <c r="AF69" s="40" t="s">
        <v>1983</v>
      </c>
      <c r="AG69" s="40" t="s">
        <v>1889</v>
      </c>
      <c r="AH69" s="77">
        <v>7</v>
      </c>
      <c r="AI69" s="51"/>
    </row>
    <row r="70" spans="2:35" ht="30" hidden="1" customHeight="1" x14ac:dyDescent="0.25">
      <c r="B70" s="49"/>
      <c r="C70" s="39" t="s">
        <v>1867</v>
      </c>
      <c r="D70" s="40" t="s">
        <v>1985</v>
      </c>
      <c r="E70" s="68">
        <v>9.5896452998736042E-3</v>
      </c>
      <c r="F70" s="50"/>
      <c r="R70" s="49"/>
      <c r="S70" s="39">
        <v>2015</v>
      </c>
      <c r="T70" s="72" t="s">
        <v>1908</v>
      </c>
      <c r="U70" s="73" t="s">
        <v>1882</v>
      </c>
      <c r="V70" s="73" t="s">
        <v>435</v>
      </c>
      <c r="W70" s="73"/>
      <c r="X70" s="74">
        <v>0.59042345503524452</v>
      </c>
      <c r="Y70" s="74">
        <v>0.5864730977717646</v>
      </c>
      <c r="Z70" s="74">
        <v>0.89168531892914604</v>
      </c>
      <c r="AA70" s="75">
        <v>0.77990607462888362</v>
      </c>
      <c r="AB70" s="51"/>
      <c r="AD70" s="49"/>
      <c r="AE70" s="76">
        <v>2015</v>
      </c>
      <c r="AF70" s="40" t="s">
        <v>1984</v>
      </c>
      <c r="AG70" s="40" t="s">
        <v>1900</v>
      </c>
      <c r="AH70" s="77">
        <v>14</v>
      </c>
      <c r="AI70" s="51"/>
    </row>
    <row r="71" spans="2:35" ht="30" hidden="1" customHeight="1" x14ac:dyDescent="0.25">
      <c r="B71" s="49"/>
      <c r="C71" s="39" t="s">
        <v>1867</v>
      </c>
      <c r="D71" s="40" t="s">
        <v>1986</v>
      </c>
      <c r="E71" s="68">
        <v>3.1028320455994242E-3</v>
      </c>
      <c r="F71" s="50"/>
      <c r="R71" s="49"/>
      <c r="S71" s="39">
        <v>2015</v>
      </c>
      <c r="T71" s="72" t="s">
        <v>1908</v>
      </c>
      <c r="U71" s="73" t="s">
        <v>1882</v>
      </c>
      <c r="V71" s="73" t="s">
        <v>148</v>
      </c>
      <c r="W71" s="73"/>
      <c r="X71" s="74">
        <v>0.77543905030818472</v>
      </c>
      <c r="Y71" s="74">
        <v>0.77148869304470491</v>
      </c>
      <c r="Z71" s="74">
        <v>1.1857478986804544</v>
      </c>
      <c r="AA71" s="75">
        <v>0.88988290700129247</v>
      </c>
      <c r="AB71" s="51"/>
      <c r="AD71" s="49"/>
      <c r="AE71" s="76">
        <v>2015</v>
      </c>
      <c r="AF71" s="40" t="s">
        <v>1985</v>
      </c>
      <c r="AG71" s="40" t="s">
        <v>1895</v>
      </c>
      <c r="AH71" s="77">
        <v>13</v>
      </c>
      <c r="AI71" s="51"/>
    </row>
    <row r="72" spans="2:35" ht="30" hidden="1" customHeight="1" x14ac:dyDescent="0.25">
      <c r="B72" s="49"/>
      <c r="C72" s="39" t="s">
        <v>1867</v>
      </c>
      <c r="D72" s="40" t="s">
        <v>1987</v>
      </c>
      <c r="E72" s="68">
        <v>5.6977725653076206E-4</v>
      </c>
      <c r="F72" s="50"/>
      <c r="R72" s="49"/>
      <c r="S72" s="39">
        <v>2015</v>
      </c>
      <c r="T72" s="72" t="s">
        <v>1908</v>
      </c>
      <c r="U72" s="73" t="s">
        <v>1895</v>
      </c>
      <c r="V72" s="73" t="s">
        <v>151</v>
      </c>
      <c r="W72" s="73"/>
      <c r="X72" s="74">
        <v>0.78569743874257825</v>
      </c>
      <c r="Y72" s="74">
        <v>0.78174708147909833</v>
      </c>
      <c r="Z72" s="74">
        <v>0.99171888282058562</v>
      </c>
      <c r="AA72" s="75">
        <v>1.018741892559397</v>
      </c>
      <c r="AB72" s="51"/>
      <c r="AD72" s="49"/>
      <c r="AE72" s="76">
        <v>2015</v>
      </c>
      <c r="AF72" s="40" t="s">
        <v>1986</v>
      </c>
      <c r="AG72" s="40" t="s">
        <v>1882</v>
      </c>
      <c r="AH72" s="77">
        <v>13</v>
      </c>
      <c r="AI72" s="51"/>
    </row>
    <row r="73" spans="2:35" ht="30" hidden="1" customHeight="1" x14ac:dyDescent="0.25">
      <c r="B73" s="49"/>
      <c r="C73" s="39" t="s">
        <v>1867</v>
      </c>
      <c r="D73" s="40" t="s">
        <v>1988</v>
      </c>
      <c r="E73" s="68">
        <v>5.8523461610390207E-4</v>
      </c>
      <c r="F73" s="50"/>
      <c r="R73" s="49"/>
      <c r="S73" s="39">
        <v>2015</v>
      </c>
      <c r="T73" s="72" t="s">
        <v>1908</v>
      </c>
      <c r="U73" s="73" t="s">
        <v>1895</v>
      </c>
      <c r="V73" s="73" t="s">
        <v>435</v>
      </c>
      <c r="W73" s="73"/>
      <c r="X73" s="74">
        <v>0.81986648720103728</v>
      </c>
      <c r="Y73" s="74">
        <v>0.81591612993755691</v>
      </c>
      <c r="Z73" s="74">
        <v>0.89633563097969493</v>
      </c>
      <c r="AA73" s="75">
        <v>0.80541512010685756</v>
      </c>
      <c r="AB73" s="51"/>
      <c r="AD73" s="49"/>
      <c r="AE73" s="76">
        <v>2015</v>
      </c>
      <c r="AF73" s="40" t="s">
        <v>1987</v>
      </c>
      <c r="AG73" s="40" t="s">
        <v>1895</v>
      </c>
      <c r="AH73" s="77">
        <v>14</v>
      </c>
      <c r="AI73" s="51"/>
    </row>
    <row r="74" spans="2:35" ht="30" hidden="1" customHeight="1" x14ac:dyDescent="0.25">
      <c r="B74" s="49"/>
      <c r="C74" s="39" t="s">
        <v>1867</v>
      </c>
      <c r="D74" s="40" t="s">
        <v>1989</v>
      </c>
      <c r="E74" s="68">
        <v>3.6535899387653923E-3</v>
      </c>
      <c r="F74" s="50"/>
      <c r="R74" s="49"/>
      <c r="S74" s="39">
        <v>2015</v>
      </c>
      <c r="T74" s="72" t="s">
        <v>1908</v>
      </c>
      <c r="U74" s="73" t="s">
        <v>1895</v>
      </c>
      <c r="V74" s="73" t="s">
        <v>148</v>
      </c>
      <c r="W74" s="73"/>
      <c r="X74" s="74">
        <v>0.8882022428446672</v>
      </c>
      <c r="Y74" s="74">
        <v>0.88425188558118739</v>
      </c>
      <c r="Z74" s="74">
        <v>1.1676039842342263</v>
      </c>
      <c r="AA74" s="75">
        <v>0.90517129632766324</v>
      </c>
      <c r="AB74" s="51"/>
      <c r="AD74" s="49"/>
      <c r="AE74" s="76">
        <v>2015</v>
      </c>
      <c r="AF74" s="40" t="s">
        <v>1988</v>
      </c>
      <c r="AG74" s="40" t="s">
        <v>1895</v>
      </c>
      <c r="AH74" s="77">
        <v>12</v>
      </c>
      <c r="AI74" s="51"/>
    </row>
    <row r="75" spans="2:35" ht="30" hidden="1" customHeight="1" thickBot="1" x14ac:dyDescent="0.3">
      <c r="B75" s="49"/>
      <c r="C75" s="39" t="s">
        <v>1867</v>
      </c>
      <c r="D75" s="40" t="s">
        <v>1990</v>
      </c>
      <c r="E75" s="68">
        <v>1.1240235005744162E-2</v>
      </c>
      <c r="F75" s="50"/>
      <c r="R75" s="49"/>
      <c r="S75" s="39">
        <v>2015</v>
      </c>
      <c r="T75" s="72" t="s">
        <v>1913</v>
      </c>
      <c r="U75" s="73">
        <v>1</v>
      </c>
      <c r="V75" s="73"/>
      <c r="W75" s="73"/>
      <c r="X75" s="74">
        <v>0.87174109015967061</v>
      </c>
      <c r="Y75" s="74">
        <v>0.85572464642474677</v>
      </c>
      <c r="Z75" s="74">
        <v>0.62748176599923988</v>
      </c>
      <c r="AA75" s="75">
        <v>0.51797212499645562</v>
      </c>
      <c r="AB75" s="51"/>
      <c r="AD75" s="49"/>
      <c r="AE75" s="76">
        <v>2015</v>
      </c>
      <c r="AF75" s="40" t="s">
        <v>1989</v>
      </c>
      <c r="AG75" s="40" t="s">
        <v>1895</v>
      </c>
      <c r="AH75" s="77">
        <v>11</v>
      </c>
      <c r="AI75" s="51"/>
    </row>
    <row r="76" spans="2:35" ht="30" hidden="1" customHeight="1" x14ac:dyDescent="0.25">
      <c r="B76" s="49"/>
      <c r="C76" s="37" t="s">
        <v>1991</v>
      </c>
      <c r="D76" s="38" t="s">
        <v>1868</v>
      </c>
      <c r="E76" s="56">
        <v>2.2072403063999012E-3</v>
      </c>
      <c r="F76" s="50"/>
      <c r="R76" s="49"/>
      <c r="S76" s="39">
        <v>2015</v>
      </c>
      <c r="T76" s="72" t="s">
        <v>1913</v>
      </c>
      <c r="U76" s="73">
        <v>2</v>
      </c>
      <c r="V76" s="73"/>
      <c r="W76" s="73"/>
      <c r="X76" s="74">
        <v>0.91441422342916145</v>
      </c>
      <c r="Y76" s="74">
        <v>0.89843776480778348</v>
      </c>
      <c r="Z76" s="74">
        <v>0.7216424003925439</v>
      </c>
      <c r="AA76" s="75">
        <v>0.60056577508955133</v>
      </c>
      <c r="AB76" s="51"/>
      <c r="AD76" s="49"/>
      <c r="AE76" s="76">
        <v>2015</v>
      </c>
      <c r="AF76" s="40" t="s">
        <v>1990</v>
      </c>
      <c r="AG76" s="40" t="s">
        <v>1889</v>
      </c>
      <c r="AH76" s="77">
        <v>13</v>
      </c>
      <c r="AI76" s="51"/>
    </row>
    <row r="77" spans="2:35" ht="30" hidden="1" customHeight="1" x14ac:dyDescent="0.25">
      <c r="B77" s="49"/>
      <c r="C77" s="39" t="s">
        <v>1991</v>
      </c>
      <c r="D77" s="40" t="s">
        <v>1872</v>
      </c>
      <c r="E77" s="68">
        <v>2.6544360425626284E-4</v>
      </c>
      <c r="F77" s="50"/>
      <c r="R77" s="49"/>
      <c r="S77" s="39">
        <v>2015</v>
      </c>
      <c r="T77" s="72" t="s">
        <v>1913</v>
      </c>
      <c r="U77" s="73">
        <v>3</v>
      </c>
      <c r="V77" s="73"/>
      <c r="W77" s="73"/>
      <c r="X77" s="74">
        <v>0.85073924757832109</v>
      </c>
      <c r="Y77" s="74">
        <v>0.8347367884548994</v>
      </c>
      <c r="Z77" s="74">
        <v>0.74721755888439312</v>
      </c>
      <c r="AA77" s="75">
        <v>0.62055946199034395</v>
      </c>
      <c r="AB77" s="51"/>
      <c r="AD77" s="49"/>
      <c r="AE77" s="76">
        <v>2015</v>
      </c>
      <c r="AF77" s="40" t="s">
        <v>1992</v>
      </c>
      <c r="AG77" s="40" t="s">
        <v>1895</v>
      </c>
      <c r="AH77" s="77">
        <v>14</v>
      </c>
      <c r="AI77" s="51"/>
    </row>
    <row r="78" spans="2:35" ht="30" hidden="1" customHeight="1" x14ac:dyDescent="0.25">
      <c r="B78" s="49"/>
      <c r="C78" s="39" t="s">
        <v>1991</v>
      </c>
      <c r="D78" s="40" t="s">
        <v>1876</v>
      </c>
      <c r="E78" s="68">
        <v>2.5451621761569021E-4</v>
      </c>
      <c r="F78" s="50"/>
      <c r="R78" s="49"/>
      <c r="S78" s="39">
        <v>2015</v>
      </c>
      <c r="T78" s="72" t="s">
        <v>1913</v>
      </c>
      <c r="U78" s="73">
        <v>4</v>
      </c>
      <c r="V78" s="73"/>
      <c r="W78" s="73"/>
      <c r="X78" s="74">
        <v>0.86486443320368833</v>
      </c>
      <c r="Y78" s="74">
        <v>0.84884798946877627</v>
      </c>
      <c r="Z78" s="74">
        <v>0.74080518794511785</v>
      </c>
      <c r="AA78" s="75">
        <v>0.61556963421231836</v>
      </c>
      <c r="AB78" s="51"/>
      <c r="AD78" s="49"/>
      <c r="AE78" s="76">
        <v>2016</v>
      </c>
      <c r="AF78" s="40" t="s">
        <v>1868</v>
      </c>
      <c r="AG78" s="40" t="s">
        <v>1870</v>
      </c>
      <c r="AH78" s="77" t="s">
        <v>1993</v>
      </c>
      <c r="AI78" s="51"/>
    </row>
    <row r="79" spans="2:35" ht="30" hidden="1" customHeight="1" x14ac:dyDescent="0.25">
      <c r="B79" s="49"/>
      <c r="C79" s="39" t="s">
        <v>1991</v>
      </c>
      <c r="D79" s="40" t="s">
        <v>1879</v>
      </c>
      <c r="E79" s="68">
        <v>6.4604327428134318E-3</v>
      </c>
      <c r="F79" s="50"/>
      <c r="R79" s="49"/>
      <c r="S79" s="39">
        <v>2015</v>
      </c>
      <c r="T79" s="72" t="s">
        <v>1913</v>
      </c>
      <c r="U79" s="73">
        <v>5</v>
      </c>
      <c r="V79" s="73"/>
      <c r="W79" s="73"/>
      <c r="X79" s="74">
        <v>0.86354297815020409</v>
      </c>
      <c r="Y79" s="74">
        <v>0.84752653441530279</v>
      </c>
      <c r="Z79" s="74">
        <v>0.7335768890892348</v>
      </c>
      <c r="AA79" s="75">
        <v>0.61031539335588714</v>
      </c>
      <c r="AB79" s="51"/>
      <c r="AD79" s="49"/>
      <c r="AE79" s="76">
        <v>2016</v>
      </c>
      <c r="AF79" s="40" t="s">
        <v>1872</v>
      </c>
      <c r="AG79" s="40" t="s">
        <v>1870</v>
      </c>
      <c r="AH79" s="77" t="s">
        <v>1993</v>
      </c>
      <c r="AI79" s="51"/>
    </row>
    <row r="80" spans="2:35" ht="30" hidden="1" customHeight="1" x14ac:dyDescent="0.25">
      <c r="B80" s="49"/>
      <c r="C80" s="39" t="s">
        <v>1991</v>
      </c>
      <c r="D80" s="40" t="s">
        <v>1994</v>
      </c>
      <c r="E80" s="68">
        <v>1.9785186698313209E-3</v>
      </c>
      <c r="F80" s="50"/>
      <c r="R80" s="49"/>
      <c r="S80" s="39">
        <v>2015</v>
      </c>
      <c r="T80" s="72" t="s">
        <v>1913</v>
      </c>
      <c r="U80" s="73">
        <v>6</v>
      </c>
      <c r="V80" s="73"/>
      <c r="W80" s="73"/>
      <c r="X80" s="74">
        <v>0.96493563192444765</v>
      </c>
      <c r="Y80" s="74">
        <v>0.94891918818955867</v>
      </c>
      <c r="Z80" s="74">
        <v>0.74560269707801241</v>
      </c>
      <c r="AA80" s="75">
        <v>0.61965785075104329</v>
      </c>
      <c r="AB80" s="51"/>
      <c r="AD80" s="49"/>
      <c r="AE80" s="76">
        <v>2016</v>
      </c>
      <c r="AF80" s="40" t="s">
        <v>1876</v>
      </c>
      <c r="AG80" s="40" t="s">
        <v>1993</v>
      </c>
      <c r="AH80" s="77" t="s">
        <v>1993</v>
      </c>
      <c r="AI80" s="51"/>
    </row>
    <row r="81" spans="2:35" ht="30" hidden="1" customHeight="1" x14ac:dyDescent="0.25">
      <c r="B81" s="49"/>
      <c r="C81" s="39" t="s">
        <v>1991</v>
      </c>
      <c r="D81" s="40" t="s">
        <v>1883</v>
      </c>
      <c r="E81" s="68">
        <v>7.2552606216053266E-3</v>
      </c>
      <c r="F81" s="50"/>
      <c r="R81" s="49"/>
      <c r="S81" s="39">
        <v>2015</v>
      </c>
      <c r="T81" s="72" t="s">
        <v>1913</v>
      </c>
      <c r="U81" s="73">
        <v>7</v>
      </c>
      <c r="V81" s="73"/>
      <c r="W81" s="73"/>
      <c r="X81" s="74">
        <v>0.91586971495141234</v>
      </c>
      <c r="Y81" s="74">
        <v>0.89985327121651715</v>
      </c>
      <c r="Z81" s="74">
        <v>0.67996205910333263</v>
      </c>
      <c r="AA81" s="75">
        <v>0.56842006370298093</v>
      </c>
      <c r="AB81" s="51"/>
      <c r="AD81" s="49"/>
      <c r="AE81" s="76">
        <v>2016</v>
      </c>
      <c r="AF81" s="40" t="s">
        <v>1879</v>
      </c>
      <c r="AG81" s="40" t="s">
        <v>1882</v>
      </c>
      <c r="AH81" s="77" t="s">
        <v>1993</v>
      </c>
      <c r="AI81" s="51"/>
    </row>
    <row r="82" spans="2:35" ht="30" hidden="1" customHeight="1" x14ac:dyDescent="0.25">
      <c r="B82" s="49"/>
      <c r="C82" s="39" t="s">
        <v>1991</v>
      </c>
      <c r="D82" s="40" t="s">
        <v>1886</v>
      </c>
      <c r="E82" s="68">
        <v>1.375669674357778E-2</v>
      </c>
      <c r="F82" s="50"/>
      <c r="R82" s="49"/>
      <c r="S82" s="39">
        <v>2015</v>
      </c>
      <c r="T82" s="72" t="s">
        <v>1913</v>
      </c>
      <c r="U82" s="73">
        <v>8</v>
      </c>
      <c r="V82" s="73"/>
      <c r="W82" s="73"/>
      <c r="X82" s="74">
        <v>0.94100101554787585</v>
      </c>
      <c r="Y82" s="74">
        <v>0.92498457181297611</v>
      </c>
      <c r="Z82" s="74">
        <v>0.744017274648612</v>
      </c>
      <c r="AA82" s="75">
        <v>0.61863981248829958</v>
      </c>
      <c r="AB82" s="51"/>
      <c r="AD82" s="49"/>
      <c r="AE82" s="76">
        <v>2016</v>
      </c>
      <c r="AF82" s="40" t="s">
        <v>1883</v>
      </c>
      <c r="AG82" s="40" t="s">
        <v>1883</v>
      </c>
      <c r="AH82" s="77" t="s">
        <v>1993</v>
      </c>
      <c r="AI82" s="51"/>
    </row>
    <row r="83" spans="2:35" ht="30" hidden="1" customHeight="1" x14ac:dyDescent="0.25">
      <c r="B83" s="49"/>
      <c r="C83" s="39" t="s">
        <v>1991</v>
      </c>
      <c r="D83" s="40" t="s">
        <v>1995</v>
      </c>
      <c r="E83" s="68">
        <v>9.5775175862093456E-3</v>
      </c>
      <c r="F83" s="50"/>
      <c r="R83" s="49"/>
      <c r="S83" s="39">
        <v>2015</v>
      </c>
      <c r="T83" s="72" t="s">
        <v>1913</v>
      </c>
      <c r="U83" s="73">
        <v>9</v>
      </c>
      <c r="V83" s="73"/>
      <c r="W83" s="73"/>
      <c r="X83" s="74">
        <v>0.89893837149589195</v>
      </c>
      <c r="Y83" s="74">
        <v>0.88295721301677688</v>
      </c>
      <c r="Z83" s="74">
        <v>0.73393941661574169</v>
      </c>
      <c r="AA83" s="75">
        <v>0.60953148907027133</v>
      </c>
      <c r="AB83" s="51"/>
      <c r="AD83" s="49"/>
      <c r="AE83" s="76">
        <v>2016</v>
      </c>
      <c r="AF83" s="40" t="s">
        <v>1886</v>
      </c>
      <c r="AG83" s="40" t="s">
        <v>1993</v>
      </c>
      <c r="AH83" s="77" t="s">
        <v>1993</v>
      </c>
      <c r="AI83" s="51"/>
    </row>
    <row r="84" spans="2:35" ht="30" hidden="1" customHeight="1" x14ac:dyDescent="0.25">
      <c r="B84" s="49"/>
      <c r="C84" s="39" t="s">
        <v>1991</v>
      </c>
      <c r="D84" s="40" t="s">
        <v>1890</v>
      </c>
      <c r="E84" s="68">
        <v>5.1100366224049159E-3</v>
      </c>
      <c r="F84" s="50"/>
      <c r="R84" s="49"/>
      <c r="S84" s="39">
        <v>2015</v>
      </c>
      <c r="T84" s="72" t="s">
        <v>1913</v>
      </c>
      <c r="U84" s="73">
        <v>10</v>
      </c>
      <c r="V84" s="73"/>
      <c r="W84" s="73"/>
      <c r="X84" s="74">
        <v>0.85881669320156262</v>
      </c>
      <c r="Y84" s="74">
        <v>0.84280024946666454</v>
      </c>
      <c r="Z84" s="74">
        <v>0.7389209768778483</v>
      </c>
      <c r="AA84" s="75">
        <v>0.61314558652248041</v>
      </c>
      <c r="AB84" s="51"/>
      <c r="AD84" s="49"/>
      <c r="AE84" s="76">
        <v>2016</v>
      </c>
      <c r="AF84" s="40" t="s">
        <v>1890</v>
      </c>
      <c r="AG84" s="40" t="s">
        <v>1890</v>
      </c>
      <c r="AH84" s="77" t="s">
        <v>1993</v>
      </c>
      <c r="AI84" s="51"/>
    </row>
    <row r="85" spans="2:35" ht="30" hidden="1" customHeight="1" x14ac:dyDescent="0.25">
      <c r="B85" s="49"/>
      <c r="C85" s="39" t="s">
        <v>1991</v>
      </c>
      <c r="D85" s="40" t="s">
        <v>1892</v>
      </c>
      <c r="E85" s="68">
        <v>1.1292196018523875E-3</v>
      </c>
      <c r="F85" s="50"/>
      <c r="R85" s="49"/>
      <c r="S85" s="39">
        <v>2015</v>
      </c>
      <c r="T85" s="86" t="s">
        <v>1913</v>
      </c>
      <c r="U85" s="87">
        <v>11</v>
      </c>
      <c r="V85" s="87"/>
      <c r="W85" s="87"/>
      <c r="X85" s="88">
        <v>0.93615343572541732</v>
      </c>
      <c r="Y85" s="88">
        <v>0.92054334619068778</v>
      </c>
      <c r="Z85" s="88">
        <v>0.73797154192888659</v>
      </c>
      <c r="AA85" s="89">
        <v>0.61416867019752008</v>
      </c>
      <c r="AB85" s="51"/>
      <c r="AD85" s="49"/>
      <c r="AE85" s="76">
        <v>2016</v>
      </c>
      <c r="AF85" s="40" t="s">
        <v>1892</v>
      </c>
      <c r="AG85" s="40" t="s">
        <v>1892</v>
      </c>
      <c r="AH85" s="77" t="s">
        <v>1993</v>
      </c>
      <c r="AI85" s="51"/>
    </row>
    <row r="86" spans="2:35" ht="30" hidden="1" customHeight="1" x14ac:dyDescent="0.25">
      <c r="B86" s="49"/>
      <c r="C86" s="39" t="s">
        <v>1991</v>
      </c>
      <c r="D86" s="40" t="s">
        <v>1896</v>
      </c>
      <c r="E86" s="68">
        <v>3.7856664428812393E-4</v>
      </c>
      <c r="F86" s="50"/>
      <c r="R86" s="49"/>
      <c r="S86" s="39">
        <v>2015</v>
      </c>
      <c r="T86" s="86" t="s">
        <v>1913</v>
      </c>
      <c r="U86" s="87">
        <v>12</v>
      </c>
      <c r="V86" s="87"/>
      <c r="W86" s="87"/>
      <c r="X86" s="88">
        <v>0.90036862938147055</v>
      </c>
      <c r="Y86" s="88">
        <v>0.88435218564656914</v>
      </c>
      <c r="Z86" s="88">
        <v>0.74236303793211034</v>
      </c>
      <c r="AA86" s="89">
        <v>0.61664858044229032</v>
      </c>
      <c r="AB86" s="51"/>
      <c r="AD86" s="49"/>
      <c r="AE86" s="76">
        <v>2016</v>
      </c>
      <c r="AF86" s="40" t="s">
        <v>1896</v>
      </c>
      <c r="AG86" s="40" t="s">
        <v>1870</v>
      </c>
      <c r="AH86" s="77" t="s">
        <v>1993</v>
      </c>
      <c r="AI86" s="51"/>
    </row>
    <row r="87" spans="2:35" ht="30" hidden="1" customHeight="1" x14ac:dyDescent="0.25">
      <c r="B87" s="49"/>
      <c r="C87" s="39" t="s">
        <v>1991</v>
      </c>
      <c r="D87" s="40" t="s">
        <v>1898</v>
      </c>
      <c r="E87" s="68">
        <v>2.8577564909433306E-3</v>
      </c>
      <c r="F87" s="50"/>
      <c r="R87" s="49"/>
      <c r="S87" s="39">
        <v>2015</v>
      </c>
      <c r="T87" s="86" t="s">
        <v>1913</v>
      </c>
      <c r="U87" s="87">
        <v>13</v>
      </c>
      <c r="V87" s="87"/>
      <c r="W87" s="87"/>
      <c r="X87" s="88">
        <v>0.82617923907667212</v>
      </c>
      <c r="Y87" s="88">
        <v>0.81019564426215918</v>
      </c>
      <c r="Z87" s="88">
        <v>0.73936082861693675</v>
      </c>
      <c r="AA87" s="89">
        <v>0.61377894937367894</v>
      </c>
      <c r="AB87" s="51"/>
      <c r="AD87" s="49"/>
      <c r="AE87" s="76">
        <v>2016</v>
      </c>
      <c r="AF87" s="40" t="s">
        <v>1898</v>
      </c>
      <c r="AG87" s="40" t="s">
        <v>1993</v>
      </c>
      <c r="AH87" s="77" t="s">
        <v>1993</v>
      </c>
      <c r="AI87" s="51"/>
    </row>
    <row r="88" spans="2:35" ht="30" hidden="1" customHeight="1" x14ac:dyDescent="0.25">
      <c r="B88" s="49"/>
      <c r="C88" s="39" t="s">
        <v>1991</v>
      </c>
      <c r="D88" s="40" t="s">
        <v>1901</v>
      </c>
      <c r="E88" s="68">
        <v>4.9421339762300653E-4</v>
      </c>
      <c r="F88" s="50"/>
      <c r="R88" s="49"/>
      <c r="S88" s="39">
        <v>2015</v>
      </c>
      <c r="T88" s="86" t="s">
        <v>1913</v>
      </c>
      <c r="U88" s="87">
        <v>14</v>
      </c>
      <c r="V88" s="87"/>
      <c r="W88" s="87"/>
      <c r="X88" s="88">
        <v>0.89050530832530295</v>
      </c>
      <c r="Y88" s="88">
        <v>0.87481097008442843</v>
      </c>
      <c r="Z88" s="88">
        <v>0.7339136613172017</v>
      </c>
      <c r="AA88" s="89">
        <v>0.61050327634601165</v>
      </c>
      <c r="AB88" s="51"/>
      <c r="AD88" s="49"/>
      <c r="AE88" s="76">
        <v>2016</v>
      </c>
      <c r="AF88" s="40" t="s">
        <v>1901</v>
      </c>
      <c r="AG88" s="40" t="s">
        <v>1993</v>
      </c>
      <c r="AH88" s="77" t="s">
        <v>1993</v>
      </c>
      <c r="AI88" s="51"/>
    </row>
    <row r="89" spans="2:35" ht="30" hidden="1" customHeight="1" x14ac:dyDescent="0.25">
      <c r="B89" s="49"/>
      <c r="C89" s="39" t="s">
        <v>1991</v>
      </c>
      <c r="D89" s="40" t="s">
        <v>1903</v>
      </c>
      <c r="E89" s="68">
        <v>2.2695398624495533E-3</v>
      </c>
      <c r="F89" s="50"/>
      <c r="R89" s="49"/>
      <c r="S89" s="90">
        <v>2015</v>
      </c>
      <c r="T89" s="86" t="s">
        <v>1916</v>
      </c>
      <c r="U89" s="87"/>
      <c r="V89" s="87"/>
      <c r="W89" s="87"/>
      <c r="X89" s="88">
        <v>1</v>
      </c>
      <c r="Y89" s="88">
        <v>1</v>
      </c>
      <c r="Z89" s="88">
        <v>1</v>
      </c>
      <c r="AA89" s="89">
        <v>1</v>
      </c>
      <c r="AB89" s="51"/>
      <c r="AD89" s="49"/>
      <c r="AE89" s="76">
        <v>2016</v>
      </c>
      <c r="AF89" s="40" t="s">
        <v>1903</v>
      </c>
      <c r="AG89" s="40" t="s">
        <v>1882</v>
      </c>
      <c r="AH89" s="77" t="s">
        <v>1993</v>
      </c>
      <c r="AI89" s="51"/>
    </row>
    <row r="90" spans="2:35" ht="30" hidden="1" customHeight="1" x14ac:dyDescent="0.25">
      <c r="B90" s="49"/>
      <c r="C90" s="39" t="s">
        <v>1991</v>
      </c>
      <c r="D90" s="40" t="s">
        <v>1907</v>
      </c>
      <c r="E90" s="68">
        <v>3.9264862886934669E-2</v>
      </c>
      <c r="F90" s="50"/>
      <c r="R90" s="49"/>
      <c r="S90" s="90">
        <v>2016</v>
      </c>
      <c r="T90" s="86" t="s">
        <v>1887</v>
      </c>
      <c r="U90" s="87" t="s">
        <v>1996</v>
      </c>
      <c r="V90" s="87" t="s">
        <v>1997</v>
      </c>
      <c r="W90" s="87" t="s">
        <v>1998</v>
      </c>
      <c r="X90" s="88">
        <v>1.1836443302034481</v>
      </c>
      <c r="Y90" s="88">
        <v>1.1836443302034478</v>
      </c>
      <c r="Z90" s="88">
        <v>1.4415289460029552</v>
      </c>
      <c r="AA90" s="89">
        <v>1.4413162876984535</v>
      </c>
      <c r="AB90" s="51"/>
      <c r="AD90" s="49"/>
      <c r="AE90" s="76">
        <v>2016</v>
      </c>
      <c r="AF90" s="40" t="s">
        <v>1905</v>
      </c>
      <c r="AG90" s="40" t="s">
        <v>1895</v>
      </c>
      <c r="AH90" s="77" t="s">
        <v>1993</v>
      </c>
      <c r="AI90" s="51"/>
    </row>
    <row r="91" spans="2:35" ht="30" hidden="1" customHeight="1" x14ac:dyDescent="0.25">
      <c r="B91" s="49"/>
      <c r="C91" s="39" t="s">
        <v>1991</v>
      </c>
      <c r="D91" s="40" t="s">
        <v>1909</v>
      </c>
      <c r="E91" s="82">
        <v>7.2262179905935517E-3</v>
      </c>
      <c r="F91" s="50"/>
      <c r="R91" s="49"/>
      <c r="S91" s="90">
        <v>2016</v>
      </c>
      <c r="T91" s="86" t="s">
        <v>1887</v>
      </c>
      <c r="U91" s="87" t="s">
        <v>1996</v>
      </c>
      <c r="V91" s="87" t="s">
        <v>1997</v>
      </c>
      <c r="W91" s="87" t="s">
        <v>1999</v>
      </c>
      <c r="X91" s="88">
        <v>1.1836443302034476</v>
      </c>
      <c r="Y91" s="88">
        <v>1.1836443302034476</v>
      </c>
      <c r="Z91" s="88">
        <v>3.4301726447480068</v>
      </c>
      <c r="AA91" s="89">
        <v>3.326284655467961</v>
      </c>
      <c r="AB91" s="51"/>
      <c r="AD91" s="49"/>
      <c r="AE91" s="76">
        <v>2016</v>
      </c>
      <c r="AF91" s="40" t="s">
        <v>1907</v>
      </c>
      <c r="AG91" s="40" t="s">
        <v>1993</v>
      </c>
      <c r="AH91" s="77" t="s">
        <v>1993</v>
      </c>
      <c r="AI91" s="51"/>
    </row>
    <row r="92" spans="2:35" ht="30" hidden="1" customHeight="1" x14ac:dyDescent="0.25">
      <c r="B92" s="49"/>
      <c r="C92" s="39" t="s">
        <v>1991</v>
      </c>
      <c r="D92" s="40" t="s">
        <v>1912</v>
      </c>
      <c r="E92" s="68">
        <v>1.5542262594422512E-2</v>
      </c>
      <c r="F92" s="50"/>
      <c r="R92" s="49"/>
      <c r="S92" s="90">
        <v>2016</v>
      </c>
      <c r="T92" s="86" t="s">
        <v>1887</v>
      </c>
      <c r="U92" s="87" t="s">
        <v>1996</v>
      </c>
      <c r="V92" s="87" t="s">
        <v>1997</v>
      </c>
      <c r="W92" s="87" t="s">
        <v>2000</v>
      </c>
      <c r="X92" s="88">
        <v>1.1836443302034474</v>
      </c>
      <c r="Y92" s="88">
        <v>1.1836443302034476</v>
      </c>
      <c r="Z92" s="88">
        <v>0.77588749658797918</v>
      </c>
      <c r="AA92" s="89">
        <v>0.77589598418677985</v>
      </c>
      <c r="AB92" s="51"/>
      <c r="AD92" s="49"/>
      <c r="AE92" s="76">
        <v>2016</v>
      </c>
      <c r="AF92" s="40" t="s">
        <v>1909</v>
      </c>
      <c r="AG92" s="40" t="s">
        <v>1909</v>
      </c>
      <c r="AH92" s="77" t="s">
        <v>1993</v>
      </c>
      <c r="AI92" s="51"/>
    </row>
    <row r="93" spans="2:35" ht="30" hidden="1" customHeight="1" x14ac:dyDescent="0.25">
      <c r="B93" s="49"/>
      <c r="C93" s="39" t="s">
        <v>1991</v>
      </c>
      <c r="D93" s="40" t="s">
        <v>1915</v>
      </c>
      <c r="E93" s="68">
        <v>3.5350607245395261E-3</v>
      </c>
      <c r="F93" s="50"/>
      <c r="R93" s="49"/>
      <c r="S93" s="90">
        <v>2016</v>
      </c>
      <c r="T93" s="86" t="s">
        <v>1887</v>
      </c>
      <c r="U93" s="87" t="s">
        <v>1996</v>
      </c>
      <c r="V93" s="87" t="s">
        <v>1997</v>
      </c>
      <c r="W93" s="87" t="s">
        <v>2001</v>
      </c>
      <c r="X93" s="88">
        <v>1.1836443302034469</v>
      </c>
      <c r="Y93" s="88">
        <v>1.1836443302034478</v>
      </c>
      <c r="Z93" s="88">
        <v>0.69468157484980542</v>
      </c>
      <c r="AA93" s="89">
        <v>0.69470696202877658</v>
      </c>
      <c r="AB93" s="51"/>
      <c r="AD93" s="49"/>
      <c r="AE93" s="76">
        <v>2016</v>
      </c>
      <c r="AF93" s="40" t="s">
        <v>1912</v>
      </c>
      <c r="AG93" s="40" t="s">
        <v>1882</v>
      </c>
      <c r="AH93" s="77" t="s">
        <v>1993</v>
      </c>
      <c r="AI93" s="51"/>
    </row>
    <row r="94" spans="2:35" ht="30" hidden="1" customHeight="1" x14ac:dyDescent="0.25">
      <c r="B94" s="49"/>
      <c r="C94" s="39" t="s">
        <v>1991</v>
      </c>
      <c r="D94" s="40" t="s">
        <v>1918</v>
      </c>
      <c r="E94" s="68">
        <v>8.2131047294371296E-4</v>
      </c>
      <c r="F94" s="50"/>
      <c r="R94" s="49"/>
      <c r="S94" s="90">
        <v>2016</v>
      </c>
      <c r="T94" s="86" t="s">
        <v>1887</v>
      </c>
      <c r="U94" s="87" t="s">
        <v>1996</v>
      </c>
      <c r="V94" s="87" t="s">
        <v>1997</v>
      </c>
      <c r="W94" s="87" t="s">
        <v>2002</v>
      </c>
      <c r="X94" s="88">
        <v>1.1836443302034478</v>
      </c>
      <c r="Y94" s="88">
        <v>1.1836443302034476</v>
      </c>
      <c r="Z94" s="88">
        <v>0.61649924316970384</v>
      </c>
      <c r="AA94" s="89">
        <v>0.48757276920793413</v>
      </c>
      <c r="AB94" s="51"/>
      <c r="AD94" s="49"/>
      <c r="AE94" s="76">
        <v>2016</v>
      </c>
      <c r="AF94" s="40" t="s">
        <v>1915</v>
      </c>
      <c r="AG94" s="40" t="s">
        <v>1895</v>
      </c>
      <c r="AH94" s="77" t="s">
        <v>1993</v>
      </c>
      <c r="AI94" s="51"/>
    </row>
    <row r="95" spans="2:35" ht="30" hidden="1" customHeight="1" x14ac:dyDescent="0.25">
      <c r="B95" s="49"/>
      <c r="C95" s="39" t="s">
        <v>1991</v>
      </c>
      <c r="D95" s="40" t="s">
        <v>1920</v>
      </c>
      <c r="E95" s="68">
        <v>6.538897858341255E-3</v>
      </c>
      <c r="F95" s="50"/>
      <c r="R95" s="49"/>
      <c r="S95" s="90">
        <v>2016</v>
      </c>
      <c r="T95" s="86" t="s">
        <v>1887</v>
      </c>
      <c r="U95" s="87" t="s">
        <v>1996</v>
      </c>
      <c r="V95" s="87" t="s">
        <v>1997</v>
      </c>
      <c r="W95" s="87" t="s">
        <v>2003</v>
      </c>
      <c r="X95" s="88">
        <v>1.1836443302034476</v>
      </c>
      <c r="Y95" s="88">
        <v>1.1836443302034476</v>
      </c>
      <c r="Z95" s="88">
        <v>0.8048491210149028</v>
      </c>
      <c r="AA95" s="89">
        <v>0.80490139059857835</v>
      </c>
      <c r="AB95" s="51"/>
      <c r="AD95" s="49"/>
      <c r="AE95" s="76">
        <v>2016</v>
      </c>
      <c r="AF95" s="40" t="s">
        <v>1918</v>
      </c>
      <c r="AG95" s="40" t="s">
        <v>1870</v>
      </c>
      <c r="AH95" s="77" t="s">
        <v>1993</v>
      </c>
      <c r="AI95" s="51"/>
    </row>
    <row r="96" spans="2:35" ht="30" hidden="1" customHeight="1" x14ac:dyDescent="0.25">
      <c r="B96" s="49"/>
      <c r="C96" s="39" t="s">
        <v>1991</v>
      </c>
      <c r="D96" s="40" t="s">
        <v>1922</v>
      </c>
      <c r="E96" s="68">
        <v>3.4980698626719486E-3</v>
      </c>
      <c r="F96" s="50"/>
      <c r="R96" s="49"/>
      <c r="S96" s="90">
        <v>2016</v>
      </c>
      <c r="T96" s="86" t="s">
        <v>1887</v>
      </c>
      <c r="U96" s="87" t="s">
        <v>1996</v>
      </c>
      <c r="V96" s="87" t="s">
        <v>1997</v>
      </c>
      <c r="W96" s="91" t="s">
        <v>2004</v>
      </c>
      <c r="X96" s="88">
        <v>1.1836443302034472</v>
      </c>
      <c r="Y96" s="88">
        <v>1.1836443302034476</v>
      </c>
      <c r="Z96" s="88">
        <v>0.9540171657490365</v>
      </c>
      <c r="AA96" s="89">
        <v>0.95297784775299266</v>
      </c>
      <c r="AB96" s="51"/>
      <c r="AD96" s="49"/>
      <c r="AE96" s="76">
        <v>2016</v>
      </c>
      <c r="AF96" s="40" t="s">
        <v>1920</v>
      </c>
      <c r="AG96" s="40" t="s">
        <v>1920</v>
      </c>
      <c r="AH96" s="77" t="s">
        <v>1993</v>
      </c>
      <c r="AI96" s="51"/>
    </row>
    <row r="97" spans="2:35" ht="30" hidden="1" customHeight="1" x14ac:dyDescent="0.25">
      <c r="B97" s="49"/>
      <c r="C97" s="39" t="s">
        <v>1991</v>
      </c>
      <c r="D97" s="40" t="s">
        <v>1924</v>
      </c>
      <c r="E97" s="68">
        <v>2.1248070021754714E-4</v>
      </c>
      <c r="F97" s="50"/>
      <c r="R97" s="49"/>
      <c r="S97" s="90">
        <v>2016</v>
      </c>
      <c r="T97" s="86" t="s">
        <v>1887</v>
      </c>
      <c r="U97" s="87" t="s">
        <v>1996</v>
      </c>
      <c r="V97" s="87" t="s">
        <v>1997</v>
      </c>
      <c r="W97" s="87" t="s">
        <v>2005</v>
      </c>
      <c r="X97" s="88">
        <v>1.1836443302034476</v>
      </c>
      <c r="Y97" s="88">
        <v>1.1836443302034476</v>
      </c>
      <c r="Z97" s="88">
        <v>1.0009738233186019</v>
      </c>
      <c r="AA97" s="89">
        <v>0.99701841396488222</v>
      </c>
      <c r="AB97" s="51"/>
      <c r="AD97" s="49"/>
      <c r="AE97" s="76">
        <v>2016</v>
      </c>
      <c r="AF97" s="40" t="s">
        <v>1922</v>
      </c>
      <c r="AG97" s="40" t="s">
        <v>1895</v>
      </c>
      <c r="AH97" s="77" t="s">
        <v>1993</v>
      </c>
      <c r="AI97" s="51"/>
    </row>
    <row r="98" spans="2:35" ht="30" hidden="1" customHeight="1" x14ac:dyDescent="0.25">
      <c r="B98" s="49"/>
      <c r="C98" s="39" t="s">
        <v>1991</v>
      </c>
      <c r="D98" s="40" t="s">
        <v>1926</v>
      </c>
      <c r="E98" s="68">
        <v>9.9471426564592329E-4</v>
      </c>
      <c r="F98" s="50"/>
      <c r="R98" s="49"/>
      <c r="S98" s="90">
        <v>2016</v>
      </c>
      <c r="T98" s="86" t="s">
        <v>1887</v>
      </c>
      <c r="U98" s="87" t="s">
        <v>1996</v>
      </c>
      <c r="V98" s="87" t="s">
        <v>1997</v>
      </c>
      <c r="W98" s="87" t="s">
        <v>2006</v>
      </c>
      <c r="X98" s="88">
        <v>1.1836443302034474</v>
      </c>
      <c r="Y98" s="88">
        <v>1.1836443302034476</v>
      </c>
      <c r="Z98" s="88">
        <v>0.70528466650391297</v>
      </c>
      <c r="AA98" s="89">
        <v>0.70616417371971296</v>
      </c>
      <c r="AB98" s="51"/>
      <c r="AD98" s="49"/>
      <c r="AE98" s="76">
        <v>2016</v>
      </c>
      <c r="AF98" s="40" t="s">
        <v>1924</v>
      </c>
      <c r="AG98" s="40" t="s">
        <v>1993</v>
      </c>
      <c r="AH98" s="77" t="s">
        <v>1993</v>
      </c>
      <c r="AI98" s="51"/>
    </row>
    <row r="99" spans="2:35" ht="30" hidden="1" customHeight="1" x14ac:dyDescent="0.25">
      <c r="B99" s="49"/>
      <c r="C99" s="39" t="s">
        <v>1991</v>
      </c>
      <c r="D99" s="40" t="s">
        <v>1928</v>
      </c>
      <c r="E99" s="68">
        <v>1.0275840351909283E-2</v>
      </c>
      <c r="F99" s="50"/>
      <c r="R99" s="49"/>
      <c r="S99" s="90">
        <v>2016</v>
      </c>
      <c r="T99" s="86" t="s">
        <v>1887</v>
      </c>
      <c r="U99" s="87" t="s">
        <v>1996</v>
      </c>
      <c r="V99" s="87" t="s">
        <v>1997</v>
      </c>
      <c r="W99" s="87" t="s">
        <v>2007</v>
      </c>
      <c r="X99" s="88">
        <v>1.1836443302034478</v>
      </c>
      <c r="Y99" s="88">
        <v>1.1836443302034476</v>
      </c>
      <c r="Z99" s="88">
        <v>1.0951589006428479</v>
      </c>
      <c r="AA99" s="89">
        <v>1.0959806571627713</v>
      </c>
      <c r="AB99" s="51"/>
      <c r="AD99" s="49"/>
      <c r="AE99" s="76">
        <v>2016</v>
      </c>
      <c r="AF99" s="40" t="s">
        <v>1926</v>
      </c>
      <c r="AG99" s="40" t="s">
        <v>1870</v>
      </c>
      <c r="AH99" s="77" t="s">
        <v>1993</v>
      </c>
      <c r="AI99" s="51"/>
    </row>
    <row r="100" spans="2:35" ht="30" hidden="1" customHeight="1" x14ac:dyDescent="0.25">
      <c r="B100" s="49"/>
      <c r="C100" s="39" t="s">
        <v>1991</v>
      </c>
      <c r="D100" s="40" t="s">
        <v>1930</v>
      </c>
      <c r="E100" s="68">
        <v>2.2791944515585844E-3</v>
      </c>
      <c r="F100" s="50"/>
      <c r="R100" s="49"/>
      <c r="S100" s="90">
        <v>2016</v>
      </c>
      <c r="T100" s="86" t="s">
        <v>1887</v>
      </c>
      <c r="U100" s="87" t="s">
        <v>1996</v>
      </c>
      <c r="V100" s="87" t="s">
        <v>1997</v>
      </c>
      <c r="W100" s="87" t="s">
        <v>2008</v>
      </c>
      <c r="X100" s="88">
        <v>1.1836443302034476</v>
      </c>
      <c r="Y100" s="88">
        <v>1.1836443302034476</v>
      </c>
      <c r="Z100" s="88">
        <v>1.1416421437661797</v>
      </c>
      <c r="AA100" s="89">
        <v>0.80890344640406442</v>
      </c>
      <c r="AB100" s="51"/>
      <c r="AD100" s="49"/>
      <c r="AE100" s="76">
        <v>2016</v>
      </c>
      <c r="AF100" s="40" t="s">
        <v>1928</v>
      </c>
      <c r="AG100" s="40" t="s">
        <v>1870</v>
      </c>
      <c r="AH100" s="77" t="s">
        <v>1993</v>
      </c>
      <c r="AI100" s="51"/>
    </row>
    <row r="101" spans="2:35" ht="30" hidden="1" customHeight="1" x14ac:dyDescent="0.25">
      <c r="B101" s="49"/>
      <c r="C101" s="39" t="s">
        <v>1991</v>
      </c>
      <c r="D101" s="40" t="s">
        <v>1932</v>
      </c>
      <c r="E101" s="68">
        <v>8.9832627056114309E-3</v>
      </c>
      <c r="F101" s="50"/>
      <c r="R101" s="49"/>
      <c r="S101" s="90">
        <v>2016</v>
      </c>
      <c r="T101" s="86" t="s">
        <v>1887</v>
      </c>
      <c r="U101" s="87" t="s">
        <v>1996</v>
      </c>
      <c r="V101" s="87" t="s">
        <v>1997</v>
      </c>
      <c r="W101" s="87" t="s">
        <v>2009</v>
      </c>
      <c r="X101" s="88">
        <v>1.1836443302034476</v>
      </c>
      <c r="Y101" s="88">
        <v>1.1836443302034476</v>
      </c>
      <c r="Z101" s="88">
        <v>1.1248481390366265</v>
      </c>
      <c r="AA101" s="89">
        <v>0.9063707391364193</v>
      </c>
      <c r="AB101" s="51"/>
      <c r="AD101" s="49"/>
      <c r="AE101" s="76">
        <v>2016</v>
      </c>
      <c r="AF101" s="40" t="s">
        <v>1930</v>
      </c>
      <c r="AG101" s="40" t="s">
        <v>1930</v>
      </c>
      <c r="AH101" s="77" t="s">
        <v>1993</v>
      </c>
      <c r="AI101" s="51"/>
    </row>
    <row r="102" spans="2:35" ht="30" hidden="1" customHeight="1" x14ac:dyDescent="0.25">
      <c r="B102" s="49"/>
      <c r="C102" s="39" t="s">
        <v>1991</v>
      </c>
      <c r="D102" s="40" t="s">
        <v>1936</v>
      </c>
      <c r="E102" s="68">
        <v>4.2440866574297662E-3</v>
      </c>
      <c r="F102" s="50"/>
      <c r="R102" s="49"/>
      <c r="S102" s="90">
        <v>2016</v>
      </c>
      <c r="T102" s="86" t="s">
        <v>1887</v>
      </c>
      <c r="U102" s="87" t="s">
        <v>1996</v>
      </c>
      <c r="V102" s="87" t="s">
        <v>1997</v>
      </c>
      <c r="W102" s="87" t="s">
        <v>2010</v>
      </c>
      <c r="X102" s="88">
        <v>1.1836443302034476</v>
      </c>
      <c r="Y102" s="88">
        <v>1.1836443302034478</v>
      </c>
      <c r="Z102" s="88">
        <v>1.0291652540346901</v>
      </c>
      <c r="AA102" s="89">
        <v>7.9686178254352466E-2</v>
      </c>
      <c r="AB102" s="51"/>
      <c r="AD102" s="49"/>
      <c r="AE102" s="76">
        <v>2016</v>
      </c>
      <c r="AF102" s="40" t="s">
        <v>1932</v>
      </c>
      <c r="AG102" s="40" t="s">
        <v>1895</v>
      </c>
      <c r="AH102" s="77" t="s">
        <v>1993</v>
      </c>
      <c r="AI102" s="51"/>
    </row>
    <row r="103" spans="2:35" ht="30" hidden="1" customHeight="1" x14ac:dyDescent="0.25">
      <c r="B103" s="49"/>
      <c r="C103" s="39" t="s">
        <v>1991</v>
      </c>
      <c r="D103" s="40" t="s">
        <v>1934</v>
      </c>
      <c r="E103" s="68">
        <v>5.4747498869762634E-3</v>
      </c>
      <c r="F103" s="50"/>
      <c r="R103" s="49"/>
      <c r="S103" s="90">
        <v>2016</v>
      </c>
      <c r="T103" s="86" t="s">
        <v>1887</v>
      </c>
      <c r="U103" s="87" t="s">
        <v>1996</v>
      </c>
      <c r="V103" s="87" t="s">
        <v>1997</v>
      </c>
      <c r="W103" s="87" t="s">
        <v>2011</v>
      </c>
      <c r="X103" s="88">
        <v>1.1836443302034478</v>
      </c>
      <c r="Y103" s="88">
        <v>1.1836443302034481</v>
      </c>
      <c r="Z103" s="88">
        <v>1.0027622406039669</v>
      </c>
      <c r="AA103" s="89">
        <v>1.0017208101913053</v>
      </c>
      <c r="AB103" s="51"/>
      <c r="AD103" s="49"/>
      <c r="AE103" s="76">
        <v>2016</v>
      </c>
      <c r="AF103" s="40" t="s">
        <v>1934</v>
      </c>
      <c r="AG103" s="40" t="s">
        <v>1993</v>
      </c>
      <c r="AH103" s="77" t="s">
        <v>1993</v>
      </c>
      <c r="AI103" s="51"/>
    </row>
    <row r="104" spans="2:35" ht="30" hidden="1" customHeight="1" x14ac:dyDescent="0.25">
      <c r="B104" s="49"/>
      <c r="C104" s="39" t="s">
        <v>1991</v>
      </c>
      <c r="D104" s="40" t="s">
        <v>1937</v>
      </c>
      <c r="E104" s="68">
        <v>6.6735090495061372E-4</v>
      </c>
      <c r="F104" s="50"/>
      <c r="R104" s="49"/>
      <c r="S104" s="90">
        <v>2016</v>
      </c>
      <c r="T104" s="86" t="s">
        <v>1887</v>
      </c>
      <c r="U104" s="87" t="s">
        <v>1996</v>
      </c>
      <c r="V104" s="87" t="s">
        <v>1997</v>
      </c>
      <c r="W104" s="87" t="s">
        <v>2012</v>
      </c>
      <c r="X104" s="88">
        <v>1.1836443302034476</v>
      </c>
      <c r="Y104" s="88">
        <v>1.1836443302034476</v>
      </c>
      <c r="Z104" s="88">
        <v>0.93063537572635224</v>
      </c>
      <c r="AA104" s="89">
        <v>1.0194857554463457</v>
      </c>
      <c r="AB104" s="51"/>
      <c r="AD104" s="49"/>
      <c r="AE104" s="76">
        <v>2016</v>
      </c>
      <c r="AF104" s="40" t="s">
        <v>1937</v>
      </c>
      <c r="AG104" s="40" t="s">
        <v>1937</v>
      </c>
      <c r="AH104" s="77" t="s">
        <v>1993</v>
      </c>
      <c r="AI104" s="51"/>
    </row>
    <row r="105" spans="2:35" ht="30" hidden="1" customHeight="1" x14ac:dyDescent="0.25">
      <c r="B105" s="49"/>
      <c r="C105" s="39" t="s">
        <v>1991</v>
      </c>
      <c r="D105" s="40" t="s">
        <v>1939</v>
      </c>
      <c r="E105" s="68">
        <v>4.0428501039927484E-2</v>
      </c>
      <c r="F105" s="50"/>
      <c r="R105" s="49"/>
      <c r="S105" s="90">
        <v>2016</v>
      </c>
      <c r="T105" s="86" t="s">
        <v>1887</v>
      </c>
      <c r="U105" s="87" t="s">
        <v>1996</v>
      </c>
      <c r="V105" s="87" t="s">
        <v>1997</v>
      </c>
      <c r="W105" s="87" t="s">
        <v>2013</v>
      </c>
      <c r="X105" s="88">
        <v>1.1836443302034478</v>
      </c>
      <c r="Y105" s="88">
        <v>1.1836443302034481</v>
      </c>
      <c r="Z105" s="88">
        <v>0.74709725150775896</v>
      </c>
      <c r="AA105" s="89">
        <v>0.74714199857308461</v>
      </c>
      <c r="AB105" s="51"/>
      <c r="AD105" s="49"/>
      <c r="AE105" s="76">
        <v>2016</v>
      </c>
      <c r="AF105" s="40" t="s">
        <v>1939</v>
      </c>
      <c r="AG105" s="40" t="s">
        <v>1882</v>
      </c>
      <c r="AH105" s="77" t="s">
        <v>1993</v>
      </c>
      <c r="AI105" s="51"/>
    </row>
    <row r="106" spans="2:35" ht="30" hidden="1" customHeight="1" x14ac:dyDescent="0.25">
      <c r="B106" s="49"/>
      <c r="C106" s="39" t="s">
        <v>1991</v>
      </c>
      <c r="D106" s="40" t="s">
        <v>1941</v>
      </c>
      <c r="E106" s="68">
        <v>3.8959893236253912E-4</v>
      </c>
      <c r="F106" s="50"/>
      <c r="R106" s="49"/>
      <c r="S106" s="90">
        <v>2016</v>
      </c>
      <c r="T106" s="86" t="s">
        <v>1887</v>
      </c>
      <c r="U106" s="87" t="s">
        <v>1996</v>
      </c>
      <c r="V106" s="87" t="s">
        <v>1997</v>
      </c>
      <c r="W106" s="87" t="s">
        <v>2014</v>
      </c>
      <c r="X106" s="88">
        <v>1.1836443302034476</v>
      </c>
      <c r="Y106" s="88">
        <v>1.1836443302034476</v>
      </c>
      <c r="Z106" s="88">
        <v>1.001593012497197</v>
      </c>
      <c r="AA106" s="89" t="s">
        <v>2015</v>
      </c>
      <c r="AB106" s="51"/>
      <c r="AD106" s="49"/>
      <c r="AE106" s="76">
        <v>2016</v>
      </c>
      <c r="AF106" s="40" t="s">
        <v>1941</v>
      </c>
      <c r="AG106" s="40" t="s">
        <v>1941</v>
      </c>
      <c r="AH106" s="77" t="s">
        <v>1993</v>
      </c>
      <c r="AI106" s="51"/>
    </row>
    <row r="107" spans="2:35" ht="30" hidden="1" customHeight="1" x14ac:dyDescent="0.25">
      <c r="B107" s="49"/>
      <c r="C107" s="39" t="s">
        <v>1991</v>
      </c>
      <c r="D107" s="40" t="s">
        <v>1943</v>
      </c>
      <c r="E107" s="68">
        <v>1.3938446616183968E-3</v>
      </c>
      <c r="F107" s="50"/>
      <c r="R107" s="49"/>
      <c r="S107" s="90">
        <v>2016</v>
      </c>
      <c r="T107" s="86" t="s">
        <v>1887</v>
      </c>
      <c r="U107" s="87" t="s">
        <v>1996</v>
      </c>
      <c r="V107" s="87" t="s">
        <v>1997</v>
      </c>
      <c r="W107" s="87" t="s">
        <v>2016</v>
      </c>
      <c r="X107" s="88">
        <v>1.1836443302034476</v>
      </c>
      <c r="Y107" s="88">
        <v>1.1836443302034476</v>
      </c>
      <c r="Z107" s="88">
        <v>0.99457879003558736</v>
      </c>
      <c r="AA107" s="89" t="s">
        <v>2015</v>
      </c>
      <c r="AB107" s="51"/>
      <c r="AD107" s="49"/>
      <c r="AE107" s="76">
        <v>2016</v>
      </c>
      <c r="AF107" s="40" t="s">
        <v>1943</v>
      </c>
      <c r="AG107" s="40" t="s">
        <v>1943</v>
      </c>
      <c r="AH107" s="77" t="s">
        <v>1993</v>
      </c>
      <c r="AI107" s="51"/>
    </row>
    <row r="108" spans="2:35" ht="30" hidden="1" customHeight="1" x14ac:dyDescent="0.25">
      <c r="B108" s="49"/>
      <c r="C108" s="39" t="s">
        <v>1991</v>
      </c>
      <c r="D108" s="40" t="s">
        <v>1945</v>
      </c>
      <c r="E108" s="68">
        <v>2.818021690166201E-2</v>
      </c>
      <c r="F108" s="50"/>
      <c r="R108" s="49"/>
      <c r="S108" s="90">
        <v>2016</v>
      </c>
      <c r="T108" s="86" t="s">
        <v>1887</v>
      </c>
      <c r="U108" s="87" t="s">
        <v>1996</v>
      </c>
      <c r="V108" s="87" t="s">
        <v>2017</v>
      </c>
      <c r="W108" s="87" t="s">
        <v>1998</v>
      </c>
      <c r="X108" s="88">
        <v>1.1836443302034478</v>
      </c>
      <c r="Y108" s="88">
        <v>1.1836443302034476</v>
      </c>
      <c r="Z108" s="88">
        <v>1.4415287827707055</v>
      </c>
      <c r="AA108" s="89">
        <v>1.4415270787192458</v>
      </c>
      <c r="AB108" s="51"/>
      <c r="AD108" s="49"/>
      <c r="AE108" s="76">
        <v>2016</v>
      </c>
      <c r="AF108" s="40" t="s">
        <v>1945</v>
      </c>
      <c r="AG108" s="40" t="s">
        <v>1993</v>
      </c>
      <c r="AH108" s="77" t="s">
        <v>1993</v>
      </c>
      <c r="AI108" s="51"/>
    </row>
    <row r="109" spans="2:35" ht="30" hidden="1" customHeight="1" x14ac:dyDescent="0.25">
      <c r="B109" s="49"/>
      <c r="C109" s="39" t="s">
        <v>1991</v>
      </c>
      <c r="D109" s="40" t="s">
        <v>1947</v>
      </c>
      <c r="E109" s="68">
        <v>0.299787926772626</v>
      </c>
      <c r="F109" s="50"/>
      <c r="R109" s="49"/>
      <c r="S109" s="90">
        <v>2016</v>
      </c>
      <c r="T109" s="86" t="s">
        <v>1887</v>
      </c>
      <c r="U109" s="87" t="s">
        <v>1996</v>
      </c>
      <c r="V109" s="87" t="s">
        <v>2017</v>
      </c>
      <c r="W109" s="87" t="s">
        <v>1999</v>
      </c>
      <c r="X109" s="88">
        <v>1.1836443302034476</v>
      </c>
      <c r="Y109" s="88">
        <v>1.1836443302034476</v>
      </c>
      <c r="Z109" s="88">
        <v>3.4301750589911082</v>
      </c>
      <c r="AA109" s="89">
        <v>3.325711234612367</v>
      </c>
      <c r="AB109" s="51"/>
      <c r="AD109" s="49"/>
      <c r="AE109" s="76">
        <v>2016</v>
      </c>
      <c r="AF109" s="40" t="s">
        <v>1947</v>
      </c>
      <c r="AG109" s="40" t="s">
        <v>1947</v>
      </c>
      <c r="AH109" s="77" t="s">
        <v>1947</v>
      </c>
      <c r="AI109" s="51"/>
    </row>
    <row r="110" spans="2:35" ht="30" hidden="1" customHeight="1" x14ac:dyDescent="0.25">
      <c r="B110" s="49"/>
      <c r="C110" s="39" t="s">
        <v>1991</v>
      </c>
      <c r="D110" s="40" t="s">
        <v>1949</v>
      </c>
      <c r="E110" s="68">
        <v>5.595383703157078E-2</v>
      </c>
      <c r="F110" s="50"/>
      <c r="R110" s="49"/>
      <c r="S110" s="90">
        <v>2016</v>
      </c>
      <c r="T110" s="86" t="s">
        <v>1887</v>
      </c>
      <c r="U110" s="87" t="s">
        <v>1996</v>
      </c>
      <c r="V110" s="87" t="s">
        <v>2017</v>
      </c>
      <c r="W110" s="87" t="s">
        <v>2000</v>
      </c>
      <c r="X110" s="88">
        <v>1.1836443302034478</v>
      </c>
      <c r="Y110" s="88">
        <v>1.1836443302034481</v>
      </c>
      <c r="Z110" s="88">
        <v>0.77588822383637746</v>
      </c>
      <c r="AA110" s="89">
        <v>0.77588885226619975</v>
      </c>
      <c r="AB110" s="51"/>
      <c r="AD110" s="49"/>
      <c r="AE110" s="76">
        <v>2016</v>
      </c>
      <c r="AF110" s="40" t="s">
        <v>1949</v>
      </c>
      <c r="AG110" s="40" t="s">
        <v>1949</v>
      </c>
      <c r="AH110" s="77" t="s">
        <v>1993</v>
      </c>
      <c r="AI110" s="51"/>
    </row>
    <row r="111" spans="2:35" ht="30" hidden="1" customHeight="1" x14ac:dyDescent="0.25">
      <c r="B111" s="49"/>
      <c r="C111" s="39" t="s">
        <v>1991</v>
      </c>
      <c r="D111" s="40" t="s">
        <v>1951</v>
      </c>
      <c r="E111" s="68">
        <v>3.9509347823804067E-3</v>
      </c>
      <c r="F111" s="50"/>
      <c r="R111" s="49"/>
      <c r="S111" s="90">
        <v>2016</v>
      </c>
      <c r="T111" s="86" t="s">
        <v>1887</v>
      </c>
      <c r="U111" s="87" t="s">
        <v>1996</v>
      </c>
      <c r="V111" s="87" t="s">
        <v>2017</v>
      </c>
      <c r="W111" s="87" t="s">
        <v>2001</v>
      </c>
      <c r="X111" s="88">
        <v>1.1836443302034481</v>
      </c>
      <c r="Y111" s="88">
        <v>1.1836443302034478</v>
      </c>
      <c r="Z111" s="88">
        <v>0.69479107245683824</v>
      </c>
      <c r="AA111" s="89">
        <v>0.69473447435726055</v>
      </c>
      <c r="AB111" s="51"/>
      <c r="AD111" s="49"/>
      <c r="AE111" s="76">
        <v>2016</v>
      </c>
      <c r="AF111" s="40" t="s">
        <v>1951</v>
      </c>
      <c r="AG111" s="40" t="s">
        <v>1993</v>
      </c>
      <c r="AH111" s="77" t="s">
        <v>1993</v>
      </c>
      <c r="AI111" s="51"/>
    </row>
    <row r="112" spans="2:35" ht="30" hidden="1" customHeight="1" x14ac:dyDescent="0.25">
      <c r="B112" s="49"/>
      <c r="C112" s="39" t="s">
        <v>1991</v>
      </c>
      <c r="D112" s="40" t="s">
        <v>1952</v>
      </c>
      <c r="E112" s="68">
        <v>2.8562286297694611E-4</v>
      </c>
      <c r="F112" s="50"/>
      <c r="R112" s="49"/>
      <c r="S112" s="90">
        <v>2016</v>
      </c>
      <c r="T112" s="86" t="s">
        <v>1887</v>
      </c>
      <c r="U112" s="87" t="s">
        <v>1996</v>
      </c>
      <c r="V112" s="87" t="s">
        <v>2017</v>
      </c>
      <c r="W112" s="87" t="s">
        <v>2002</v>
      </c>
      <c r="X112" s="88" t="s">
        <v>2015</v>
      </c>
      <c r="Y112" s="88" t="s">
        <v>2015</v>
      </c>
      <c r="Z112" s="88" t="s">
        <v>2015</v>
      </c>
      <c r="AA112" s="89" t="s">
        <v>2015</v>
      </c>
      <c r="AB112" s="51"/>
      <c r="AD112" s="49"/>
      <c r="AE112" s="76">
        <v>2016</v>
      </c>
      <c r="AF112" s="40" t="s">
        <v>1952</v>
      </c>
      <c r="AG112" s="40" t="s">
        <v>1993</v>
      </c>
      <c r="AH112" s="77" t="s">
        <v>1993</v>
      </c>
      <c r="AI112" s="51"/>
    </row>
    <row r="113" spans="2:35" ht="30" hidden="1" customHeight="1" x14ac:dyDescent="0.25">
      <c r="B113" s="49"/>
      <c r="C113" s="39" t="s">
        <v>1991</v>
      </c>
      <c r="D113" s="40" t="s">
        <v>1953</v>
      </c>
      <c r="E113" s="68">
        <v>9.8919097547938719E-4</v>
      </c>
      <c r="F113" s="50"/>
      <c r="R113" s="49"/>
      <c r="S113" s="90">
        <v>2016</v>
      </c>
      <c r="T113" s="86" t="s">
        <v>1887</v>
      </c>
      <c r="U113" s="87" t="s">
        <v>1996</v>
      </c>
      <c r="V113" s="87" t="s">
        <v>2017</v>
      </c>
      <c r="W113" s="87" t="s">
        <v>2003</v>
      </c>
      <c r="X113" s="88">
        <v>1.1836443302034476</v>
      </c>
      <c r="Y113" s="88">
        <v>1.1836443302034478</v>
      </c>
      <c r="Z113" s="88">
        <v>0.8048535024037623</v>
      </c>
      <c r="AA113" s="89">
        <v>0.80485225464029664</v>
      </c>
      <c r="AB113" s="51"/>
      <c r="AD113" s="49"/>
      <c r="AE113" s="76">
        <v>2016</v>
      </c>
      <c r="AF113" s="40" t="s">
        <v>1953</v>
      </c>
      <c r="AG113" s="40" t="s">
        <v>1870</v>
      </c>
      <c r="AH113" s="77" t="s">
        <v>1993</v>
      </c>
      <c r="AI113" s="51"/>
    </row>
    <row r="114" spans="2:35" ht="30" hidden="1" customHeight="1" x14ac:dyDescent="0.25">
      <c r="B114" s="49"/>
      <c r="C114" s="39" t="s">
        <v>1991</v>
      </c>
      <c r="D114" s="40" t="s">
        <v>1954</v>
      </c>
      <c r="E114" s="68">
        <v>5.0137634313544678E-3</v>
      </c>
      <c r="F114" s="50"/>
      <c r="R114" s="49"/>
      <c r="S114" s="90">
        <v>2016</v>
      </c>
      <c r="T114" s="86" t="s">
        <v>1887</v>
      </c>
      <c r="U114" s="87" t="s">
        <v>1996</v>
      </c>
      <c r="V114" s="87" t="s">
        <v>2017</v>
      </c>
      <c r="W114" s="91" t="s">
        <v>2004</v>
      </c>
      <c r="X114" s="88">
        <v>1.1836443302034478</v>
      </c>
      <c r="Y114" s="88">
        <v>1.1836443302034478</v>
      </c>
      <c r="Z114" s="88">
        <v>0.95394410249291151</v>
      </c>
      <c r="AA114" s="89">
        <v>0.95329192975285426</v>
      </c>
      <c r="AB114" s="51"/>
      <c r="AD114" s="49"/>
      <c r="AE114" s="76">
        <v>2016</v>
      </c>
      <c r="AF114" s="40" t="s">
        <v>1954</v>
      </c>
      <c r="AG114" s="40" t="s">
        <v>1993</v>
      </c>
      <c r="AH114" s="77" t="s">
        <v>1993</v>
      </c>
      <c r="AI114" s="51"/>
    </row>
    <row r="115" spans="2:35" ht="30" hidden="1" customHeight="1" x14ac:dyDescent="0.25">
      <c r="B115" s="49"/>
      <c r="C115" s="39" t="s">
        <v>1991</v>
      </c>
      <c r="D115" s="40" t="s">
        <v>1955</v>
      </c>
      <c r="E115" s="68">
        <v>1.6310110633284559E-2</v>
      </c>
      <c r="F115" s="50"/>
      <c r="R115" s="49"/>
      <c r="S115" s="90">
        <v>2016</v>
      </c>
      <c r="T115" s="86" t="s">
        <v>1887</v>
      </c>
      <c r="U115" s="87" t="s">
        <v>1996</v>
      </c>
      <c r="V115" s="87" t="s">
        <v>2017</v>
      </c>
      <c r="W115" s="87" t="s">
        <v>2005</v>
      </c>
      <c r="X115" s="88">
        <v>1.1836443302034481</v>
      </c>
      <c r="Y115" s="88">
        <v>1.1836443302034476</v>
      </c>
      <c r="Z115" s="88">
        <v>1.0001707688203711</v>
      </c>
      <c r="AA115" s="89">
        <v>0.99534090924919993</v>
      </c>
      <c r="AB115" s="51"/>
      <c r="AD115" s="49"/>
      <c r="AE115" s="76">
        <v>2016</v>
      </c>
      <c r="AF115" s="40" t="s">
        <v>1955</v>
      </c>
      <c r="AG115" s="40" t="s">
        <v>1955</v>
      </c>
      <c r="AH115" s="77" t="s">
        <v>1993</v>
      </c>
      <c r="AI115" s="51"/>
    </row>
    <row r="116" spans="2:35" ht="30" hidden="1" customHeight="1" x14ac:dyDescent="0.25">
      <c r="B116" s="49"/>
      <c r="C116" s="39" t="s">
        <v>1991</v>
      </c>
      <c r="D116" s="40" t="s">
        <v>1956</v>
      </c>
      <c r="E116" s="68">
        <v>1.9067936126029442E-3</v>
      </c>
      <c r="F116" s="50"/>
      <c r="R116" s="49"/>
      <c r="S116" s="90">
        <v>2016</v>
      </c>
      <c r="T116" s="86" t="s">
        <v>1887</v>
      </c>
      <c r="U116" s="87" t="s">
        <v>1996</v>
      </c>
      <c r="V116" s="87" t="s">
        <v>2017</v>
      </c>
      <c r="W116" s="87" t="s">
        <v>2006</v>
      </c>
      <c r="X116" s="88">
        <v>1.1836443302034478</v>
      </c>
      <c r="Y116" s="88">
        <v>1.1836443302034481</v>
      </c>
      <c r="Z116" s="88">
        <v>0.70528859622827667</v>
      </c>
      <c r="AA116" s="89">
        <v>0.70537373596120378</v>
      </c>
      <c r="AB116" s="51"/>
      <c r="AD116" s="49"/>
      <c r="AE116" s="76">
        <v>2016</v>
      </c>
      <c r="AF116" s="40" t="s">
        <v>1956</v>
      </c>
      <c r="AG116" s="40" t="s">
        <v>1993</v>
      </c>
      <c r="AH116" s="77" t="s">
        <v>1993</v>
      </c>
      <c r="AI116" s="51"/>
    </row>
    <row r="117" spans="2:35" ht="30" hidden="1" customHeight="1" x14ac:dyDescent="0.25">
      <c r="B117" s="49"/>
      <c r="C117" s="39" t="s">
        <v>1991</v>
      </c>
      <c r="D117" s="40" t="s">
        <v>1957</v>
      </c>
      <c r="E117" s="82">
        <v>2.9057694491942572E-3</v>
      </c>
      <c r="F117" s="50"/>
      <c r="R117" s="49"/>
      <c r="S117" s="90">
        <v>2016</v>
      </c>
      <c r="T117" s="86" t="s">
        <v>1887</v>
      </c>
      <c r="U117" s="87" t="s">
        <v>1996</v>
      </c>
      <c r="V117" s="87" t="s">
        <v>2017</v>
      </c>
      <c r="W117" s="87" t="s">
        <v>2007</v>
      </c>
      <c r="X117" s="88">
        <v>1.1836443302034476</v>
      </c>
      <c r="Y117" s="88">
        <v>1.1836443302034478</v>
      </c>
      <c r="Z117" s="88">
        <v>1.0951062597335162</v>
      </c>
      <c r="AA117" s="89">
        <v>1.09504200389071</v>
      </c>
      <c r="AB117" s="51"/>
      <c r="AD117" s="49"/>
      <c r="AE117" s="76">
        <v>2016</v>
      </c>
      <c r="AF117" s="40" t="s">
        <v>1957</v>
      </c>
      <c r="AG117" s="40" t="s">
        <v>1993</v>
      </c>
      <c r="AH117" s="77" t="s">
        <v>1993</v>
      </c>
      <c r="AI117" s="51"/>
    </row>
    <row r="118" spans="2:35" ht="30" hidden="1" customHeight="1" x14ac:dyDescent="0.25">
      <c r="B118" s="49"/>
      <c r="C118" s="39" t="s">
        <v>1991</v>
      </c>
      <c r="D118" s="40" t="s">
        <v>1958</v>
      </c>
      <c r="E118" s="68">
        <v>2.7308269355732401E-2</v>
      </c>
      <c r="F118" s="50"/>
      <c r="R118" s="49"/>
      <c r="S118" s="90">
        <v>2016</v>
      </c>
      <c r="T118" s="86" t="s">
        <v>1887</v>
      </c>
      <c r="U118" s="87" t="s">
        <v>1996</v>
      </c>
      <c r="V118" s="87" t="s">
        <v>2017</v>
      </c>
      <c r="W118" s="87" t="s">
        <v>2008</v>
      </c>
      <c r="X118" s="88">
        <v>1.1836443302034476</v>
      </c>
      <c r="Y118" s="88">
        <v>1.1836443302034481</v>
      </c>
      <c r="Z118" s="88">
        <v>1.1408921155097491</v>
      </c>
      <c r="AA118" s="89">
        <v>0.80594402502992213</v>
      </c>
      <c r="AB118" s="51"/>
      <c r="AD118" s="49"/>
      <c r="AE118" s="76">
        <v>2016</v>
      </c>
      <c r="AF118" s="40" t="s">
        <v>1958</v>
      </c>
      <c r="AG118" s="40" t="s">
        <v>1958</v>
      </c>
      <c r="AH118" s="77" t="s">
        <v>1993</v>
      </c>
      <c r="AI118" s="51"/>
    </row>
    <row r="119" spans="2:35" ht="30" hidden="1" customHeight="1" x14ac:dyDescent="0.25">
      <c r="B119" s="49"/>
      <c r="C119" s="39" t="s">
        <v>1991</v>
      </c>
      <c r="D119" s="40" t="s">
        <v>1960</v>
      </c>
      <c r="E119" s="68">
        <v>1.1955012769947885E-3</v>
      </c>
      <c r="F119" s="50"/>
      <c r="R119" s="49"/>
      <c r="S119" s="90">
        <v>2016</v>
      </c>
      <c r="T119" s="86" t="s">
        <v>1887</v>
      </c>
      <c r="U119" s="87" t="s">
        <v>1996</v>
      </c>
      <c r="V119" s="87" t="s">
        <v>2017</v>
      </c>
      <c r="W119" s="87" t="s">
        <v>2009</v>
      </c>
      <c r="X119" s="88">
        <v>1.1836443302034481</v>
      </c>
      <c r="Y119" s="88">
        <v>1.1836443302034478</v>
      </c>
      <c r="Z119" s="88">
        <v>1.1243390248249687</v>
      </c>
      <c r="AA119" s="89">
        <v>0.90338255681504653</v>
      </c>
      <c r="AB119" s="51"/>
      <c r="AD119" s="49"/>
      <c r="AE119" s="76">
        <v>2016</v>
      </c>
      <c r="AF119" s="40" t="s">
        <v>1960</v>
      </c>
      <c r="AG119" s="40" t="s">
        <v>1960</v>
      </c>
      <c r="AH119" s="77" t="s">
        <v>1993</v>
      </c>
      <c r="AI119" s="51"/>
    </row>
    <row r="120" spans="2:35" ht="30" hidden="1" customHeight="1" x14ac:dyDescent="0.25">
      <c r="B120" s="49"/>
      <c r="C120" s="39" t="s">
        <v>1991</v>
      </c>
      <c r="D120" s="40" t="s">
        <v>1962</v>
      </c>
      <c r="E120" s="68">
        <v>5.695487056009068E-3</v>
      </c>
      <c r="F120" s="50"/>
      <c r="R120" s="49"/>
      <c r="S120" s="90">
        <v>2016</v>
      </c>
      <c r="T120" s="86" t="s">
        <v>1887</v>
      </c>
      <c r="U120" s="87" t="s">
        <v>1996</v>
      </c>
      <c r="V120" s="87" t="s">
        <v>2017</v>
      </c>
      <c r="W120" s="87" t="s">
        <v>2010</v>
      </c>
      <c r="X120" s="88">
        <v>1.1836443302034476</v>
      </c>
      <c r="Y120" s="88">
        <v>1.1836443302034476</v>
      </c>
      <c r="Z120" s="88">
        <v>1.0019719415489863</v>
      </c>
      <c r="AA120" s="89">
        <v>7.8758768951256525E-2</v>
      </c>
      <c r="AB120" s="51"/>
      <c r="AD120" s="49"/>
      <c r="AE120" s="76">
        <v>2016</v>
      </c>
      <c r="AF120" s="40" t="s">
        <v>1962</v>
      </c>
      <c r="AG120" s="40" t="s">
        <v>1962</v>
      </c>
      <c r="AH120" s="77" t="s">
        <v>1993</v>
      </c>
      <c r="AI120" s="51"/>
    </row>
    <row r="121" spans="2:35" ht="30" hidden="1" customHeight="1" x14ac:dyDescent="0.25">
      <c r="B121" s="49"/>
      <c r="C121" s="39" t="s">
        <v>1991</v>
      </c>
      <c r="D121" s="40" t="s">
        <v>1964</v>
      </c>
      <c r="E121" s="68">
        <v>6.6065259639828565E-3</v>
      </c>
      <c r="F121" s="50"/>
      <c r="R121" s="49"/>
      <c r="S121" s="90">
        <v>2016</v>
      </c>
      <c r="T121" s="86" t="s">
        <v>1887</v>
      </c>
      <c r="U121" s="87" t="s">
        <v>1996</v>
      </c>
      <c r="V121" s="87" t="s">
        <v>2017</v>
      </c>
      <c r="W121" s="87" t="s">
        <v>2011</v>
      </c>
      <c r="X121" s="88">
        <v>1.1836443302034478</v>
      </c>
      <c r="Y121" s="88">
        <v>1.1836443302034481</v>
      </c>
      <c r="Z121" s="88">
        <v>1.000096144544371</v>
      </c>
      <c r="AA121" s="89">
        <v>1.0000253530193646</v>
      </c>
      <c r="AB121" s="51"/>
      <c r="AD121" s="49"/>
      <c r="AE121" s="76">
        <v>2016</v>
      </c>
      <c r="AF121" s="40" t="s">
        <v>1964</v>
      </c>
      <c r="AG121" s="40" t="s">
        <v>1993</v>
      </c>
      <c r="AH121" s="77" t="s">
        <v>1993</v>
      </c>
      <c r="AI121" s="51"/>
    </row>
    <row r="122" spans="2:35" ht="30" hidden="1" customHeight="1" x14ac:dyDescent="0.25">
      <c r="B122" s="49"/>
      <c r="C122" s="39" t="s">
        <v>1991</v>
      </c>
      <c r="D122" s="40" t="s">
        <v>1965</v>
      </c>
      <c r="E122" s="68">
        <v>9.9445435748961499E-3</v>
      </c>
      <c r="F122" s="50"/>
      <c r="R122" s="49"/>
      <c r="S122" s="90">
        <v>2016</v>
      </c>
      <c r="T122" s="86" t="s">
        <v>1887</v>
      </c>
      <c r="U122" s="87" t="s">
        <v>1996</v>
      </c>
      <c r="V122" s="87" t="s">
        <v>2017</v>
      </c>
      <c r="W122" s="87" t="s">
        <v>2012</v>
      </c>
      <c r="X122" s="88">
        <v>1.1836443302034476</v>
      </c>
      <c r="Y122" s="88">
        <v>1.1836443302034478</v>
      </c>
      <c r="Z122" s="88">
        <v>0.92847054679242003</v>
      </c>
      <c r="AA122" s="89">
        <v>0.9402798973765375</v>
      </c>
      <c r="AB122" s="51"/>
      <c r="AD122" s="49"/>
      <c r="AE122" s="76">
        <v>2016</v>
      </c>
      <c r="AF122" s="40" t="s">
        <v>1965</v>
      </c>
      <c r="AG122" s="40" t="s">
        <v>1882</v>
      </c>
      <c r="AH122" s="77" t="s">
        <v>1993</v>
      </c>
      <c r="AI122" s="51"/>
    </row>
    <row r="123" spans="2:35" ht="30" hidden="1" customHeight="1" x14ac:dyDescent="0.25">
      <c r="B123" s="49"/>
      <c r="C123" s="39" t="s">
        <v>1991</v>
      </c>
      <c r="D123" s="40" t="s">
        <v>1966</v>
      </c>
      <c r="E123" s="68">
        <v>1.5857796221421981E-3</v>
      </c>
      <c r="F123" s="50"/>
      <c r="R123" s="49"/>
      <c r="S123" s="90">
        <v>2016</v>
      </c>
      <c r="T123" s="86" t="s">
        <v>1887</v>
      </c>
      <c r="U123" s="87" t="s">
        <v>1996</v>
      </c>
      <c r="V123" s="87" t="s">
        <v>2017</v>
      </c>
      <c r="W123" s="87" t="s">
        <v>2013</v>
      </c>
      <c r="X123" s="88">
        <v>1.1836443302034478</v>
      </c>
      <c r="Y123" s="88">
        <v>1.1836443302034478</v>
      </c>
      <c r="Z123" s="88">
        <v>0.74611211726576687</v>
      </c>
      <c r="AA123" s="89">
        <v>0.74613977814319488</v>
      </c>
      <c r="AB123" s="51"/>
      <c r="AD123" s="49"/>
      <c r="AE123" s="76">
        <v>2016</v>
      </c>
      <c r="AF123" s="40" t="s">
        <v>1966</v>
      </c>
      <c r="AG123" s="40" t="s">
        <v>1966</v>
      </c>
      <c r="AH123" s="77" t="s">
        <v>1993</v>
      </c>
      <c r="AI123" s="51"/>
    </row>
    <row r="124" spans="2:35" ht="30" hidden="1" customHeight="1" x14ac:dyDescent="0.25">
      <c r="B124" s="49"/>
      <c r="C124" s="39" t="s">
        <v>1991</v>
      </c>
      <c r="D124" s="40" t="s">
        <v>2018</v>
      </c>
      <c r="E124" s="68">
        <v>3.495199040959563E-3</v>
      </c>
      <c r="F124" s="50"/>
      <c r="R124" s="49"/>
      <c r="S124" s="90">
        <v>2016</v>
      </c>
      <c r="T124" s="86" t="s">
        <v>1887</v>
      </c>
      <c r="U124" s="87" t="s">
        <v>1996</v>
      </c>
      <c r="V124" s="87" t="s">
        <v>2017</v>
      </c>
      <c r="W124" s="87" t="s">
        <v>2014</v>
      </c>
      <c r="X124" s="88">
        <v>1.1836443302034478</v>
      </c>
      <c r="Y124" s="88">
        <v>1.1836443302034478</v>
      </c>
      <c r="Z124" s="88">
        <v>1.0006141343674047</v>
      </c>
      <c r="AA124" s="89">
        <v>3.9264039240678623</v>
      </c>
      <c r="AB124" s="51"/>
      <c r="AD124" s="49"/>
      <c r="AE124" s="76">
        <v>2016</v>
      </c>
      <c r="AF124" s="40" t="s">
        <v>1967</v>
      </c>
      <c r="AG124" s="40" t="s">
        <v>1967</v>
      </c>
      <c r="AH124" s="77" t="s">
        <v>1993</v>
      </c>
      <c r="AI124" s="51"/>
    </row>
    <row r="125" spans="2:35" ht="30" hidden="1" customHeight="1" x14ac:dyDescent="0.25">
      <c r="B125" s="49"/>
      <c r="C125" s="39" t="s">
        <v>1991</v>
      </c>
      <c r="D125" s="40" t="s">
        <v>1967</v>
      </c>
      <c r="E125" s="68">
        <v>5.3327744085732041E-3</v>
      </c>
      <c r="F125" s="50"/>
      <c r="R125" s="49"/>
      <c r="S125" s="90">
        <v>2016</v>
      </c>
      <c r="T125" s="86" t="s">
        <v>1887</v>
      </c>
      <c r="U125" s="87" t="s">
        <v>1996</v>
      </c>
      <c r="V125" s="87" t="s">
        <v>2017</v>
      </c>
      <c r="W125" s="87" t="s">
        <v>2016</v>
      </c>
      <c r="X125" s="88">
        <v>1.1836443302034478</v>
      </c>
      <c r="Y125" s="88">
        <v>1.1836443302034476</v>
      </c>
      <c r="Z125" s="88">
        <v>0.99945419556056903</v>
      </c>
      <c r="AA125" s="89">
        <v>1.8275709131346318</v>
      </c>
      <c r="AB125" s="51"/>
      <c r="AD125" s="49"/>
      <c r="AE125" s="76">
        <v>2016</v>
      </c>
      <c r="AF125" s="40" t="s">
        <v>1968</v>
      </c>
      <c r="AG125" s="40" t="s">
        <v>1870</v>
      </c>
      <c r="AH125" s="77" t="s">
        <v>1993</v>
      </c>
      <c r="AI125" s="51"/>
    </row>
    <row r="126" spans="2:35" ht="30" hidden="1" customHeight="1" x14ac:dyDescent="0.25">
      <c r="B126" s="49"/>
      <c r="C126" s="39" t="s">
        <v>1991</v>
      </c>
      <c r="D126" s="40" t="s">
        <v>1968</v>
      </c>
      <c r="E126" s="68">
        <v>1.0614081482514623E-3</v>
      </c>
      <c r="F126" s="50"/>
      <c r="R126" s="49"/>
      <c r="S126" s="90">
        <v>2016</v>
      </c>
      <c r="T126" s="86" t="s">
        <v>1887</v>
      </c>
      <c r="U126" s="87" t="s">
        <v>2019</v>
      </c>
      <c r="V126" s="87" t="s">
        <v>1997</v>
      </c>
      <c r="W126" s="87" t="s">
        <v>1998</v>
      </c>
      <c r="X126" s="88">
        <v>1.7275965117573471</v>
      </c>
      <c r="Y126" s="88">
        <v>1.7275965117573469</v>
      </c>
      <c r="Z126" s="88">
        <v>1.4415256571175132</v>
      </c>
      <c r="AA126" s="89">
        <v>1.4414270680177097</v>
      </c>
      <c r="AB126" s="51"/>
      <c r="AD126" s="49"/>
      <c r="AE126" s="76">
        <v>2016</v>
      </c>
      <c r="AF126" s="40" t="s">
        <v>19</v>
      </c>
      <c r="AG126" s="40" t="s">
        <v>1993</v>
      </c>
      <c r="AH126" s="77" t="s">
        <v>1993</v>
      </c>
      <c r="AI126" s="51"/>
    </row>
    <row r="127" spans="2:35" ht="30" hidden="1" customHeight="1" x14ac:dyDescent="0.25">
      <c r="B127" s="49"/>
      <c r="C127" s="39" t="s">
        <v>1991</v>
      </c>
      <c r="D127" s="40" t="s">
        <v>19</v>
      </c>
      <c r="E127" s="68">
        <v>1.4631531912425149E-2</v>
      </c>
      <c r="F127" s="50"/>
      <c r="R127" s="49"/>
      <c r="S127" s="90">
        <v>2016</v>
      </c>
      <c r="T127" s="86" t="s">
        <v>1887</v>
      </c>
      <c r="U127" s="87" t="s">
        <v>2019</v>
      </c>
      <c r="V127" s="87" t="s">
        <v>1997</v>
      </c>
      <c r="W127" s="87" t="s">
        <v>1999</v>
      </c>
      <c r="X127" s="88">
        <v>1.7275965117573471</v>
      </c>
      <c r="Y127" s="88">
        <v>1.7275965117573471</v>
      </c>
      <c r="Z127" s="88">
        <v>3.4301820230279016</v>
      </c>
      <c r="AA127" s="89">
        <v>3.3276062666500015</v>
      </c>
      <c r="AB127" s="51"/>
      <c r="AD127" s="49"/>
      <c r="AE127" s="76">
        <v>2016</v>
      </c>
      <c r="AF127" s="40" t="s">
        <v>1970</v>
      </c>
      <c r="AG127" s="40" t="s">
        <v>1895</v>
      </c>
      <c r="AH127" s="77" t="s">
        <v>1993</v>
      </c>
      <c r="AI127" s="51"/>
    </row>
    <row r="128" spans="2:35" ht="30" hidden="1" customHeight="1" x14ac:dyDescent="0.25">
      <c r="B128" s="49"/>
      <c r="C128" s="39" t="s">
        <v>1991</v>
      </c>
      <c r="D128" s="40" t="s">
        <v>1970</v>
      </c>
      <c r="E128" s="68">
        <v>2.1201395249678973E-3</v>
      </c>
      <c r="F128" s="50"/>
      <c r="R128" s="49"/>
      <c r="S128" s="90">
        <v>2016</v>
      </c>
      <c r="T128" s="86" t="s">
        <v>1887</v>
      </c>
      <c r="U128" s="87" t="s">
        <v>2019</v>
      </c>
      <c r="V128" s="87" t="s">
        <v>1997</v>
      </c>
      <c r="W128" s="87" t="s">
        <v>2000</v>
      </c>
      <c r="X128" s="88">
        <v>1.7275965117573471</v>
      </c>
      <c r="Y128" s="88">
        <v>1.7275965117573471</v>
      </c>
      <c r="Z128" s="88">
        <v>0.77588192488087449</v>
      </c>
      <c r="AA128" s="89">
        <v>0.77589491557261014</v>
      </c>
      <c r="AB128" s="51"/>
      <c r="AD128" s="49"/>
      <c r="AE128" s="76">
        <v>2016</v>
      </c>
      <c r="AF128" s="40" t="s">
        <v>1971</v>
      </c>
      <c r="AG128" s="40" t="s">
        <v>1971</v>
      </c>
      <c r="AH128" s="77" t="s">
        <v>1993</v>
      </c>
      <c r="AI128" s="51"/>
    </row>
    <row r="129" spans="2:35" ht="30" hidden="1" customHeight="1" x14ac:dyDescent="0.25">
      <c r="B129" s="49"/>
      <c r="C129" s="39" t="s">
        <v>1991</v>
      </c>
      <c r="D129" s="40" t="s">
        <v>1971</v>
      </c>
      <c r="E129" s="68">
        <v>2.7223368034325584E-3</v>
      </c>
      <c r="F129" s="50"/>
      <c r="R129" s="49"/>
      <c r="S129" s="90">
        <v>2016</v>
      </c>
      <c r="T129" s="86" t="s">
        <v>1887</v>
      </c>
      <c r="U129" s="87" t="s">
        <v>2019</v>
      </c>
      <c r="V129" s="87" t="s">
        <v>1997</v>
      </c>
      <c r="W129" s="87" t="s">
        <v>2001</v>
      </c>
      <c r="X129" s="88">
        <v>1.7275965117573471</v>
      </c>
      <c r="Y129" s="88">
        <v>1.7275965117573471</v>
      </c>
      <c r="Z129" s="88">
        <v>0.69463637622211616</v>
      </c>
      <c r="AA129" s="89">
        <v>0.69519491186928695</v>
      </c>
      <c r="AB129" s="51"/>
      <c r="AD129" s="49"/>
      <c r="AE129" s="76">
        <v>2016</v>
      </c>
      <c r="AF129" s="40" t="s">
        <v>1972</v>
      </c>
      <c r="AG129" s="40" t="s">
        <v>1993</v>
      </c>
      <c r="AH129" s="77" t="s">
        <v>1993</v>
      </c>
      <c r="AI129" s="51"/>
    </row>
    <row r="130" spans="2:35" ht="30" hidden="1" customHeight="1" x14ac:dyDescent="0.25">
      <c r="B130" s="49"/>
      <c r="C130" s="39" t="s">
        <v>1991</v>
      </c>
      <c r="D130" s="40" t="s">
        <v>1972</v>
      </c>
      <c r="E130" s="68">
        <v>1.2283015412762929E-2</v>
      </c>
      <c r="F130" s="50"/>
      <c r="R130" s="49"/>
      <c r="S130" s="90">
        <v>2016</v>
      </c>
      <c r="T130" s="86" t="s">
        <v>1887</v>
      </c>
      <c r="U130" s="87" t="s">
        <v>2019</v>
      </c>
      <c r="V130" s="87" t="s">
        <v>1997</v>
      </c>
      <c r="W130" s="87" t="s">
        <v>2002</v>
      </c>
      <c r="X130" s="88">
        <v>1.7275965117573471</v>
      </c>
      <c r="Y130" s="88">
        <v>1.7275965117573471</v>
      </c>
      <c r="Z130" s="88">
        <v>0.61647968347097126</v>
      </c>
      <c r="AA130" s="89">
        <v>0.48788756292338425</v>
      </c>
      <c r="AB130" s="51"/>
      <c r="AD130" s="49"/>
      <c r="AE130" s="76">
        <v>2016</v>
      </c>
      <c r="AF130" s="40" t="s">
        <v>1973</v>
      </c>
      <c r="AG130" s="40" t="s">
        <v>1870</v>
      </c>
      <c r="AH130" s="77" t="s">
        <v>1993</v>
      </c>
      <c r="AI130" s="51"/>
    </row>
    <row r="131" spans="2:35" ht="30" hidden="1" customHeight="1" x14ac:dyDescent="0.25">
      <c r="B131" s="49"/>
      <c r="C131" s="39" t="s">
        <v>1991</v>
      </c>
      <c r="D131" s="40" t="s">
        <v>1973</v>
      </c>
      <c r="E131" s="68">
        <v>1.9742178906643881E-3</v>
      </c>
      <c r="F131" s="50"/>
      <c r="R131" s="49"/>
      <c r="S131" s="90">
        <v>2016</v>
      </c>
      <c r="T131" s="86" t="s">
        <v>1887</v>
      </c>
      <c r="U131" s="87" t="s">
        <v>2019</v>
      </c>
      <c r="V131" s="87" t="s">
        <v>1997</v>
      </c>
      <c r="W131" s="87" t="s">
        <v>2003</v>
      </c>
      <c r="X131" s="88">
        <v>1.7275965117573471</v>
      </c>
      <c r="Y131" s="88">
        <v>1.7275965117573469</v>
      </c>
      <c r="Z131" s="88">
        <v>0.80483009196688482</v>
      </c>
      <c r="AA131" s="89">
        <v>0.80506124392274414</v>
      </c>
      <c r="AB131" s="51"/>
      <c r="AD131" s="49"/>
      <c r="AE131" s="76">
        <v>2016</v>
      </c>
      <c r="AF131" s="40" t="s">
        <v>1974</v>
      </c>
      <c r="AG131" s="40" t="s">
        <v>1974</v>
      </c>
      <c r="AH131" s="77" t="s">
        <v>1993</v>
      </c>
      <c r="AI131" s="51"/>
    </row>
    <row r="132" spans="2:35" ht="30" hidden="1" customHeight="1" x14ac:dyDescent="0.25">
      <c r="B132" s="49"/>
      <c r="C132" s="39" t="s">
        <v>1991</v>
      </c>
      <c r="D132" s="40" t="s">
        <v>1974</v>
      </c>
      <c r="E132" s="68">
        <v>7.132338247334038E-3</v>
      </c>
      <c r="F132" s="50"/>
      <c r="R132" s="49"/>
      <c r="S132" s="90">
        <v>2016</v>
      </c>
      <c r="T132" s="86" t="s">
        <v>1887</v>
      </c>
      <c r="U132" s="87" t="s">
        <v>2019</v>
      </c>
      <c r="V132" s="87" t="s">
        <v>1997</v>
      </c>
      <c r="W132" s="91" t="s">
        <v>2004</v>
      </c>
      <c r="X132" s="88">
        <v>1.7275965117573471</v>
      </c>
      <c r="Y132" s="88">
        <v>1.7275965117573469</v>
      </c>
      <c r="Z132" s="88">
        <v>0.95207395719068</v>
      </c>
      <c r="AA132" s="89">
        <v>0.95199483111721017</v>
      </c>
      <c r="AB132" s="51"/>
      <c r="AD132" s="49"/>
      <c r="AE132" s="76">
        <v>2016</v>
      </c>
      <c r="AF132" s="40" t="s">
        <v>1975</v>
      </c>
      <c r="AG132" s="40" t="s">
        <v>1993</v>
      </c>
      <c r="AH132" s="77" t="s">
        <v>1993</v>
      </c>
      <c r="AI132" s="51"/>
    </row>
    <row r="133" spans="2:35" ht="30" hidden="1" customHeight="1" x14ac:dyDescent="0.25">
      <c r="B133" s="49"/>
      <c r="C133" s="39" t="s">
        <v>1991</v>
      </c>
      <c r="D133" s="40" t="s">
        <v>1975</v>
      </c>
      <c r="E133" s="68">
        <v>6.638337811854407E-2</v>
      </c>
      <c r="F133" s="50"/>
      <c r="R133" s="49"/>
      <c r="S133" s="90">
        <v>2016</v>
      </c>
      <c r="T133" s="86" t="s">
        <v>1887</v>
      </c>
      <c r="U133" s="87" t="s">
        <v>2019</v>
      </c>
      <c r="V133" s="87" t="s">
        <v>1997</v>
      </c>
      <c r="W133" s="87" t="s">
        <v>2005</v>
      </c>
      <c r="X133" s="88">
        <v>1.7275965117573464</v>
      </c>
      <c r="Y133" s="88">
        <v>1.7275965117573475</v>
      </c>
      <c r="Z133" s="88">
        <v>0.99131140504380577</v>
      </c>
      <c r="AA133" s="89">
        <v>1.0364755448127383</v>
      </c>
      <c r="AB133" s="51"/>
      <c r="AD133" s="49"/>
      <c r="AE133" s="76">
        <v>2016</v>
      </c>
      <c r="AF133" s="40" t="s">
        <v>1976</v>
      </c>
      <c r="AG133" s="40" t="s">
        <v>1870</v>
      </c>
      <c r="AH133" s="77" t="s">
        <v>1993</v>
      </c>
      <c r="AI133" s="51"/>
    </row>
    <row r="134" spans="2:35" ht="30" hidden="1" customHeight="1" x14ac:dyDescent="0.25">
      <c r="B134" s="49"/>
      <c r="C134" s="39" t="s">
        <v>1991</v>
      </c>
      <c r="D134" s="40" t="s">
        <v>1976</v>
      </c>
      <c r="E134" s="68">
        <v>8.6874787619667174E-3</v>
      </c>
      <c r="F134" s="50"/>
      <c r="R134" s="49"/>
      <c r="S134" s="90">
        <v>2016</v>
      </c>
      <c r="T134" s="86" t="s">
        <v>1887</v>
      </c>
      <c r="U134" s="87" t="s">
        <v>2019</v>
      </c>
      <c r="V134" s="87" t="s">
        <v>1997</v>
      </c>
      <c r="W134" s="87" t="s">
        <v>2006</v>
      </c>
      <c r="X134" s="88">
        <v>1.7275965117573475</v>
      </c>
      <c r="Y134" s="88">
        <v>1.7275965117573469</v>
      </c>
      <c r="Z134" s="88">
        <v>0.70506373866353467</v>
      </c>
      <c r="AA134" s="89">
        <v>0.70628136490972016</v>
      </c>
      <c r="AB134" s="51"/>
      <c r="AD134" s="49"/>
      <c r="AE134" s="76">
        <v>2016</v>
      </c>
      <c r="AF134" s="40" t="s">
        <v>1977</v>
      </c>
      <c r="AG134" s="40" t="s">
        <v>1870</v>
      </c>
      <c r="AH134" s="77" t="s">
        <v>1993</v>
      </c>
      <c r="AI134" s="51"/>
    </row>
    <row r="135" spans="2:35" ht="30" hidden="1" customHeight="1" x14ac:dyDescent="0.25">
      <c r="B135" s="49"/>
      <c r="C135" s="39" t="s">
        <v>1991</v>
      </c>
      <c r="D135" s="40" t="s">
        <v>1977</v>
      </c>
      <c r="E135" s="68">
        <v>7.7516874594541266E-4</v>
      </c>
      <c r="F135" s="50"/>
      <c r="R135" s="49"/>
      <c r="S135" s="90">
        <v>2016</v>
      </c>
      <c r="T135" s="86" t="s">
        <v>1887</v>
      </c>
      <c r="U135" s="87" t="s">
        <v>2019</v>
      </c>
      <c r="V135" s="87" t="s">
        <v>1997</v>
      </c>
      <c r="W135" s="87" t="s">
        <v>2007</v>
      </c>
      <c r="X135" s="88">
        <v>1.7275965117573471</v>
      </c>
      <c r="Y135" s="88">
        <v>1.7275965117573475</v>
      </c>
      <c r="Z135" s="88">
        <v>1.0941281134083711</v>
      </c>
      <c r="AA135" s="89">
        <v>1.097484671321955</v>
      </c>
      <c r="AB135" s="51"/>
      <c r="AD135" s="49"/>
      <c r="AE135" s="76">
        <v>2016</v>
      </c>
      <c r="AF135" s="40" t="s">
        <v>1978</v>
      </c>
      <c r="AG135" s="40" t="s">
        <v>1993</v>
      </c>
      <c r="AH135" s="77" t="s">
        <v>1993</v>
      </c>
      <c r="AI135" s="51"/>
    </row>
    <row r="136" spans="2:35" ht="30" hidden="1" customHeight="1" x14ac:dyDescent="0.25">
      <c r="B136" s="49"/>
      <c r="C136" s="39" t="s">
        <v>1991</v>
      </c>
      <c r="D136" s="40" t="s">
        <v>1978</v>
      </c>
      <c r="E136" s="68">
        <v>1.1201282611704468E-3</v>
      </c>
      <c r="F136" s="50"/>
      <c r="R136" s="49"/>
      <c r="S136" s="90">
        <v>2016</v>
      </c>
      <c r="T136" s="86" t="s">
        <v>1887</v>
      </c>
      <c r="U136" s="87" t="s">
        <v>2019</v>
      </c>
      <c r="V136" s="87" t="s">
        <v>1997</v>
      </c>
      <c r="W136" s="87" t="s">
        <v>2008</v>
      </c>
      <c r="X136" s="88">
        <v>1.7275965117573469</v>
      </c>
      <c r="Y136" s="88">
        <v>1.7275965117573471</v>
      </c>
      <c r="Z136" s="88">
        <v>1.1394739601159833</v>
      </c>
      <c r="AA136" s="89">
        <v>0.85586093435149835</v>
      </c>
      <c r="AB136" s="51"/>
      <c r="AD136" s="49"/>
      <c r="AE136" s="76">
        <v>2016</v>
      </c>
      <c r="AF136" s="40" t="s">
        <v>1979</v>
      </c>
      <c r="AG136" s="40" t="s">
        <v>1870</v>
      </c>
      <c r="AH136" s="77" t="s">
        <v>1993</v>
      </c>
      <c r="AI136" s="51"/>
    </row>
    <row r="137" spans="2:35" ht="30" hidden="1" customHeight="1" x14ac:dyDescent="0.25">
      <c r="B137" s="49"/>
      <c r="C137" s="39" t="s">
        <v>1991</v>
      </c>
      <c r="D137" s="40" t="s">
        <v>1979</v>
      </c>
      <c r="E137" s="68">
        <v>8.4050467674374888E-4</v>
      </c>
      <c r="F137" s="50"/>
      <c r="R137" s="49"/>
      <c r="S137" s="90">
        <v>2016</v>
      </c>
      <c r="T137" s="86" t="s">
        <v>1887</v>
      </c>
      <c r="U137" s="87" t="s">
        <v>2019</v>
      </c>
      <c r="V137" s="87" t="s">
        <v>1997</v>
      </c>
      <c r="W137" s="87" t="s">
        <v>2009</v>
      </c>
      <c r="X137" s="88">
        <v>1.7275965117573469</v>
      </c>
      <c r="Y137" s="88">
        <v>1.7275965117573471</v>
      </c>
      <c r="Z137" s="88">
        <v>1.1228721837029327</v>
      </c>
      <c r="AA137" s="89">
        <v>0.94320863341790551</v>
      </c>
      <c r="AB137" s="51"/>
      <c r="AD137" s="49"/>
      <c r="AE137" s="76">
        <v>2016</v>
      </c>
      <c r="AF137" s="40" t="s">
        <v>1980</v>
      </c>
      <c r="AG137" s="40" t="s">
        <v>1882</v>
      </c>
      <c r="AH137" s="77" t="s">
        <v>1993</v>
      </c>
      <c r="AI137" s="51"/>
    </row>
    <row r="138" spans="2:35" ht="30" hidden="1" customHeight="1" x14ac:dyDescent="0.25">
      <c r="B138" s="49"/>
      <c r="C138" s="39" t="s">
        <v>1991</v>
      </c>
      <c r="D138" s="40" t="s">
        <v>1980</v>
      </c>
      <c r="E138" s="68">
        <v>2.9393367907312421E-3</v>
      </c>
      <c r="F138" s="50"/>
      <c r="R138" s="49"/>
      <c r="S138" s="90">
        <v>2016</v>
      </c>
      <c r="T138" s="86" t="s">
        <v>1887</v>
      </c>
      <c r="U138" s="87" t="s">
        <v>2019</v>
      </c>
      <c r="V138" s="87" t="s">
        <v>1997</v>
      </c>
      <c r="W138" s="87" t="s">
        <v>2010</v>
      </c>
      <c r="X138" s="88">
        <v>1.7275965117573471</v>
      </c>
      <c r="Y138" s="88">
        <v>1.7275965117573471</v>
      </c>
      <c r="Z138" s="88">
        <v>0.94658328181330775</v>
      </c>
      <c r="AA138" s="89">
        <v>7.8505853876136997E-2</v>
      </c>
      <c r="AB138" s="51"/>
      <c r="AD138" s="49"/>
      <c r="AE138" s="76">
        <v>2016</v>
      </c>
      <c r="AF138" s="40" t="s">
        <v>1981</v>
      </c>
      <c r="AG138" s="40" t="s">
        <v>1870</v>
      </c>
      <c r="AH138" s="77" t="s">
        <v>1993</v>
      </c>
      <c r="AI138" s="51"/>
    </row>
    <row r="139" spans="2:35" ht="30" hidden="1" customHeight="1" x14ac:dyDescent="0.25">
      <c r="B139" s="49"/>
      <c r="C139" s="39" t="s">
        <v>1991</v>
      </c>
      <c r="D139" s="40" t="s">
        <v>1981</v>
      </c>
      <c r="E139" s="68">
        <v>8.7381028658200868E-3</v>
      </c>
      <c r="F139" s="50"/>
      <c r="R139" s="49"/>
      <c r="S139" s="90">
        <v>2016</v>
      </c>
      <c r="T139" s="86" t="s">
        <v>1887</v>
      </c>
      <c r="U139" s="87" t="s">
        <v>2019</v>
      </c>
      <c r="V139" s="87" t="s">
        <v>1997</v>
      </c>
      <c r="W139" s="87" t="s">
        <v>2011</v>
      </c>
      <c r="X139" s="88">
        <v>1.7275965117573471</v>
      </c>
      <c r="Y139" s="88">
        <v>1.7275965117573471</v>
      </c>
      <c r="Z139" s="88">
        <v>0.9897472127160023</v>
      </c>
      <c r="AA139" s="89">
        <v>0.98881438661973464</v>
      </c>
      <c r="AB139" s="51"/>
      <c r="AD139" s="49"/>
      <c r="AE139" s="76">
        <v>2016</v>
      </c>
      <c r="AF139" s="40" t="s">
        <v>1982</v>
      </c>
      <c r="AG139" s="40" t="s">
        <v>1882</v>
      </c>
      <c r="AH139" s="77" t="s">
        <v>1993</v>
      </c>
      <c r="AI139" s="51"/>
    </row>
    <row r="140" spans="2:35" ht="30" hidden="1" customHeight="1" x14ac:dyDescent="0.25">
      <c r="B140" s="49"/>
      <c r="C140" s="39" t="s">
        <v>1991</v>
      </c>
      <c r="D140" s="40" t="s">
        <v>1982</v>
      </c>
      <c r="E140" s="68">
        <v>1.2797399586120608E-3</v>
      </c>
      <c r="F140" s="50"/>
      <c r="R140" s="49"/>
      <c r="S140" s="90">
        <v>2016</v>
      </c>
      <c r="T140" s="86" t="s">
        <v>1887</v>
      </c>
      <c r="U140" s="87" t="s">
        <v>2019</v>
      </c>
      <c r="V140" s="87" t="s">
        <v>1997</v>
      </c>
      <c r="W140" s="87" t="s">
        <v>2012</v>
      </c>
      <c r="X140" s="88">
        <v>1.7275965117573471</v>
      </c>
      <c r="Y140" s="88">
        <v>1.7275965117573469</v>
      </c>
      <c r="Z140" s="88">
        <v>0.90594173214910856</v>
      </c>
      <c r="AA140" s="89">
        <v>1.4512333933804313</v>
      </c>
      <c r="AB140" s="51"/>
      <c r="AD140" s="49"/>
      <c r="AE140" s="76">
        <v>2016</v>
      </c>
      <c r="AF140" s="40" t="s">
        <v>1626</v>
      </c>
      <c r="AG140" s="40" t="s">
        <v>1626</v>
      </c>
      <c r="AH140" s="77" t="s">
        <v>1993</v>
      </c>
      <c r="AI140" s="51"/>
    </row>
    <row r="141" spans="2:35" ht="30" hidden="1" customHeight="1" x14ac:dyDescent="0.25">
      <c r="B141" s="49"/>
      <c r="C141" s="39" t="s">
        <v>1991</v>
      </c>
      <c r="D141" s="40" t="s">
        <v>1626</v>
      </c>
      <c r="E141" s="68">
        <v>0.12797924684951881</v>
      </c>
      <c r="F141" s="50"/>
      <c r="R141" s="49"/>
      <c r="S141" s="90">
        <v>2016</v>
      </c>
      <c r="T141" s="86" t="s">
        <v>1887</v>
      </c>
      <c r="U141" s="87" t="s">
        <v>2019</v>
      </c>
      <c r="V141" s="87" t="s">
        <v>1997</v>
      </c>
      <c r="W141" s="87" t="s">
        <v>2013</v>
      </c>
      <c r="X141" s="88">
        <v>1.7275965117573471</v>
      </c>
      <c r="Y141" s="88">
        <v>1.7275965117573471</v>
      </c>
      <c r="Z141" s="88">
        <v>0.74291602221942066</v>
      </c>
      <c r="AA141" s="89">
        <v>0.74308095893127957</v>
      </c>
      <c r="AB141" s="51"/>
      <c r="AD141" s="49"/>
      <c r="AE141" s="76">
        <v>2016</v>
      </c>
      <c r="AF141" s="40" t="s">
        <v>1983</v>
      </c>
      <c r="AG141" s="40" t="s">
        <v>1993</v>
      </c>
      <c r="AH141" s="77" t="s">
        <v>1993</v>
      </c>
      <c r="AI141" s="51"/>
    </row>
    <row r="142" spans="2:35" ht="30" hidden="1" customHeight="1" x14ac:dyDescent="0.25">
      <c r="B142" s="49"/>
      <c r="C142" s="39" t="s">
        <v>1991</v>
      </c>
      <c r="D142" s="40" t="s">
        <v>1983</v>
      </c>
      <c r="E142" s="68">
        <v>2.3525019215773622E-2</v>
      </c>
      <c r="F142" s="50"/>
      <c r="R142" s="49"/>
      <c r="S142" s="90">
        <v>2016</v>
      </c>
      <c r="T142" s="86" t="s">
        <v>1887</v>
      </c>
      <c r="U142" s="87" t="s">
        <v>2019</v>
      </c>
      <c r="V142" s="87" t="s">
        <v>1997</v>
      </c>
      <c r="W142" s="87" t="s">
        <v>2014</v>
      </c>
      <c r="X142" s="88">
        <v>1.7275965117573469</v>
      </c>
      <c r="Y142" s="88">
        <v>1.7275965117573471</v>
      </c>
      <c r="Z142" s="88">
        <v>0.9957570537672098</v>
      </c>
      <c r="AA142" s="89">
        <v>2.8267962677373824</v>
      </c>
      <c r="AB142" s="51"/>
      <c r="AD142" s="49"/>
      <c r="AE142" s="76">
        <v>2016</v>
      </c>
      <c r="AF142" s="40" t="s">
        <v>1984</v>
      </c>
      <c r="AG142" s="40" t="s">
        <v>1993</v>
      </c>
      <c r="AH142" s="77" t="s">
        <v>1993</v>
      </c>
      <c r="AI142" s="51"/>
    </row>
    <row r="143" spans="2:35" ht="30" hidden="1" customHeight="1" x14ac:dyDescent="0.25">
      <c r="B143" s="49"/>
      <c r="C143" s="39" t="s">
        <v>1991</v>
      </c>
      <c r="D143" s="40" t="s">
        <v>1984</v>
      </c>
      <c r="E143" s="68">
        <v>1.799242181556322E-3</v>
      </c>
      <c r="F143" s="50"/>
      <c r="R143" s="49"/>
      <c r="S143" s="90">
        <v>2016</v>
      </c>
      <c r="T143" s="86" t="s">
        <v>1887</v>
      </c>
      <c r="U143" s="87" t="s">
        <v>2019</v>
      </c>
      <c r="V143" s="87" t="s">
        <v>1997</v>
      </c>
      <c r="W143" s="87" t="s">
        <v>2016</v>
      </c>
      <c r="X143" s="88">
        <v>1.7275965117573475</v>
      </c>
      <c r="Y143" s="88">
        <v>1.7275965117573475</v>
      </c>
      <c r="Z143" s="88">
        <v>0.97573931895219745</v>
      </c>
      <c r="AA143" s="89" t="s">
        <v>2015</v>
      </c>
      <c r="AB143" s="51"/>
      <c r="AD143" s="49"/>
      <c r="AE143" s="76">
        <v>2016</v>
      </c>
      <c r="AF143" s="40" t="s">
        <v>1985</v>
      </c>
      <c r="AG143" s="40" t="s">
        <v>1895</v>
      </c>
      <c r="AH143" s="77" t="s">
        <v>1993</v>
      </c>
      <c r="AI143" s="51"/>
    </row>
    <row r="144" spans="2:35" ht="30" hidden="1" customHeight="1" x14ac:dyDescent="0.25">
      <c r="B144" s="49"/>
      <c r="C144" s="39" t="s">
        <v>1991</v>
      </c>
      <c r="D144" s="40" t="s">
        <v>1985</v>
      </c>
      <c r="E144" s="68">
        <v>1.0018810469759051E-2</v>
      </c>
      <c r="F144" s="50"/>
      <c r="R144" s="49"/>
      <c r="S144" s="90">
        <v>2016</v>
      </c>
      <c r="T144" s="86" t="s">
        <v>1887</v>
      </c>
      <c r="U144" s="87" t="s">
        <v>2019</v>
      </c>
      <c r="V144" s="87" t="s">
        <v>2017</v>
      </c>
      <c r="W144" s="87" t="s">
        <v>1998</v>
      </c>
      <c r="X144" s="88">
        <v>1.7275965117573469</v>
      </c>
      <c r="Y144" s="88">
        <v>1.7275965117573466</v>
      </c>
      <c r="Z144" s="88">
        <v>1.4415293440382684</v>
      </c>
      <c r="AA144" s="89">
        <v>1.4415310614193444</v>
      </c>
      <c r="AB144" s="51"/>
      <c r="AD144" s="49"/>
      <c r="AE144" s="76">
        <v>2016</v>
      </c>
      <c r="AF144" s="40" t="s">
        <v>1986</v>
      </c>
      <c r="AG144" s="40" t="s">
        <v>1882</v>
      </c>
      <c r="AH144" s="77" t="s">
        <v>1993</v>
      </c>
      <c r="AI144" s="51"/>
    </row>
    <row r="145" spans="2:35" ht="30" hidden="1" customHeight="1" x14ac:dyDescent="0.25">
      <c r="B145" s="49"/>
      <c r="C145" s="39" t="s">
        <v>1991</v>
      </c>
      <c r="D145" s="40" t="s">
        <v>1986</v>
      </c>
      <c r="E145" s="68">
        <v>3.8788956574489233E-3</v>
      </c>
      <c r="F145" s="50"/>
      <c r="R145" s="49"/>
      <c r="S145" s="90">
        <v>2016</v>
      </c>
      <c r="T145" s="86" t="s">
        <v>1887</v>
      </c>
      <c r="U145" s="87" t="s">
        <v>2019</v>
      </c>
      <c r="V145" s="87" t="s">
        <v>2017</v>
      </c>
      <c r="W145" s="87" t="s">
        <v>1999</v>
      </c>
      <c r="X145" s="88">
        <v>1.7275965117573471</v>
      </c>
      <c r="Y145" s="88">
        <v>1.7275965117573471</v>
      </c>
      <c r="Z145" s="88">
        <v>3.4301720655457135</v>
      </c>
      <c r="AA145" s="89">
        <v>3.3257104378779831</v>
      </c>
      <c r="AB145" s="51"/>
      <c r="AD145" s="49"/>
      <c r="AE145" s="76">
        <v>2016</v>
      </c>
      <c r="AF145" s="40" t="s">
        <v>1987</v>
      </c>
      <c r="AG145" s="40" t="s">
        <v>1895</v>
      </c>
      <c r="AH145" s="77" t="s">
        <v>1993</v>
      </c>
      <c r="AI145" s="51"/>
    </row>
    <row r="146" spans="2:35" ht="30" hidden="1" customHeight="1" x14ac:dyDescent="0.25">
      <c r="B146" s="49"/>
      <c r="C146" s="39" t="s">
        <v>1991</v>
      </c>
      <c r="D146" s="40" t="s">
        <v>1987</v>
      </c>
      <c r="E146" s="68">
        <v>6.324479623273238E-4</v>
      </c>
      <c r="F146" s="50"/>
      <c r="R146" s="49"/>
      <c r="S146" s="90">
        <v>2016</v>
      </c>
      <c r="T146" s="86" t="s">
        <v>1887</v>
      </c>
      <c r="U146" s="87" t="s">
        <v>2019</v>
      </c>
      <c r="V146" s="87" t="s">
        <v>2017</v>
      </c>
      <c r="W146" s="87" t="s">
        <v>2000</v>
      </c>
      <c r="X146" s="88">
        <v>1.7275965117573469</v>
      </c>
      <c r="Y146" s="88">
        <v>1.7275965117573469</v>
      </c>
      <c r="Z146" s="88">
        <v>0.77588580502065529</v>
      </c>
      <c r="AA146" s="89">
        <v>0.77589308837985871</v>
      </c>
      <c r="AB146" s="51"/>
      <c r="AD146" s="49"/>
      <c r="AE146" s="76">
        <v>2016</v>
      </c>
      <c r="AF146" s="40" t="s">
        <v>1988</v>
      </c>
      <c r="AG146" s="40" t="s">
        <v>1895</v>
      </c>
      <c r="AH146" s="77" t="s">
        <v>1993</v>
      </c>
      <c r="AI146" s="51"/>
    </row>
    <row r="147" spans="2:35" ht="30" hidden="1" customHeight="1" x14ac:dyDescent="0.25">
      <c r="B147" s="49"/>
      <c r="C147" s="39" t="s">
        <v>1991</v>
      </c>
      <c r="D147" s="40" t="s">
        <v>1988</v>
      </c>
      <c r="E147" s="68">
        <v>6.532857746246321E-4</v>
      </c>
      <c r="F147" s="50"/>
      <c r="R147" s="49"/>
      <c r="S147" s="90">
        <v>2016</v>
      </c>
      <c r="T147" s="86" t="s">
        <v>1887</v>
      </c>
      <c r="U147" s="87" t="s">
        <v>2019</v>
      </c>
      <c r="V147" s="87" t="s">
        <v>2017</v>
      </c>
      <c r="W147" s="87" t="s">
        <v>2001</v>
      </c>
      <c r="X147" s="88">
        <v>1.7275965117573466</v>
      </c>
      <c r="Y147" s="88">
        <v>1.7275965117573469</v>
      </c>
      <c r="Z147" s="88">
        <v>0.69472758922297972</v>
      </c>
      <c r="AA147" s="89">
        <v>0.69516450452486156</v>
      </c>
      <c r="AB147" s="51"/>
      <c r="AD147" s="49"/>
      <c r="AE147" s="76">
        <v>2016</v>
      </c>
      <c r="AF147" s="40" t="s">
        <v>1989</v>
      </c>
      <c r="AG147" s="40" t="s">
        <v>1895</v>
      </c>
      <c r="AH147" s="77" t="s">
        <v>1993</v>
      </c>
      <c r="AI147" s="51"/>
    </row>
    <row r="148" spans="2:35" ht="30" hidden="1" customHeight="1" thickBot="1" x14ac:dyDescent="0.3">
      <c r="B148" s="49"/>
      <c r="C148" s="39" t="s">
        <v>1991</v>
      </c>
      <c r="D148" s="40" t="s">
        <v>1989</v>
      </c>
      <c r="E148" s="68">
        <v>5.4114625918074482E-3</v>
      </c>
      <c r="F148" s="50"/>
      <c r="R148" s="49"/>
      <c r="S148" s="90">
        <v>2016</v>
      </c>
      <c r="T148" s="86" t="s">
        <v>1887</v>
      </c>
      <c r="U148" s="87" t="s">
        <v>2019</v>
      </c>
      <c r="V148" s="87" t="s">
        <v>2017</v>
      </c>
      <c r="W148" s="87" t="s">
        <v>2002</v>
      </c>
      <c r="X148" s="88" t="s">
        <v>2015</v>
      </c>
      <c r="Y148" s="88" t="s">
        <v>2015</v>
      </c>
      <c r="Z148" s="88" t="s">
        <v>2015</v>
      </c>
      <c r="AA148" s="89" t="s">
        <v>2015</v>
      </c>
      <c r="AB148" s="51"/>
      <c r="AD148" s="49"/>
      <c r="AE148" s="92">
        <v>2016</v>
      </c>
      <c r="AF148" s="42" t="s">
        <v>1990</v>
      </c>
      <c r="AG148" s="42" t="s">
        <v>1990</v>
      </c>
      <c r="AH148" s="42" t="s">
        <v>1993</v>
      </c>
      <c r="AI148" s="51"/>
    </row>
    <row r="149" spans="2:35" ht="30" hidden="1" customHeight="1" thickBot="1" x14ac:dyDescent="0.3">
      <c r="B149" s="49"/>
      <c r="C149" s="39" t="s">
        <v>1991</v>
      </c>
      <c r="D149" s="40" t="s">
        <v>1990</v>
      </c>
      <c r="E149" s="68">
        <v>8.6508718812876063E-3</v>
      </c>
      <c r="F149" s="50"/>
      <c r="R149" s="49"/>
      <c r="S149" s="90">
        <v>2016</v>
      </c>
      <c r="T149" s="86" t="s">
        <v>1887</v>
      </c>
      <c r="U149" s="87" t="s">
        <v>2019</v>
      </c>
      <c r="V149" s="87" t="s">
        <v>2017</v>
      </c>
      <c r="W149" s="87" t="s">
        <v>2003</v>
      </c>
      <c r="X149" s="88">
        <v>1.7275965117573471</v>
      </c>
      <c r="Y149" s="88">
        <v>1.7275965117573466</v>
      </c>
      <c r="Z149" s="88">
        <v>0.80484281927034129</v>
      </c>
      <c r="AA149" s="89">
        <v>0.80487384617209501</v>
      </c>
      <c r="AB149" s="51"/>
      <c r="AD149" s="78"/>
      <c r="AE149" s="55"/>
      <c r="AF149" s="55"/>
      <c r="AG149" s="55"/>
      <c r="AH149" s="55"/>
      <c r="AI149" s="67"/>
    </row>
    <row r="150" spans="2:35" ht="30" hidden="1" customHeight="1" thickBot="1" x14ac:dyDescent="0.3">
      <c r="B150" s="49"/>
      <c r="C150" s="41" t="s">
        <v>1991</v>
      </c>
      <c r="D150" s="42" t="s">
        <v>1992</v>
      </c>
      <c r="E150" s="93">
        <v>2.5483784835767954E-3</v>
      </c>
      <c r="F150" s="50"/>
      <c r="R150" s="49"/>
      <c r="S150" s="90">
        <v>2016</v>
      </c>
      <c r="T150" s="86" t="s">
        <v>1887</v>
      </c>
      <c r="U150" s="87" t="s">
        <v>2019</v>
      </c>
      <c r="V150" s="87" t="s">
        <v>2017</v>
      </c>
      <c r="W150" s="91" t="s">
        <v>2004</v>
      </c>
      <c r="X150" s="88">
        <v>1.7275965117573469</v>
      </c>
      <c r="Y150" s="88">
        <v>1.7275965117573471</v>
      </c>
      <c r="Z150" s="88">
        <v>0.95298844786009917</v>
      </c>
      <c r="AA150" s="89">
        <v>0.95505817191708653</v>
      </c>
      <c r="AB150" s="51"/>
    </row>
    <row r="151" spans="2:35" ht="30" hidden="1" customHeight="1" x14ac:dyDescent="0.25">
      <c r="B151" s="49"/>
      <c r="C151" s="45"/>
      <c r="D151" s="45"/>
      <c r="E151" s="45"/>
      <c r="F151" s="50"/>
      <c r="R151" s="49"/>
      <c r="S151" s="90">
        <v>2016</v>
      </c>
      <c r="T151" s="86" t="s">
        <v>1887</v>
      </c>
      <c r="U151" s="87" t="s">
        <v>2019</v>
      </c>
      <c r="V151" s="87" t="s">
        <v>2017</v>
      </c>
      <c r="W151" s="87" t="s">
        <v>2005</v>
      </c>
      <c r="X151" s="88">
        <v>1.7275965117573469</v>
      </c>
      <c r="Y151" s="88">
        <v>1.7275965117573466</v>
      </c>
      <c r="Z151" s="88">
        <v>0.99516358195707966</v>
      </c>
      <c r="AA151" s="89">
        <v>1.0136801110336218</v>
      </c>
      <c r="AB151" s="51"/>
    </row>
    <row r="152" spans="2:35" ht="30" hidden="1" customHeight="1" x14ac:dyDescent="0.25">
      <c r="B152" s="49"/>
      <c r="C152" s="112" t="s">
        <v>2020</v>
      </c>
      <c r="D152" s="112"/>
      <c r="E152" s="112"/>
      <c r="F152" s="50"/>
      <c r="R152" s="49"/>
      <c r="S152" s="90">
        <v>2016</v>
      </c>
      <c r="T152" s="86" t="s">
        <v>1887</v>
      </c>
      <c r="U152" s="87" t="s">
        <v>2019</v>
      </c>
      <c r="V152" s="87" t="s">
        <v>2017</v>
      </c>
      <c r="W152" s="87" t="s">
        <v>2006</v>
      </c>
      <c r="X152" s="88">
        <v>1.7275965117573469</v>
      </c>
      <c r="Y152" s="88">
        <v>1.7275965117573469</v>
      </c>
      <c r="Z152" s="88">
        <v>0.70524448864967881</v>
      </c>
      <c r="AA152" s="89">
        <v>0.7055070885718665</v>
      </c>
      <c r="AB152" s="51"/>
    </row>
    <row r="153" spans="2:35" ht="30" hidden="1" customHeight="1" thickBot="1" x14ac:dyDescent="0.3">
      <c r="B153" s="78"/>
      <c r="C153" s="94"/>
      <c r="D153" s="94"/>
      <c r="E153" s="94"/>
      <c r="F153" s="95"/>
      <c r="R153" s="49"/>
      <c r="S153" s="90">
        <v>2016</v>
      </c>
      <c r="T153" s="86" t="s">
        <v>1887</v>
      </c>
      <c r="U153" s="87" t="s">
        <v>2019</v>
      </c>
      <c r="V153" s="87" t="s">
        <v>2017</v>
      </c>
      <c r="W153" s="87" t="s">
        <v>2007</v>
      </c>
      <c r="X153" s="88">
        <v>1.7275965117573466</v>
      </c>
      <c r="Y153" s="88">
        <v>1.7275965117573471</v>
      </c>
      <c r="Z153" s="88">
        <v>1.0947281118362038</v>
      </c>
      <c r="AA153" s="89">
        <v>1.0957500534885198</v>
      </c>
      <c r="AB153" s="51"/>
    </row>
    <row r="154" spans="2:35" ht="30" hidden="1" customHeight="1" x14ac:dyDescent="0.25">
      <c r="R154" s="49"/>
      <c r="S154" s="90">
        <v>2016</v>
      </c>
      <c r="T154" s="86" t="s">
        <v>1887</v>
      </c>
      <c r="U154" s="87" t="s">
        <v>2019</v>
      </c>
      <c r="V154" s="87" t="s">
        <v>2017</v>
      </c>
      <c r="W154" s="87" t="s">
        <v>2008</v>
      </c>
      <c r="X154" s="88">
        <v>1.7275965117573471</v>
      </c>
      <c r="Y154" s="88">
        <v>1.7275965117573471</v>
      </c>
      <c r="Z154" s="88">
        <v>1.1409693103872536</v>
      </c>
      <c r="AA154" s="89">
        <v>0.80830872921570107</v>
      </c>
      <c r="AB154" s="51"/>
    </row>
    <row r="155" spans="2:35" ht="30" hidden="1" customHeight="1" x14ac:dyDescent="0.25">
      <c r="R155" s="49"/>
      <c r="S155" s="90">
        <v>2016</v>
      </c>
      <c r="T155" s="86" t="s">
        <v>1887</v>
      </c>
      <c r="U155" s="87" t="s">
        <v>2019</v>
      </c>
      <c r="V155" s="87" t="s">
        <v>2017</v>
      </c>
      <c r="W155" s="87" t="s">
        <v>2009</v>
      </c>
      <c r="X155" s="88">
        <v>1.7275965117573466</v>
      </c>
      <c r="Y155" s="88">
        <v>1.7275965117573466</v>
      </c>
      <c r="Z155" s="88">
        <v>1.1241806504717475</v>
      </c>
      <c r="AA155" s="89">
        <v>0.90584262045612529</v>
      </c>
      <c r="AB155" s="51"/>
    </row>
    <row r="156" spans="2:35" ht="30" hidden="1" customHeight="1" x14ac:dyDescent="0.25">
      <c r="R156" s="49"/>
      <c r="S156" s="90">
        <v>2016</v>
      </c>
      <c r="T156" s="86" t="s">
        <v>1887</v>
      </c>
      <c r="U156" s="87" t="s">
        <v>2019</v>
      </c>
      <c r="V156" s="87" t="s">
        <v>2017</v>
      </c>
      <c r="W156" s="87" t="s">
        <v>2010</v>
      </c>
      <c r="X156" s="88">
        <v>1.7275965117573471</v>
      </c>
      <c r="Y156" s="88">
        <v>1.7275965117573469</v>
      </c>
      <c r="Z156" s="88">
        <v>0.98804737024007239</v>
      </c>
      <c r="AA156" s="89">
        <v>7.8267383246730743E-2</v>
      </c>
      <c r="AB156" s="51"/>
    </row>
    <row r="157" spans="2:35" ht="30" hidden="1" customHeight="1" x14ac:dyDescent="0.25">
      <c r="R157" s="49"/>
      <c r="S157" s="90">
        <v>2016</v>
      </c>
      <c r="T157" s="86" t="s">
        <v>1887</v>
      </c>
      <c r="U157" s="87" t="s">
        <v>2019</v>
      </c>
      <c r="V157" s="87" t="s">
        <v>2017</v>
      </c>
      <c r="W157" s="87" t="s">
        <v>2011</v>
      </c>
      <c r="X157" s="88">
        <v>1.7275965117573466</v>
      </c>
      <c r="Y157" s="88">
        <v>1.7275965117573471</v>
      </c>
      <c r="Z157" s="88">
        <v>0.99937532787893379</v>
      </c>
      <c r="AA157" s="89">
        <v>0.9992201232966389</v>
      </c>
      <c r="AB157" s="51"/>
    </row>
    <row r="158" spans="2:35" ht="30" hidden="1" customHeight="1" x14ac:dyDescent="0.25">
      <c r="R158" s="49"/>
      <c r="S158" s="90">
        <v>2016</v>
      </c>
      <c r="T158" s="86" t="s">
        <v>1887</v>
      </c>
      <c r="U158" s="87" t="s">
        <v>2019</v>
      </c>
      <c r="V158" s="87" t="s">
        <v>2017</v>
      </c>
      <c r="W158" s="87" t="s">
        <v>2012</v>
      </c>
      <c r="X158" s="88">
        <v>1.7275965117573466</v>
      </c>
      <c r="Y158" s="88">
        <v>1.7275965117573469</v>
      </c>
      <c r="Z158" s="88">
        <v>0.92677628041633742</v>
      </c>
      <c r="AA158" s="89">
        <v>0.96862296933113046</v>
      </c>
      <c r="AB158" s="51"/>
    </row>
    <row r="159" spans="2:35" ht="30" hidden="1" customHeight="1" x14ac:dyDescent="0.25">
      <c r="R159" s="49"/>
      <c r="S159" s="90">
        <v>2016</v>
      </c>
      <c r="T159" s="86" t="s">
        <v>1887</v>
      </c>
      <c r="U159" s="87" t="s">
        <v>2019</v>
      </c>
      <c r="V159" s="87" t="s">
        <v>2017</v>
      </c>
      <c r="W159" s="87" t="s">
        <v>2013</v>
      </c>
      <c r="X159" s="88">
        <v>1.7275965117573469</v>
      </c>
      <c r="Y159" s="88">
        <v>1.7275965117573471</v>
      </c>
      <c r="Z159" s="88">
        <v>0.74525240003494819</v>
      </c>
      <c r="AA159" s="89">
        <v>0.74523396780723739</v>
      </c>
      <c r="AB159" s="51"/>
    </row>
    <row r="160" spans="2:35" ht="30" hidden="1" customHeight="1" x14ac:dyDescent="0.25">
      <c r="R160" s="49"/>
      <c r="S160" s="90">
        <v>2016</v>
      </c>
      <c r="T160" s="86" t="s">
        <v>1887</v>
      </c>
      <c r="U160" s="87" t="s">
        <v>2019</v>
      </c>
      <c r="V160" s="87" t="s">
        <v>2017</v>
      </c>
      <c r="W160" s="87" t="s">
        <v>2014</v>
      </c>
      <c r="X160" s="88">
        <v>1.7275965117573464</v>
      </c>
      <c r="Y160" s="88">
        <v>1.7275965117573466</v>
      </c>
      <c r="Z160" s="88">
        <v>0.99909495553849625</v>
      </c>
      <c r="AA160" s="89">
        <v>3.6796626938668782</v>
      </c>
      <c r="AB160" s="51"/>
    </row>
    <row r="161" spans="18:28" ht="30" hidden="1" customHeight="1" x14ac:dyDescent="0.25">
      <c r="R161" s="49"/>
      <c r="S161" s="90">
        <v>2016</v>
      </c>
      <c r="T161" s="86" t="s">
        <v>1887</v>
      </c>
      <c r="U161" s="87" t="s">
        <v>2019</v>
      </c>
      <c r="V161" s="87" t="s">
        <v>2017</v>
      </c>
      <c r="W161" s="87" t="s">
        <v>2016</v>
      </c>
      <c r="X161" s="88">
        <v>1.7275965117573469</v>
      </c>
      <c r="Y161" s="88">
        <v>1.7275965117573471</v>
      </c>
      <c r="Z161" s="88">
        <v>0.99112748147729191</v>
      </c>
      <c r="AA161" s="89" t="s">
        <v>2015</v>
      </c>
      <c r="AB161" s="51"/>
    </row>
    <row r="162" spans="18:28" ht="30" hidden="1" customHeight="1" x14ac:dyDescent="0.25">
      <c r="R162" s="49"/>
      <c r="S162" s="90">
        <v>2016</v>
      </c>
      <c r="T162" s="86" t="s">
        <v>1887</v>
      </c>
      <c r="U162" s="87" t="s">
        <v>1907</v>
      </c>
      <c r="V162" s="87" t="s">
        <v>1997</v>
      </c>
      <c r="W162" s="87" t="s">
        <v>1998</v>
      </c>
      <c r="X162" s="88">
        <v>1.2984896957917016</v>
      </c>
      <c r="Y162" s="88">
        <v>1.2984896957917014</v>
      </c>
      <c r="Z162" s="88">
        <v>1.4415284924531604</v>
      </c>
      <c r="AA162" s="89">
        <v>1.4417682058772845</v>
      </c>
      <c r="AB162" s="51"/>
    </row>
    <row r="163" spans="18:28" ht="30" hidden="1" customHeight="1" x14ac:dyDescent="0.25">
      <c r="R163" s="49"/>
      <c r="S163" s="90">
        <v>2016</v>
      </c>
      <c r="T163" s="86" t="s">
        <v>1887</v>
      </c>
      <c r="U163" s="87" t="s">
        <v>1907</v>
      </c>
      <c r="V163" s="87" t="s">
        <v>1997</v>
      </c>
      <c r="W163" s="87" t="s">
        <v>1999</v>
      </c>
      <c r="X163" s="88">
        <v>1.2984896957917009</v>
      </c>
      <c r="Y163" s="88">
        <v>1.2984896957917014</v>
      </c>
      <c r="Z163" s="88">
        <v>3.4301761031647824</v>
      </c>
      <c r="AA163" s="89">
        <v>3.325592787994426</v>
      </c>
      <c r="AB163" s="51"/>
    </row>
    <row r="164" spans="18:28" ht="30" hidden="1" customHeight="1" x14ac:dyDescent="0.25">
      <c r="R164" s="49"/>
      <c r="S164" s="90">
        <v>2016</v>
      </c>
      <c r="T164" s="86" t="s">
        <v>1887</v>
      </c>
      <c r="U164" s="87" t="s">
        <v>1907</v>
      </c>
      <c r="V164" s="87" t="s">
        <v>1997</v>
      </c>
      <c r="W164" s="87" t="s">
        <v>2000</v>
      </c>
      <c r="X164" s="88">
        <v>1.2984896957917014</v>
      </c>
      <c r="Y164" s="88">
        <v>1.2984896957917014</v>
      </c>
      <c r="Z164" s="88">
        <v>0.77588847063314614</v>
      </c>
      <c r="AA164" s="89">
        <v>0.77588479503775498</v>
      </c>
      <c r="AB164" s="51"/>
    </row>
    <row r="165" spans="18:28" ht="30" hidden="1" customHeight="1" x14ac:dyDescent="0.25">
      <c r="R165" s="49"/>
      <c r="S165" s="90">
        <v>2016</v>
      </c>
      <c r="T165" s="86" t="s">
        <v>1887</v>
      </c>
      <c r="U165" s="87" t="s">
        <v>1907</v>
      </c>
      <c r="V165" s="87" t="s">
        <v>1997</v>
      </c>
      <c r="W165" s="87" t="s">
        <v>2001</v>
      </c>
      <c r="X165" s="88">
        <v>1.2984896957917014</v>
      </c>
      <c r="Y165" s="88">
        <v>1.2984896957917014</v>
      </c>
      <c r="Z165" s="88">
        <v>0.69465342942253783</v>
      </c>
      <c r="AA165" s="89">
        <v>0.69493440323643274</v>
      </c>
      <c r="AB165" s="51"/>
    </row>
    <row r="166" spans="18:28" ht="30" hidden="1" customHeight="1" x14ac:dyDescent="0.25">
      <c r="R166" s="49"/>
      <c r="S166" s="90">
        <v>2016</v>
      </c>
      <c r="T166" s="86" t="s">
        <v>1887</v>
      </c>
      <c r="U166" s="87" t="s">
        <v>1907</v>
      </c>
      <c r="V166" s="87" t="s">
        <v>1997</v>
      </c>
      <c r="W166" s="87" t="s">
        <v>2002</v>
      </c>
      <c r="X166" s="88">
        <v>1.2984896957917009</v>
      </c>
      <c r="Y166" s="88">
        <v>1.2984896957917016</v>
      </c>
      <c r="Z166" s="88">
        <v>0.61647077301834818</v>
      </c>
      <c r="AA166" s="89">
        <v>0.487627657959463</v>
      </c>
      <c r="AB166" s="51"/>
    </row>
    <row r="167" spans="18:28" ht="30" hidden="1" customHeight="1" x14ac:dyDescent="0.25">
      <c r="R167" s="49"/>
      <c r="S167" s="90">
        <v>2016</v>
      </c>
      <c r="T167" s="86" t="s">
        <v>1887</v>
      </c>
      <c r="U167" s="87" t="s">
        <v>1907</v>
      </c>
      <c r="V167" s="87" t="s">
        <v>1997</v>
      </c>
      <c r="W167" s="87" t="s">
        <v>2003</v>
      </c>
      <c r="X167" s="88">
        <v>1.2984896957917014</v>
      </c>
      <c r="Y167" s="88">
        <v>1.2984896957917009</v>
      </c>
      <c r="Z167" s="88">
        <v>0.80484796194231334</v>
      </c>
      <c r="AA167" s="89">
        <v>0.80488068946094959</v>
      </c>
      <c r="AB167" s="51"/>
    </row>
    <row r="168" spans="18:28" ht="30" hidden="1" customHeight="1" x14ac:dyDescent="0.25">
      <c r="R168" s="49"/>
      <c r="S168" s="90">
        <v>2016</v>
      </c>
      <c r="T168" s="86" t="s">
        <v>1887</v>
      </c>
      <c r="U168" s="87" t="s">
        <v>1907</v>
      </c>
      <c r="V168" s="87" t="s">
        <v>1997</v>
      </c>
      <c r="W168" s="91" t="s">
        <v>2004</v>
      </c>
      <c r="X168" s="88">
        <v>1.2984896957917014</v>
      </c>
      <c r="Y168" s="88">
        <v>1.2984896957917014</v>
      </c>
      <c r="Z168" s="88">
        <v>0.95379714219531653</v>
      </c>
      <c r="AA168" s="89">
        <v>0.95508007697798869</v>
      </c>
      <c r="AB168" s="51"/>
    </row>
    <row r="169" spans="18:28" ht="30" hidden="1" customHeight="1" x14ac:dyDescent="0.25">
      <c r="R169" s="49"/>
      <c r="S169" s="90">
        <v>2016</v>
      </c>
      <c r="T169" s="86" t="s">
        <v>1887</v>
      </c>
      <c r="U169" s="87" t="s">
        <v>1907</v>
      </c>
      <c r="V169" s="87" t="s">
        <v>1997</v>
      </c>
      <c r="W169" s="87" t="s">
        <v>2005</v>
      </c>
      <c r="X169" s="88">
        <v>1.2984896957917014</v>
      </c>
      <c r="Y169" s="88">
        <v>1.2984896957917014</v>
      </c>
      <c r="Z169" s="88">
        <v>0.99888491310500438</v>
      </c>
      <c r="AA169" s="89">
        <v>0.99213719180616622</v>
      </c>
      <c r="AB169" s="51"/>
    </row>
    <row r="170" spans="18:28" ht="30" hidden="1" customHeight="1" x14ac:dyDescent="0.25">
      <c r="R170" s="49"/>
      <c r="S170" s="90">
        <v>2016</v>
      </c>
      <c r="T170" s="86" t="s">
        <v>1887</v>
      </c>
      <c r="U170" s="87" t="s">
        <v>1907</v>
      </c>
      <c r="V170" s="87" t="s">
        <v>1997</v>
      </c>
      <c r="W170" s="87" t="s">
        <v>2006</v>
      </c>
      <c r="X170" s="88">
        <v>1.2984896957917014</v>
      </c>
      <c r="Y170" s="88">
        <v>1.2984896957917014</v>
      </c>
      <c r="Z170" s="88">
        <v>0.70525259040703636</v>
      </c>
      <c r="AA170" s="89">
        <v>0.70538675554671604</v>
      </c>
      <c r="AB170" s="51"/>
    </row>
    <row r="171" spans="18:28" ht="30" hidden="1" customHeight="1" x14ac:dyDescent="0.25">
      <c r="R171" s="49"/>
      <c r="S171" s="90">
        <v>2016</v>
      </c>
      <c r="T171" s="86" t="s">
        <v>1887</v>
      </c>
      <c r="U171" s="87" t="s">
        <v>1907</v>
      </c>
      <c r="V171" s="87" t="s">
        <v>1997</v>
      </c>
      <c r="W171" s="87" t="s">
        <v>2007</v>
      </c>
      <c r="X171" s="88">
        <v>1.2984896957917014</v>
      </c>
      <c r="Y171" s="88">
        <v>1.2984896957917014</v>
      </c>
      <c r="Z171" s="88">
        <v>1.0950095777945741</v>
      </c>
      <c r="AA171" s="89">
        <v>1.0955094451784182</v>
      </c>
      <c r="AB171" s="51"/>
    </row>
    <row r="172" spans="18:28" ht="30" hidden="1" customHeight="1" x14ac:dyDescent="0.25">
      <c r="R172" s="49"/>
      <c r="S172" s="90">
        <v>2016</v>
      </c>
      <c r="T172" s="86" t="s">
        <v>1887</v>
      </c>
      <c r="U172" s="87" t="s">
        <v>1907</v>
      </c>
      <c r="V172" s="87" t="s">
        <v>1997</v>
      </c>
      <c r="W172" s="87" t="s">
        <v>2008</v>
      </c>
      <c r="X172" s="88">
        <v>1.2984896957917014</v>
      </c>
      <c r="Y172" s="88">
        <v>1.2984896957917014</v>
      </c>
      <c r="Z172" s="88">
        <v>1.140701093923973</v>
      </c>
      <c r="AA172" s="89">
        <v>0.80960544542772306</v>
      </c>
      <c r="AB172" s="51"/>
    </row>
    <row r="173" spans="18:28" ht="30" hidden="1" customHeight="1" x14ac:dyDescent="0.25">
      <c r="R173" s="49"/>
      <c r="S173" s="90">
        <v>2016</v>
      </c>
      <c r="T173" s="86" t="s">
        <v>1887</v>
      </c>
      <c r="U173" s="87" t="s">
        <v>1907</v>
      </c>
      <c r="V173" s="87" t="s">
        <v>1997</v>
      </c>
      <c r="W173" s="87" t="s">
        <v>2009</v>
      </c>
      <c r="X173" s="88">
        <v>1.2984896957917014</v>
      </c>
      <c r="Y173" s="88">
        <v>1.2984896957917014</v>
      </c>
      <c r="Z173" s="88">
        <v>1.12413788324724</v>
      </c>
      <c r="AA173" s="89">
        <v>0.90055436465683825</v>
      </c>
      <c r="AB173" s="51"/>
    </row>
    <row r="174" spans="18:28" ht="30" hidden="1" customHeight="1" x14ac:dyDescent="0.25">
      <c r="R174" s="49"/>
      <c r="S174" s="90">
        <v>2016</v>
      </c>
      <c r="T174" s="86" t="s">
        <v>1887</v>
      </c>
      <c r="U174" s="87" t="s">
        <v>1907</v>
      </c>
      <c r="V174" s="87" t="s">
        <v>1997</v>
      </c>
      <c r="W174" s="87" t="s">
        <v>2010</v>
      </c>
      <c r="X174" s="88">
        <v>1.2984896957917014</v>
      </c>
      <c r="Y174" s="88">
        <v>1.2984896957917014</v>
      </c>
      <c r="Z174" s="88">
        <v>1.0120223647669497</v>
      </c>
      <c r="AA174" s="89">
        <v>7.9600813381705673E-2</v>
      </c>
      <c r="AB174" s="51"/>
    </row>
    <row r="175" spans="18:28" ht="30" hidden="1" customHeight="1" x14ac:dyDescent="0.25">
      <c r="R175" s="49"/>
      <c r="S175" s="90">
        <v>2016</v>
      </c>
      <c r="T175" s="86" t="s">
        <v>1887</v>
      </c>
      <c r="U175" s="87" t="s">
        <v>1907</v>
      </c>
      <c r="V175" s="87" t="s">
        <v>1997</v>
      </c>
      <c r="W175" s="87" t="s">
        <v>2011</v>
      </c>
      <c r="X175" s="88">
        <v>1.2984896957917014</v>
      </c>
      <c r="Y175" s="88">
        <v>1.2984896957917016</v>
      </c>
      <c r="Z175" s="88">
        <v>1.0014743387017426</v>
      </c>
      <c r="AA175" s="89">
        <v>1.0013771740908213</v>
      </c>
      <c r="AB175" s="51"/>
    </row>
    <row r="176" spans="18:28" ht="30" hidden="1" customHeight="1" x14ac:dyDescent="0.25">
      <c r="R176" s="49"/>
      <c r="S176" s="90">
        <v>2016</v>
      </c>
      <c r="T176" s="86" t="s">
        <v>1887</v>
      </c>
      <c r="U176" s="87" t="s">
        <v>1907</v>
      </c>
      <c r="V176" s="87" t="s">
        <v>1997</v>
      </c>
      <c r="W176" s="87" t="s">
        <v>2012</v>
      </c>
      <c r="X176" s="88">
        <v>1.2984896957917014</v>
      </c>
      <c r="Y176" s="88">
        <v>1.2984896957917016</v>
      </c>
      <c r="Z176" s="88">
        <v>0.92921409481224826</v>
      </c>
      <c r="AA176" s="89">
        <v>0.97515257770037533</v>
      </c>
      <c r="AB176" s="51"/>
    </row>
    <row r="177" spans="18:28" ht="30" hidden="1" customHeight="1" x14ac:dyDescent="0.25">
      <c r="R177" s="49"/>
      <c r="S177" s="90">
        <v>2016</v>
      </c>
      <c r="T177" s="86" t="s">
        <v>1887</v>
      </c>
      <c r="U177" s="87" t="s">
        <v>1907</v>
      </c>
      <c r="V177" s="87" t="s">
        <v>1997</v>
      </c>
      <c r="W177" s="87" t="s">
        <v>2013</v>
      </c>
      <c r="X177" s="88">
        <v>1.2984896957917014</v>
      </c>
      <c r="Y177" s="88">
        <v>1.2984896957917014</v>
      </c>
      <c r="Z177" s="88">
        <v>0.74616569875958616</v>
      </c>
      <c r="AA177" s="89">
        <v>0.74615433976948464</v>
      </c>
      <c r="AB177" s="51"/>
    </row>
    <row r="178" spans="18:28" ht="30" hidden="1" customHeight="1" x14ac:dyDescent="0.25">
      <c r="R178" s="49"/>
      <c r="S178" s="90">
        <v>2016</v>
      </c>
      <c r="T178" s="86" t="s">
        <v>1887</v>
      </c>
      <c r="U178" s="87" t="s">
        <v>1907</v>
      </c>
      <c r="V178" s="87" t="s">
        <v>1997</v>
      </c>
      <c r="W178" s="87" t="s">
        <v>2014</v>
      </c>
      <c r="X178" s="88">
        <v>1.2984896957917009</v>
      </c>
      <c r="Y178" s="88">
        <v>1.2984896957917014</v>
      </c>
      <c r="Z178" s="88">
        <v>1.0004648284397988</v>
      </c>
      <c r="AA178" s="89" t="s">
        <v>2015</v>
      </c>
      <c r="AB178" s="51"/>
    </row>
    <row r="179" spans="18:28" ht="30" hidden="1" customHeight="1" x14ac:dyDescent="0.25">
      <c r="R179" s="49"/>
      <c r="S179" s="90">
        <v>2016</v>
      </c>
      <c r="T179" s="86" t="s">
        <v>1887</v>
      </c>
      <c r="U179" s="87" t="s">
        <v>1907</v>
      </c>
      <c r="V179" s="87" t="s">
        <v>1997</v>
      </c>
      <c r="W179" s="87" t="s">
        <v>2016</v>
      </c>
      <c r="X179" s="88">
        <v>1.2984896957917014</v>
      </c>
      <c r="Y179" s="88">
        <v>1.2984896957917014</v>
      </c>
      <c r="Z179" s="88">
        <v>1.0024321480739964</v>
      </c>
      <c r="AA179" s="89" t="s">
        <v>2015</v>
      </c>
      <c r="AB179" s="51"/>
    </row>
    <row r="180" spans="18:28" ht="30" hidden="1" customHeight="1" x14ac:dyDescent="0.25">
      <c r="R180" s="49"/>
      <c r="S180" s="90">
        <v>2016</v>
      </c>
      <c r="T180" s="86" t="s">
        <v>1887</v>
      </c>
      <c r="U180" s="87" t="s">
        <v>1907</v>
      </c>
      <c r="V180" s="87" t="s">
        <v>2017</v>
      </c>
      <c r="W180" s="87" t="s">
        <v>1998</v>
      </c>
      <c r="X180" s="88">
        <v>1.2984896957917014</v>
      </c>
      <c r="Y180" s="88">
        <v>1.2984896957917014</v>
      </c>
      <c r="Z180" s="88">
        <v>1.4415287659706815</v>
      </c>
      <c r="AA180" s="89">
        <v>1.4415291896035867</v>
      </c>
      <c r="AB180" s="51"/>
    </row>
    <row r="181" spans="18:28" ht="30" hidden="1" customHeight="1" x14ac:dyDescent="0.25">
      <c r="R181" s="49"/>
      <c r="S181" s="90">
        <v>2016</v>
      </c>
      <c r="T181" s="86" t="s">
        <v>1887</v>
      </c>
      <c r="U181" s="87" t="s">
        <v>1907</v>
      </c>
      <c r="V181" s="87" t="s">
        <v>2017</v>
      </c>
      <c r="W181" s="87" t="s">
        <v>1999</v>
      </c>
      <c r="X181" s="88">
        <v>1.2984896957917014</v>
      </c>
      <c r="Y181" s="88">
        <v>1.2984896957917014</v>
      </c>
      <c r="Z181" s="88">
        <v>3.430175317621726</v>
      </c>
      <c r="AA181" s="89">
        <v>3.3257238153645288</v>
      </c>
      <c r="AB181" s="51"/>
    </row>
    <row r="182" spans="18:28" ht="30" hidden="1" customHeight="1" x14ac:dyDescent="0.25">
      <c r="R182" s="49"/>
      <c r="S182" s="90">
        <v>2016</v>
      </c>
      <c r="T182" s="86" t="s">
        <v>1887</v>
      </c>
      <c r="U182" s="87" t="s">
        <v>1907</v>
      </c>
      <c r="V182" s="87" t="s">
        <v>2017</v>
      </c>
      <c r="W182" s="87" t="s">
        <v>2000</v>
      </c>
      <c r="X182" s="88">
        <v>1.2984896957917014</v>
      </c>
      <c r="Y182" s="88">
        <v>1.2984896957917014</v>
      </c>
      <c r="Z182" s="88">
        <v>0.77588823130451889</v>
      </c>
      <c r="AA182" s="89">
        <v>0.77588443199821744</v>
      </c>
      <c r="AB182" s="51"/>
    </row>
    <row r="183" spans="18:28" ht="30" hidden="1" customHeight="1" x14ac:dyDescent="0.25">
      <c r="R183" s="49"/>
      <c r="S183" s="90">
        <v>2016</v>
      </c>
      <c r="T183" s="86" t="s">
        <v>1887</v>
      </c>
      <c r="U183" s="87" t="s">
        <v>1907</v>
      </c>
      <c r="V183" s="87" t="s">
        <v>2017</v>
      </c>
      <c r="W183" s="87" t="s">
        <v>2001</v>
      </c>
      <c r="X183" s="88">
        <v>1.2984896957917014</v>
      </c>
      <c r="Y183" s="88">
        <v>1.2984896957917014</v>
      </c>
      <c r="Z183" s="88">
        <v>0.69477672904302235</v>
      </c>
      <c r="AA183" s="89">
        <v>0.69463335867489784</v>
      </c>
      <c r="AB183" s="51"/>
    </row>
    <row r="184" spans="18:28" ht="30" hidden="1" customHeight="1" x14ac:dyDescent="0.25">
      <c r="R184" s="49"/>
      <c r="S184" s="90">
        <v>2016</v>
      </c>
      <c r="T184" s="86" t="s">
        <v>1887</v>
      </c>
      <c r="U184" s="87" t="s">
        <v>1907</v>
      </c>
      <c r="V184" s="87" t="s">
        <v>2017</v>
      </c>
      <c r="W184" s="87" t="s">
        <v>2002</v>
      </c>
      <c r="X184" s="88" t="s">
        <v>2015</v>
      </c>
      <c r="Y184" s="88" t="s">
        <v>2015</v>
      </c>
      <c r="Z184" s="88" t="s">
        <v>2015</v>
      </c>
      <c r="AA184" s="89" t="s">
        <v>2015</v>
      </c>
      <c r="AB184" s="51"/>
    </row>
    <row r="185" spans="18:28" ht="30" hidden="1" customHeight="1" x14ac:dyDescent="0.25">
      <c r="R185" s="49"/>
      <c r="S185" s="90">
        <v>2016</v>
      </c>
      <c r="T185" s="86" t="s">
        <v>1887</v>
      </c>
      <c r="U185" s="87" t="s">
        <v>1907</v>
      </c>
      <c r="V185" s="87" t="s">
        <v>2017</v>
      </c>
      <c r="W185" s="87" t="s">
        <v>2003</v>
      </c>
      <c r="X185" s="88">
        <v>1.2984896957917014</v>
      </c>
      <c r="Y185" s="88">
        <v>1.2984896957917014</v>
      </c>
      <c r="Z185" s="88">
        <v>0.80485012266599132</v>
      </c>
      <c r="AA185" s="89">
        <v>0.80484598459610202</v>
      </c>
      <c r="AB185" s="51"/>
    </row>
    <row r="186" spans="18:28" ht="30" hidden="1" customHeight="1" x14ac:dyDescent="0.25">
      <c r="R186" s="49"/>
      <c r="S186" s="90">
        <v>2016</v>
      </c>
      <c r="T186" s="86" t="s">
        <v>1887</v>
      </c>
      <c r="U186" s="87" t="s">
        <v>1907</v>
      </c>
      <c r="V186" s="87" t="s">
        <v>2017</v>
      </c>
      <c r="W186" s="91" t="s">
        <v>2004</v>
      </c>
      <c r="X186" s="88">
        <v>1.2984896957917014</v>
      </c>
      <c r="Y186" s="88">
        <v>1.2984896957917014</v>
      </c>
      <c r="Z186" s="88">
        <v>0.95372460214881671</v>
      </c>
      <c r="AA186" s="89">
        <v>0.95425146748833467</v>
      </c>
      <c r="AB186" s="51"/>
    </row>
    <row r="187" spans="18:28" ht="30" hidden="1" customHeight="1" x14ac:dyDescent="0.25">
      <c r="R187" s="49"/>
      <c r="S187" s="90">
        <v>2016</v>
      </c>
      <c r="T187" s="86" t="s">
        <v>1887</v>
      </c>
      <c r="U187" s="87" t="s">
        <v>1907</v>
      </c>
      <c r="V187" s="87" t="s">
        <v>2017</v>
      </c>
      <c r="W187" s="87" t="s">
        <v>2005</v>
      </c>
      <c r="X187" s="88">
        <v>1.2984896957917016</v>
      </c>
      <c r="Y187" s="88">
        <v>1.2984896957917009</v>
      </c>
      <c r="Z187" s="88">
        <v>1.0008939484492545</v>
      </c>
      <c r="AA187" s="89">
        <v>1.0003793437456263</v>
      </c>
      <c r="AB187" s="51"/>
    </row>
    <row r="188" spans="18:28" ht="30" hidden="1" customHeight="1" x14ac:dyDescent="0.25">
      <c r="R188" s="49"/>
      <c r="S188" s="90">
        <v>2016</v>
      </c>
      <c r="T188" s="86" t="s">
        <v>1887</v>
      </c>
      <c r="U188" s="87" t="s">
        <v>1907</v>
      </c>
      <c r="V188" s="87" t="s">
        <v>2017</v>
      </c>
      <c r="W188" s="87" t="s">
        <v>2006</v>
      </c>
      <c r="X188" s="88">
        <v>1.2984896957917009</v>
      </c>
      <c r="Y188" s="88">
        <v>1.2984896957917014</v>
      </c>
      <c r="Z188" s="88">
        <v>0.70526310228074951</v>
      </c>
      <c r="AA188" s="89">
        <v>0.70531880323802398</v>
      </c>
      <c r="AB188" s="51"/>
    </row>
    <row r="189" spans="18:28" ht="30" hidden="1" customHeight="1" x14ac:dyDescent="0.25">
      <c r="R189" s="49"/>
      <c r="S189" s="90">
        <v>2016</v>
      </c>
      <c r="T189" s="86" t="s">
        <v>1887</v>
      </c>
      <c r="U189" s="87" t="s">
        <v>1907</v>
      </c>
      <c r="V189" s="87" t="s">
        <v>2017</v>
      </c>
      <c r="W189" s="87" t="s">
        <v>2007</v>
      </c>
      <c r="X189" s="88">
        <v>1.2984896957917014</v>
      </c>
      <c r="Y189" s="88">
        <v>1.2984896957917014</v>
      </c>
      <c r="Z189" s="88">
        <v>1.0950640418605682</v>
      </c>
      <c r="AA189" s="89">
        <v>1.0949832349139108</v>
      </c>
      <c r="AB189" s="51"/>
    </row>
    <row r="190" spans="18:28" ht="30" hidden="1" customHeight="1" x14ac:dyDescent="0.25">
      <c r="R190" s="49"/>
      <c r="S190" s="90">
        <v>2016</v>
      </c>
      <c r="T190" s="86" t="s">
        <v>1887</v>
      </c>
      <c r="U190" s="87" t="s">
        <v>1907</v>
      </c>
      <c r="V190" s="87" t="s">
        <v>2017</v>
      </c>
      <c r="W190" s="87" t="s">
        <v>2008</v>
      </c>
      <c r="X190" s="88">
        <v>1.2984896957917014</v>
      </c>
      <c r="Y190" s="88">
        <v>1.2984896957917014</v>
      </c>
      <c r="Z190" s="88">
        <v>1.1408379484625142</v>
      </c>
      <c r="AA190" s="89">
        <v>0.8062195162882656</v>
      </c>
      <c r="AB190" s="51"/>
    </row>
    <row r="191" spans="18:28" ht="30" hidden="1" customHeight="1" x14ac:dyDescent="0.25">
      <c r="R191" s="49"/>
      <c r="S191" s="90">
        <v>2016</v>
      </c>
      <c r="T191" s="86" t="s">
        <v>1887</v>
      </c>
      <c r="U191" s="87" t="s">
        <v>1907</v>
      </c>
      <c r="V191" s="87" t="s">
        <v>2017</v>
      </c>
      <c r="W191" s="87" t="s">
        <v>2009</v>
      </c>
      <c r="X191" s="88">
        <v>1.2984896957917014</v>
      </c>
      <c r="Y191" s="88">
        <v>1.2984896957917014</v>
      </c>
      <c r="Z191" s="88">
        <v>1.1243140499439856</v>
      </c>
      <c r="AA191" s="89">
        <v>0.90376696457155503</v>
      </c>
      <c r="AB191" s="51"/>
    </row>
    <row r="192" spans="18:28" ht="30" hidden="1" customHeight="1" x14ac:dyDescent="0.25">
      <c r="R192" s="49"/>
      <c r="S192" s="90">
        <v>2016</v>
      </c>
      <c r="T192" s="86" t="s">
        <v>1887</v>
      </c>
      <c r="U192" s="87" t="s">
        <v>1907</v>
      </c>
      <c r="V192" s="87" t="s">
        <v>2017</v>
      </c>
      <c r="W192" s="87" t="s">
        <v>2010</v>
      </c>
      <c r="X192" s="88">
        <v>1.2984896957917014</v>
      </c>
      <c r="Y192" s="88">
        <v>1.2984896957917014</v>
      </c>
      <c r="Z192" s="88">
        <v>1.000557904323897</v>
      </c>
      <c r="AA192" s="89">
        <v>7.8795493162710187E-2</v>
      </c>
      <c r="AB192" s="51"/>
    </row>
    <row r="193" spans="18:28" ht="30" hidden="1" customHeight="1" x14ac:dyDescent="0.25">
      <c r="R193" s="49"/>
      <c r="S193" s="90">
        <v>2016</v>
      </c>
      <c r="T193" s="86" t="s">
        <v>1887</v>
      </c>
      <c r="U193" s="87" t="s">
        <v>1907</v>
      </c>
      <c r="V193" s="87" t="s">
        <v>2017</v>
      </c>
      <c r="W193" s="87" t="s">
        <v>2011</v>
      </c>
      <c r="X193" s="88">
        <v>1.2984896957917014</v>
      </c>
      <c r="Y193" s="88">
        <v>1.2984896957917014</v>
      </c>
      <c r="Z193" s="88">
        <v>1.0000212070112375</v>
      </c>
      <c r="AA193" s="89">
        <v>1.0000231322105213</v>
      </c>
      <c r="AB193" s="51"/>
    </row>
    <row r="194" spans="18:28" ht="30" hidden="1" customHeight="1" x14ac:dyDescent="0.25">
      <c r="R194" s="49"/>
      <c r="S194" s="90">
        <v>2016</v>
      </c>
      <c r="T194" s="86" t="s">
        <v>1887</v>
      </c>
      <c r="U194" s="87" t="s">
        <v>1907</v>
      </c>
      <c r="V194" s="87" t="s">
        <v>2017</v>
      </c>
      <c r="W194" s="87" t="s">
        <v>2012</v>
      </c>
      <c r="X194" s="88">
        <v>1.2984896957917014</v>
      </c>
      <c r="Y194" s="88">
        <v>1.2984896957917014</v>
      </c>
      <c r="Z194" s="88">
        <v>0.92811004436331357</v>
      </c>
      <c r="AA194" s="89">
        <v>0.93518551796483906</v>
      </c>
      <c r="AB194" s="51"/>
    </row>
    <row r="195" spans="18:28" ht="30" hidden="1" customHeight="1" x14ac:dyDescent="0.25">
      <c r="R195" s="49"/>
      <c r="S195" s="90">
        <v>2016</v>
      </c>
      <c r="T195" s="86" t="s">
        <v>1887</v>
      </c>
      <c r="U195" s="87" t="s">
        <v>1907</v>
      </c>
      <c r="V195" s="87" t="s">
        <v>2017</v>
      </c>
      <c r="W195" s="87" t="s">
        <v>2013</v>
      </c>
      <c r="X195" s="88">
        <v>1.2984896957917014</v>
      </c>
      <c r="Y195" s="88">
        <v>1.2984896957917014</v>
      </c>
      <c r="Z195" s="88">
        <v>0.74594389196673361</v>
      </c>
      <c r="AA195" s="89">
        <v>0.74594454148058065</v>
      </c>
      <c r="AB195" s="51"/>
    </row>
    <row r="196" spans="18:28" ht="30" hidden="1" customHeight="1" x14ac:dyDescent="0.25">
      <c r="R196" s="49"/>
      <c r="S196" s="90">
        <v>2016</v>
      </c>
      <c r="T196" s="86" t="s">
        <v>1887</v>
      </c>
      <c r="U196" s="87" t="s">
        <v>1907</v>
      </c>
      <c r="V196" s="87" t="s">
        <v>2017</v>
      </c>
      <c r="W196" s="87" t="s">
        <v>2014</v>
      </c>
      <c r="X196" s="88">
        <v>1.2984896957917014</v>
      </c>
      <c r="Y196" s="88">
        <v>1.2984896957917014</v>
      </c>
      <c r="Z196" s="88">
        <v>0.99983593256262504</v>
      </c>
      <c r="AA196" s="89">
        <v>1.0990329484961614</v>
      </c>
      <c r="AB196" s="51"/>
    </row>
    <row r="197" spans="18:28" ht="30" hidden="1" customHeight="1" x14ac:dyDescent="0.25">
      <c r="R197" s="49"/>
      <c r="S197" s="90">
        <v>2016</v>
      </c>
      <c r="T197" s="86" t="s">
        <v>1887</v>
      </c>
      <c r="U197" s="87" t="s">
        <v>1907</v>
      </c>
      <c r="V197" s="87" t="s">
        <v>2017</v>
      </c>
      <c r="W197" s="87" t="s">
        <v>2016</v>
      </c>
      <c r="X197" s="88">
        <v>1.2984896957917014</v>
      </c>
      <c r="Y197" s="88">
        <v>1.2984896957917014</v>
      </c>
      <c r="Z197" s="88">
        <v>1.0007544622235913</v>
      </c>
      <c r="AA197" s="89" t="s">
        <v>2015</v>
      </c>
      <c r="AB197" s="51"/>
    </row>
    <row r="198" spans="18:28" ht="30" hidden="1" customHeight="1" x14ac:dyDescent="0.25">
      <c r="R198" s="49"/>
      <c r="S198" s="90">
        <v>2016</v>
      </c>
      <c r="T198" s="86" t="s">
        <v>1887</v>
      </c>
      <c r="U198" s="87" t="s">
        <v>1939</v>
      </c>
      <c r="V198" s="87" t="s">
        <v>1997</v>
      </c>
      <c r="W198" s="87" t="s">
        <v>1998</v>
      </c>
      <c r="X198" s="88">
        <v>1.4713082736715046</v>
      </c>
      <c r="Y198" s="88">
        <v>1.4713082736715046</v>
      </c>
      <c r="Z198" s="88">
        <v>1.4415282810883365</v>
      </c>
      <c r="AA198" s="89">
        <v>1.4417367356177058</v>
      </c>
      <c r="AB198" s="51"/>
    </row>
    <row r="199" spans="18:28" ht="30" hidden="1" customHeight="1" x14ac:dyDescent="0.25">
      <c r="R199" s="49"/>
      <c r="S199" s="90">
        <v>2016</v>
      </c>
      <c r="T199" s="86" t="s">
        <v>1887</v>
      </c>
      <c r="U199" s="87" t="s">
        <v>1939</v>
      </c>
      <c r="V199" s="87" t="s">
        <v>1997</v>
      </c>
      <c r="W199" s="87" t="s">
        <v>1999</v>
      </c>
      <c r="X199" s="88">
        <v>1.4713082736715049</v>
      </c>
      <c r="Y199" s="88">
        <v>1.4713082736715051</v>
      </c>
      <c r="Z199" s="88">
        <v>3.4301674545553338</v>
      </c>
      <c r="AA199" s="89">
        <v>3.3244345777731588</v>
      </c>
      <c r="AB199" s="51"/>
    </row>
    <row r="200" spans="18:28" ht="30" hidden="1" customHeight="1" x14ac:dyDescent="0.25">
      <c r="R200" s="49"/>
      <c r="S200" s="90">
        <v>2016</v>
      </c>
      <c r="T200" s="86" t="s">
        <v>1887</v>
      </c>
      <c r="U200" s="87" t="s">
        <v>1939</v>
      </c>
      <c r="V200" s="87" t="s">
        <v>1997</v>
      </c>
      <c r="W200" s="87" t="s">
        <v>2000</v>
      </c>
      <c r="X200" s="88">
        <v>1.4713082736715049</v>
      </c>
      <c r="Y200" s="88">
        <v>1.4713082736715049</v>
      </c>
      <c r="Z200" s="88">
        <v>0.77588821378891493</v>
      </c>
      <c r="AA200" s="89">
        <v>0.77587680292598482</v>
      </c>
      <c r="AB200" s="51"/>
    </row>
    <row r="201" spans="18:28" ht="30" hidden="1" customHeight="1" x14ac:dyDescent="0.25">
      <c r="R201" s="49"/>
      <c r="S201" s="90">
        <v>2016</v>
      </c>
      <c r="T201" s="86" t="s">
        <v>1887</v>
      </c>
      <c r="U201" s="87" t="s">
        <v>1939</v>
      </c>
      <c r="V201" s="87" t="s">
        <v>1997</v>
      </c>
      <c r="W201" s="87" t="s">
        <v>2001</v>
      </c>
      <c r="X201" s="88">
        <v>1.4713082736715049</v>
      </c>
      <c r="Y201" s="88">
        <v>1.4713082736715051</v>
      </c>
      <c r="Z201" s="88">
        <v>0.69464578591260695</v>
      </c>
      <c r="AA201" s="89">
        <v>0.6946737290720526</v>
      </c>
      <c r="AB201" s="51"/>
    </row>
    <row r="202" spans="18:28" ht="30" hidden="1" customHeight="1" x14ac:dyDescent="0.25">
      <c r="R202" s="49"/>
      <c r="S202" s="90">
        <v>2016</v>
      </c>
      <c r="T202" s="86" t="s">
        <v>1887</v>
      </c>
      <c r="U202" s="87" t="s">
        <v>1939</v>
      </c>
      <c r="V202" s="87" t="s">
        <v>1997</v>
      </c>
      <c r="W202" s="87" t="s">
        <v>2002</v>
      </c>
      <c r="X202" s="88">
        <v>1.4713082736715049</v>
      </c>
      <c r="Y202" s="88">
        <v>1.4713082736715049</v>
      </c>
      <c r="Z202" s="88">
        <v>0.61644970795332288</v>
      </c>
      <c r="AA202" s="89">
        <v>0.48766151874071811</v>
      </c>
      <c r="AB202" s="51"/>
    </row>
    <row r="203" spans="18:28" ht="30" hidden="1" customHeight="1" x14ac:dyDescent="0.25">
      <c r="R203" s="49"/>
      <c r="S203" s="90">
        <v>2016</v>
      </c>
      <c r="T203" s="86" t="s">
        <v>1887</v>
      </c>
      <c r="U203" s="87" t="s">
        <v>1939</v>
      </c>
      <c r="V203" s="87" t="s">
        <v>1997</v>
      </c>
      <c r="W203" s="87" t="s">
        <v>2003</v>
      </c>
      <c r="X203" s="88">
        <v>1.4713082736715049</v>
      </c>
      <c r="Y203" s="88">
        <v>1.4713082736715051</v>
      </c>
      <c r="Z203" s="88">
        <v>0.80484421503031767</v>
      </c>
      <c r="AA203" s="89">
        <v>0.80488942055727397</v>
      </c>
      <c r="AB203" s="51"/>
    </row>
    <row r="204" spans="18:28" ht="30" hidden="1" customHeight="1" x14ac:dyDescent="0.25">
      <c r="R204" s="49"/>
      <c r="S204" s="90">
        <v>2016</v>
      </c>
      <c r="T204" s="86" t="s">
        <v>1887</v>
      </c>
      <c r="U204" s="87" t="s">
        <v>1939</v>
      </c>
      <c r="V204" s="87" t="s">
        <v>1997</v>
      </c>
      <c r="W204" s="91" t="s">
        <v>2004</v>
      </c>
      <c r="X204" s="88">
        <v>1.4713082736715049</v>
      </c>
      <c r="Y204" s="88">
        <v>1.4713082736715049</v>
      </c>
      <c r="Z204" s="88">
        <v>0.95384007404667448</v>
      </c>
      <c r="AA204" s="89">
        <v>0.95454114237972409</v>
      </c>
      <c r="AB204" s="51"/>
    </row>
    <row r="205" spans="18:28" ht="30" hidden="1" customHeight="1" x14ac:dyDescent="0.25">
      <c r="R205" s="49"/>
      <c r="S205" s="90">
        <v>2016</v>
      </c>
      <c r="T205" s="86" t="s">
        <v>1887</v>
      </c>
      <c r="U205" s="87" t="s">
        <v>1939</v>
      </c>
      <c r="V205" s="87" t="s">
        <v>1997</v>
      </c>
      <c r="W205" s="87" t="s">
        <v>2005</v>
      </c>
      <c r="X205" s="88">
        <v>1.4713082736715049</v>
      </c>
      <c r="Y205" s="88">
        <v>1.4713082736715051</v>
      </c>
      <c r="Z205" s="88">
        <v>1.0005628509103119</v>
      </c>
      <c r="AA205" s="89">
        <v>0.99994910976110774</v>
      </c>
      <c r="AB205" s="51"/>
    </row>
    <row r="206" spans="18:28" ht="30" hidden="1" customHeight="1" x14ac:dyDescent="0.25">
      <c r="R206" s="49"/>
      <c r="S206" s="90">
        <v>2016</v>
      </c>
      <c r="T206" s="86" t="s">
        <v>1887</v>
      </c>
      <c r="U206" s="87" t="s">
        <v>1939</v>
      </c>
      <c r="V206" s="87" t="s">
        <v>1997</v>
      </c>
      <c r="W206" s="87" t="s">
        <v>2006</v>
      </c>
      <c r="X206" s="88">
        <v>1.4713082736715046</v>
      </c>
      <c r="Y206" s="88">
        <v>1.4713082736715049</v>
      </c>
      <c r="Z206" s="88">
        <v>0.70527868985071929</v>
      </c>
      <c r="AA206" s="89">
        <v>0.70549744747471832</v>
      </c>
      <c r="AB206" s="51"/>
    </row>
    <row r="207" spans="18:28" ht="30" hidden="1" customHeight="1" x14ac:dyDescent="0.25">
      <c r="R207" s="49"/>
      <c r="S207" s="90">
        <v>2016</v>
      </c>
      <c r="T207" s="86" t="s">
        <v>1887</v>
      </c>
      <c r="U207" s="87" t="s">
        <v>1939</v>
      </c>
      <c r="V207" s="87" t="s">
        <v>1997</v>
      </c>
      <c r="W207" s="87" t="s">
        <v>2007</v>
      </c>
      <c r="X207" s="88">
        <v>1.4713082736715051</v>
      </c>
      <c r="Y207" s="88">
        <v>1.4713082736715049</v>
      </c>
      <c r="Z207" s="88">
        <v>1.0951210287022082</v>
      </c>
      <c r="AA207" s="89">
        <v>1.0948852166301875</v>
      </c>
      <c r="AB207" s="51"/>
    </row>
    <row r="208" spans="18:28" ht="30" hidden="1" customHeight="1" x14ac:dyDescent="0.25">
      <c r="R208" s="49"/>
      <c r="S208" s="90">
        <v>2016</v>
      </c>
      <c r="T208" s="86" t="s">
        <v>1887</v>
      </c>
      <c r="U208" s="87" t="s">
        <v>1939</v>
      </c>
      <c r="V208" s="87" t="s">
        <v>1997</v>
      </c>
      <c r="W208" s="87" t="s">
        <v>2008</v>
      </c>
      <c r="X208" s="88">
        <v>1.4713082736715049</v>
      </c>
      <c r="Y208" s="88">
        <v>1.4713082736715049</v>
      </c>
      <c r="Z208" s="88">
        <v>1.1410801663195198</v>
      </c>
      <c r="AA208" s="89">
        <v>0.80523310139979554</v>
      </c>
      <c r="AB208" s="51"/>
    </row>
    <row r="209" spans="18:28" ht="30" hidden="1" customHeight="1" x14ac:dyDescent="0.25">
      <c r="R209" s="49"/>
      <c r="S209" s="90">
        <v>2016</v>
      </c>
      <c r="T209" s="86" t="s">
        <v>1887</v>
      </c>
      <c r="U209" s="87" t="s">
        <v>1939</v>
      </c>
      <c r="V209" s="87" t="s">
        <v>1997</v>
      </c>
      <c r="W209" s="87" t="s">
        <v>2009</v>
      </c>
      <c r="X209" s="88">
        <v>1.4713082736715049</v>
      </c>
      <c r="Y209" s="88">
        <v>1.4713082736715049</v>
      </c>
      <c r="Z209" s="88">
        <v>1.1237634443178364</v>
      </c>
      <c r="AA209" s="89">
        <v>0.90399373336588229</v>
      </c>
      <c r="AB209" s="51"/>
    </row>
    <row r="210" spans="18:28" ht="30" hidden="1" customHeight="1" x14ac:dyDescent="0.25">
      <c r="R210" s="49"/>
      <c r="S210" s="90">
        <v>2016</v>
      </c>
      <c r="T210" s="86" t="s">
        <v>1887</v>
      </c>
      <c r="U210" s="87" t="s">
        <v>1939</v>
      </c>
      <c r="V210" s="87" t="s">
        <v>1997</v>
      </c>
      <c r="W210" s="87" t="s">
        <v>2010</v>
      </c>
      <c r="X210" s="88">
        <v>1.4713082736715049</v>
      </c>
      <c r="Y210" s="88">
        <v>1.4713082736715049</v>
      </c>
      <c r="Z210" s="88">
        <v>1.0025793747307594</v>
      </c>
      <c r="AA210" s="89">
        <v>7.9665354210607303E-2</v>
      </c>
      <c r="AB210" s="51"/>
    </row>
    <row r="211" spans="18:28" ht="30" hidden="1" customHeight="1" x14ac:dyDescent="0.25">
      <c r="R211" s="49"/>
      <c r="S211" s="90">
        <v>2016</v>
      </c>
      <c r="T211" s="86" t="s">
        <v>1887</v>
      </c>
      <c r="U211" s="87" t="s">
        <v>1939</v>
      </c>
      <c r="V211" s="87" t="s">
        <v>1997</v>
      </c>
      <c r="W211" s="87" t="s">
        <v>2011</v>
      </c>
      <c r="X211" s="88">
        <v>1.4713082736715046</v>
      </c>
      <c r="Y211" s="88">
        <v>1.4713082736715049</v>
      </c>
      <c r="Z211" s="88">
        <v>1.0006390828217544</v>
      </c>
      <c r="AA211" s="89">
        <v>1.0002882602537126</v>
      </c>
      <c r="AB211" s="51"/>
    </row>
    <row r="212" spans="18:28" ht="30" hidden="1" customHeight="1" x14ac:dyDescent="0.25">
      <c r="R212" s="49"/>
      <c r="S212" s="90">
        <v>2016</v>
      </c>
      <c r="T212" s="86" t="s">
        <v>1887</v>
      </c>
      <c r="U212" s="87" t="s">
        <v>1939</v>
      </c>
      <c r="V212" s="87" t="s">
        <v>1997</v>
      </c>
      <c r="W212" s="87" t="s">
        <v>2012</v>
      </c>
      <c r="X212" s="88">
        <v>1.4713082736715046</v>
      </c>
      <c r="Y212" s="88">
        <v>1.4713082736715049</v>
      </c>
      <c r="Z212" s="88">
        <v>0.92768558047650052</v>
      </c>
      <c r="AA212" s="89">
        <v>0.95786263837944674</v>
      </c>
      <c r="AB212" s="51"/>
    </row>
    <row r="213" spans="18:28" ht="30" hidden="1" customHeight="1" x14ac:dyDescent="0.25">
      <c r="R213" s="49"/>
      <c r="S213" s="90">
        <v>2016</v>
      </c>
      <c r="T213" s="86" t="s">
        <v>1887</v>
      </c>
      <c r="U213" s="87" t="s">
        <v>1939</v>
      </c>
      <c r="V213" s="87" t="s">
        <v>1997</v>
      </c>
      <c r="W213" s="87" t="s">
        <v>2013</v>
      </c>
      <c r="X213" s="88">
        <v>1.4713082736715049</v>
      </c>
      <c r="Y213" s="88">
        <v>1.4713082736715049</v>
      </c>
      <c r="Z213" s="88">
        <v>0.74592804337893337</v>
      </c>
      <c r="AA213" s="89">
        <v>0.74596253944929236</v>
      </c>
      <c r="AB213" s="51"/>
    </row>
    <row r="214" spans="18:28" ht="30" hidden="1" customHeight="1" x14ac:dyDescent="0.25">
      <c r="R214" s="49"/>
      <c r="S214" s="90">
        <v>2016</v>
      </c>
      <c r="T214" s="86" t="s">
        <v>1887</v>
      </c>
      <c r="U214" s="87" t="s">
        <v>1939</v>
      </c>
      <c r="V214" s="87" t="s">
        <v>1997</v>
      </c>
      <c r="W214" s="87" t="s">
        <v>2014</v>
      </c>
      <c r="X214" s="88">
        <v>1.4713082736715049</v>
      </c>
      <c r="Y214" s="88">
        <v>1.4713082736715049</v>
      </c>
      <c r="Z214" s="88">
        <v>0.99925095309307654</v>
      </c>
      <c r="AA214" s="89" t="s">
        <v>2015</v>
      </c>
      <c r="AB214" s="51"/>
    </row>
    <row r="215" spans="18:28" ht="30" hidden="1" customHeight="1" x14ac:dyDescent="0.25">
      <c r="R215" s="49"/>
      <c r="S215" s="90">
        <v>2016</v>
      </c>
      <c r="T215" s="86" t="s">
        <v>1887</v>
      </c>
      <c r="U215" s="87" t="s">
        <v>1939</v>
      </c>
      <c r="V215" s="87" t="s">
        <v>1997</v>
      </c>
      <c r="W215" s="87" t="s">
        <v>2016</v>
      </c>
      <c r="X215" s="88">
        <v>1.4713082736715049</v>
      </c>
      <c r="Y215" s="88">
        <v>1.4713082736715046</v>
      </c>
      <c r="Z215" s="88">
        <v>0.99781293190392606</v>
      </c>
      <c r="AA215" s="89" t="s">
        <v>2015</v>
      </c>
      <c r="AB215" s="51"/>
    </row>
    <row r="216" spans="18:28" ht="30" hidden="1" customHeight="1" x14ac:dyDescent="0.25">
      <c r="R216" s="49"/>
      <c r="S216" s="90">
        <v>2016</v>
      </c>
      <c r="T216" s="86" t="s">
        <v>1887</v>
      </c>
      <c r="U216" s="87" t="s">
        <v>1939</v>
      </c>
      <c r="V216" s="87" t="s">
        <v>2017</v>
      </c>
      <c r="W216" s="87" t="s">
        <v>1998</v>
      </c>
      <c r="X216" s="88">
        <v>1.4713082736715051</v>
      </c>
      <c r="Y216" s="88">
        <v>1.4713082736715049</v>
      </c>
      <c r="Z216" s="88">
        <v>1.4415288000977751</v>
      </c>
      <c r="AA216" s="89">
        <v>1.4415284223449525</v>
      </c>
      <c r="AB216" s="51"/>
    </row>
    <row r="217" spans="18:28" ht="30" hidden="1" customHeight="1" x14ac:dyDescent="0.25">
      <c r="R217" s="49"/>
      <c r="S217" s="90">
        <v>2016</v>
      </c>
      <c r="T217" s="86" t="s">
        <v>1887</v>
      </c>
      <c r="U217" s="87" t="s">
        <v>1939</v>
      </c>
      <c r="V217" s="87" t="s">
        <v>2017</v>
      </c>
      <c r="W217" s="87" t="s">
        <v>1999</v>
      </c>
      <c r="X217" s="88">
        <v>1.4713082736715051</v>
      </c>
      <c r="Y217" s="88">
        <v>1.4713082736715051</v>
      </c>
      <c r="Z217" s="88">
        <v>3.4301750227188559</v>
      </c>
      <c r="AA217" s="89">
        <v>3.325709525461467</v>
      </c>
      <c r="AB217" s="51"/>
    </row>
    <row r="218" spans="18:28" ht="30" hidden="1" customHeight="1" x14ac:dyDescent="0.25">
      <c r="R218" s="49"/>
      <c r="S218" s="90">
        <v>2016</v>
      </c>
      <c r="T218" s="86" t="s">
        <v>1887</v>
      </c>
      <c r="U218" s="87" t="s">
        <v>1939</v>
      </c>
      <c r="V218" s="87" t="s">
        <v>2017</v>
      </c>
      <c r="W218" s="87" t="s">
        <v>2000</v>
      </c>
      <c r="X218" s="88">
        <v>1.4713082736715051</v>
      </c>
      <c r="Y218" s="88">
        <v>1.4713082736715051</v>
      </c>
      <c r="Z218" s="88">
        <v>0.77588813201359019</v>
      </c>
      <c r="AA218" s="89">
        <v>0.7758864824146311</v>
      </c>
      <c r="AB218" s="51"/>
    </row>
    <row r="219" spans="18:28" ht="30" hidden="1" customHeight="1" x14ac:dyDescent="0.25">
      <c r="R219" s="49"/>
      <c r="S219" s="90">
        <v>2016</v>
      </c>
      <c r="T219" s="86" t="s">
        <v>1887</v>
      </c>
      <c r="U219" s="87" t="s">
        <v>1939</v>
      </c>
      <c r="V219" s="87" t="s">
        <v>2017</v>
      </c>
      <c r="W219" s="87" t="s">
        <v>2001</v>
      </c>
      <c r="X219" s="88">
        <v>1.4713082736715051</v>
      </c>
      <c r="Y219" s="88">
        <v>1.4713082736715051</v>
      </c>
      <c r="Z219" s="88">
        <v>0.69476988658752314</v>
      </c>
      <c r="AA219" s="89">
        <v>0.69446353241442116</v>
      </c>
      <c r="AB219" s="51"/>
    </row>
    <row r="220" spans="18:28" ht="30" hidden="1" customHeight="1" x14ac:dyDescent="0.25">
      <c r="R220" s="49"/>
      <c r="S220" s="90">
        <v>2016</v>
      </c>
      <c r="T220" s="86" t="s">
        <v>1887</v>
      </c>
      <c r="U220" s="87" t="s">
        <v>1939</v>
      </c>
      <c r="V220" s="87" t="s">
        <v>2017</v>
      </c>
      <c r="W220" s="87" t="s">
        <v>2002</v>
      </c>
      <c r="X220" s="88" t="s">
        <v>2015</v>
      </c>
      <c r="Y220" s="88" t="s">
        <v>2015</v>
      </c>
      <c r="Z220" s="88" t="s">
        <v>2015</v>
      </c>
      <c r="AA220" s="89" t="s">
        <v>2015</v>
      </c>
      <c r="AB220" s="51"/>
    </row>
    <row r="221" spans="18:28" ht="30" hidden="1" customHeight="1" x14ac:dyDescent="0.25">
      <c r="R221" s="49"/>
      <c r="S221" s="90">
        <v>2016</v>
      </c>
      <c r="T221" s="86" t="s">
        <v>1887</v>
      </c>
      <c r="U221" s="87" t="s">
        <v>1939</v>
      </c>
      <c r="V221" s="87" t="s">
        <v>2017</v>
      </c>
      <c r="W221" s="87" t="s">
        <v>2003</v>
      </c>
      <c r="X221" s="88">
        <v>1.4713082736715051</v>
      </c>
      <c r="Y221" s="88">
        <v>1.4713082736715051</v>
      </c>
      <c r="Z221" s="88">
        <v>0.80485054825078906</v>
      </c>
      <c r="AA221" s="89">
        <v>0.80487657454499595</v>
      </c>
      <c r="AB221" s="51"/>
    </row>
    <row r="222" spans="18:28" ht="30" hidden="1" customHeight="1" x14ac:dyDescent="0.25">
      <c r="R222" s="49"/>
      <c r="S222" s="90">
        <v>2016</v>
      </c>
      <c r="T222" s="86" t="s">
        <v>1887</v>
      </c>
      <c r="U222" s="87" t="s">
        <v>1939</v>
      </c>
      <c r="V222" s="87" t="s">
        <v>2017</v>
      </c>
      <c r="W222" s="91" t="s">
        <v>2004</v>
      </c>
      <c r="X222" s="88">
        <v>1.4713082736715051</v>
      </c>
      <c r="Y222" s="88">
        <v>1.4713082736715051</v>
      </c>
      <c r="Z222" s="88">
        <v>0.95348009915650778</v>
      </c>
      <c r="AA222" s="89">
        <v>0.95364911191102475</v>
      </c>
      <c r="AB222" s="51"/>
    </row>
    <row r="223" spans="18:28" ht="30" hidden="1" customHeight="1" x14ac:dyDescent="0.25">
      <c r="R223" s="49"/>
      <c r="S223" s="90">
        <v>2016</v>
      </c>
      <c r="T223" s="86" t="s">
        <v>1887</v>
      </c>
      <c r="U223" s="87" t="s">
        <v>1939</v>
      </c>
      <c r="V223" s="87" t="s">
        <v>2017</v>
      </c>
      <c r="W223" s="87" t="s">
        <v>2005</v>
      </c>
      <c r="X223" s="88">
        <v>1.4713082736715051</v>
      </c>
      <c r="Y223" s="88">
        <v>1.4713082736715051</v>
      </c>
      <c r="Z223" s="88">
        <v>0.99958890265466005</v>
      </c>
      <c r="AA223" s="89">
        <v>1.0002035403917888</v>
      </c>
      <c r="AB223" s="51"/>
    </row>
    <row r="224" spans="18:28" ht="30" hidden="1" customHeight="1" x14ac:dyDescent="0.25">
      <c r="R224" s="49"/>
      <c r="S224" s="90">
        <v>2016</v>
      </c>
      <c r="T224" s="86" t="s">
        <v>1887</v>
      </c>
      <c r="U224" s="87" t="s">
        <v>1939</v>
      </c>
      <c r="V224" s="87" t="s">
        <v>2017</v>
      </c>
      <c r="W224" s="87" t="s">
        <v>2006</v>
      </c>
      <c r="X224" s="88">
        <v>1.4713082736715051</v>
      </c>
      <c r="Y224" s="88">
        <v>1.4713082736715051</v>
      </c>
      <c r="Z224" s="88">
        <v>0.70526845942124794</v>
      </c>
      <c r="AA224" s="89">
        <v>0.70522428603355469</v>
      </c>
      <c r="AB224" s="51"/>
    </row>
    <row r="225" spans="18:28" ht="30" hidden="1" customHeight="1" x14ac:dyDescent="0.25">
      <c r="R225" s="49"/>
      <c r="S225" s="90">
        <v>2016</v>
      </c>
      <c r="T225" s="86" t="s">
        <v>1887</v>
      </c>
      <c r="U225" s="87" t="s">
        <v>1939</v>
      </c>
      <c r="V225" s="87" t="s">
        <v>2017</v>
      </c>
      <c r="W225" s="87" t="s">
        <v>2007</v>
      </c>
      <c r="X225" s="88">
        <v>1.4713082736715051</v>
      </c>
      <c r="Y225" s="88">
        <v>1.4713082736715051</v>
      </c>
      <c r="Z225" s="88">
        <v>1.0950940924622934</v>
      </c>
      <c r="AA225" s="89">
        <v>1.0948960532513021</v>
      </c>
      <c r="AB225" s="51"/>
    </row>
    <row r="226" spans="18:28" ht="30" hidden="1" customHeight="1" x14ac:dyDescent="0.25">
      <c r="R226" s="49"/>
      <c r="S226" s="90">
        <v>2016</v>
      </c>
      <c r="T226" s="86" t="s">
        <v>1887</v>
      </c>
      <c r="U226" s="87" t="s">
        <v>1939</v>
      </c>
      <c r="V226" s="87" t="s">
        <v>2017</v>
      </c>
      <c r="W226" s="87" t="s">
        <v>2008</v>
      </c>
      <c r="X226" s="88">
        <v>1.4713082736715051</v>
      </c>
      <c r="Y226" s="88">
        <v>1.4713082736715051</v>
      </c>
      <c r="Z226" s="88">
        <v>1.1407803288128877</v>
      </c>
      <c r="AA226" s="89">
        <v>0.8061268739654236</v>
      </c>
      <c r="AB226" s="51"/>
    </row>
    <row r="227" spans="18:28" ht="30" hidden="1" customHeight="1" x14ac:dyDescent="0.25">
      <c r="R227" s="49"/>
      <c r="S227" s="90">
        <v>2016</v>
      </c>
      <c r="T227" s="86" t="s">
        <v>1887</v>
      </c>
      <c r="U227" s="87" t="s">
        <v>1939</v>
      </c>
      <c r="V227" s="87" t="s">
        <v>2017</v>
      </c>
      <c r="W227" s="87" t="s">
        <v>2009</v>
      </c>
      <c r="X227" s="88">
        <v>1.4713082736715051</v>
      </c>
      <c r="Y227" s="88">
        <v>1.4713082736715051</v>
      </c>
      <c r="Z227" s="88">
        <v>1.1243342308671844</v>
      </c>
      <c r="AA227" s="89">
        <v>0.90389435364329329</v>
      </c>
      <c r="AB227" s="51"/>
    </row>
    <row r="228" spans="18:28" ht="30" hidden="1" customHeight="1" x14ac:dyDescent="0.25">
      <c r="R228" s="49"/>
      <c r="S228" s="90">
        <v>2016</v>
      </c>
      <c r="T228" s="86" t="s">
        <v>1887</v>
      </c>
      <c r="U228" s="87" t="s">
        <v>1939</v>
      </c>
      <c r="V228" s="87" t="s">
        <v>2017</v>
      </c>
      <c r="W228" s="87" t="s">
        <v>2010</v>
      </c>
      <c r="X228" s="88">
        <v>1.4713082736715051</v>
      </c>
      <c r="Y228" s="88">
        <v>1.4713082736715049</v>
      </c>
      <c r="Z228" s="88">
        <v>1.0007029343924809</v>
      </c>
      <c r="AA228" s="89">
        <v>7.8907028023331341E-2</v>
      </c>
      <c r="AB228" s="51"/>
    </row>
    <row r="229" spans="18:28" ht="30" hidden="1" customHeight="1" x14ac:dyDescent="0.25">
      <c r="R229" s="49"/>
      <c r="S229" s="90">
        <v>2016</v>
      </c>
      <c r="T229" s="86" t="s">
        <v>1887</v>
      </c>
      <c r="U229" s="87" t="s">
        <v>1939</v>
      </c>
      <c r="V229" s="87" t="s">
        <v>2017</v>
      </c>
      <c r="W229" s="87" t="s">
        <v>2011</v>
      </c>
      <c r="X229" s="88">
        <v>1.4713082736715051</v>
      </c>
      <c r="Y229" s="88">
        <v>1.4713082736715051</v>
      </c>
      <c r="Z229" s="88">
        <v>1.0000099549984269</v>
      </c>
      <c r="AA229" s="89">
        <v>1.0000171268853819</v>
      </c>
      <c r="AB229" s="51"/>
    </row>
    <row r="230" spans="18:28" ht="30" hidden="1" customHeight="1" x14ac:dyDescent="0.25">
      <c r="R230" s="49"/>
      <c r="S230" s="90">
        <v>2016</v>
      </c>
      <c r="T230" s="86" t="s">
        <v>1887</v>
      </c>
      <c r="U230" s="87" t="s">
        <v>1939</v>
      </c>
      <c r="V230" s="87" t="s">
        <v>2017</v>
      </c>
      <c r="W230" s="87" t="s">
        <v>2012</v>
      </c>
      <c r="X230" s="88">
        <v>1.4713082736715051</v>
      </c>
      <c r="Y230" s="88">
        <v>1.4713082736715051</v>
      </c>
      <c r="Z230" s="88">
        <v>0.92802339502653464</v>
      </c>
      <c r="AA230" s="89">
        <v>0.93311277018297123</v>
      </c>
      <c r="AB230" s="51"/>
    </row>
    <row r="231" spans="18:28" ht="30" hidden="1" customHeight="1" x14ac:dyDescent="0.25">
      <c r="R231" s="49"/>
      <c r="S231" s="90">
        <v>2016</v>
      </c>
      <c r="T231" s="86" t="s">
        <v>1887</v>
      </c>
      <c r="U231" s="87" t="s">
        <v>1939</v>
      </c>
      <c r="V231" s="87" t="s">
        <v>2017</v>
      </c>
      <c r="W231" s="87" t="s">
        <v>2013</v>
      </c>
      <c r="X231" s="88">
        <v>1.4713082736715051</v>
      </c>
      <c r="Y231" s="88">
        <v>1.4713082736715051</v>
      </c>
      <c r="Z231" s="88">
        <v>0.74597561027829729</v>
      </c>
      <c r="AA231" s="89">
        <v>0.7459780177780313</v>
      </c>
      <c r="AB231" s="51"/>
    </row>
    <row r="232" spans="18:28" ht="30" hidden="1" customHeight="1" x14ac:dyDescent="0.25">
      <c r="R232" s="49"/>
      <c r="S232" s="90">
        <v>2016</v>
      </c>
      <c r="T232" s="86" t="s">
        <v>1887</v>
      </c>
      <c r="U232" s="87" t="s">
        <v>1939</v>
      </c>
      <c r="V232" s="87" t="s">
        <v>2017</v>
      </c>
      <c r="W232" s="87" t="s">
        <v>2014</v>
      </c>
      <c r="X232" s="88">
        <v>1.4713082736715051</v>
      </c>
      <c r="Y232" s="88">
        <v>1.4713082736715051</v>
      </c>
      <c r="Z232" s="88">
        <v>1.0000299633207623</v>
      </c>
      <c r="AA232" s="89">
        <v>1.1744473876440302</v>
      </c>
      <c r="AB232" s="51"/>
    </row>
    <row r="233" spans="18:28" ht="30" hidden="1" customHeight="1" x14ac:dyDescent="0.25">
      <c r="R233" s="49"/>
      <c r="S233" s="90">
        <v>2016</v>
      </c>
      <c r="T233" s="86" t="s">
        <v>1887</v>
      </c>
      <c r="U233" s="87" t="s">
        <v>1939</v>
      </c>
      <c r="V233" s="87" t="s">
        <v>2017</v>
      </c>
      <c r="W233" s="87" t="s">
        <v>2016</v>
      </c>
      <c r="X233" s="88">
        <v>1.4713082736715051</v>
      </c>
      <c r="Y233" s="88">
        <v>1.4713082736715051</v>
      </c>
      <c r="Z233" s="88">
        <v>0.99691366236530532</v>
      </c>
      <c r="AA233" s="89">
        <v>0.81838395607035053</v>
      </c>
      <c r="AB233" s="51"/>
    </row>
    <row r="234" spans="18:28" ht="30" hidden="1" customHeight="1" x14ac:dyDescent="0.25">
      <c r="R234" s="49"/>
      <c r="S234" s="90">
        <v>2016</v>
      </c>
      <c r="T234" s="86" t="s">
        <v>1887</v>
      </c>
      <c r="U234" s="87" t="s">
        <v>1947</v>
      </c>
      <c r="V234" s="87" t="s">
        <v>1997</v>
      </c>
      <c r="W234" s="87" t="s">
        <v>1998</v>
      </c>
      <c r="X234" s="88">
        <v>1.3998555556098615</v>
      </c>
      <c r="Y234" s="88">
        <v>1.3998555556098615</v>
      </c>
      <c r="Z234" s="88">
        <v>1.4415291944011259</v>
      </c>
      <c r="AA234" s="89">
        <v>1.4415858913024411</v>
      </c>
      <c r="AB234" s="51"/>
    </row>
    <row r="235" spans="18:28" ht="30" hidden="1" customHeight="1" x14ac:dyDescent="0.25">
      <c r="R235" s="49"/>
      <c r="S235" s="90">
        <v>2016</v>
      </c>
      <c r="T235" s="86" t="s">
        <v>1887</v>
      </c>
      <c r="U235" s="87" t="s">
        <v>1947</v>
      </c>
      <c r="V235" s="87" t="s">
        <v>1997</v>
      </c>
      <c r="W235" s="87" t="s">
        <v>1999</v>
      </c>
      <c r="X235" s="88">
        <v>1.3998555556098609</v>
      </c>
      <c r="Y235" s="88">
        <v>1.3998555556098615</v>
      </c>
      <c r="Z235" s="88">
        <v>3.4301765058063038</v>
      </c>
      <c r="AA235" s="89">
        <v>3.3272300182344581</v>
      </c>
      <c r="AB235" s="51"/>
    </row>
    <row r="236" spans="18:28" ht="30" hidden="1" customHeight="1" x14ac:dyDescent="0.25">
      <c r="R236" s="49"/>
      <c r="S236" s="90">
        <v>2016</v>
      </c>
      <c r="T236" s="86" t="s">
        <v>1887</v>
      </c>
      <c r="U236" s="87" t="s">
        <v>1947</v>
      </c>
      <c r="V236" s="87" t="s">
        <v>1997</v>
      </c>
      <c r="W236" s="87" t="s">
        <v>2000</v>
      </c>
      <c r="X236" s="88">
        <v>1.3998555556098609</v>
      </c>
      <c r="Y236" s="88">
        <v>1.3998555556098615</v>
      </c>
      <c r="Z236" s="88">
        <v>0.77588728616874814</v>
      </c>
      <c r="AA236" s="89">
        <v>0.77590003337091629</v>
      </c>
      <c r="AB236" s="51"/>
    </row>
    <row r="237" spans="18:28" ht="30" hidden="1" customHeight="1" x14ac:dyDescent="0.25">
      <c r="R237" s="49"/>
      <c r="S237" s="90">
        <v>2016</v>
      </c>
      <c r="T237" s="86" t="s">
        <v>1887</v>
      </c>
      <c r="U237" s="87" t="s">
        <v>1947</v>
      </c>
      <c r="V237" s="87" t="s">
        <v>1997</v>
      </c>
      <c r="W237" s="87" t="s">
        <v>2001</v>
      </c>
      <c r="X237" s="88">
        <v>1.3998555556098611</v>
      </c>
      <c r="Y237" s="88">
        <v>1.3998555556098611</v>
      </c>
      <c r="Z237" s="88">
        <v>0.69464747956323636</v>
      </c>
      <c r="AA237" s="89">
        <v>0.69953195198211415</v>
      </c>
      <c r="AB237" s="51"/>
    </row>
    <row r="238" spans="18:28" ht="30" hidden="1" customHeight="1" x14ac:dyDescent="0.25">
      <c r="R238" s="49"/>
      <c r="S238" s="90">
        <v>2016</v>
      </c>
      <c r="T238" s="86" t="s">
        <v>1887</v>
      </c>
      <c r="U238" s="87" t="s">
        <v>1947</v>
      </c>
      <c r="V238" s="87" t="s">
        <v>1997</v>
      </c>
      <c r="W238" s="87" t="s">
        <v>2002</v>
      </c>
      <c r="X238" s="88">
        <v>1.3998555556098609</v>
      </c>
      <c r="Y238" s="88">
        <v>1.3998555556098615</v>
      </c>
      <c r="Z238" s="88">
        <v>0.61646845982666143</v>
      </c>
      <c r="AA238" s="89">
        <v>0.48624146854200828</v>
      </c>
      <c r="AB238" s="51"/>
    </row>
    <row r="239" spans="18:28" ht="30" hidden="1" customHeight="1" x14ac:dyDescent="0.25">
      <c r="R239" s="49"/>
      <c r="S239" s="90">
        <v>2016</v>
      </c>
      <c r="T239" s="86" t="s">
        <v>1887</v>
      </c>
      <c r="U239" s="87" t="s">
        <v>1947</v>
      </c>
      <c r="V239" s="87" t="s">
        <v>1997</v>
      </c>
      <c r="W239" s="87" t="s">
        <v>2003</v>
      </c>
      <c r="X239" s="88">
        <v>1.3998555556098609</v>
      </c>
      <c r="Y239" s="88">
        <v>1.3998555556098611</v>
      </c>
      <c r="Z239" s="88">
        <v>0.80485246334828886</v>
      </c>
      <c r="AA239" s="89">
        <v>0.80837049627494129</v>
      </c>
      <c r="AB239" s="51"/>
    </row>
    <row r="240" spans="18:28" ht="30" hidden="1" customHeight="1" x14ac:dyDescent="0.25">
      <c r="R240" s="49"/>
      <c r="S240" s="90">
        <v>2016</v>
      </c>
      <c r="T240" s="86" t="s">
        <v>1887</v>
      </c>
      <c r="U240" s="87" t="s">
        <v>1947</v>
      </c>
      <c r="V240" s="87" t="s">
        <v>1997</v>
      </c>
      <c r="W240" s="91" t="s">
        <v>2004</v>
      </c>
      <c r="X240" s="88">
        <v>1.3998555556098611</v>
      </c>
      <c r="Y240" s="88">
        <v>1.3998555556098615</v>
      </c>
      <c r="Z240" s="88">
        <v>0.95369929757240124</v>
      </c>
      <c r="AA240" s="89">
        <v>0.96937738903249737</v>
      </c>
      <c r="AB240" s="51"/>
    </row>
    <row r="241" spans="18:28" ht="30" hidden="1" customHeight="1" x14ac:dyDescent="0.25">
      <c r="R241" s="49"/>
      <c r="S241" s="90">
        <v>2016</v>
      </c>
      <c r="T241" s="86" t="s">
        <v>1887</v>
      </c>
      <c r="U241" s="87" t="s">
        <v>1947</v>
      </c>
      <c r="V241" s="87" t="s">
        <v>1997</v>
      </c>
      <c r="W241" s="87" t="s">
        <v>2005</v>
      </c>
      <c r="X241" s="88">
        <v>1.3998555556098615</v>
      </c>
      <c r="Y241" s="88">
        <v>1.3998555556098615</v>
      </c>
      <c r="Z241" s="88">
        <v>1.0001179740940009</v>
      </c>
      <c r="AA241" s="89">
        <v>1.0382938862041902</v>
      </c>
      <c r="AB241" s="51"/>
    </row>
    <row r="242" spans="18:28" ht="30" hidden="1" customHeight="1" x14ac:dyDescent="0.25">
      <c r="R242" s="49"/>
      <c r="S242" s="90">
        <v>2016</v>
      </c>
      <c r="T242" s="86" t="s">
        <v>1887</v>
      </c>
      <c r="U242" s="87" t="s">
        <v>1947</v>
      </c>
      <c r="V242" s="87" t="s">
        <v>1997</v>
      </c>
      <c r="W242" s="87" t="s">
        <v>2006</v>
      </c>
      <c r="X242" s="88">
        <v>1.3998555556098609</v>
      </c>
      <c r="Y242" s="88">
        <v>1.3998555556098615</v>
      </c>
      <c r="Z242" s="88">
        <v>0.70527238632477918</v>
      </c>
      <c r="AA242" s="89">
        <v>0.71667919178027772</v>
      </c>
      <c r="AB242" s="51"/>
    </row>
    <row r="243" spans="18:28" ht="30" hidden="1" customHeight="1" x14ac:dyDescent="0.25">
      <c r="R243" s="49"/>
      <c r="S243" s="90">
        <v>2016</v>
      </c>
      <c r="T243" s="86" t="s">
        <v>1887</v>
      </c>
      <c r="U243" s="87" t="s">
        <v>1947</v>
      </c>
      <c r="V243" s="87" t="s">
        <v>1997</v>
      </c>
      <c r="W243" s="87" t="s">
        <v>2007</v>
      </c>
      <c r="X243" s="88">
        <v>1.3998555556098609</v>
      </c>
      <c r="Y243" s="88">
        <v>1.3998555556098615</v>
      </c>
      <c r="Z243" s="88">
        <v>1.0950493845011455</v>
      </c>
      <c r="AA243" s="89">
        <v>1.1158465846026606</v>
      </c>
      <c r="AB243" s="51"/>
    </row>
    <row r="244" spans="18:28" ht="30" hidden="1" customHeight="1" x14ac:dyDescent="0.25">
      <c r="R244" s="49"/>
      <c r="S244" s="90">
        <v>2016</v>
      </c>
      <c r="T244" s="86" t="s">
        <v>1887</v>
      </c>
      <c r="U244" s="87" t="s">
        <v>1947</v>
      </c>
      <c r="V244" s="87" t="s">
        <v>1997</v>
      </c>
      <c r="W244" s="87" t="s">
        <v>2008</v>
      </c>
      <c r="X244" s="88">
        <v>1.3998555556098611</v>
      </c>
      <c r="Y244" s="88">
        <v>1.3998555556098611</v>
      </c>
      <c r="Z244" s="88">
        <v>1.1408161576694278</v>
      </c>
      <c r="AA244" s="89">
        <v>1.0133062875333918</v>
      </c>
      <c r="AB244" s="51"/>
    </row>
    <row r="245" spans="18:28" ht="30" hidden="1" customHeight="1" x14ac:dyDescent="0.25">
      <c r="R245" s="49"/>
      <c r="S245" s="90">
        <v>2016</v>
      </c>
      <c r="T245" s="86" t="s">
        <v>1887</v>
      </c>
      <c r="U245" s="87" t="s">
        <v>1947</v>
      </c>
      <c r="V245" s="87" t="s">
        <v>1997</v>
      </c>
      <c r="W245" s="87" t="s">
        <v>2009</v>
      </c>
      <c r="X245" s="88">
        <v>1.3998555556098611</v>
      </c>
      <c r="Y245" s="88">
        <v>1.3998555556098615</v>
      </c>
      <c r="Z245" s="88">
        <v>1.1243563535004524</v>
      </c>
      <c r="AA245" s="89">
        <v>1.0188940731463583</v>
      </c>
      <c r="AB245" s="51"/>
    </row>
    <row r="246" spans="18:28" ht="30" hidden="1" customHeight="1" x14ac:dyDescent="0.25">
      <c r="R246" s="49"/>
      <c r="S246" s="90">
        <v>2016</v>
      </c>
      <c r="T246" s="86" t="s">
        <v>1887</v>
      </c>
      <c r="U246" s="87" t="s">
        <v>1947</v>
      </c>
      <c r="V246" s="87" t="s">
        <v>1997</v>
      </c>
      <c r="W246" s="87" t="s">
        <v>2010</v>
      </c>
      <c r="X246" s="88">
        <v>1.3998555556098609</v>
      </c>
      <c r="Y246" s="88">
        <v>1.3998555556098611</v>
      </c>
      <c r="Z246" s="88">
        <v>0.99973827480815314</v>
      </c>
      <c r="AA246" s="89">
        <v>7.9755068831303233E-2</v>
      </c>
      <c r="AB246" s="51"/>
    </row>
    <row r="247" spans="18:28" ht="30" hidden="1" customHeight="1" x14ac:dyDescent="0.25">
      <c r="R247" s="49"/>
      <c r="S247" s="90">
        <v>2016</v>
      </c>
      <c r="T247" s="86" t="s">
        <v>1887</v>
      </c>
      <c r="U247" s="87" t="s">
        <v>1947</v>
      </c>
      <c r="V247" s="87" t="s">
        <v>1997</v>
      </c>
      <c r="W247" s="87" t="s">
        <v>2011</v>
      </c>
      <c r="X247" s="88">
        <v>1.3998555556098611</v>
      </c>
      <c r="Y247" s="88">
        <v>1.3998555556098609</v>
      </c>
      <c r="Z247" s="88">
        <v>0.99991186122841769</v>
      </c>
      <c r="AA247" s="89">
        <v>1.0121806218243561</v>
      </c>
      <c r="AB247" s="51"/>
    </row>
    <row r="248" spans="18:28" ht="30" hidden="1" customHeight="1" x14ac:dyDescent="0.25">
      <c r="R248" s="49"/>
      <c r="S248" s="90">
        <v>2016</v>
      </c>
      <c r="T248" s="86" t="s">
        <v>1887</v>
      </c>
      <c r="U248" s="87" t="s">
        <v>1947</v>
      </c>
      <c r="V248" s="87" t="s">
        <v>1997</v>
      </c>
      <c r="W248" s="87" t="s">
        <v>2012</v>
      </c>
      <c r="X248" s="88">
        <v>1.3998555556098609</v>
      </c>
      <c r="Y248" s="88">
        <v>1.3998555556098611</v>
      </c>
      <c r="Z248" s="88">
        <v>0.92808426768057517</v>
      </c>
      <c r="AA248" s="89">
        <v>1.4735767152724719</v>
      </c>
      <c r="AB248" s="51"/>
    </row>
    <row r="249" spans="18:28" ht="30" hidden="1" customHeight="1" x14ac:dyDescent="0.25">
      <c r="R249" s="49"/>
      <c r="S249" s="90">
        <v>2016</v>
      </c>
      <c r="T249" s="86" t="s">
        <v>1887</v>
      </c>
      <c r="U249" s="87" t="s">
        <v>1947</v>
      </c>
      <c r="V249" s="87" t="s">
        <v>1997</v>
      </c>
      <c r="W249" s="87" t="s">
        <v>2013</v>
      </c>
      <c r="X249" s="88">
        <v>1.3998555556098611</v>
      </c>
      <c r="Y249" s="88">
        <v>1.3998555556098609</v>
      </c>
      <c r="Z249" s="88">
        <v>0.74598406090934466</v>
      </c>
      <c r="AA249" s="89">
        <v>0.74677356846241816</v>
      </c>
      <c r="AB249" s="51"/>
    </row>
    <row r="250" spans="18:28" ht="30" hidden="1" customHeight="1" x14ac:dyDescent="0.25">
      <c r="R250" s="49"/>
      <c r="S250" s="90">
        <v>2016</v>
      </c>
      <c r="T250" s="86" t="s">
        <v>1887</v>
      </c>
      <c r="U250" s="87" t="s">
        <v>1947</v>
      </c>
      <c r="V250" s="87" t="s">
        <v>1997</v>
      </c>
      <c r="W250" s="87" t="s">
        <v>2014</v>
      </c>
      <c r="X250" s="88">
        <v>1.3998555556098615</v>
      </c>
      <c r="Y250" s="88">
        <v>1.3998555556098609</v>
      </c>
      <c r="Z250" s="88">
        <v>0.9999195173218538</v>
      </c>
      <c r="AA250" s="89">
        <v>2.4497879284240756</v>
      </c>
      <c r="AB250" s="51"/>
    </row>
    <row r="251" spans="18:28" ht="30" hidden="1" customHeight="1" x14ac:dyDescent="0.25">
      <c r="R251" s="49"/>
      <c r="S251" s="90">
        <v>2016</v>
      </c>
      <c r="T251" s="86" t="s">
        <v>1887</v>
      </c>
      <c r="U251" s="87" t="s">
        <v>1947</v>
      </c>
      <c r="V251" s="87" t="s">
        <v>1997</v>
      </c>
      <c r="W251" s="87" t="s">
        <v>2016</v>
      </c>
      <c r="X251" s="88">
        <v>1.3998555556098611</v>
      </c>
      <c r="Y251" s="88">
        <v>1.3998555556098615</v>
      </c>
      <c r="Z251" s="88">
        <v>1.0009910327183822</v>
      </c>
      <c r="AA251" s="89">
        <v>4.1827236181741672</v>
      </c>
      <c r="AB251" s="51"/>
    </row>
    <row r="252" spans="18:28" ht="30" hidden="1" customHeight="1" x14ac:dyDescent="0.25">
      <c r="R252" s="49"/>
      <c r="S252" s="90">
        <v>2016</v>
      </c>
      <c r="T252" s="86" t="s">
        <v>1887</v>
      </c>
      <c r="U252" s="87" t="s">
        <v>1947</v>
      </c>
      <c r="V252" s="87" t="s">
        <v>2017</v>
      </c>
      <c r="W252" s="87" t="s">
        <v>1998</v>
      </c>
      <c r="X252" s="88">
        <v>1.3998555556098609</v>
      </c>
      <c r="Y252" s="88">
        <v>1.3998555556098609</v>
      </c>
      <c r="Z252" s="88">
        <v>1.4415287801029451</v>
      </c>
      <c r="AA252" s="89">
        <v>1.4415302074241489</v>
      </c>
      <c r="AB252" s="51"/>
    </row>
    <row r="253" spans="18:28" ht="30" hidden="1" customHeight="1" x14ac:dyDescent="0.25">
      <c r="R253" s="49"/>
      <c r="S253" s="90">
        <v>2016</v>
      </c>
      <c r="T253" s="86" t="s">
        <v>1887</v>
      </c>
      <c r="U253" s="87" t="s">
        <v>1947</v>
      </c>
      <c r="V253" s="87" t="s">
        <v>2017</v>
      </c>
      <c r="W253" s="87" t="s">
        <v>1999</v>
      </c>
      <c r="X253" s="88">
        <v>1.3998555556098606</v>
      </c>
      <c r="Y253" s="88">
        <v>1.3998555556098606</v>
      </c>
      <c r="Z253" s="88">
        <v>3.4301746988708754</v>
      </c>
      <c r="AA253" s="89">
        <v>3.325935115118841</v>
      </c>
      <c r="AB253" s="51"/>
    </row>
    <row r="254" spans="18:28" ht="30" hidden="1" customHeight="1" x14ac:dyDescent="0.25">
      <c r="R254" s="49"/>
      <c r="S254" s="90">
        <v>2016</v>
      </c>
      <c r="T254" s="86" t="s">
        <v>1887</v>
      </c>
      <c r="U254" s="87" t="s">
        <v>1947</v>
      </c>
      <c r="V254" s="87" t="s">
        <v>2017</v>
      </c>
      <c r="W254" s="87" t="s">
        <v>2000</v>
      </c>
      <c r="X254" s="88">
        <v>1.3998555556098609</v>
      </c>
      <c r="Y254" s="88">
        <v>1.3998555556098609</v>
      </c>
      <c r="Z254" s="88">
        <v>0.77588752672942374</v>
      </c>
      <c r="AA254" s="89">
        <v>0.77593952132901989</v>
      </c>
      <c r="AB254" s="51"/>
    </row>
    <row r="255" spans="18:28" ht="30" hidden="1" customHeight="1" x14ac:dyDescent="0.25">
      <c r="R255" s="49"/>
      <c r="S255" s="90">
        <v>2016</v>
      </c>
      <c r="T255" s="86" t="s">
        <v>1887</v>
      </c>
      <c r="U255" s="87" t="s">
        <v>1947</v>
      </c>
      <c r="V255" s="87" t="s">
        <v>2017</v>
      </c>
      <c r="W255" s="87" t="s">
        <v>2001</v>
      </c>
      <c r="X255" s="88">
        <v>1.3998555556098609</v>
      </c>
      <c r="Y255" s="88">
        <v>1.3998555556098609</v>
      </c>
      <c r="Z255" s="88">
        <v>0.694781254780517</v>
      </c>
      <c r="AA255" s="89">
        <v>0.6963057846132269</v>
      </c>
      <c r="AB255" s="51"/>
    </row>
    <row r="256" spans="18:28" ht="30" hidden="1" customHeight="1" x14ac:dyDescent="0.25">
      <c r="R256" s="49"/>
      <c r="S256" s="90">
        <v>2016</v>
      </c>
      <c r="T256" s="86" t="s">
        <v>1887</v>
      </c>
      <c r="U256" s="87" t="s">
        <v>1947</v>
      </c>
      <c r="V256" s="87" t="s">
        <v>2017</v>
      </c>
      <c r="W256" s="87" t="s">
        <v>2002</v>
      </c>
      <c r="X256" s="88" t="s">
        <v>2015</v>
      </c>
      <c r="Y256" s="88" t="s">
        <v>2015</v>
      </c>
      <c r="Z256" s="88" t="s">
        <v>2015</v>
      </c>
      <c r="AA256" s="89" t="s">
        <v>2015</v>
      </c>
      <c r="AB256" s="51"/>
    </row>
    <row r="257" spans="18:28" ht="30" hidden="1" customHeight="1" x14ac:dyDescent="0.25">
      <c r="R257" s="49"/>
      <c r="S257" s="90">
        <v>2016</v>
      </c>
      <c r="T257" s="86" t="s">
        <v>1887</v>
      </c>
      <c r="U257" s="87" t="s">
        <v>1947</v>
      </c>
      <c r="V257" s="87" t="s">
        <v>2017</v>
      </c>
      <c r="W257" s="87" t="s">
        <v>2003</v>
      </c>
      <c r="X257" s="88">
        <v>1.3998555556098611</v>
      </c>
      <c r="Y257" s="88">
        <v>1.3998555556098609</v>
      </c>
      <c r="Z257" s="88">
        <v>0.80485070519873858</v>
      </c>
      <c r="AA257" s="89">
        <v>0.80530205231350938</v>
      </c>
      <c r="AB257" s="51"/>
    </row>
    <row r="258" spans="18:28" ht="30" hidden="1" customHeight="1" x14ac:dyDescent="0.25">
      <c r="R258" s="49"/>
      <c r="S258" s="90">
        <v>2016</v>
      </c>
      <c r="T258" s="86" t="s">
        <v>1887</v>
      </c>
      <c r="U258" s="87" t="s">
        <v>1947</v>
      </c>
      <c r="V258" s="87" t="s">
        <v>2017</v>
      </c>
      <c r="W258" s="91" t="s">
        <v>2004</v>
      </c>
      <c r="X258" s="88">
        <v>1.3998555556098609</v>
      </c>
      <c r="Y258" s="88">
        <v>1.3998555556098609</v>
      </c>
      <c r="Z258" s="88">
        <v>0.95372181460504091</v>
      </c>
      <c r="AA258" s="89">
        <v>0.96431867081741141</v>
      </c>
      <c r="AB258" s="51"/>
    </row>
    <row r="259" spans="18:28" ht="30" hidden="1" customHeight="1" x14ac:dyDescent="0.25">
      <c r="R259" s="49"/>
      <c r="S259" s="90">
        <v>2016</v>
      </c>
      <c r="T259" s="86" t="s">
        <v>1887</v>
      </c>
      <c r="U259" s="87" t="s">
        <v>1947</v>
      </c>
      <c r="V259" s="87" t="s">
        <v>2017</v>
      </c>
      <c r="W259" s="87" t="s">
        <v>2005</v>
      </c>
      <c r="X259" s="88">
        <v>1.3998555556098609</v>
      </c>
      <c r="Y259" s="88">
        <v>1.3998555556098606</v>
      </c>
      <c r="Z259" s="88">
        <v>0.99992005061110301</v>
      </c>
      <c r="AA259" s="89">
        <v>1.0762011063199435</v>
      </c>
      <c r="AB259" s="51"/>
    </row>
    <row r="260" spans="18:28" ht="30" hidden="1" customHeight="1" x14ac:dyDescent="0.25">
      <c r="R260" s="49"/>
      <c r="S260" s="90">
        <v>2016</v>
      </c>
      <c r="T260" s="86" t="s">
        <v>1887</v>
      </c>
      <c r="U260" s="87" t="s">
        <v>1947</v>
      </c>
      <c r="V260" s="87" t="s">
        <v>2017</v>
      </c>
      <c r="W260" s="87" t="s">
        <v>2006</v>
      </c>
      <c r="X260" s="88">
        <v>1.3998555556098609</v>
      </c>
      <c r="Y260" s="88">
        <v>1.3998555556098611</v>
      </c>
      <c r="Z260" s="88">
        <v>0.70527107423471347</v>
      </c>
      <c r="AA260" s="89">
        <v>0.70685696089150796</v>
      </c>
      <c r="AB260" s="51"/>
    </row>
    <row r="261" spans="18:28" ht="30" hidden="1" customHeight="1" x14ac:dyDescent="0.25">
      <c r="R261" s="49"/>
      <c r="S261" s="90">
        <v>2016</v>
      </c>
      <c r="T261" s="86" t="s">
        <v>1887</v>
      </c>
      <c r="U261" s="87" t="s">
        <v>1947</v>
      </c>
      <c r="V261" s="87" t="s">
        <v>2017</v>
      </c>
      <c r="W261" s="87" t="s">
        <v>2007</v>
      </c>
      <c r="X261" s="88">
        <v>1.3998555556098609</v>
      </c>
      <c r="Y261" s="88">
        <v>1.3998555556098606</v>
      </c>
      <c r="Z261" s="88">
        <v>1.0950275931074158</v>
      </c>
      <c r="AA261" s="89">
        <v>1.0982445321889791</v>
      </c>
      <c r="AB261" s="51"/>
    </row>
    <row r="262" spans="18:28" ht="30" hidden="1" customHeight="1" x14ac:dyDescent="0.25">
      <c r="R262" s="49"/>
      <c r="S262" s="90">
        <v>2016</v>
      </c>
      <c r="T262" s="86" t="s">
        <v>1887</v>
      </c>
      <c r="U262" s="87" t="s">
        <v>1947</v>
      </c>
      <c r="V262" s="87" t="s">
        <v>2017</v>
      </c>
      <c r="W262" s="87" t="s">
        <v>2008</v>
      </c>
      <c r="X262" s="88">
        <v>1.3998555556098609</v>
      </c>
      <c r="Y262" s="88">
        <v>1.3998555556098609</v>
      </c>
      <c r="Z262" s="88">
        <v>1.140849527501397</v>
      </c>
      <c r="AA262" s="89">
        <v>0.80966733831055049</v>
      </c>
      <c r="AB262" s="51"/>
    </row>
    <row r="263" spans="18:28" ht="30" hidden="1" customHeight="1" x14ac:dyDescent="0.25">
      <c r="R263" s="49"/>
      <c r="S263" s="90">
        <v>2016</v>
      </c>
      <c r="T263" s="86" t="s">
        <v>1887</v>
      </c>
      <c r="U263" s="87" t="s">
        <v>1947</v>
      </c>
      <c r="V263" s="87" t="s">
        <v>2017</v>
      </c>
      <c r="W263" s="87" t="s">
        <v>2009</v>
      </c>
      <c r="X263" s="88">
        <v>1.3998555556098609</v>
      </c>
      <c r="Y263" s="88">
        <v>1.3998555556098611</v>
      </c>
      <c r="Z263" s="88">
        <v>1.1243236261016554</v>
      </c>
      <c r="AA263" s="89">
        <v>0.90586513928519818</v>
      </c>
      <c r="AB263" s="51"/>
    </row>
    <row r="264" spans="18:28" ht="30" hidden="1" customHeight="1" x14ac:dyDescent="0.25">
      <c r="R264" s="49"/>
      <c r="S264" s="90">
        <v>2016</v>
      </c>
      <c r="T264" s="86" t="s">
        <v>1887</v>
      </c>
      <c r="U264" s="87" t="s">
        <v>1947</v>
      </c>
      <c r="V264" s="87" t="s">
        <v>2017</v>
      </c>
      <c r="W264" s="87" t="s">
        <v>2010</v>
      </c>
      <c r="X264" s="88">
        <v>1.3998555556098609</v>
      </c>
      <c r="Y264" s="88">
        <v>1.3998555556098609</v>
      </c>
      <c r="Z264" s="88">
        <v>0.99989664948287571</v>
      </c>
      <c r="AA264" s="89">
        <v>7.9160824309027183E-2</v>
      </c>
      <c r="AB264" s="51"/>
    </row>
    <row r="265" spans="18:28" ht="30" hidden="1" customHeight="1" x14ac:dyDescent="0.25">
      <c r="R265" s="49"/>
      <c r="S265" s="90">
        <v>2016</v>
      </c>
      <c r="T265" s="86" t="s">
        <v>1887</v>
      </c>
      <c r="U265" s="87" t="s">
        <v>1947</v>
      </c>
      <c r="V265" s="87" t="s">
        <v>2017</v>
      </c>
      <c r="W265" s="87" t="s">
        <v>2011</v>
      </c>
      <c r="X265" s="88">
        <v>1.3998555556098609</v>
      </c>
      <c r="Y265" s="88">
        <v>1.3998555556098609</v>
      </c>
      <c r="Z265" s="88">
        <v>1.0000143421515639</v>
      </c>
      <c r="AA265" s="89">
        <v>1.0002877543062758</v>
      </c>
      <c r="AB265" s="51"/>
    </row>
    <row r="266" spans="18:28" ht="30" hidden="1" customHeight="1" x14ac:dyDescent="0.25">
      <c r="R266" s="49"/>
      <c r="S266" s="90">
        <v>2016</v>
      </c>
      <c r="T266" s="86" t="s">
        <v>1887</v>
      </c>
      <c r="U266" s="87" t="s">
        <v>1947</v>
      </c>
      <c r="V266" s="87" t="s">
        <v>2017</v>
      </c>
      <c r="W266" s="87" t="s">
        <v>2012</v>
      </c>
      <c r="X266" s="88">
        <v>1.3998555556098609</v>
      </c>
      <c r="Y266" s="88">
        <v>1.3998555556098609</v>
      </c>
      <c r="Z266" s="88">
        <v>0.92802682949153226</v>
      </c>
      <c r="AA266" s="89">
        <v>0.97730540343390626</v>
      </c>
      <c r="AB266" s="51"/>
    </row>
    <row r="267" spans="18:28" ht="30" hidden="1" customHeight="1" x14ac:dyDescent="0.25">
      <c r="R267" s="49"/>
      <c r="S267" s="90">
        <v>2016</v>
      </c>
      <c r="T267" s="86" t="s">
        <v>1887</v>
      </c>
      <c r="U267" s="87" t="s">
        <v>1947</v>
      </c>
      <c r="V267" s="87" t="s">
        <v>2017</v>
      </c>
      <c r="W267" s="87" t="s">
        <v>2013</v>
      </c>
      <c r="X267" s="88">
        <v>1.3998555556098606</v>
      </c>
      <c r="Y267" s="88">
        <v>1.3998555556098611</v>
      </c>
      <c r="Z267" s="88">
        <v>0.74599486769845957</v>
      </c>
      <c r="AA267" s="89">
        <v>0.74605377073872658</v>
      </c>
      <c r="AB267" s="51"/>
    </row>
    <row r="268" spans="18:28" ht="30" hidden="1" customHeight="1" x14ac:dyDescent="0.25">
      <c r="R268" s="49"/>
      <c r="S268" s="90">
        <v>2016</v>
      </c>
      <c r="T268" s="86" t="s">
        <v>1887</v>
      </c>
      <c r="U268" s="87" t="s">
        <v>1947</v>
      </c>
      <c r="V268" s="87" t="s">
        <v>2017</v>
      </c>
      <c r="W268" s="87" t="s">
        <v>2014</v>
      </c>
      <c r="X268" s="88">
        <v>1.3998555556098609</v>
      </c>
      <c r="Y268" s="88">
        <v>1.3998555556098609</v>
      </c>
      <c r="Z268" s="88">
        <v>1.0000278683042303</v>
      </c>
      <c r="AA268" s="89">
        <v>1.1776285986865245</v>
      </c>
      <c r="AB268" s="51"/>
    </row>
    <row r="269" spans="18:28" ht="30" hidden="1" customHeight="1" x14ac:dyDescent="0.25">
      <c r="R269" s="49"/>
      <c r="S269" s="90">
        <v>2016</v>
      </c>
      <c r="T269" s="86" t="s">
        <v>1887</v>
      </c>
      <c r="U269" s="87" t="s">
        <v>1947</v>
      </c>
      <c r="V269" s="87" t="s">
        <v>2017</v>
      </c>
      <c r="W269" s="87" t="s">
        <v>2016</v>
      </c>
      <c r="X269" s="88">
        <v>1.3998555556098609</v>
      </c>
      <c r="Y269" s="88">
        <v>1.3998555556098606</v>
      </c>
      <c r="Z269" s="88">
        <v>0.99964270207685046</v>
      </c>
      <c r="AA269" s="89">
        <v>1.5086080650875491</v>
      </c>
      <c r="AB269" s="51"/>
    </row>
    <row r="270" spans="18:28" ht="30" hidden="1" customHeight="1" x14ac:dyDescent="0.25">
      <c r="R270" s="49"/>
      <c r="S270" s="90">
        <v>2016</v>
      </c>
      <c r="T270" s="86" t="s">
        <v>1887</v>
      </c>
      <c r="U270" s="87" t="s">
        <v>1949</v>
      </c>
      <c r="V270" s="87" t="s">
        <v>1997</v>
      </c>
      <c r="W270" s="87" t="s">
        <v>1998</v>
      </c>
      <c r="X270" s="88">
        <v>1.3401811665314447</v>
      </c>
      <c r="Y270" s="88">
        <v>1.3401811665314447</v>
      </c>
      <c r="Z270" s="88">
        <v>1.4415290431635825</v>
      </c>
      <c r="AA270" s="89">
        <v>1.4413883202084121</v>
      </c>
      <c r="AB270" s="51"/>
    </row>
    <row r="271" spans="18:28" ht="30" hidden="1" customHeight="1" x14ac:dyDescent="0.25">
      <c r="R271" s="49"/>
      <c r="S271" s="90">
        <v>2016</v>
      </c>
      <c r="T271" s="86" t="s">
        <v>1887</v>
      </c>
      <c r="U271" s="87" t="s">
        <v>1949</v>
      </c>
      <c r="V271" s="87" t="s">
        <v>1997</v>
      </c>
      <c r="W271" s="87" t="s">
        <v>1999</v>
      </c>
      <c r="X271" s="88">
        <v>1.3401811665314447</v>
      </c>
      <c r="Y271" s="88">
        <v>1.3401811665314447</v>
      </c>
      <c r="Z271" s="88">
        <v>3.4301738963071</v>
      </c>
      <c r="AA271" s="89">
        <v>3.3252681797045924</v>
      </c>
      <c r="AB271" s="51"/>
    </row>
    <row r="272" spans="18:28" ht="30" hidden="1" customHeight="1" x14ac:dyDescent="0.25">
      <c r="R272" s="49"/>
      <c r="S272" s="90">
        <v>2016</v>
      </c>
      <c r="T272" s="86" t="s">
        <v>1887</v>
      </c>
      <c r="U272" s="87" t="s">
        <v>1949</v>
      </c>
      <c r="V272" s="87" t="s">
        <v>1997</v>
      </c>
      <c r="W272" s="87" t="s">
        <v>2000</v>
      </c>
      <c r="X272" s="88">
        <v>1.3401811665314447</v>
      </c>
      <c r="Y272" s="88">
        <v>1.3401811665314447</v>
      </c>
      <c r="Z272" s="88">
        <v>0.77588805847259945</v>
      </c>
      <c r="AA272" s="89">
        <v>0.77588665251891797</v>
      </c>
      <c r="AB272" s="51"/>
    </row>
    <row r="273" spans="18:28" ht="30" hidden="1" customHeight="1" x14ac:dyDescent="0.25">
      <c r="R273" s="49"/>
      <c r="S273" s="90">
        <v>2016</v>
      </c>
      <c r="T273" s="86" t="s">
        <v>1887</v>
      </c>
      <c r="U273" s="87" t="s">
        <v>1949</v>
      </c>
      <c r="V273" s="87" t="s">
        <v>1997</v>
      </c>
      <c r="W273" s="87" t="s">
        <v>2001</v>
      </c>
      <c r="X273" s="88">
        <v>1.3401811665314447</v>
      </c>
      <c r="Y273" s="88">
        <v>1.3401811665314447</v>
      </c>
      <c r="Z273" s="88">
        <v>0.6946525375187278</v>
      </c>
      <c r="AA273" s="89">
        <v>0.69456998093917732</v>
      </c>
      <c r="AB273" s="51"/>
    </row>
    <row r="274" spans="18:28" ht="30" hidden="1" customHeight="1" x14ac:dyDescent="0.25">
      <c r="R274" s="49"/>
      <c r="S274" s="90">
        <v>2016</v>
      </c>
      <c r="T274" s="86" t="s">
        <v>1887</v>
      </c>
      <c r="U274" s="87" t="s">
        <v>1949</v>
      </c>
      <c r="V274" s="87" t="s">
        <v>1997</v>
      </c>
      <c r="W274" s="87" t="s">
        <v>2002</v>
      </c>
      <c r="X274" s="88">
        <v>1.3401811665314447</v>
      </c>
      <c r="Y274" s="88">
        <v>1.3401811665314447</v>
      </c>
      <c r="Z274" s="88">
        <v>0.61647450810923954</v>
      </c>
      <c r="AA274" s="89">
        <v>0.48759594817607327</v>
      </c>
      <c r="AB274" s="51"/>
    </row>
    <row r="275" spans="18:28" ht="30" hidden="1" customHeight="1" x14ac:dyDescent="0.25">
      <c r="R275" s="49"/>
      <c r="S275" s="90">
        <v>2016</v>
      </c>
      <c r="T275" s="86" t="s">
        <v>1887</v>
      </c>
      <c r="U275" s="87" t="s">
        <v>1949</v>
      </c>
      <c r="V275" s="87" t="s">
        <v>1997</v>
      </c>
      <c r="W275" s="87" t="s">
        <v>2003</v>
      </c>
      <c r="X275" s="88">
        <v>1.3401811665314447</v>
      </c>
      <c r="Y275" s="88">
        <v>1.3401811665314447</v>
      </c>
      <c r="Z275" s="88">
        <v>0.80484612256646915</v>
      </c>
      <c r="AA275" s="89">
        <v>0.80494578518785576</v>
      </c>
      <c r="AB275" s="51"/>
    </row>
    <row r="276" spans="18:28" ht="30" hidden="1" customHeight="1" x14ac:dyDescent="0.25">
      <c r="R276" s="49"/>
      <c r="S276" s="90">
        <v>2016</v>
      </c>
      <c r="T276" s="86" t="s">
        <v>1887</v>
      </c>
      <c r="U276" s="87" t="s">
        <v>1949</v>
      </c>
      <c r="V276" s="87" t="s">
        <v>1997</v>
      </c>
      <c r="W276" s="91" t="s">
        <v>2004</v>
      </c>
      <c r="X276" s="88">
        <v>1.3401811665314447</v>
      </c>
      <c r="Y276" s="88">
        <v>1.3401811665314447</v>
      </c>
      <c r="Z276" s="88">
        <v>0.95374566069619349</v>
      </c>
      <c r="AA276" s="89">
        <v>0.95341650948202283</v>
      </c>
      <c r="AB276" s="51"/>
    </row>
    <row r="277" spans="18:28" ht="30" hidden="1" customHeight="1" x14ac:dyDescent="0.25">
      <c r="R277" s="49"/>
      <c r="S277" s="90">
        <v>2016</v>
      </c>
      <c r="T277" s="86" t="s">
        <v>1887</v>
      </c>
      <c r="U277" s="87" t="s">
        <v>1949</v>
      </c>
      <c r="V277" s="87" t="s">
        <v>1997</v>
      </c>
      <c r="W277" s="87" t="s">
        <v>2005</v>
      </c>
      <c r="X277" s="88">
        <v>1.3401811665314447</v>
      </c>
      <c r="Y277" s="88">
        <v>1.3401811665314449</v>
      </c>
      <c r="Z277" s="88">
        <v>0.99990077444517345</v>
      </c>
      <c r="AA277" s="89">
        <v>0.9998421331523214</v>
      </c>
      <c r="AB277" s="51"/>
    </row>
    <row r="278" spans="18:28" ht="30" hidden="1" customHeight="1" x14ac:dyDescent="0.25">
      <c r="R278" s="49"/>
      <c r="S278" s="90">
        <v>2016</v>
      </c>
      <c r="T278" s="86" t="s">
        <v>1887</v>
      </c>
      <c r="U278" s="87" t="s">
        <v>1949</v>
      </c>
      <c r="V278" s="87" t="s">
        <v>1997</v>
      </c>
      <c r="W278" s="87" t="s">
        <v>2006</v>
      </c>
      <c r="X278" s="88">
        <v>1.3401811665314447</v>
      </c>
      <c r="Y278" s="88">
        <v>1.3401811665314447</v>
      </c>
      <c r="Z278" s="88">
        <v>0.70527626288247136</v>
      </c>
      <c r="AA278" s="89">
        <v>0.70520502799514762</v>
      </c>
      <c r="AB278" s="51"/>
    </row>
    <row r="279" spans="18:28" ht="30" hidden="1" customHeight="1" x14ac:dyDescent="0.25">
      <c r="R279" s="49"/>
      <c r="S279" s="90">
        <v>2016</v>
      </c>
      <c r="T279" s="86" t="s">
        <v>1887</v>
      </c>
      <c r="U279" s="87" t="s">
        <v>1949</v>
      </c>
      <c r="V279" s="87" t="s">
        <v>1997</v>
      </c>
      <c r="W279" s="87" t="s">
        <v>2007</v>
      </c>
      <c r="X279" s="88">
        <v>1.3401811665314447</v>
      </c>
      <c r="Y279" s="88">
        <v>1.3401811665314447</v>
      </c>
      <c r="Z279" s="88">
        <v>1.0950301711985446</v>
      </c>
      <c r="AA279" s="89">
        <v>1.0955397418593884</v>
      </c>
      <c r="AB279" s="51"/>
    </row>
    <row r="280" spans="18:28" ht="30" hidden="1" customHeight="1" x14ac:dyDescent="0.25">
      <c r="R280" s="49"/>
      <c r="S280" s="90">
        <v>2016</v>
      </c>
      <c r="T280" s="86" t="s">
        <v>1887</v>
      </c>
      <c r="U280" s="87" t="s">
        <v>1949</v>
      </c>
      <c r="V280" s="87" t="s">
        <v>1997</v>
      </c>
      <c r="W280" s="87" t="s">
        <v>2008</v>
      </c>
      <c r="X280" s="88">
        <v>1.3401811665314447</v>
      </c>
      <c r="Y280" s="88">
        <v>1.3401811665314447</v>
      </c>
      <c r="Z280" s="88">
        <v>1.1409582916941263</v>
      </c>
      <c r="AA280" s="89">
        <v>0.80525631137138476</v>
      </c>
      <c r="AB280" s="51"/>
    </row>
    <row r="281" spans="18:28" ht="30" hidden="1" customHeight="1" x14ac:dyDescent="0.25">
      <c r="R281" s="49"/>
      <c r="S281" s="90">
        <v>2016</v>
      </c>
      <c r="T281" s="86" t="s">
        <v>1887</v>
      </c>
      <c r="U281" s="87" t="s">
        <v>1949</v>
      </c>
      <c r="V281" s="87" t="s">
        <v>1997</v>
      </c>
      <c r="W281" s="87" t="s">
        <v>2009</v>
      </c>
      <c r="X281" s="88">
        <v>1.3401811665314447</v>
      </c>
      <c r="Y281" s="88">
        <v>1.3401811665314447</v>
      </c>
      <c r="Z281" s="88">
        <v>1.1242670914422133</v>
      </c>
      <c r="AA281" s="89">
        <v>0.90642237651101221</v>
      </c>
      <c r="AB281" s="51"/>
    </row>
    <row r="282" spans="18:28" ht="30" hidden="1" customHeight="1" x14ac:dyDescent="0.25">
      <c r="R282" s="49"/>
      <c r="S282" s="90">
        <v>2016</v>
      </c>
      <c r="T282" s="86" t="s">
        <v>1887</v>
      </c>
      <c r="U282" s="87" t="s">
        <v>1949</v>
      </c>
      <c r="V282" s="87" t="s">
        <v>1997</v>
      </c>
      <c r="W282" s="87" t="s">
        <v>2010</v>
      </c>
      <c r="X282" s="88">
        <v>1.3401811665314447</v>
      </c>
      <c r="Y282" s="88">
        <v>1.3401811665314449</v>
      </c>
      <c r="Z282" s="88">
        <v>1.0044777183048963</v>
      </c>
      <c r="AA282" s="89">
        <v>7.8828608065997757E-2</v>
      </c>
      <c r="AB282" s="51"/>
    </row>
    <row r="283" spans="18:28" ht="30" hidden="1" customHeight="1" x14ac:dyDescent="0.25">
      <c r="R283" s="49"/>
      <c r="S283" s="90">
        <v>2016</v>
      </c>
      <c r="T283" s="86" t="s">
        <v>1887</v>
      </c>
      <c r="U283" s="87" t="s">
        <v>1949</v>
      </c>
      <c r="V283" s="87" t="s">
        <v>1997</v>
      </c>
      <c r="W283" s="87" t="s">
        <v>2011</v>
      </c>
      <c r="X283" s="88">
        <v>1.3401811665314449</v>
      </c>
      <c r="Y283" s="88">
        <v>1.3401811665314447</v>
      </c>
      <c r="Z283" s="88">
        <v>1.000818204124291</v>
      </c>
      <c r="AA283" s="89">
        <v>1.000979639383363</v>
      </c>
      <c r="AB283" s="51"/>
    </row>
    <row r="284" spans="18:28" ht="30" hidden="1" customHeight="1" x14ac:dyDescent="0.25">
      <c r="R284" s="49"/>
      <c r="S284" s="90">
        <v>2016</v>
      </c>
      <c r="T284" s="86" t="s">
        <v>1887</v>
      </c>
      <c r="U284" s="87" t="s">
        <v>1949</v>
      </c>
      <c r="V284" s="87" t="s">
        <v>1997</v>
      </c>
      <c r="W284" s="87" t="s">
        <v>2012</v>
      </c>
      <c r="X284" s="88">
        <v>1.3401811665314449</v>
      </c>
      <c r="Y284" s="88">
        <v>1.3401811665314447</v>
      </c>
      <c r="Z284" s="88">
        <v>0.92852902429782558</v>
      </c>
      <c r="AA284" s="89">
        <v>0.94046069945158062</v>
      </c>
      <c r="AB284" s="51"/>
    </row>
    <row r="285" spans="18:28" ht="30" hidden="1" customHeight="1" x14ac:dyDescent="0.25">
      <c r="R285" s="49"/>
      <c r="S285" s="90">
        <v>2016</v>
      </c>
      <c r="T285" s="86" t="s">
        <v>1887</v>
      </c>
      <c r="U285" s="87" t="s">
        <v>1949</v>
      </c>
      <c r="V285" s="87" t="s">
        <v>1997</v>
      </c>
      <c r="W285" s="87" t="s">
        <v>2013</v>
      </c>
      <c r="X285" s="88">
        <v>1.3401811665314449</v>
      </c>
      <c r="Y285" s="88">
        <v>1.3401811665314447</v>
      </c>
      <c r="Z285" s="88">
        <v>0.74636353344833994</v>
      </c>
      <c r="AA285" s="89">
        <v>0.74632831374128794</v>
      </c>
      <c r="AB285" s="51"/>
    </row>
    <row r="286" spans="18:28" ht="30" hidden="1" customHeight="1" x14ac:dyDescent="0.25">
      <c r="R286" s="49"/>
      <c r="S286" s="90">
        <v>2016</v>
      </c>
      <c r="T286" s="86" t="s">
        <v>1887</v>
      </c>
      <c r="U286" s="87" t="s">
        <v>1949</v>
      </c>
      <c r="V286" s="87" t="s">
        <v>1997</v>
      </c>
      <c r="W286" s="87" t="s">
        <v>2014</v>
      </c>
      <c r="X286" s="88">
        <v>1.3401811665314447</v>
      </c>
      <c r="Y286" s="88">
        <v>1.3401811665314447</v>
      </c>
      <c r="Z286" s="88">
        <v>1.0002966690947617</v>
      </c>
      <c r="AA286" s="89">
        <v>2.7494022793824149</v>
      </c>
      <c r="AB286" s="51"/>
    </row>
    <row r="287" spans="18:28" ht="30" hidden="1" customHeight="1" x14ac:dyDescent="0.25">
      <c r="R287" s="49"/>
      <c r="S287" s="90">
        <v>2016</v>
      </c>
      <c r="T287" s="86" t="s">
        <v>1887</v>
      </c>
      <c r="U287" s="87" t="s">
        <v>1949</v>
      </c>
      <c r="V287" s="87" t="s">
        <v>1997</v>
      </c>
      <c r="W287" s="87" t="s">
        <v>2016</v>
      </c>
      <c r="X287" s="88">
        <v>1.3401811665314447</v>
      </c>
      <c r="Y287" s="88">
        <v>1.3401811665314447</v>
      </c>
      <c r="Z287" s="88">
        <v>0.99722497804121313</v>
      </c>
      <c r="AA287" s="89" t="s">
        <v>2015</v>
      </c>
      <c r="AB287" s="51"/>
    </row>
    <row r="288" spans="18:28" ht="30" hidden="1" customHeight="1" x14ac:dyDescent="0.25">
      <c r="R288" s="49"/>
      <c r="S288" s="90">
        <v>2016</v>
      </c>
      <c r="T288" s="86" t="s">
        <v>1887</v>
      </c>
      <c r="U288" s="87" t="s">
        <v>1949</v>
      </c>
      <c r="V288" s="87" t="s">
        <v>2017</v>
      </c>
      <c r="W288" s="87" t="s">
        <v>1998</v>
      </c>
      <c r="X288" s="88">
        <v>1.3401811665314447</v>
      </c>
      <c r="Y288" s="88">
        <v>1.3401811665314447</v>
      </c>
      <c r="Z288" s="88">
        <v>1.4415287940628163</v>
      </c>
      <c r="AA288" s="89">
        <v>1.4415283947588251</v>
      </c>
      <c r="AB288" s="51"/>
    </row>
    <row r="289" spans="18:28" ht="30" hidden="1" customHeight="1" x14ac:dyDescent="0.25">
      <c r="R289" s="49"/>
      <c r="S289" s="90">
        <v>2016</v>
      </c>
      <c r="T289" s="86" t="s">
        <v>1887</v>
      </c>
      <c r="U289" s="87" t="s">
        <v>1949</v>
      </c>
      <c r="V289" s="87" t="s">
        <v>2017</v>
      </c>
      <c r="W289" s="87" t="s">
        <v>1999</v>
      </c>
      <c r="X289" s="88">
        <v>1.3401811665314447</v>
      </c>
      <c r="Y289" s="88">
        <v>1.3401811665314447</v>
      </c>
      <c r="Z289" s="88">
        <v>3.4301748754157622</v>
      </c>
      <c r="AA289" s="89">
        <v>3.3257225555479351</v>
      </c>
      <c r="AB289" s="51"/>
    </row>
    <row r="290" spans="18:28" ht="30" hidden="1" customHeight="1" x14ac:dyDescent="0.25">
      <c r="R290" s="49"/>
      <c r="S290" s="90">
        <v>2016</v>
      </c>
      <c r="T290" s="86" t="s">
        <v>1887</v>
      </c>
      <c r="U290" s="87" t="s">
        <v>1949</v>
      </c>
      <c r="V290" s="87" t="s">
        <v>2017</v>
      </c>
      <c r="W290" s="87" t="s">
        <v>2000</v>
      </c>
      <c r="X290" s="88">
        <v>1.3401811665314447</v>
      </c>
      <c r="Y290" s="88">
        <v>1.3401811665314447</v>
      </c>
      <c r="Z290" s="88">
        <v>0.77588754652372005</v>
      </c>
      <c r="AA290" s="89">
        <v>0.77588417845255209</v>
      </c>
      <c r="AB290" s="51"/>
    </row>
    <row r="291" spans="18:28" ht="30" hidden="1" customHeight="1" x14ac:dyDescent="0.25">
      <c r="R291" s="49"/>
      <c r="S291" s="90">
        <v>2016</v>
      </c>
      <c r="T291" s="86" t="s">
        <v>1887</v>
      </c>
      <c r="U291" s="87" t="s">
        <v>1949</v>
      </c>
      <c r="V291" s="87" t="s">
        <v>2017</v>
      </c>
      <c r="W291" s="87" t="s">
        <v>2001</v>
      </c>
      <c r="X291" s="88">
        <v>1.3401811665314447</v>
      </c>
      <c r="Y291" s="88">
        <v>1.3401811665314447</v>
      </c>
      <c r="Z291" s="88">
        <v>0.69477394202597464</v>
      </c>
      <c r="AA291" s="89">
        <v>0.69465245781677387</v>
      </c>
      <c r="AB291" s="51"/>
    </row>
    <row r="292" spans="18:28" ht="30" hidden="1" customHeight="1" x14ac:dyDescent="0.25">
      <c r="R292" s="49"/>
      <c r="S292" s="90">
        <v>2016</v>
      </c>
      <c r="T292" s="86" t="s">
        <v>1887</v>
      </c>
      <c r="U292" s="87" t="s">
        <v>1949</v>
      </c>
      <c r="V292" s="87" t="s">
        <v>2017</v>
      </c>
      <c r="W292" s="87" t="s">
        <v>2002</v>
      </c>
      <c r="X292" s="88" t="s">
        <v>2015</v>
      </c>
      <c r="Y292" s="88" t="s">
        <v>2015</v>
      </c>
      <c r="Z292" s="88" t="s">
        <v>2015</v>
      </c>
      <c r="AA292" s="89" t="s">
        <v>2015</v>
      </c>
      <c r="AB292" s="51"/>
    </row>
    <row r="293" spans="18:28" ht="30" hidden="1" customHeight="1" x14ac:dyDescent="0.25">
      <c r="R293" s="49"/>
      <c r="S293" s="90">
        <v>2016</v>
      </c>
      <c r="T293" s="86" t="s">
        <v>1887</v>
      </c>
      <c r="U293" s="87" t="s">
        <v>1949</v>
      </c>
      <c r="V293" s="87" t="s">
        <v>2017</v>
      </c>
      <c r="W293" s="87" t="s">
        <v>2003</v>
      </c>
      <c r="X293" s="88">
        <v>1.3401811665314447</v>
      </c>
      <c r="Y293" s="88">
        <v>1.3401811665314447</v>
      </c>
      <c r="Z293" s="88">
        <v>0.80485193934977528</v>
      </c>
      <c r="AA293" s="89">
        <v>0.80485617916418695</v>
      </c>
      <c r="AB293" s="51"/>
    </row>
    <row r="294" spans="18:28" ht="30" hidden="1" customHeight="1" x14ac:dyDescent="0.25">
      <c r="R294" s="49"/>
      <c r="S294" s="90">
        <v>2016</v>
      </c>
      <c r="T294" s="86" t="s">
        <v>1887</v>
      </c>
      <c r="U294" s="87" t="s">
        <v>1949</v>
      </c>
      <c r="V294" s="87" t="s">
        <v>2017</v>
      </c>
      <c r="W294" s="91" t="s">
        <v>2004</v>
      </c>
      <c r="X294" s="88">
        <v>1.3401811665314447</v>
      </c>
      <c r="Y294" s="88">
        <v>1.3401811665314447</v>
      </c>
      <c r="Z294" s="88">
        <v>0.95383080952421939</v>
      </c>
      <c r="AA294" s="89">
        <v>0.95356257499631003</v>
      </c>
      <c r="AB294" s="51"/>
    </row>
    <row r="295" spans="18:28" ht="30" hidden="1" customHeight="1" x14ac:dyDescent="0.25">
      <c r="R295" s="49"/>
      <c r="S295" s="90">
        <v>2016</v>
      </c>
      <c r="T295" s="86" t="s">
        <v>1887</v>
      </c>
      <c r="U295" s="87" t="s">
        <v>1949</v>
      </c>
      <c r="V295" s="87" t="s">
        <v>2017</v>
      </c>
      <c r="W295" s="87" t="s">
        <v>2005</v>
      </c>
      <c r="X295" s="88">
        <v>1.3401811665314447</v>
      </c>
      <c r="Y295" s="88">
        <v>1.3401811665314447</v>
      </c>
      <c r="Z295" s="88">
        <v>1.0000888664105838</v>
      </c>
      <c r="AA295" s="89">
        <v>1.0010150470512358</v>
      </c>
      <c r="AB295" s="51"/>
    </row>
    <row r="296" spans="18:28" ht="30" hidden="1" customHeight="1" x14ac:dyDescent="0.25">
      <c r="R296" s="49"/>
      <c r="S296" s="90">
        <v>2016</v>
      </c>
      <c r="T296" s="86" t="s">
        <v>1887</v>
      </c>
      <c r="U296" s="87" t="s">
        <v>1949</v>
      </c>
      <c r="V296" s="87" t="s">
        <v>2017</v>
      </c>
      <c r="W296" s="87" t="s">
        <v>2006</v>
      </c>
      <c r="X296" s="88">
        <v>1.3401811665314447</v>
      </c>
      <c r="Y296" s="88">
        <v>1.3401811665314447</v>
      </c>
      <c r="Z296" s="88">
        <v>0.70528270817223804</v>
      </c>
      <c r="AA296" s="89">
        <v>0.70521911193995068</v>
      </c>
      <c r="AB296" s="51"/>
    </row>
    <row r="297" spans="18:28" ht="30" hidden="1" customHeight="1" x14ac:dyDescent="0.25">
      <c r="R297" s="49"/>
      <c r="S297" s="90">
        <v>2016</v>
      </c>
      <c r="T297" s="86" t="s">
        <v>1887</v>
      </c>
      <c r="U297" s="87" t="s">
        <v>1949</v>
      </c>
      <c r="V297" s="87" t="s">
        <v>2017</v>
      </c>
      <c r="W297" s="87" t="s">
        <v>2007</v>
      </c>
      <c r="X297" s="88">
        <v>1.3401811665314443</v>
      </c>
      <c r="Y297" s="88">
        <v>1.3401811665314447</v>
      </c>
      <c r="Z297" s="88">
        <v>1.0950438956600901</v>
      </c>
      <c r="AA297" s="89">
        <v>1.0949699116080889</v>
      </c>
      <c r="AB297" s="51"/>
    </row>
    <row r="298" spans="18:28" ht="30" hidden="1" customHeight="1" x14ac:dyDescent="0.25">
      <c r="R298" s="49"/>
      <c r="S298" s="90">
        <v>2016</v>
      </c>
      <c r="T298" s="86" t="s">
        <v>1887</v>
      </c>
      <c r="U298" s="87" t="s">
        <v>1949</v>
      </c>
      <c r="V298" s="87" t="s">
        <v>2017</v>
      </c>
      <c r="W298" s="87" t="s">
        <v>2008</v>
      </c>
      <c r="X298" s="88">
        <v>1.3401811665314447</v>
      </c>
      <c r="Y298" s="88">
        <v>1.3401811665314447</v>
      </c>
      <c r="Z298" s="88">
        <v>1.1408375370404782</v>
      </c>
      <c r="AA298" s="89">
        <v>0.80605023192705294</v>
      </c>
      <c r="AB298" s="51"/>
    </row>
    <row r="299" spans="18:28" ht="30" hidden="1" customHeight="1" x14ac:dyDescent="0.25">
      <c r="R299" s="49"/>
      <c r="S299" s="90">
        <v>2016</v>
      </c>
      <c r="T299" s="86" t="s">
        <v>1887</v>
      </c>
      <c r="U299" s="87" t="s">
        <v>1949</v>
      </c>
      <c r="V299" s="87" t="s">
        <v>2017</v>
      </c>
      <c r="W299" s="87" t="s">
        <v>2009</v>
      </c>
      <c r="X299" s="88">
        <v>1.3401811665314447</v>
      </c>
      <c r="Y299" s="88">
        <v>1.3401811665314447</v>
      </c>
      <c r="Z299" s="88">
        <v>1.1243269506183819</v>
      </c>
      <c r="AA299" s="89">
        <v>0.90341881271289137</v>
      </c>
      <c r="AB299" s="51"/>
    </row>
    <row r="300" spans="18:28" ht="30" hidden="1" customHeight="1" x14ac:dyDescent="0.25">
      <c r="R300" s="49"/>
      <c r="S300" s="90">
        <v>2016</v>
      </c>
      <c r="T300" s="86" t="s">
        <v>1887</v>
      </c>
      <c r="U300" s="87" t="s">
        <v>1949</v>
      </c>
      <c r="V300" s="87" t="s">
        <v>2017</v>
      </c>
      <c r="W300" s="87" t="s">
        <v>2010</v>
      </c>
      <c r="X300" s="88">
        <v>1.3401811665314447</v>
      </c>
      <c r="Y300" s="88">
        <v>1.3401811665314447</v>
      </c>
      <c r="Z300" s="88">
        <v>1.0002869222889326</v>
      </c>
      <c r="AA300" s="89">
        <v>7.8708569109774251E-2</v>
      </c>
      <c r="AB300" s="51"/>
    </row>
    <row r="301" spans="18:28" ht="30" hidden="1" customHeight="1" x14ac:dyDescent="0.25">
      <c r="R301" s="49"/>
      <c r="S301" s="90">
        <v>2016</v>
      </c>
      <c r="T301" s="86" t="s">
        <v>1887</v>
      </c>
      <c r="U301" s="87" t="s">
        <v>1949</v>
      </c>
      <c r="V301" s="87" t="s">
        <v>2017</v>
      </c>
      <c r="W301" s="87" t="s">
        <v>2011</v>
      </c>
      <c r="X301" s="88">
        <v>1.3401811665314447</v>
      </c>
      <c r="Y301" s="88">
        <v>1.3401811665314447</v>
      </c>
      <c r="Z301" s="88">
        <v>0.99997194303478987</v>
      </c>
      <c r="AA301" s="89">
        <v>0.99997361086289915</v>
      </c>
      <c r="AB301" s="51"/>
    </row>
    <row r="302" spans="18:28" ht="30" hidden="1" customHeight="1" x14ac:dyDescent="0.25">
      <c r="R302" s="49"/>
      <c r="S302" s="90">
        <v>2016</v>
      </c>
      <c r="T302" s="86" t="s">
        <v>1887</v>
      </c>
      <c r="U302" s="87" t="s">
        <v>1949</v>
      </c>
      <c r="V302" s="87" t="s">
        <v>2017</v>
      </c>
      <c r="W302" s="87" t="s">
        <v>2012</v>
      </c>
      <c r="X302" s="88">
        <v>1.3401811665314447</v>
      </c>
      <c r="Y302" s="88">
        <v>1.3401811665314447</v>
      </c>
      <c r="Z302" s="88">
        <v>0.92816219123721855</v>
      </c>
      <c r="AA302" s="89">
        <v>0.9275236882502691</v>
      </c>
      <c r="AB302" s="51"/>
    </row>
    <row r="303" spans="18:28" ht="30" hidden="1" customHeight="1" x14ac:dyDescent="0.25">
      <c r="R303" s="49"/>
      <c r="S303" s="90">
        <v>2016</v>
      </c>
      <c r="T303" s="86" t="s">
        <v>1887</v>
      </c>
      <c r="U303" s="87" t="s">
        <v>1949</v>
      </c>
      <c r="V303" s="87" t="s">
        <v>2017</v>
      </c>
      <c r="W303" s="87" t="s">
        <v>2013</v>
      </c>
      <c r="X303" s="88">
        <v>1.3401811665314447</v>
      </c>
      <c r="Y303" s="88">
        <v>1.3401811665314443</v>
      </c>
      <c r="Z303" s="88">
        <v>0.74605673706728159</v>
      </c>
      <c r="AA303" s="89">
        <v>0.74604754676271512</v>
      </c>
      <c r="AB303" s="51"/>
    </row>
    <row r="304" spans="18:28" ht="30" hidden="1" customHeight="1" x14ac:dyDescent="0.25">
      <c r="R304" s="49"/>
      <c r="S304" s="90">
        <v>2016</v>
      </c>
      <c r="T304" s="86" t="s">
        <v>1887</v>
      </c>
      <c r="U304" s="87" t="s">
        <v>1949</v>
      </c>
      <c r="V304" s="87" t="s">
        <v>2017</v>
      </c>
      <c r="W304" s="87" t="s">
        <v>2014</v>
      </c>
      <c r="X304" s="88">
        <v>1.3401811665314447</v>
      </c>
      <c r="Y304" s="88">
        <v>1.3401811665314447</v>
      </c>
      <c r="Z304" s="88">
        <v>1.000125592807751</v>
      </c>
      <c r="AA304" s="89">
        <v>1.2513305245907147</v>
      </c>
      <c r="AB304" s="51"/>
    </row>
    <row r="305" spans="18:28" ht="30" hidden="1" customHeight="1" x14ac:dyDescent="0.25">
      <c r="R305" s="49"/>
      <c r="S305" s="90">
        <v>2016</v>
      </c>
      <c r="T305" s="86" t="s">
        <v>1887</v>
      </c>
      <c r="U305" s="87" t="s">
        <v>1949</v>
      </c>
      <c r="V305" s="87" t="s">
        <v>2017</v>
      </c>
      <c r="W305" s="87" t="s">
        <v>2016</v>
      </c>
      <c r="X305" s="88">
        <v>1.3401811665314447</v>
      </c>
      <c r="Y305" s="88">
        <v>1.3401811665314447</v>
      </c>
      <c r="Z305" s="88">
        <v>0.99985265839222803</v>
      </c>
      <c r="AA305" s="89">
        <v>1.4574590678331534</v>
      </c>
      <c r="AB305" s="51"/>
    </row>
    <row r="306" spans="18:28" ht="30" hidden="1" customHeight="1" x14ac:dyDescent="0.25">
      <c r="R306" s="49"/>
      <c r="S306" s="90">
        <v>2016</v>
      </c>
      <c r="T306" s="86" t="s">
        <v>1887</v>
      </c>
      <c r="U306" s="87" t="s">
        <v>2021</v>
      </c>
      <c r="V306" s="87" t="s">
        <v>1997</v>
      </c>
      <c r="W306" s="87" t="s">
        <v>1998</v>
      </c>
      <c r="X306" s="88">
        <v>1.6706410427482956</v>
      </c>
      <c r="Y306" s="88">
        <v>1.6706410427482954</v>
      </c>
      <c r="Z306" s="88">
        <v>1.4415235803655144</v>
      </c>
      <c r="AA306" s="89">
        <v>1.4411395161307763</v>
      </c>
      <c r="AB306" s="51"/>
    </row>
    <row r="307" spans="18:28" ht="30" hidden="1" customHeight="1" x14ac:dyDescent="0.25">
      <c r="R307" s="49"/>
      <c r="S307" s="90">
        <v>2016</v>
      </c>
      <c r="T307" s="86" t="s">
        <v>1887</v>
      </c>
      <c r="U307" s="87" t="s">
        <v>2021</v>
      </c>
      <c r="V307" s="87" t="s">
        <v>1997</v>
      </c>
      <c r="W307" s="87" t="s">
        <v>1999</v>
      </c>
      <c r="X307" s="88">
        <v>1.6706410427482958</v>
      </c>
      <c r="Y307" s="88">
        <v>1.6706410427482954</v>
      </c>
      <c r="Z307" s="88">
        <v>3.4301592613643708</v>
      </c>
      <c r="AA307" s="89">
        <v>3.3224664392327825</v>
      </c>
      <c r="AB307" s="51"/>
    </row>
    <row r="308" spans="18:28" ht="30" hidden="1" customHeight="1" x14ac:dyDescent="0.25">
      <c r="R308" s="49"/>
      <c r="S308" s="90">
        <v>2016</v>
      </c>
      <c r="T308" s="86" t="s">
        <v>1887</v>
      </c>
      <c r="U308" s="87" t="s">
        <v>2021</v>
      </c>
      <c r="V308" s="87" t="s">
        <v>1997</v>
      </c>
      <c r="W308" s="87" t="s">
        <v>2000</v>
      </c>
      <c r="X308" s="88">
        <v>1.6706410427482956</v>
      </c>
      <c r="Y308" s="88">
        <v>1.6706410427482963</v>
      </c>
      <c r="Z308" s="88">
        <v>0.77588952969202463</v>
      </c>
      <c r="AA308" s="89">
        <v>0.77591643278882283</v>
      </c>
      <c r="AB308" s="51"/>
    </row>
    <row r="309" spans="18:28" ht="30" hidden="1" customHeight="1" x14ac:dyDescent="0.25">
      <c r="R309" s="49"/>
      <c r="S309" s="90">
        <v>2016</v>
      </c>
      <c r="T309" s="86" t="s">
        <v>1887</v>
      </c>
      <c r="U309" s="87" t="s">
        <v>2021</v>
      </c>
      <c r="V309" s="87" t="s">
        <v>1997</v>
      </c>
      <c r="W309" s="87" t="s">
        <v>2001</v>
      </c>
      <c r="X309" s="88">
        <v>1.6706410427482958</v>
      </c>
      <c r="Y309" s="88">
        <v>1.6706410427482954</v>
      </c>
      <c r="Z309" s="88">
        <v>0.69465222757153133</v>
      </c>
      <c r="AA309" s="89">
        <v>0.69622346232179178</v>
      </c>
      <c r="AB309" s="51"/>
    </row>
    <row r="310" spans="18:28" ht="30" hidden="1" customHeight="1" x14ac:dyDescent="0.25">
      <c r="R310" s="49"/>
      <c r="S310" s="90">
        <v>2016</v>
      </c>
      <c r="T310" s="86" t="s">
        <v>1887</v>
      </c>
      <c r="U310" s="87" t="s">
        <v>2021</v>
      </c>
      <c r="V310" s="87" t="s">
        <v>1997</v>
      </c>
      <c r="W310" s="87" t="s">
        <v>2002</v>
      </c>
      <c r="X310" s="88">
        <v>1.6706410427482956</v>
      </c>
      <c r="Y310" s="88">
        <v>1.6706410427482954</v>
      </c>
      <c r="Z310" s="88">
        <v>0.61639729172914359</v>
      </c>
      <c r="AA310" s="89">
        <v>0.4879985590195785</v>
      </c>
      <c r="AB310" s="51"/>
    </row>
    <row r="311" spans="18:28" ht="30" hidden="1" customHeight="1" x14ac:dyDescent="0.25">
      <c r="R311" s="49"/>
      <c r="S311" s="90">
        <v>2016</v>
      </c>
      <c r="T311" s="86" t="s">
        <v>1887</v>
      </c>
      <c r="U311" s="87" t="s">
        <v>2021</v>
      </c>
      <c r="V311" s="87" t="s">
        <v>1997</v>
      </c>
      <c r="W311" s="87" t="s">
        <v>2003</v>
      </c>
      <c r="X311" s="88">
        <v>1.6706410427482956</v>
      </c>
      <c r="Y311" s="88">
        <v>1.6706410427482949</v>
      </c>
      <c r="Z311" s="88">
        <v>0.80474947161680854</v>
      </c>
      <c r="AA311" s="89">
        <v>0.80546244149459623</v>
      </c>
      <c r="AB311" s="51"/>
    </row>
    <row r="312" spans="18:28" ht="30" hidden="1" customHeight="1" x14ac:dyDescent="0.25">
      <c r="R312" s="49"/>
      <c r="S312" s="90">
        <v>2016</v>
      </c>
      <c r="T312" s="86" t="s">
        <v>1887</v>
      </c>
      <c r="U312" s="87" t="s">
        <v>2021</v>
      </c>
      <c r="V312" s="87" t="s">
        <v>1997</v>
      </c>
      <c r="W312" s="91" t="s">
        <v>2004</v>
      </c>
      <c r="X312" s="88">
        <v>1.6706410427482954</v>
      </c>
      <c r="Y312" s="88">
        <v>1.6706410427482956</v>
      </c>
      <c r="Z312" s="88">
        <v>0.95310666128108268</v>
      </c>
      <c r="AA312" s="89">
        <v>0.95760350795820248</v>
      </c>
      <c r="AB312" s="51"/>
    </row>
    <row r="313" spans="18:28" ht="30" hidden="1" customHeight="1" x14ac:dyDescent="0.25">
      <c r="R313" s="49"/>
      <c r="S313" s="90">
        <v>2016</v>
      </c>
      <c r="T313" s="86" t="s">
        <v>1887</v>
      </c>
      <c r="U313" s="87" t="s">
        <v>2021</v>
      </c>
      <c r="V313" s="87" t="s">
        <v>1997</v>
      </c>
      <c r="W313" s="87" t="s">
        <v>2005</v>
      </c>
      <c r="X313" s="88">
        <v>1.6706410427482958</v>
      </c>
      <c r="Y313" s="88">
        <v>1.6706410427482954</v>
      </c>
      <c r="Z313" s="88">
        <v>0.9995057955696478</v>
      </c>
      <c r="AA313" s="89">
        <v>1.0327933025131799</v>
      </c>
      <c r="AB313" s="51"/>
    </row>
    <row r="314" spans="18:28" ht="30" hidden="1" customHeight="1" x14ac:dyDescent="0.25">
      <c r="R314" s="49"/>
      <c r="S314" s="90">
        <v>2016</v>
      </c>
      <c r="T314" s="86" t="s">
        <v>1887</v>
      </c>
      <c r="U314" s="87" t="s">
        <v>2021</v>
      </c>
      <c r="V314" s="87" t="s">
        <v>1997</v>
      </c>
      <c r="W314" s="87" t="s">
        <v>2006</v>
      </c>
      <c r="X314" s="88">
        <v>1.6706410427482963</v>
      </c>
      <c r="Y314" s="88">
        <v>1.6706410427482958</v>
      </c>
      <c r="Z314" s="88">
        <v>0.70522201958204567</v>
      </c>
      <c r="AA314" s="89">
        <v>0.70999473839071991</v>
      </c>
      <c r="AB314" s="51"/>
    </row>
    <row r="315" spans="18:28" ht="30" hidden="1" customHeight="1" x14ac:dyDescent="0.25">
      <c r="R315" s="49"/>
      <c r="S315" s="90">
        <v>2016</v>
      </c>
      <c r="T315" s="86" t="s">
        <v>1887</v>
      </c>
      <c r="U315" s="87" t="s">
        <v>2021</v>
      </c>
      <c r="V315" s="87" t="s">
        <v>1997</v>
      </c>
      <c r="W315" s="87" t="s">
        <v>2007</v>
      </c>
      <c r="X315" s="88">
        <v>1.6706410427482956</v>
      </c>
      <c r="Y315" s="88">
        <v>1.6706410427482956</v>
      </c>
      <c r="Z315" s="88">
        <v>1.0944075910849567</v>
      </c>
      <c r="AA315" s="89">
        <v>1.1036607682531054</v>
      </c>
      <c r="AB315" s="51"/>
    </row>
    <row r="316" spans="18:28" ht="30" hidden="1" customHeight="1" x14ac:dyDescent="0.25">
      <c r="R316" s="49"/>
      <c r="S316" s="90">
        <v>2016</v>
      </c>
      <c r="T316" s="86" t="s">
        <v>1887</v>
      </c>
      <c r="U316" s="87" t="s">
        <v>2021</v>
      </c>
      <c r="V316" s="87" t="s">
        <v>1997</v>
      </c>
      <c r="W316" s="87" t="s">
        <v>2008</v>
      </c>
      <c r="X316" s="88">
        <v>1.6706410427482958</v>
      </c>
      <c r="Y316" s="88">
        <v>1.6706410427482956</v>
      </c>
      <c r="Z316" s="88">
        <v>1.1402525588300931</v>
      </c>
      <c r="AA316" s="89">
        <v>0.85964784935969041</v>
      </c>
      <c r="AB316" s="51"/>
    </row>
    <row r="317" spans="18:28" ht="30" hidden="1" customHeight="1" x14ac:dyDescent="0.25">
      <c r="R317" s="49"/>
      <c r="S317" s="90">
        <v>2016</v>
      </c>
      <c r="T317" s="86" t="s">
        <v>1887</v>
      </c>
      <c r="U317" s="87" t="s">
        <v>2021</v>
      </c>
      <c r="V317" s="87" t="s">
        <v>1997</v>
      </c>
      <c r="W317" s="87" t="s">
        <v>2009</v>
      </c>
      <c r="X317" s="88">
        <v>1.6706410427482956</v>
      </c>
      <c r="Y317" s="88">
        <v>1.6706410427482956</v>
      </c>
      <c r="Z317" s="88">
        <v>1.1218152839151652</v>
      </c>
      <c r="AA317" s="89">
        <v>0.94626525613593704</v>
      </c>
      <c r="AB317" s="51"/>
    </row>
    <row r="318" spans="18:28" ht="30" hidden="1" customHeight="1" x14ac:dyDescent="0.25">
      <c r="R318" s="49"/>
      <c r="S318" s="90">
        <v>2016</v>
      </c>
      <c r="T318" s="86" t="s">
        <v>1887</v>
      </c>
      <c r="U318" s="87" t="s">
        <v>2021</v>
      </c>
      <c r="V318" s="87" t="s">
        <v>1997</v>
      </c>
      <c r="W318" s="87" t="s">
        <v>2010</v>
      </c>
      <c r="X318" s="88">
        <v>1.6706410427482963</v>
      </c>
      <c r="Y318" s="88">
        <v>1.6706410427482958</v>
      </c>
      <c r="Z318" s="88">
        <v>0.98300875494978901</v>
      </c>
      <c r="AA318" s="89">
        <v>8.0194631477985889E-2</v>
      </c>
      <c r="AB318" s="51"/>
    </row>
    <row r="319" spans="18:28" ht="30" hidden="1" customHeight="1" x14ac:dyDescent="0.25">
      <c r="R319" s="49"/>
      <c r="S319" s="90">
        <v>2016</v>
      </c>
      <c r="T319" s="86" t="s">
        <v>1887</v>
      </c>
      <c r="U319" s="87" t="s">
        <v>2021</v>
      </c>
      <c r="V319" s="87" t="s">
        <v>1997</v>
      </c>
      <c r="W319" s="87" t="s">
        <v>2011</v>
      </c>
      <c r="X319" s="88">
        <v>1.6706410427482956</v>
      </c>
      <c r="Y319" s="88">
        <v>1.6706410427482954</v>
      </c>
      <c r="Z319" s="88">
        <v>0.99858305337955244</v>
      </c>
      <c r="AA319" s="89">
        <v>0.99934856697903629</v>
      </c>
      <c r="AB319" s="51"/>
    </row>
    <row r="320" spans="18:28" ht="30" hidden="1" customHeight="1" x14ac:dyDescent="0.25">
      <c r="R320" s="49"/>
      <c r="S320" s="90">
        <v>2016</v>
      </c>
      <c r="T320" s="86" t="s">
        <v>1887</v>
      </c>
      <c r="U320" s="87" t="s">
        <v>2021</v>
      </c>
      <c r="V320" s="87" t="s">
        <v>1997</v>
      </c>
      <c r="W320" s="87" t="s">
        <v>2012</v>
      </c>
      <c r="X320" s="88">
        <v>1.6706410427482956</v>
      </c>
      <c r="Y320" s="88">
        <v>1.6706410427482954</v>
      </c>
      <c r="Z320" s="88">
        <v>0.91707678724070518</v>
      </c>
      <c r="AA320" s="89">
        <v>1.2653794650309749</v>
      </c>
      <c r="AB320" s="51"/>
    </row>
    <row r="321" spans="18:28" ht="30" hidden="1" customHeight="1" x14ac:dyDescent="0.25">
      <c r="R321" s="49"/>
      <c r="S321" s="90">
        <v>2016</v>
      </c>
      <c r="T321" s="86" t="s">
        <v>1887</v>
      </c>
      <c r="U321" s="87" t="s">
        <v>2021</v>
      </c>
      <c r="V321" s="87" t="s">
        <v>1997</v>
      </c>
      <c r="W321" s="87" t="s">
        <v>2013</v>
      </c>
      <c r="X321" s="88">
        <v>1.6706410427482956</v>
      </c>
      <c r="Y321" s="88">
        <v>1.6706410427482954</v>
      </c>
      <c r="Z321" s="88">
        <v>0.74444681574169369</v>
      </c>
      <c r="AA321" s="89">
        <v>0.74468218545021547</v>
      </c>
      <c r="AB321" s="51"/>
    </row>
    <row r="322" spans="18:28" ht="30" hidden="1" customHeight="1" x14ac:dyDescent="0.25">
      <c r="R322" s="49"/>
      <c r="S322" s="90">
        <v>2016</v>
      </c>
      <c r="T322" s="86" t="s">
        <v>1887</v>
      </c>
      <c r="U322" s="87" t="s">
        <v>2021</v>
      </c>
      <c r="V322" s="87" t="s">
        <v>1997</v>
      </c>
      <c r="W322" s="87" t="s">
        <v>2014</v>
      </c>
      <c r="X322" s="88">
        <v>1.6706410427482956</v>
      </c>
      <c r="Y322" s="88">
        <v>1.6706410427482956</v>
      </c>
      <c r="Z322" s="88">
        <v>0.99938730379472673</v>
      </c>
      <c r="AA322" s="89">
        <v>1.5957720866259419</v>
      </c>
      <c r="AB322" s="51"/>
    </row>
    <row r="323" spans="18:28" ht="30" hidden="1" customHeight="1" x14ac:dyDescent="0.25">
      <c r="R323" s="49"/>
      <c r="S323" s="90">
        <v>2016</v>
      </c>
      <c r="T323" s="86" t="s">
        <v>1887</v>
      </c>
      <c r="U323" s="87" t="s">
        <v>2021</v>
      </c>
      <c r="V323" s="87" t="s">
        <v>1997</v>
      </c>
      <c r="W323" s="87" t="s">
        <v>2016</v>
      </c>
      <c r="X323" s="88">
        <v>1.6706410427482956</v>
      </c>
      <c r="Y323" s="88">
        <v>1.6706410427482956</v>
      </c>
      <c r="Z323" s="88">
        <v>0.97650716934652537</v>
      </c>
      <c r="AA323" s="89" t="s">
        <v>2015</v>
      </c>
      <c r="AB323" s="51"/>
    </row>
    <row r="324" spans="18:28" ht="30" hidden="1" customHeight="1" x14ac:dyDescent="0.25">
      <c r="R324" s="49"/>
      <c r="S324" s="90">
        <v>2016</v>
      </c>
      <c r="T324" s="86" t="s">
        <v>1887</v>
      </c>
      <c r="U324" s="87" t="s">
        <v>2021</v>
      </c>
      <c r="V324" s="87" t="s">
        <v>2017</v>
      </c>
      <c r="W324" s="87" t="s">
        <v>1998</v>
      </c>
      <c r="X324" s="88">
        <v>1.6706410427482956</v>
      </c>
      <c r="Y324" s="88">
        <v>1.6706410427482949</v>
      </c>
      <c r="Z324" s="88">
        <v>1.4415273404922926</v>
      </c>
      <c r="AA324" s="89">
        <v>1.4415269315567392</v>
      </c>
      <c r="AB324" s="51"/>
    </row>
    <row r="325" spans="18:28" ht="30" hidden="1" customHeight="1" x14ac:dyDescent="0.25">
      <c r="R325" s="49"/>
      <c r="S325" s="90">
        <v>2016</v>
      </c>
      <c r="T325" s="86" t="s">
        <v>1887</v>
      </c>
      <c r="U325" s="87" t="s">
        <v>2021</v>
      </c>
      <c r="V325" s="87" t="s">
        <v>2017</v>
      </c>
      <c r="W325" s="87" t="s">
        <v>1999</v>
      </c>
      <c r="X325" s="88">
        <v>1.6706410427482956</v>
      </c>
      <c r="Y325" s="88">
        <v>1.6706410427482954</v>
      </c>
      <c r="Z325" s="88">
        <v>3.4301659614476265</v>
      </c>
      <c r="AA325" s="89">
        <v>3.3257997463479603</v>
      </c>
      <c r="AB325" s="51"/>
    </row>
    <row r="326" spans="18:28" ht="30" hidden="1" customHeight="1" x14ac:dyDescent="0.25">
      <c r="R326" s="49"/>
      <c r="S326" s="90">
        <v>2016</v>
      </c>
      <c r="T326" s="86" t="s">
        <v>1887</v>
      </c>
      <c r="U326" s="87" t="s">
        <v>2021</v>
      </c>
      <c r="V326" s="87" t="s">
        <v>2017</v>
      </c>
      <c r="W326" s="87" t="s">
        <v>2000</v>
      </c>
      <c r="X326" s="88">
        <v>1.6706410427482949</v>
      </c>
      <c r="Y326" s="88">
        <v>1.6706410427482954</v>
      </c>
      <c r="Z326" s="88">
        <v>0.77588241180584883</v>
      </c>
      <c r="AA326" s="89">
        <v>0.77589776426660773</v>
      </c>
      <c r="AB326" s="51"/>
    </row>
    <row r="327" spans="18:28" ht="30" hidden="1" customHeight="1" x14ac:dyDescent="0.25">
      <c r="R327" s="49"/>
      <c r="S327" s="90">
        <v>2016</v>
      </c>
      <c r="T327" s="86" t="s">
        <v>1887</v>
      </c>
      <c r="U327" s="87" t="s">
        <v>2021</v>
      </c>
      <c r="V327" s="87" t="s">
        <v>2017</v>
      </c>
      <c r="W327" s="87" t="s">
        <v>2001</v>
      </c>
      <c r="X327" s="88">
        <v>1.6706410427482949</v>
      </c>
      <c r="Y327" s="88">
        <v>1.6706410427482956</v>
      </c>
      <c r="Z327" s="88">
        <v>0.69469995165020915</v>
      </c>
      <c r="AA327" s="89">
        <v>0.69587984848296613</v>
      </c>
      <c r="AB327" s="51"/>
    </row>
    <row r="328" spans="18:28" ht="30" hidden="1" customHeight="1" x14ac:dyDescent="0.25">
      <c r="R328" s="49"/>
      <c r="S328" s="90">
        <v>2016</v>
      </c>
      <c r="T328" s="86" t="s">
        <v>1887</v>
      </c>
      <c r="U328" s="87" t="s">
        <v>2021</v>
      </c>
      <c r="V328" s="87" t="s">
        <v>2017</v>
      </c>
      <c r="W328" s="87" t="s">
        <v>2002</v>
      </c>
      <c r="X328" s="88" t="s">
        <v>2015</v>
      </c>
      <c r="Y328" s="88" t="s">
        <v>2015</v>
      </c>
      <c r="Z328" s="88" t="s">
        <v>2015</v>
      </c>
      <c r="AA328" s="89" t="s">
        <v>2015</v>
      </c>
      <c r="AB328" s="51"/>
    </row>
    <row r="329" spans="18:28" ht="30" hidden="1" customHeight="1" x14ac:dyDescent="0.25">
      <c r="R329" s="49"/>
      <c r="S329" s="90">
        <v>2016</v>
      </c>
      <c r="T329" s="86" t="s">
        <v>1887</v>
      </c>
      <c r="U329" s="87" t="s">
        <v>2021</v>
      </c>
      <c r="V329" s="87" t="s">
        <v>2017</v>
      </c>
      <c r="W329" s="87" t="s">
        <v>2003</v>
      </c>
      <c r="X329" s="88">
        <v>1.6706410427482956</v>
      </c>
      <c r="Y329" s="88">
        <v>1.6706410427482956</v>
      </c>
      <c r="Z329" s="88">
        <v>0.80484361788098968</v>
      </c>
      <c r="AA329" s="89">
        <v>0.80508630285854454</v>
      </c>
      <c r="AB329" s="51"/>
    </row>
    <row r="330" spans="18:28" ht="30" hidden="1" customHeight="1" x14ac:dyDescent="0.25">
      <c r="R330" s="49"/>
      <c r="S330" s="90">
        <v>2016</v>
      </c>
      <c r="T330" s="86" t="s">
        <v>1887</v>
      </c>
      <c r="U330" s="87" t="s">
        <v>2021</v>
      </c>
      <c r="V330" s="87" t="s">
        <v>2017</v>
      </c>
      <c r="W330" s="91" t="s">
        <v>2004</v>
      </c>
      <c r="X330" s="88">
        <v>1.6706410427482949</v>
      </c>
      <c r="Y330" s="88">
        <v>1.6706410427482954</v>
      </c>
      <c r="Z330" s="88">
        <v>0.95207180261735602</v>
      </c>
      <c r="AA330" s="89">
        <v>0.95734347293915045</v>
      </c>
      <c r="AB330" s="51"/>
    </row>
    <row r="331" spans="18:28" ht="30" hidden="1" customHeight="1" x14ac:dyDescent="0.25">
      <c r="R331" s="49"/>
      <c r="S331" s="90">
        <v>2016</v>
      </c>
      <c r="T331" s="86" t="s">
        <v>1887</v>
      </c>
      <c r="U331" s="87" t="s">
        <v>2021</v>
      </c>
      <c r="V331" s="87" t="s">
        <v>2017</v>
      </c>
      <c r="W331" s="87" t="s">
        <v>2005</v>
      </c>
      <c r="X331" s="88">
        <v>1.6706410427482949</v>
      </c>
      <c r="Y331" s="88">
        <v>1.6706410427482949</v>
      </c>
      <c r="Z331" s="88">
        <v>0.99644055329534642</v>
      </c>
      <c r="AA331" s="89">
        <v>1.0159999154804451</v>
      </c>
      <c r="AB331" s="51"/>
    </row>
    <row r="332" spans="18:28" ht="30" hidden="1" customHeight="1" x14ac:dyDescent="0.25">
      <c r="R332" s="49"/>
      <c r="S332" s="90">
        <v>2016</v>
      </c>
      <c r="T332" s="86" t="s">
        <v>1887</v>
      </c>
      <c r="U332" s="87" t="s">
        <v>2021</v>
      </c>
      <c r="V332" s="87" t="s">
        <v>2017</v>
      </c>
      <c r="W332" s="87" t="s">
        <v>2006</v>
      </c>
      <c r="X332" s="88">
        <v>1.6706410427482954</v>
      </c>
      <c r="Y332" s="88">
        <v>1.6706410427482956</v>
      </c>
      <c r="Z332" s="88">
        <v>0.70522847899271757</v>
      </c>
      <c r="AA332" s="89">
        <v>0.70643792948130413</v>
      </c>
      <c r="AB332" s="51"/>
    </row>
    <row r="333" spans="18:28" ht="30" hidden="1" customHeight="1" x14ac:dyDescent="0.25">
      <c r="R333" s="49"/>
      <c r="S333" s="90">
        <v>2016</v>
      </c>
      <c r="T333" s="86" t="s">
        <v>1887</v>
      </c>
      <c r="U333" s="87" t="s">
        <v>2021</v>
      </c>
      <c r="V333" s="87" t="s">
        <v>2017</v>
      </c>
      <c r="W333" s="87" t="s">
        <v>2007</v>
      </c>
      <c r="X333" s="88">
        <v>1.6706410427482954</v>
      </c>
      <c r="Y333" s="88">
        <v>1.6706410427482954</v>
      </c>
      <c r="Z333" s="88">
        <v>1.094741134761072</v>
      </c>
      <c r="AA333" s="89">
        <v>1.0972050872398855</v>
      </c>
      <c r="AB333" s="51"/>
    </row>
    <row r="334" spans="18:28" ht="30" hidden="1" customHeight="1" x14ac:dyDescent="0.25">
      <c r="R334" s="49"/>
      <c r="S334" s="90">
        <v>2016</v>
      </c>
      <c r="T334" s="86" t="s">
        <v>1887</v>
      </c>
      <c r="U334" s="87" t="s">
        <v>2021</v>
      </c>
      <c r="V334" s="87" t="s">
        <v>2017</v>
      </c>
      <c r="W334" s="87" t="s">
        <v>2008</v>
      </c>
      <c r="X334" s="88">
        <v>1.6706410427482949</v>
      </c>
      <c r="Y334" s="88">
        <v>1.6706410427482954</v>
      </c>
      <c r="Z334" s="88">
        <v>1.1407359155474199</v>
      </c>
      <c r="AA334" s="89">
        <v>0.81177415462202351</v>
      </c>
      <c r="AB334" s="51"/>
    </row>
    <row r="335" spans="18:28" ht="30" hidden="1" customHeight="1" x14ac:dyDescent="0.25">
      <c r="R335" s="49"/>
      <c r="S335" s="90">
        <v>2016</v>
      </c>
      <c r="T335" s="86" t="s">
        <v>1887</v>
      </c>
      <c r="U335" s="87" t="s">
        <v>2021</v>
      </c>
      <c r="V335" s="87" t="s">
        <v>2017</v>
      </c>
      <c r="W335" s="87" t="s">
        <v>2009</v>
      </c>
      <c r="X335" s="88">
        <v>1.6706410427482954</v>
      </c>
      <c r="Y335" s="88">
        <v>1.6706410427482958</v>
      </c>
      <c r="Z335" s="88">
        <v>1.1240668457501677</v>
      </c>
      <c r="AA335" s="89">
        <v>0.90613209178901954</v>
      </c>
      <c r="AB335" s="51"/>
    </row>
    <row r="336" spans="18:28" ht="30" hidden="1" customHeight="1" x14ac:dyDescent="0.25">
      <c r="R336" s="49"/>
      <c r="S336" s="90">
        <v>2016</v>
      </c>
      <c r="T336" s="86" t="s">
        <v>1887</v>
      </c>
      <c r="U336" s="87" t="s">
        <v>2021</v>
      </c>
      <c r="V336" s="87" t="s">
        <v>2017</v>
      </c>
      <c r="W336" s="87" t="s">
        <v>2010</v>
      </c>
      <c r="X336" s="88">
        <v>1.6706410427482949</v>
      </c>
      <c r="Y336" s="88">
        <v>1.6706410427482954</v>
      </c>
      <c r="Z336" s="88">
        <v>0.99333247963422633</v>
      </c>
      <c r="AA336" s="89">
        <v>7.8931418786556448E-2</v>
      </c>
      <c r="AB336" s="51"/>
    </row>
    <row r="337" spans="18:28" ht="30" hidden="1" customHeight="1" x14ac:dyDescent="0.25">
      <c r="R337" s="49"/>
      <c r="S337" s="90">
        <v>2016</v>
      </c>
      <c r="T337" s="86" t="s">
        <v>1887</v>
      </c>
      <c r="U337" s="87" t="s">
        <v>2021</v>
      </c>
      <c r="V337" s="87" t="s">
        <v>2017</v>
      </c>
      <c r="W337" s="87" t="s">
        <v>2011</v>
      </c>
      <c r="X337" s="88">
        <v>1.6706410427482954</v>
      </c>
      <c r="Y337" s="88">
        <v>1.6706410427482949</v>
      </c>
      <c r="Z337" s="88">
        <v>0.99930850480425515</v>
      </c>
      <c r="AA337" s="89">
        <v>0.99928220186743255</v>
      </c>
      <c r="AB337" s="51"/>
    </row>
    <row r="338" spans="18:28" ht="30" hidden="1" customHeight="1" x14ac:dyDescent="0.25">
      <c r="R338" s="49"/>
      <c r="S338" s="90">
        <v>2016</v>
      </c>
      <c r="T338" s="86" t="s">
        <v>1887</v>
      </c>
      <c r="U338" s="87" t="s">
        <v>2021</v>
      </c>
      <c r="V338" s="87" t="s">
        <v>2017</v>
      </c>
      <c r="W338" s="87" t="s">
        <v>2012</v>
      </c>
      <c r="X338" s="88">
        <v>1.6706410427482954</v>
      </c>
      <c r="Y338" s="88">
        <v>1.6706410427482956</v>
      </c>
      <c r="Z338" s="88">
        <v>0.92567679769984357</v>
      </c>
      <c r="AA338" s="89">
        <v>0.98058443846557675</v>
      </c>
      <c r="AB338" s="51"/>
    </row>
    <row r="339" spans="18:28" ht="30" hidden="1" customHeight="1" x14ac:dyDescent="0.25">
      <c r="R339" s="49"/>
      <c r="S339" s="90">
        <v>2016</v>
      </c>
      <c r="T339" s="86" t="s">
        <v>1887</v>
      </c>
      <c r="U339" s="87" t="s">
        <v>2021</v>
      </c>
      <c r="V339" s="87" t="s">
        <v>2017</v>
      </c>
      <c r="W339" s="87" t="s">
        <v>2013</v>
      </c>
      <c r="X339" s="88">
        <v>1.6706410427482956</v>
      </c>
      <c r="Y339" s="88">
        <v>1.6706410427482949</v>
      </c>
      <c r="Z339" s="88">
        <v>0.74512811598117468</v>
      </c>
      <c r="AA339" s="89">
        <v>0.74524671897833994</v>
      </c>
      <c r="AB339" s="51"/>
    </row>
    <row r="340" spans="18:28" ht="30" hidden="1" customHeight="1" x14ac:dyDescent="0.25">
      <c r="R340" s="49"/>
      <c r="S340" s="90">
        <v>2016</v>
      </c>
      <c r="T340" s="86" t="s">
        <v>1887</v>
      </c>
      <c r="U340" s="87" t="s">
        <v>2021</v>
      </c>
      <c r="V340" s="87" t="s">
        <v>2017</v>
      </c>
      <c r="W340" s="87" t="s">
        <v>2014</v>
      </c>
      <c r="X340" s="88">
        <v>1.6706410427482949</v>
      </c>
      <c r="Y340" s="88">
        <v>1.6706410427482949</v>
      </c>
      <c r="Z340" s="88">
        <v>0.99796074346879682</v>
      </c>
      <c r="AA340" s="89" t="s">
        <v>2015</v>
      </c>
      <c r="AB340" s="51"/>
    </row>
    <row r="341" spans="18:28" ht="30" hidden="1" customHeight="1" x14ac:dyDescent="0.25">
      <c r="R341" s="49"/>
      <c r="S341" s="90">
        <v>2016</v>
      </c>
      <c r="T341" s="86" t="s">
        <v>1887</v>
      </c>
      <c r="U341" s="87" t="s">
        <v>2021</v>
      </c>
      <c r="V341" s="87" t="s">
        <v>2017</v>
      </c>
      <c r="W341" s="87" t="s">
        <v>2016</v>
      </c>
      <c r="X341" s="88">
        <v>1.6706410427482949</v>
      </c>
      <c r="Y341" s="88">
        <v>1.6706410427482954</v>
      </c>
      <c r="Z341" s="88">
        <v>0.98083286437816553</v>
      </c>
      <c r="AA341" s="89" t="s">
        <v>2015</v>
      </c>
      <c r="AB341" s="51"/>
    </row>
    <row r="342" spans="18:28" ht="30" hidden="1" customHeight="1" x14ac:dyDescent="0.25">
      <c r="R342" s="49"/>
      <c r="S342" s="90">
        <v>2016</v>
      </c>
      <c r="T342" s="86" t="s">
        <v>1887</v>
      </c>
      <c r="U342" s="87" t="s">
        <v>1975</v>
      </c>
      <c r="V342" s="87" t="s">
        <v>1997</v>
      </c>
      <c r="W342" s="87" t="s">
        <v>1998</v>
      </c>
      <c r="X342" s="88">
        <v>1.4555603362723069</v>
      </c>
      <c r="Y342" s="88">
        <v>1.4555603362723064</v>
      </c>
      <c r="Z342" s="88">
        <v>1.4415294442440603</v>
      </c>
      <c r="AA342" s="89">
        <v>1.4414262619152718</v>
      </c>
      <c r="AB342" s="51"/>
    </row>
    <row r="343" spans="18:28" ht="30" hidden="1" customHeight="1" x14ac:dyDescent="0.25">
      <c r="R343" s="49"/>
      <c r="S343" s="90">
        <v>2016</v>
      </c>
      <c r="T343" s="86" t="s">
        <v>1887</v>
      </c>
      <c r="U343" s="87" t="s">
        <v>1975</v>
      </c>
      <c r="V343" s="87" t="s">
        <v>1997</v>
      </c>
      <c r="W343" s="87" t="s">
        <v>1999</v>
      </c>
      <c r="X343" s="88">
        <v>1.4555603362723069</v>
      </c>
      <c r="Y343" s="88">
        <v>1.4555603362723069</v>
      </c>
      <c r="Z343" s="88">
        <v>3.4301791378503852</v>
      </c>
      <c r="AA343" s="89">
        <v>3.325052062357265</v>
      </c>
      <c r="AB343" s="51"/>
    </row>
    <row r="344" spans="18:28" ht="30" hidden="1" customHeight="1" x14ac:dyDescent="0.25">
      <c r="R344" s="49"/>
      <c r="S344" s="90">
        <v>2016</v>
      </c>
      <c r="T344" s="86" t="s">
        <v>1887</v>
      </c>
      <c r="U344" s="87" t="s">
        <v>1975</v>
      </c>
      <c r="V344" s="87" t="s">
        <v>1997</v>
      </c>
      <c r="W344" s="87" t="s">
        <v>2000</v>
      </c>
      <c r="X344" s="88">
        <v>1.4555603362723069</v>
      </c>
      <c r="Y344" s="88">
        <v>1.4555603362723064</v>
      </c>
      <c r="Z344" s="88">
        <v>0.77588778250716894</v>
      </c>
      <c r="AA344" s="89">
        <v>0.77588365208217669</v>
      </c>
      <c r="AB344" s="51"/>
    </row>
    <row r="345" spans="18:28" ht="30" hidden="1" customHeight="1" x14ac:dyDescent="0.25">
      <c r="R345" s="49"/>
      <c r="S345" s="90">
        <v>2016</v>
      </c>
      <c r="T345" s="86" t="s">
        <v>1887</v>
      </c>
      <c r="U345" s="87" t="s">
        <v>1975</v>
      </c>
      <c r="V345" s="87" t="s">
        <v>1997</v>
      </c>
      <c r="W345" s="87" t="s">
        <v>2001</v>
      </c>
      <c r="X345" s="88">
        <v>1.4555603362723069</v>
      </c>
      <c r="Y345" s="88">
        <v>1.4555603362723069</v>
      </c>
      <c r="Z345" s="88">
        <v>0.69465255942773363</v>
      </c>
      <c r="AA345" s="89">
        <v>0.69457614789815869</v>
      </c>
      <c r="AB345" s="51"/>
    </row>
    <row r="346" spans="18:28" ht="30" hidden="1" customHeight="1" x14ac:dyDescent="0.25">
      <c r="R346" s="49"/>
      <c r="S346" s="90">
        <v>2016</v>
      </c>
      <c r="T346" s="86" t="s">
        <v>1887</v>
      </c>
      <c r="U346" s="87" t="s">
        <v>1975</v>
      </c>
      <c r="V346" s="87" t="s">
        <v>1997</v>
      </c>
      <c r="W346" s="87" t="s">
        <v>2002</v>
      </c>
      <c r="X346" s="88">
        <v>1.4555603362723069</v>
      </c>
      <c r="Y346" s="88">
        <v>1.4555603362723069</v>
      </c>
      <c r="Z346" s="88">
        <v>0.61645023561994539</v>
      </c>
      <c r="AA346" s="89">
        <v>0.48759917659684965</v>
      </c>
      <c r="AB346" s="51"/>
    </row>
    <row r="347" spans="18:28" ht="30" hidden="1" customHeight="1" x14ac:dyDescent="0.25">
      <c r="R347" s="49"/>
      <c r="S347" s="90">
        <v>2016</v>
      </c>
      <c r="T347" s="86" t="s">
        <v>1887</v>
      </c>
      <c r="U347" s="87" t="s">
        <v>1975</v>
      </c>
      <c r="V347" s="87" t="s">
        <v>1997</v>
      </c>
      <c r="W347" s="87" t="s">
        <v>2003</v>
      </c>
      <c r="X347" s="88">
        <v>1.4555603362723069</v>
      </c>
      <c r="Y347" s="88">
        <v>1.4555603362723069</v>
      </c>
      <c r="Z347" s="88">
        <v>0.80485023208068751</v>
      </c>
      <c r="AA347" s="89">
        <v>0.80480101564922701</v>
      </c>
      <c r="AB347" s="51"/>
    </row>
    <row r="348" spans="18:28" ht="30" hidden="1" customHeight="1" x14ac:dyDescent="0.25">
      <c r="R348" s="49"/>
      <c r="S348" s="90">
        <v>2016</v>
      </c>
      <c r="T348" s="86" t="s">
        <v>1887</v>
      </c>
      <c r="U348" s="87" t="s">
        <v>1975</v>
      </c>
      <c r="V348" s="87" t="s">
        <v>1997</v>
      </c>
      <c r="W348" s="91" t="s">
        <v>2004</v>
      </c>
      <c r="X348" s="88">
        <v>1.4555603362723069</v>
      </c>
      <c r="Y348" s="88">
        <v>1.4555603362723069</v>
      </c>
      <c r="Z348" s="88">
        <v>0.95377264755862623</v>
      </c>
      <c r="AA348" s="89">
        <v>0.95373532017871898</v>
      </c>
      <c r="AB348" s="51"/>
    </row>
    <row r="349" spans="18:28" ht="30" hidden="1" customHeight="1" x14ac:dyDescent="0.25">
      <c r="R349" s="49"/>
      <c r="S349" s="90">
        <v>2016</v>
      </c>
      <c r="T349" s="86" t="s">
        <v>1887</v>
      </c>
      <c r="U349" s="87" t="s">
        <v>1975</v>
      </c>
      <c r="V349" s="87" t="s">
        <v>1997</v>
      </c>
      <c r="W349" s="87" t="s">
        <v>2005</v>
      </c>
      <c r="X349" s="88">
        <v>1.4555603362723064</v>
      </c>
      <c r="Y349" s="88">
        <v>1.4555603362723069</v>
      </c>
      <c r="Z349" s="88">
        <v>1.0000701388371034</v>
      </c>
      <c r="AA349" s="89">
        <v>1.0032199345372954</v>
      </c>
      <c r="AB349" s="51"/>
    </row>
    <row r="350" spans="18:28" ht="30" hidden="1" customHeight="1" x14ac:dyDescent="0.25">
      <c r="R350" s="49"/>
      <c r="S350" s="90">
        <v>2016</v>
      </c>
      <c r="T350" s="86" t="s">
        <v>1887</v>
      </c>
      <c r="U350" s="87" t="s">
        <v>1975</v>
      </c>
      <c r="V350" s="87" t="s">
        <v>1997</v>
      </c>
      <c r="W350" s="87" t="s">
        <v>2006</v>
      </c>
      <c r="X350" s="88">
        <v>1.4555603362723069</v>
      </c>
      <c r="Y350" s="88">
        <v>1.4555603362723069</v>
      </c>
      <c r="Z350" s="88">
        <v>0.70528267343439144</v>
      </c>
      <c r="AA350" s="89">
        <v>0.70544037439706475</v>
      </c>
      <c r="AB350" s="51"/>
    </row>
    <row r="351" spans="18:28" ht="30" hidden="1" customHeight="1" x14ac:dyDescent="0.25">
      <c r="R351" s="49"/>
      <c r="S351" s="90">
        <v>2016</v>
      </c>
      <c r="T351" s="86" t="s">
        <v>1887</v>
      </c>
      <c r="U351" s="87" t="s">
        <v>1975</v>
      </c>
      <c r="V351" s="87" t="s">
        <v>1997</v>
      </c>
      <c r="W351" s="87" t="s">
        <v>2007</v>
      </c>
      <c r="X351" s="88">
        <v>1.4555603362723069</v>
      </c>
      <c r="Y351" s="88">
        <v>1.4555603362723064</v>
      </c>
      <c r="Z351" s="88">
        <v>1.0950229710902908</v>
      </c>
      <c r="AA351" s="89">
        <v>1.0951285432438855</v>
      </c>
      <c r="AB351" s="51"/>
    </row>
    <row r="352" spans="18:28" ht="30" hidden="1" customHeight="1" x14ac:dyDescent="0.25">
      <c r="R352" s="49"/>
      <c r="S352" s="90">
        <v>2016</v>
      </c>
      <c r="T352" s="86" t="s">
        <v>1887</v>
      </c>
      <c r="U352" s="87" t="s">
        <v>1975</v>
      </c>
      <c r="V352" s="87" t="s">
        <v>1997</v>
      </c>
      <c r="W352" s="87" t="s">
        <v>2008</v>
      </c>
      <c r="X352" s="88">
        <v>1.4555603362723069</v>
      </c>
      <c r="Y352" s="88">
        <v>1.4555603362723069</v>
      </c>
      <c r="Z352" s="88">
        <v>1.1411706369926125</v>
      </c>
      <c r="AA352" s="89">
        <v>0.80894292051329719</v>
      </c>
      <c r="AB352" s="51"/>
    </row>
    <row r="353" spans="18:28" ht="30" hidden="1" customHeight="1" x14ac:dyDescent="0.25">
      <c r="R353" s="49"/>
      <c r="S353" s="90">
        <v>2016</v>
      </c>
      <c r="T353" s="86" t="s">
        <v>1887</v>
      </c>
      <c r="U353" s="87" t="s">
        <v>1975</v>
      </c>
      <c r="V353" s="87" t="s">
        <v>1997</v>
      </c>
      <c r="W353" s="87" t="s">
        <v>2009</v>
      </c>
      <c r="X353" s="88">
        <v>1.4555603362723069</v>
      </c>
      <c r="Y353" s="88">
        <v>1.4555603362723064</v>
      </c>
      <c r="Z353" s="88">
        <v>1.1243738679941255</v>
      </c>
      <c r="AA353" s="89">
        <v>0.90142775412805931</v>
      </c>
      <c r="AB353" s="51"/>
    </row>
    <row r="354" spans="18:28" ht="30" hidden="1" customHeight="1" x14ac:dyDescent="0.25">
      <c r="R354" s="49"/>
      <c r="S354" s="90">
        <v>2016</v>
      </c>
      <c r="T354" s="86" t="s">
        <v>1887</v>
      </c>
      <c r="U354" s="87" t="s">
        <v>1975</v>
      </c>
      <c r="V354" s="87" t="s">
        <v>1997</v>
      </c>
      <c r="W354" s="87" t="s">
        <v>2010</v>
      </c>
      <c r="X354" s="88">
        <v>1.4555603362723064</v>
      </c>
      <c r="Y354" s="88">
        <v>1.4555603362723064</v>
      </c>
      <c r="Z354" s="88">
        <v>1.0004568608403039</v>
      </c>
      <c r="AA354" s="89">
        <v>7.8747741135597918E-2</v>
      </c>
      <c r="AB354" s="51"/>
    </row>
    <row r="355" spans="18:28" ht="30" hidden="1" customHeight="1" x14ac:dyDescent="0.25">
      <c r="R355" s="49"/>
      <c r="S355" s="90">
        <v>2016</v>
      </c>
      <c r="T355" s="86" t="s">
        <v>1887</v>
      </c>
      <c r="U355" s="87" t="s">
        <v>1975</v>
      </c>
      <c r="V355" s="87" t="s">
        <v>1997</v>
      </c>
      <c r="W355" s="87" t="s">
        <v>2011</v>
      </c>
      <c r="X355" s="88">
        <v>1.4555603362723064</v>
      </c>
      <c r="Y355" s="88">
        <v>1.4555603362723069</v>
      </c>
      <c r="Z355" s="88">
        <v>1.0010004255594345</v>
      </c>
      <c r="AA355" s="89">
        <v>1.00060972100025</v>
      </c>
      <c r="AB355" s="51"/>
    </row>
    <row r="356" spans="18:28" ht="30" hidden="1" customHeight="1" x14ac:dyDescent="0.25">
      <c r="R356" s="49"/>
      <c r="S356" s="90">
        <v>2016</v>
      </c>
      <c r="T356" s="86" t="s">
        <v>1887</v>
      </c>
      <c r="U356" s="87" t="s">
        <v>1975</v>
      </c>
      <c r="V356" s="87" t="s">
        <v>1997</v>
      </c>
      <c r="W356" s="87" t="s">
        <v>2012</v>
      </c>
      <c r="X356" s="88">
        <v>1.4555603362723069</v>
      </c>
      <c r="Y356" s="88">
        <v>1.4555603362723069</v>
      </c>
      <c r="Z356" s="88">
        <v>0.92809234107441985</v>
      </c>
      <c r="AA356" s="89">
        <v>0.93441463847846118</v>
      </c>
      <c r="AB356" s="51"/>
    </row>
    <row r="357" spans="18:28" ht="30" hidden="1" customHeight="1" x14ac:dyDescent="0.25">
      <c r="R357" s="49"/>
      <c r="S357" s="90">
        <v>2016</v>
      </c>
      <c r="T357" s="86" t="s">
        <v>1887</v>
      </c>
      <c r="U357" s="87" t="s">
        <v>1975</v>
      </c>
      <c r="V357" s="87" t="s">
        <v>1997</v>
      </c>
      <c r="W357" s="87" t="s">
        <v>2013</v>
      </c>
      <c r="X357" s="88">
        <v>1.4555603362723069</v>
      </c>
      <c r="Y357" s="88">
        <v>1.4555603362723069</v>
      </c>
      <c r="Z357" s="88">
        <v>0.74607553328809995</v>
      </c>
      <c r="AA357" s="89">
        <v>0.7460710390811911</v>
      </c>
      <c r="AB357" s="51"/>
    </row>
    <row r="358" spans="18:28" ht="30" hidden="1" customHeight="1" x14ac:dyDescent="0.25">
      <c r="R358" s="49"/>
      <c r="S358" s="90">
        <v>2016</v>
      </c>
      <c r="T358" s="86" t="s">
        <v>1887</v>
      </c>
      <c r="U358" s="87" t="s">
        <v>1975</v>
      </c>
      <c r="V358" s="87" t="s">
        <v>1997</v>
      </c>
      <c r="W358" s="87" t="s">
        <v>2014</v>
      </c>
      <c r="X358" s="88">
        <v>1.4555603362723069</v>
      </c>
      <c r="Y358" s="88">
        <v>1.4555603362723064</v>
      </c>
      <c r="Z358" s="88">
        <v>1.0001858983818985</v>
      </c>
      <c r="AA358" s="89">
        <v>5.0988079060787586</v>
      </c>
      <c r="AB358" s="51"/>
    </row>
    <row r="359" spans="18:28" ht="30" hidden="1" customHeight="1" x14ac:dyDescent="0.25">
      <c r="R359" s="49"/>
      <c r="S359" s="90">
        <v>2016</v>
      </c>
      <c r="T359" s="86" t="s">
        <v>1887</v>
      </c>
      <c r="U359" s="87" t="s">
        <v>1975</v>
      </c>
      <c r="V359" s="87" t="s">
        <v>1997</v>
      </c>
      <c r="W359" s="87" t="s">
        <v>2016</v>
      </c>
      <c r="X359" s="88">
        <v>1.4555603362723069</v>
      </c>
      <c r="Y359" s="88">
        <v>1.4555603362723069</v>
      </c>
      <c r="Z359" s="88">
        <v>1.0004237852229863</v>
      </c>
      <c r="AA359" s="89" t="s">
        <v>2015</v>
      </c>
      <c r="AB359" s="51"/>
    </row>
    <row r="360" spans="18:28" ht="30" hidden="1" customHeight="1" x14ac:dyDescent="0.25">
      <c r="R360" s="49"/>
      <c r="S360" s="90">
        <v>2016</v>
      </c>
      <c r="T360" s="86" t="s">
        <v>1887</v>
      </c>
      <c r="U360" s="87" t="s">
        <v>1975</v>
      </c>
      <c r="V360" s="87" t="s">
        <v>2017</v>
      </c>
      <c r="W360" s="87" t="s">
        <v>1998</v>
      </c>
      <c r="X360" s="88">
        <v>1.4555603362723069</v>
      </c>
      <c r="Y360" s="88">
        <v>1.4555603362723069</v>
      </c>
      <c r="Z360" s="88">
        <v>1.4415288447690451</v>
      </c>
      <c r="AA360" s="89">
        <v>1.4415289808081182</v>
      </c>
      <c r="AB360" s="51"/>
    </row>
    <row r="361" spans="18:28" ht="30" hidden="1" customHeight="1" x14ac:dyDescent="0.25">
      <c r="R361" s="49"/>
      <c r="S361" s="90">
        <v>2016</v>
      </c>
      <c r="T361" s="86" t="s">
        <v>1887</v>
      </c>
      <c r="U361" s="87" t="s">
        <v>1975</v>
      </c>
      <c r="V361" s="87" t="s">
        <v>2017</v>
      </c>
      <c r="W361" s="87" t="s">
        <v>1999</v>
      </c>
      <c r="X361" s="88">
        <v>1.4555603362723069</v>
      </c>
      <c r="Y361" s="88">
        <v>1.4555603362723069</v>
      </c>
      <c r="Z361" s="88">
        <v>3.4301753628882294</v>
      </c>
      <c r="AA361" s="89">
        <v>3.3257213435397945</v>
      </c>
      <c r="AB361" s="51"/>
    </row>
    <row r="362" spans="18:28" ht="30" hidden="1" customHeight="1" x14ac:dyDescent="0.25">
      <c r="R362" s="49"/>
      <c r="S362" s="90">
        <v>2016</v>
      </c>
      <c r="T362" s="86" t="s">
        <v>1887</v>
      </c>
      <c r="U362" s="87" t="s">
        <v>1975</v>
      </c>
      <c r="V362" s="87" t="s">
        <v>2017</v>
      </c>
      <c r="W362" s="87" t="s">
        <v>2000</v>
      </c>
      <c r="X362" s="88">
        <v>1.4555603362723069</v>
      </c>
      <c r="Y362" s="88">
        <v>1.4555603362723069</v>
      </c>
      <c r="Z362" s="88">
        <v>0.77588744059388892</v>
      </c>
      <c r="AA362" s="89">
        <v>0.77588655643819682</v>
      </c>
      <c r="AB362" s="51"/>
    </row>
    <row r="363" spans="18:28" ht="30" hidden="1" customHeight="1" x14ac:dyDescent="0.25">
      <c r="R363" s="49"/>
      <c r="S363" s="90">
        <v>2016</v>
      </c>
      <c r="T363" s="86" t="s">
        <v>1887</v>
      </c>
      <c r="U363" s="87" t="s">
        <v>1975</v>
      </c>
      <c r="V363" s="87" t="s">
        <v>2017</v>
      </c>
      <c r="W363" s="87" t="s">
        <v>2001</v>
      </c>
      <c r="X363" s="88">
        <v>1.4555603362723069</v>
      </c>
      <c r="Y363" s="88">
        <v>1.4555603362723069</v>
      </c>
      <c r="Z363" s="88">
        <v>0.69478049561793964</v>
      </c>
      <c r="AA363" s="89">
        <v>0.69462173836809271</v>
      </c>
      <c r="AB363" s="51"/>
    </row>
    <row r="364" spans="18:28" ht="30" hidden="1" customHeight="1" x14ac:dyDescent="0.25">
      <c r="R364" s="49"/>
      <c r="S364" s="90">
        <v>2016</v>
      </c>
      <c r="T364" s="86" t="s">
        <v>1887</v>
      </c>
      <c r="U364" s="87" t="s">
        <v>1975</v>
      </c>
      <c r="V364" s="87" t="s">
        <v>2017</v>
      </c>
      <c r="W364" s="87" t="s">
        <v>2002</v>
      </c>
      <c r="X364" s="88" t="s">
        <v>2015</v>
      </c>
      <c r="Y364" s="88" t="s">
        <v>2015</v>
      </c>
      <c r="Z364" s="88" t="s">
        <v>2015</v>
      </c>
      <c r="AA364" s="89" t="s">
        <v>2015</v>
      </c>
      <c r="AB364" s="51"/>
    </row>
    <row r="365" spans="18:28" ht="30" hidden="1" customHeight="1" x14ac:dyDescent="0.25">
      <c r="R365" s="49"/>
      <c r="S365" s="90">
        <v>2016</v>
      </c>
      <c r="T365" s="86" t="s">
        <v>1887</v>
      </c>
      <c r="U365" s="87" t="s">
        <v>1975</v>
      </c>
      <c r="V365" s="87" t="s">
        <v>2017</v>
      </c>
      <c r="W365" s="87" t="s">
        <v>2003</v>
      </c>
      <c r="X365" s="88">
        <v>1.4555603362723069</v>
      </c>
      <c r="Y365" s="88">
        <v>1.4555603362723069</v>
      </c>
      <c r="Z365" s="88">
        <v>0.80485250307731737</v>
      </c>
      <c r="AA365" s="89">
        <v>0.80484160498006441</v>
      </c>
      <c r="AB365" s="51"/>
    </row>
    <row r="366" spans="18:28" ht="30" hidden="1" customHeight="1" x14ac:dyDescent="0.25">
      <c r="R366" s="49"/>
      <c r="S366" s="90">
        <v>2016</v>
      </c>
      <c r="T366" s="86" t="s">
        <v>1887</v>
      </c>
      <c r="U366" s="87" t="s">
        <v>1975</v>
      </c>
      <c r="V366" s="87" t="s">
        <v>2017</v>
      </c>
      <c r="W366" s="91" t="s">
        <v>2004</v>
      </c>
      <c r="X366" s="88">
        <v>1.4555603362723069</v>
      </c>
      <c r="Y366" s="88">
        <v>1.4555603362723069</v>
      </c>
      <c r="Z366" s="88">
        <v>0.95376611029579839</v>
      </c>
      <c r="AA366" s="89">
        <v>0.9534832302125722</v>
      </c>
      <c r="AB366" s="51"/>
    </row>
    <row r="367" spans="18:28" ht="30" hidden="1" customHeight="1" x14ac:dyDescent="0.25">
      <c r="R367" s="49"/>
      <c r="S367" s="90">
        <v>2016</v>
      </c>
      <c r="T367" s="86" t="s">
        <v>1887</v>
      </c>
      <c r="U367" s="87" t="s">
        <v>1975</v>
      </c>
      <c r="V367" s="87" t="s">
        <v>2017</v>
      </c>
      <c r="W367" s="87" t="s">
        <v>2005</v>
      </c>
      <c r="X367" s="88">
        <v>1.4555603362723069</v>
      </c>
      <c r="Y367" s="88">
        <v>1.4555603362723069</v>
      </c>
      <c r="Z367" s="88">
        <v>0.99989013950865702</v>
      </c>
      <c r="AA367" s="89">
        <v>1.0012061851807117</v>
      </c>
      <c r="AB367" s="51"/>
    </row>
    <row r="368" spans="18:28" ht="30" hidden="1" customHeight="1" x14ac:dyDescent="0.25">
      <c r="R368" s="49"/>
      <c r="S368" s="90">
        <v>2016</v>
      </c>
      <c r="T368" s="86" t="s">
        <v>1887</v>
      </c>
      <c r="U368" s="87" t="s">
        <v>1975</v>
      </c>
      <c r="V368" s="87" t="s">
        <v>2017</v>
      </c>
      <c r="W368" s="87" t="s">
        <v>2006</v>
      </c>
      <c r="X368" s="88">
        <v>1.4555603362723069</v>
      </c>
      <c r="Y368" s="88">
        <v>1.4555603362723069</v>
      </c>
      <c r="Z368" s="88">
        <v>0.70528098995073207</v>
      </c>
      <c r="AA368" s="89">
        <v>0.70527113080973303</v>
      </c>
      <c r="AB368" s="51"/>
    </row>
    <row r="369" spans="18:28" ht="30" hidden="1" customHeight="1" x14ac:dyDescent="0.25">
      <c r="R369" s="49"/>
      <c r="S369" s="90">
        <v>2016</v>
      </c>
      <c r="T369" s="86" t="s">
        <v>1887</v>
      </c>
      <c r="U369" s="87" t="s">
        <v>1975</v>
      </c>
      <c r="V369" s="87" t="s">
        <v>2017</v>
      </c>
      <c r="W369" s="87" t="s">
        <v>2007</v>
      </c>
      <c r="X369" s="88">
        <v>1.4555603362723069</v>
      </c>
      <c r="Y369" s="88">
        <v>1.4555603362723069</v>
      </c>
      <c r="Z369" s="88">
        <v>1.0950273700016881</v>
      </c>
      <c r="AA369" s="89">
        <v>1.0951269797095662</v>
      </c>
      <c r="AB369" s="51"/>
    </row>
    <row r="370" spans="18:28" ht="30" hidden="1" customHeight="1" x14ac:dyDescent="0.25">
      <c r="R370" s="49"/>
      <c r="S370" s="90">
        <v>2016</v>
      </c>
      <c r="T370" s="86" t="s">
        <v>1887</v>
      </c>
      <c r="U370" s="87" t="s">
        <v>1975</v>
      </c>
      <c r="V370" s="87" t="s">
        <v>2017</v>
      </c>
      <c r="W370" s="87" t="s">
        <v>2008</v>
      </c>
      <c r="X370" s="88">
        <v>1.4555603362723069</v>
      </c>
      <c r="Y370" s="88">
        <v>1.4555603362723069</v>
      </c>
      <c r="Z370" s="88">
        <v>1.1408544882445817</v>
      </c>
      <c r="AA370" s="89">
        <v>0.8065762397448798</v>
      </c>
      <c r="AB370" s="51"/>
    </row>
    <row r="371" spans="18:28" ht="30" hidden="1" customHeight="1" x14ac:dyDescent="0.25">
      <c r="R371" s="49"/>
      <c r="S371" s="90">
        <v>2016</v>
      </c>
      <c r="T371" s="86" t="s">
        <v>1887</v>
      </c>
      <c r="U371" s="87" t="s">
        <v>1975</v>
      </c>
      <c r="V371" s="87" t="s">
        <v>2017</v>
      </c>
      <c r="W371" s="87" t="s">
        <v>2009</v>
      </c>
      <c r="X371" s="88">
        <v>1.4555603362723069</v>
      </c>
      <c r="Y371" s="88">
        <v>1.4555603362723069</v>
      </c>
      <c r="Z371" s="88">
        <v>1.1243316656959934</v>
      </c>
      <c r="AA371" s="89">
        <v>0.90375608628584614</v>
      </c>
      <c r="AB371" s="51"/>
    </row>
    <row r="372" spans="18:28" ht="30" hidden="1" customHeight="1" x14ac:dyDescent="0.25">
      <c r="R372" s="49"/>
      <c r="S372" s="90">
        <v>2016</v>
      </c>
      <c r="T372" s="86" t="s">
        <v>1887</v>
      </c>
      <c r="U372" s="87" t="s">
        <v>1975</v>
      </c>
      <c r="V372" s="87" t="s">
        <v>2017</v>
      </c>
      <c r="W372" s="87" t="s">
        <v>2010</v>
      </c>
      <c r="X372" s="88">
        <v>1.4555603362723064</v>
      </c>
      <c r="Y372" s="88">
        <v>1.4555603362723069</v>
      </c>
      <c r="Z372" s="88">
        <v>1.0003874674438193</v>
      </c>
      <c r="AA372" s="89">
        <v>7.8692434477993067E-2</v>
      </c>
      <c r="AB372" s="51"/>
    </row>
    <row r="373" spans="18:28" ht="30" hidden="1" customHeight="1" x14ac:dyDescent="0.25">
      <c r="R373" s="49"/>
      <c r="S373" s="90">
        <v>2016</v>
      </c>
      <c r="T373" s="86" t="s">
        <v>1887</v>
      </c>
      <c r="U373" s="87" t="s">
        <v>1975</v>
      </c>
      <c r="V373" s="87" t="s">
        <v>2017</v>
      </c>
      <c r="W373" s="87" t="s">
        <v>2011</v>
      </c>
      <c r="X373" s="88">
        <v>1.4555603362723069</v>
      </c>
      <c r="Y373" s="88">
        <v>1.4555603362723069</v>
      </c>
      <c r="Z373" s="88">
        <v>0.99992440668044791</v>
      </c>
      <c r="AA373" s="89">
        <v>0.99990751439981163</v>
      </c>
      <c r="AB373" s="51"/>
    </row>
    <row r="374" spans="18:28" ht="30" hidden="1" customHeight="1" x14ac:dyDescent="0.25">
      <c r="R374" s="49"/>
      <c r="S374" s="90">
        <v>2016</v>
      </c>
      <c r="T374" s="86" t="s">
        <v>1887</v>
      </c>
      <c r="U374" s="87" t="s">
        <v>1975</v>
      </c>
      <c r="V374" s="87" t="s">
        <v>2017</v>
      </c>
      <c r="W374" s="87" t="s">
        <v>2012</v>
      </c>
      <c r="X374" s="88">
        <v>1.4555603362723069</v>
      </c>
      <c r="Y374" s="88">
        <v>1.4555603362723069</v>
      </c>
      <c r="Z374" s="88">
        <v>0.9280249382875313</v>
      </c>
      <c r="AA374" s="89">
        <v>0.92921994386997542</v>
      </c>
      <c r="AB374" s="51"/>
    </row>
    <row r="375" spans="18:28" ht="30" hidden="1" customHeight="1" x14ac:dyDescent="0.25">
      <c r="R375" s="49"/>
      <c r="S375" s="90">
        <v>2016</v>
      </c>
      <c r="T375" s="86" t="s">
        <v>1887</v>
      </c>
      <c r="U375" s="87" t="s">
        <v>1975</v>
      </c>
      <c r="V375" s="87" t="s">
        <v>2017</v>
      </c>
      <c r="W375" s="87" t="s">
        <v>2013</v>
      </c>
      <c r="X375" s="88">
        <v>1.4555603362723069</v>
      </c>
      <c r="Y375" s="88">
        <v>1.4555603362723069</v>
      </c>
      <c r="Z375" s="88">
        <v>0.74598442619652972</v>
      </c>
      <c r="AA375" s="89">
        <v>0.74597447753835866</v>
      </c>
      <c r="AB375" s="51"/>
    </row>
    <row r="376" spans="18:28" ht="30" hidden="1" customHeight="1" x14ac:dyDescent="0.25">
      <c r="R376" s="49"/>
      <c r="S376" s="90">
        <v>2016</v>
      </c>
      <c r="T376" s="86" t="s">
        <v>1887</v>
      </c>
      <c r="U376" s="87" t="s">
        <v>1975</v>
      </c>
      <c r="V376" s="87" t="s">
        <v>2017</v>
      </c>
      <c r="W376" s="87" t="s">
        <v>2014</v>
      </c>
      <c r="X376" s="88">
        <v>1.4555603362723069</v>
      </c>
      <c r="Y376" s="88">
        <v>1.4555603362723069</v>
      </c>
      <c r="Z376" s="88">
        <v>1.0001470696675978</v>
      </c>
      <c r="AA376" s="89">
        <v>1.234344715265284</v>
      </c>
      <c r="AB376" s="51"/>
    </row>
    <row r="377" spans="18:28" ht="30" hidden="1" customHeight="1" x14ac:dyDescent="0.25">
      <c r="R377" s="49"/>
      <c r="S377" s="90">
        <v>2016</v>
      </c>
      <c r="T377" s="86" t="s">
        <v>1887</v>
      </c>
      <c r="U377" s="87" t="s">
        <v>1975</v>
      </c>
      <c r="V377" s="87" t="s">
        <v>2017</v>
      </c>
      <c r="W377" s="87" t="s">
        <v>2016</v>
      </c>
      <c r="X377" s="88">
        <v>1.4555603362723064</v>
      </c>
      <c r="Y377" s="88">
        <v>1.4555603362723069</v>
      </c>
      <c r="Z377" s="88">
        <v>1.0005903947451704</v>
      </c>
      <c r="AA377" s="89">
        <v>1.7264223342944767</v>
      </c>
      <c r="AB377" s="51"/>
    </row>
    <row r="378" spans="18:28" ht="30" hidden="1" customHeight="1" x14ac:dyDescent="0.25">
      <c r="R378" s="49"/>
      <c r="S378" s="90">
        <v>2016</v>
      </c>
      <c r="T378" s="86" t="s">
        <v>1887</v>
      </c>
      <c r="U378" s="87" t="s">
        <v>2022</v>
      </c>
      <c r="V378" s="87" t="s">
        <v>1997</v>
      </c>
      <c r="W378" s="87" t="s">
        <v>1998</v>
      </c>
      <c r="X378" s="88">
        <v>1.497496295205047</v>
      </c>
      <c r="Y378" s="88">
        <v>1.4974962952050475</v>
      </c>
      <c r="Z378" s="88">
        <v>1.4415295650208595</v>
      </c>
      <c r="AA378" s="89">
        <v>1.4418527937572105</v>
      </c>
      <c r="AB378" s="51"/>
    </row>
    <row r="379" spans="18:28" ht="30" hidden="1" customHeight="1" x14ac:dyDescent="0.25">
      <c r="R379" s="49"/>
      <c r="S379" s="90">
        <v>2016</v>
      </c>
      <c r="T379" s="86" t="s">
        <v>1887</v>
      </c>
      <c r="U379" s="87" t="s">
        <v>2022</v>
      </c>
      <c r="V379" s="87" t="s">
        <v>1997</v>
      </c>
      <c r="W379" s="87" t="s">
        <v>1999</v>
      </c>
      <c r="X379" s="88">
        <v>1.497496295205047</v>
      </c>
      <c r="Y379" s="88">
        <v>1.4974962952050479</v>
      </c>
      <c r="Z379" s="88">
        <v>3.4301775665722225</v>
      </c>
      <c r="AA379" s="89">
        <v>3.3254395974768407</v>
      </c>
      <c r="AB379" s="51"/>
    </row>
    <row r="380" spans="18:28" ht="30" hidden="1" customHeight="1" x14ac:dyDescent="0.25">
      <c r="R380" s="49"/>
      <c r="S380" s="90">
        <v>2016</v>
      </c>
      <c r="T380" s="86" t="s">
        <v>1887</v>
      </c>
      <c r="U380" s="87" t="s">
        <v>2022</v>
      </c>
      <c r="V380" s="87" t="s">
        <v>1997</v>
      </c>
      <c r="W380" s="87" t="s">
        <v>2000</v>
      </c>
      <c r="X380" s="88">
        <v>1.4974962952050488</v>
      </c>
      <c r="Y380" s="88">
        <v>1.497496295205047</v>
      </c>
      <c r="Z380" s="88">
        <v>0.77588689989824677</v>
      </c>
      <c r="AA380" s="89">
        <v>0.77590245900019394</v>
      </c>
      <c r="AB380" s="51"/>
    </row>
    <row r="381" spans="18:28" ht="30" hidden="1" customHeight="1" x14ac:dyDescent="0.25">
      <c r="R381" s="49"/>
      <c r="S381" s="90">
        <v>2016</v>
      </c>
      <c r="T381" s="86" t="s">
        <v>1887</v>
      </c>
      <c r="U381" s="87" t="s">
        <v>2022</v>
      </c>
      <c r="V381" s="87" t="s">
        <v>1997</v>
      </c>
      <c r="W381" s="87" t="s">
        <v>2001</v>
      </c>
      <c r="X381" s="88">
        <v>1.4974962952050481</v>
      </c>
      <c r="Y381" s="88">
        <v>1.4974962952050472</v>
      </c>
      <c r="Z381" s="88">
        <v>0.6946524181883228</v>
      </c>
      <c r="AA381" s="89">
        <v>0.69524702975290265</v>
      </c>
      <c r="AB381" s="51"/>
    </row>
    <row r="382" spans="18:28" ht="30" hidden="1" customHeight="1" x14ac:dyDescent="0.25">
      <c r="R382" s="49"/>
      <c r="S382" s="90">
        <v>2016</v>
      </c>
      <c r="T382" s="86" t="s">
        <v>1887</v>
      </c>
      <c r="U382" s="87" t="s">
        <v>2022</v>
      </c>
      <c r="V382" s="87" t="s">
        <v>1997</v>
      </c>
      <c r="W382" s="87" t="s">
        <v>2002</v>
      </c>
      <c r="X382" s="88">
        <v>1.4974962952050475</v>
      </c>
      <c r="Y382" s="88">
        <v>1.4974962952050475</v>
      </c>
      <c r="Z382" s="88">
        <v>0.61645178923147914</v>
      </c>
      <c r="AA382" s="89">
        <v>0.48769737640975003</v>
      </c>
      <c r="AB382" s="51"/>
    </row>
    <row r="383" spans="18:28" ht="30" hidden="1" customHeight="1" x14ac:dyDescent="0.25">
      <c r="R383" s="49"/>
      <c r="S383" s="90">
        <v>2016</v>
      </c>
      <c r="T383" s="86" t="s">
        <v>1887</v>
      </c>
      <c r="U383" s="87" t="s">
        <v>2022</v>
      </c>
      <c r="V383" s="87" t="s">
        <v>1997</v>
      </c>
      <c r="W383" s="87" t="s">
        <v>2003</v>
      </c>
      <c r="X383" s="88">
        <v>1.4974962952050475</v>
      </c>
      <c r="Y383" s="88">
        <v>1.4974962952050488</v>
      </c>
      <c r="Z383" s="88">
        <v>0.80485578365669086</v>
      </c>
      <c r="AA383" s="89">
        <v>0.80489224427905126</v>
      </c>
      <c r="AB383" s="51"/>
    </row>
    <row r="384" spans="18:28" ht="30" hidden="1" customHeight="1" x14ac:dyDescent="0.25">
      <c r="R384" s="49"/>
      <c r="S384" s="90">
        <v>2016</v>
      </c>
      <c r="T384" s="86" t="s">
        <v>1887</v>
      </c>
      <c r="U384" s="87" t="s">
        <v>2022</v>
      </c>
      <c r="V384" s="87" t="s">
        <v>1997</v>
      </c>
      <c r="W384" s="91" t="s">
        <v>2004</v>
      </c>
      <c r="X384" s="88">
        <v>1.4974962952050479</v>
      </c>
      <c r="Y384" s="88">
        <v>1.4974962952050475</v>
      </c>
      <c r="Z384" s="88">
        <v>0.95349021604799544</v>
      </c>
      <c r="AA384" s="89">
        <v>0.95367940938632634</v>
      </c>
      <c r="AB384" s="51"/>
    </row>
    <row r="385" spans="18:28" ht="30" hidden="1" customHeight="1" x14ac:dyDescent="0.25">
      <c r="R385" s="49"/>
      <c r="S385" s="90">
        <v>2016</v>
      </c>
      <c r="T385" s="86" t="s">
        <v>1887</v>
      </c>
      <c r="U385" s="87" t="s">
        <v>2022</v>
      </c>
      <c r="V385" s="87" t="s">
        <v>1997</v>
      </c>
      <c r="W385" s="87" t="s">
        <v>2005</v>
      </c>
      <c r="X385" s="88">
        <v>1.4974962952050475</v>
      </c>
      <c r="Y385" s="88">
        <v>1.4974962952050475</v>
      </c>
      <c r="Z385" s="88">
        <v>1.0000550529766503</v>
      </c>
      <c r="AA385" s="89">
        <v>1.0100109483777842</v>
      </c>
      <c r="AB385" s="51"/>
    </row>
    <row r="386" spans="18:28" ht="30" hidden="1" customHeight="1" x14ac:dyDescent="0.25">
      <c r="R386" s="49"/>
      <c r="S386" s="90">
        <v>2016</v>
      </c>
      <c r="T386" s="86" t="s">
        <v>1887</v>
      </c>
      <c r="U386" s="87" t="s">
        <v>2022</v>
      </c>
      <c r="V386" s="87" t="s">
        <v>1997</v>
      </c>
      <c r="W386" s="87" t="s">
        <v>2006</v>
      </c>
      <c r="X386" s="88">
        <v>1.4974962952050479</v>
      </c>
      <c r="Y386" s="88">
        <v>1.4974962952050488</v>
      </c>
      <c r="Z386" s="88">
        <v>0.70530675784390728</v>
      </c>
      <c r="AA386" s="89">
        <v>0.7064517034395239</v>
      </c>
      <c r="AB386" s="51"/>
    </row>
    <row r="387" spans="18:28" ht="30" hidden="1" customHeight="1" x14ac:dyDescent="0.25">
      <c r="R387" s="49"/>
      <c r="S387" s="90">
        <v>2016</v>
      </c>
      <c r="T387" s="86" t="s">
        <v>1887</v>
      </c>
      <c r="U387" s="87" t="s">
        <v>2022</v>
      </c>
      <c r="V387" s="87" t="s">
        <v>1997</v>
      </c>
      <c r="W387" s="87" t="s">
        <v>2007</v>
      </c>
      <c r="X387" s="88">
        <v>1.4974962952050475</v>
      </c>
      <c r="Y387" s="88">
        <v>1.4974962952050488</v>
      </c>
      <c r="Z387" s="88">
        <v>1.0949470469959515</v>
      </c>
      <c r="AA387" s="89">
        <v>1.0980202196121487</v>
      </c>
      <c r="AB387" s="51"/>
    </row>
    <row r="388" spans="18:28" ht="30" hidden="1" customHeight="1" x14ac:dyDescent="0.25">
      <c r="R388" s="49"/>
      <c r="S388" s="90">
        <v>2016</v>
      </c>
      <c r="T388" s="86" t="s">
        <v>1887</v>
      </c>
      <c r="U388" s="87" t="s">
        <v>2022</v>
      </c>
      <c r="V388" s="87" t="s">
        <v>1997</v>
      </c>
      <c r="W388" s="87" t="s">
        <v>2008</v>
      </c>
      <c r="X388" s="88">
        <v>1.4974962952050475</v>
      </c>
      <c r="Y388" s="88">
        <v>1.4974962952050479</v>
      </c>
      <c r="Z388" s="88">
        <v>1.1410442514459196</v>
      </c>
      <c r="AA388" s="89">
        <v>0.84600577244890252</v>
      </c>
      <c r="AB388" s="51"/>
    </row>
    <row r="389" spans="18:28" ht="30" hidden="1" customHeight="1" x14ac:dyDescent="0.25">
      <c r="R389" s="49"/>
      <c r="S389" s="90">
        <v>2016</v>
      </c>
      <c r="T389" s="86" t="s">
        <v>1887</v>
      </c>
      <c r="U389" s="87" t="s">
        <v>2022</v>
      </c>
      <c r="V389" s="87" t="s">
        <v>1997</v>
      </c>
      <c r="W389" s="87" t="s">
        <v>2009</v>
      </c>
      <c r="X389" s="88">
        <v>1.4974962952050475</v>
      </c>
      <c r="Y389" s="88">
        <v>1.4974962952050481</v>
      </c>
      <c r="Z389" s="88">
        <v>1.1250215061554696</v>
      </c>
      <c r="AA389" s="89">
        <v>0.92446934402937453</v>
      </c>
      <c r="AB389" s="51"/>
    </row>
    <row r="390" spans="18:28" ht="30" hidden="1" customHeight="1" x14ac:dyDescent="0.25">
      <c r="R390" s="49"/>
      <c r="S390" s="90">
        <v>2016</v>
      </c>
      <c r="T390" s="86" t="s">
        <v>1887</v>
      </c>
      <c r="U390" s="87" t="s">
        <v>2022</v>
      </c>
      <c r="V390" s="87" t="s">
        <v>1997</v>
      </c>
      <c r="W390" s="87" t="s">
        <v>2010</v>
      </c>
      <c r="X390" s="88">
        <v>1.4974962952050475</v>
      </c>
      <c r="Y390" s="88">
        <v>1.4974962952050479</v>
      </c>
      <c r="Z390" s="88">
        <v>0.98789607342699204</v>
      </c>
      <c r="AA390" s="89">
        <v>7.8318199276039377E-2</v>
      </c>
      <c r="AB390" s="51"/>
    </row>
    <row r="391" spans="18:28" ht="30" hidden="1" customHeight="1" x14ac:dyDescent="0.25">
      <c r="R391" s="49"/>
      <c r="S391" s="90">
        <v>2016</v>
      </c>
      <c r="T391" s="86" t="s">
        <v>1887</v>
      </c>
      <c r="U391" s="87" t="s">
        <v>2022</v>
      </c>
      <c r="V391" s="87" t="s">
        <v>1997</v>
      </c>
      <c r="W391" s="87" t="s">
        <v>2011</v>
      </c>
      <c r="X391" s="88">
        <v>1.4974962952050472</v>
      </c>
      <c r="Y391" s="88">
        <v>1.4974962952050479</v>
      </c>
      <c r="Z391" s="88">
        <v>0.99803885636775502</v>
      </c>
      <c r="AA391" s="89">
        <v>0.99783315559161745</v>
      </c>
      <c r="AB391" s="51"/>
    </row>
    <row r="392" spans="18:28" ht="30" hidden="1" customHeight="1" x14ac:dyDescent="0.25">
      <c r="R392" s="49"/>
      <c r="S392" s="90">
        <v>2016</v>
      </c>
      <c r="T392" s="86" t="s">
        <v>1887</v>
      </c>
      <c r="U392" s="87" t="s">
        <v>2022</v>
      </c>
      <c r="V392" s="87" t="s">
        <v>1997</v>
      </c>
      <c r="W392" s="87" t="s">
        <v>2012</v>
      </c>
      <c r="X392" s="88">
        <v>1.4974962952050481</v>
      </c>
      <c r="Y392" s="88">
        <v>1.4974962952050483</v>
      </c>
      <c r="Z392" s="88">
        <v>0.92765216574311782</v>
      </c>
      <c r="AA392" s="89">
        <v>1.2627034796511081</v>
      </c>
      <c r="AB392" s="51"/>
    </row>
    <row r="393" spans="18:28" ht="30" hidden="1" customHeight="1" x14ac:dyDescent="0.25">
      <c r="R393" s="49"/>
      <c r="S393" s="90">
        <v>2016</v>
      </c>
      <c r="T393" s="86" t="s">
        <v>1887</v>
      </c>
      <c r="U393" s="87" t="s">
        <v>2022</v>
      </c>
      <c r="V393" s="87" t="s">
        <v>1997</v>
      </c>
      <c r="W393" s="87" t="s">
        <v>2013</v>
      </c>
      <c r="X393" s="88">
        <v>1.4974962952050475</v>
      </c>
      <c r="Y393" s="88">
        <v>1.4974962952050472</v>
      </c>
      <c r="Z393" s="88">
        <v>0.74541321463506538</v>
      </c>
      <c r="AA393" s="89">
        <v>0.7455075549793827</v>
      </c>
      <c r="AB393" s="51"/>
    </row>
    <row r="394" spans="18:28" ht="30" hidden="1" customHeight="1" x14ac:dyDescent="0.25">
      <c r="R394" s="49"/>
      <c r="S394" s="90">
        <v>2016</v>
      </c>
      <c r="T394" s="86" t="s">
        <v>1887</v>
      </c>
      <c r="U394" s="87" t="s">
        <v>2022</v>
      </c>
      <c r="V394" s="87" t="s">
        <v>1997</v>
      </c>
      <c r="W394" s="87" t="s">
        <v>2014</v>
      </c>
      <c r="X394" s="88">
        <v>1.4974962952050479</v>
      </c>
      <c r="Y394" s="88">
        <v>1.4974962952050468</v>
      </c>
      <c r="Z394" s="88">
        <v>0.99908166290292999</v>
      </c>
      <c r="AA394" s="89" t="s">
        <v>2015</v>
      </c>
      <c r="AB394" s="51"/>
    </row>
    <row r="395" spans="18:28" ht="30" hidden="1" customHeight="1" x14ac:dyDescent="0.25">
      <c r="R395" s="49"/>
      <c r="S395" s="90">
        <v>2016</v>
      </c>
      <c r="T395" s="86" t="s">
        <v>1887</v>
      </c>
      <c r="U395" s="87" t="s">
        <v>2022</v>
      </c>
      <c r="V395" s="87" t="s">
        <v>1997</v>
      </c>
      <c r="W395" s="87" t="s">
        <v>2016</v>
      </c>
      <c r="X395" s="88">
        <v>1.4974962952050479</v>
      </c>
      <c r="Y395" s="88">
        <v>1.4974962952050479</v>
      </c>
      <c r="Z395" s="88">
        <v>0.98530212063261502</v>
      </c>
      <c r="AA395" s="89" t="s">
        <v>2015</v>
      </c>
      <c r="AB395" s="51"/>
    </row>
    <row r="396" spans="18:28" ht="30" hidden="1" customHeight="1" x14ac:dyDescent="0.25">
      <c r="R396" s="49"/>
      <c r="S396" s="90">
        <v>2016</v>
      </c>
      <c r="T396" s="86" t="s">
        <v>1887</v>
      </c>
      <c r="U396" s="87" t="s">
        <v>2022</v>
      </c>
      <c r="V396" s="87" t="s">
        <v>2017</v>
      </c>
      <c r="W396" s="87" t="s">
        <v>1998</v>
      </c>
      <c r="X396" s="88">
        <v>1.4974962952050475</v>
      </c>
      <c r="Y396" s="88">
        <v>1.4974962952050475</v>
      </c>
      <c r="Z396" s="88">
        <v>1.4415290117567721</v>
      </c>
      <c r="AA396" s="89">
        <v>1.4415320974589212</v>
      </c>
      <c r="AB396" s="51"/>
    </row>
    <row r="397" spans="18:28" ht="30" hidden="1" customHeight="1" x14ac:dyDescent="0.25">
      <c r="R397" s="49"/>
      <c r="S397" s="90">
        <v>2016</v>
      </c>
      <c r="T397" s="86" t="s">
        <v>1887</v>
      </c>
      <c r="U397" s="87" t="s">
        <v>2022</v>
      </c>
      <c r="V397" s="87" t="s">
        <v>2017</v>
      </c>
      <c r="W397" s="87" t="s">
        <v>1999</v>
      </c>
      <c r="X397" s="88">
        <v>1.4974962952050472</v>
      </c>
      <c r="Y397" s="88">
        <v>1.4974962952050479</v>
      </c>
      <c r="Z397" s="88">
        <v>3.4301751964481881</v>
      </c>
      <c r="AA397" s="89">
        <v>3.3257317389981482</v>
      </c>
      <c r="AB397" s="51"/>
    </row>
    <row r="398" spans="18:28" ht="30" hidden="1" customHeight="1" x14ac:dyDescent="0.25">
      <c r="R398" s="49"/>
      <c r="S398" s="90">
        <v>2016</v>
      </c>
      <c r="T398" s="86" t="s">
        <v>1887</v>
      </c>
      <c r="U398" s="87" t="s">
        <v>2022</v>
      </c>
      <c r="V398" s="87" t="s">
        <v>2017</v>
      </c>
      <c r="W398" s="87" t="s">
        <v>2000</v>
      </c>
      <c r="X398" s="88">
        <v>1.4974962952050479</v>
      </c>
      <c r="Y398" s="88">
        <v>1.4974962952050472</v>
      </c>
      <c r="Z398" s="88">
        <v>0.77588612716879968</v>
      </c>
      <c r="AA398" s="89">
        <v>0.77589431016185373</v>
      </c>
      <c r="AB398" s="51"/>
    </row>
    <row r="399" spans="18:28" ht="30" hidden="1" customHeight="1" x14ac:dyDescent="0.25">
      <c r="R399" s="49"/>
      <c r="S399" s="90">
        <v>2016</v>
      </c>
      <c r="T399" s="86" t="s">
        <v>1887</v>
      </c>
      <c r="U399" s="87" t="s">
        <v>2022</v>
      </c>
      <c r="V399" s="87" t="s">
        <v>2017</v>
      </c>
      <c r="W399" s="87" t="s">
        <v>2001</v>
      </c>
      <c r="X399" s="88">
        <v>1.4974962952050472</v>
      </c>
      <c r="Y399" s="88">
        <v>1.4974962952050475</v>
      </c>
      <c r="Z399" s="88">
        <v>0.69477260744263358</v>
      </c>
      <c r="AA399" s="89">
        <v>0.6949785309472597</v>
      </c>
      <c r="AB399" s="51"/>
    </row>
    <row r="400" spans="18:28" ht="30" hidden="1" customHeight="1" x14ac:dyDescent="0.25">
      <c r="R400" s="49"/>
      <c r="S400" s="90">
        <v>2016</v>
      </c>
      <c r="T400" s="86" t="s">
        <v>1887</v>
      </c>
      <c r="U400" s="87" t="s">
        <v>2022</v>
      </c>
      <c r="V400" s="87" t="s">
        <v>2017</v>
      </c>
      <c r="W400" s="87" t="s">
        <v>2002</v>
      </c>
      <c r="X400" s="88" t="s">
        <v>2015</v>
      </c>
      <c r="Y400" s="88" t="s">
        <v>2015</v>
      </c>
      <c r="Z400" s="88" t="s">
        <v>2015</v>
      </c>
      <c r="AA400" s="89" t="s">
        <v>2015</v>
      </c>
      <c r="AB400" s="51"/>
    </row>
    <row r="401" spans="18:28" ht="30" hidden="1" customHeight="1" x14ac:dyDescent="0.25">
      <c r="R401" s="49"/>
      <c r="S401" s="90">
        <v>2016</v>
      </c>
      <c r="T401" s="86" t="s">
        <v>1887</v>
      </c>
      <c r="U401" s="87" t="s">
        <v>2022</v>
      </c>
      <c r="V401" s="87" t="s">
        <v>2017</v>
      </c>
      <c r="W401" s="87" t="s">
        <v>2003</v>
      </c>
      <c r="X401" s="88">
        <v>1.497496295205047</v>
      </c>
      <c r="Y401" s="88">
        <v>1.4974962952050475</v>
      </c>
      <c r="Z401" s="88">
        <v>0.80484910845267199</v>
      </c>
      <c r="AA401" s="89">
        <v>0.80491816265362071</v>
      </c>
      <c r="AB401" s="51"/>
    </row>
    <row r="402" spans="18:28" ht="30" hidden="1" customHeight="1" x14ac:dyDescent="0.25">
      <c r="R402" s="49"/>
      <c r="S402" s="90">
        <v>2016</v>
      </c>
      <c r="T402" s="86" t="s">
        <v>1887</v>
      </c>
      <c r="U402" s="87" t="s">
        <v>2022</v>
      </c>
      <c r="V402" s="87" t="s">
        <v>2017</v>
      </c>
      <c r="W402" s="91" t="s">
        <v>2004</v>
      </c>
      <c r="X402" s="88">
        <v>1.4974962952050472</v>
      </c>
      <c r="Y402" s="88">
        <v>1.4974962952050475</v>
      </c>
      <c r="Z402" s="88">
        <v>0.95332504186158251</v>
      </c>
      <c r="AA402" s="89">
        <v>0.95450100639752089</v>
      </c>
      <c r="AB402" s="51"/>
    </row>
    <row r="403" spans="18:28" ht="30" hidden="1" customHeight="1" x14ac:dyDescent="0.25">
      <c r="R403" s="49"/>
      <c r="S403" s="90">
        <v>2016</v>
      </c>
      <c r="T403" s="86" t="s">
        <v>1887</v>
      </c>
      <c r="U403" s="87" t="s">
        <v>2022</v>
      </c>
      <c r="V403" s="87" t="s">
        <v>2017</v>
      </c>
      <c r="W403" s="87" t="s">
        <v>2005</v>
      </c>
      <c r="X403" s="88">
        <v>1.4974962952050475</v>
      </c>
      <c r="Y403" s="88">
        <v>1.4974962952050475</v>
      </c>
      <c r="Z403" s="88">
        <v>0.99894842429532071</v>
      </c>
      <c r="AA403" s="89">
        <v>1.010871942169923</v>
      </c>
      <c r="AB403" s="51"/>
    </row>
    <row r="404" spans="18:28" ht="30" hidden="1" customHeight="1" x14ac:dyDescent="0.25">
      <c r="R404" s="49"/>
      <c r="S404" s="90">
        <v>2016</v>
      </c>
      <c r="T404" s="86" t="s">
        <v>1887</v>
      </c>
      <c r="U404" s="87" t="s">
        <v>2022</v>
      </c>
      <c r="V404" s="87" t="s">
        <v>2017</v>
      </c>
      <c r="W404" s="87" t="s">
        <v>2006</v>
      </c>
      <c r="X404" s="88">
        <v>1.4974962952050472</v>
      </c>
      <c r="Y404" s="88">
        <v>1.497496295205047</v>
      </c>
      <c r="Z404" s="88">
        <v>0.70527502282767818</v>
      </c>
      <c r="AA404" s="89">
        <v>0.70575028841011611</v>
      </c>
      <c r="AB404" s="51"/>
    </row>
    <row r="405" spans="18:28" ht="30" hidden="1" customHeight="1" x14ac:dyDescent="0.25">
      <c r="R405" s="49"/>
      <c r="S405" s="90">
        <v>2016</v>
      </c>
      <c r="T405" s="86" t="s">
        <v>1887</v>
      </c>
      <c r="U405" s="87" t="s">
        <v>2022</v>
      </c>
      <c r="V405" s="87" t="s">
        <v>2017</v>
      </c>
      <c r="W405" s="87" t="s">
        <v>2007</v>
      </c>
      <c r="X405" s="88">
        <v>1.497496295205047</v>
      </c>
      <c r="Y405" s="88">
        <v>1.4974962952050475</v>
      </c>
      <c r="Z405" s="88">
        <v>1.0949742620936986</v>
      </c>
      <c r="AA405" s="89">
        <v>1.0957567120901133</v>
      </c>
      <c r="AB405" s="51"/>
    </row>
    <row r="406" spans="18:28" ht="30" hidden="1" customHeight="1" x14ac:dyDescent="0.25">
      <c r="R406" s="49"/>
      <c r="S406" s="90">
        <v>2016</v>
      </c>
      <c r="T406" s="86" t="s">
        <v>1887</v>
      </c>
      <c r="U406" s="87" t="s">
        <v>2022</v>
      </c>
      <c r="V406" s="87" t="s">
        <v>2017</v>
      </c>
      <c r="W406" s="87" t="s">
        <v>2008</v>
      </c>
      <c r="X406" s="88">
        <v>1.4974962952050475</v>
      </c>
      <c r="Y406" s="88">
        <v>1.4974962952050481</v>
      </c>
      <c r="Z406" s="88">
        <v>1.1408340993231898</v>
      </c>
      <c r="AA406" s="89">
        <v>0.80711816331327102</v>
      </c>
      <c r="AB406" s="51"/>
    </row>
    <row r="407" spans="18:28" ht="30" hidden="1" customHeight="1" x14ac:dyDescent="0.25">
      <c r="R407" s="49"/>
      <c r="S407" s="90">
        <v>2016</v>
      </c>
      <c r="T407" s="86" t="s">
        <v>1887</v>
      </c>
      <c r="U407" s="87" t="s">
        <v>2022</v>
      </c>
      <c r="V407" s="87" t="s">
        <v>2017</v>
      </c>
      <c r="W407" s="87" t="s">
        <v>2009</v>
      </c>
      <c r="X407" s="88">
        <v>1.4974962952050475</v>
      </c>
      <c r="Y407" s="88">
        <v>1.4974962952050481</v>
      </c>
      <c r="Z407" s="88">
        <v>1.1242846096736578</v>
      </c>
      <c r="AA407" s="89">
        <v>0.90433930344766433</v>
      </c>
      <c r="AB407" s="51"/>
    </row>
    <row r="408" spans="18:28" ht="30" hidden="1" customHeight="1" x14ac:dyDescent="0.25">
      <c r="R408" s="49"/>
      <c r="S408" s="90">
        <v>2016</v>
      </c>
      <c r="T408" s="86" t="s">
        <v>1887</v>
      </c>
      <c r="U408" s="87" t="s">
        <v>2022</v>
      </c>
      <c r="V408" s="87" t="s">
        <v>2017</v>
      </c>
      <c r="W408" s="87" t="s">
        <v>2010</v>
      </c>
      <c r="X408" s="88">
        <v>1.4974962952050479</v>
      </c>
      <c r="Y408" s="88">
        <v>1.4974962952050468</v>
      </c>
      <c r="Z408" s="88">
        <v>0.99861031435895797</v>
      </c>
      <c r="AA408" s="89">
        <v>7.8791370028435406E-2</v>
      </c>
      <c r="AB408" s="51"/>
    </row>
    <row r="409" spans="18:28" ht="30" hidden="1" customHeight="1" x14ac:dyDescent="0.25">
      <c r="R409" s="49"/>
      <c r="S409" s="90">
        <v>2016</v>
      </c>
      <c r="T409" s="86" t="s">
        <v>1887</v>
      </c>
      <c r="U409" s="87" t="s">
        <v>2022</v>
      </c>
      <c r="V409" s="87" t="s">
        <v>2017</v>
      </c>
      <c r="W409" s="87" t="s">
        <v>2011</v>
      </c>
      <c r="X409" s="88">
        <v>1.4974962952050475</v>
      </c>
      <c r="Y409" s="88">
        <v>1.4974962952050475</v>
      </c>
      <c r="Z409" s="88">
        <v>0.99974649467404153</v>
      </c>
      <c r="AA409" s="89">
        <v>0.99971345177266702</v>
      </c>
      <c r="AB409" s="51"/>
    </row>
    <row r="410" spans="18:28" ht="30" hidden="1" customHeight="1" x14ac:dyDescent="0.25">
      <c r="R410" s="49"/>
      <c r="S410" s="90">
        <v>2016</v>
      </c>
      <c r="T410" s="86" t="s">
        <v>1887</v>
      </c>
      <c r="U410" s="87" t="s">
        <v>2022</v>
      </c>
      <c r="V410" s="87" t="s">
        <v>2017</v>
      </c>
      <c r="W410" s="87" t="s">
        <v>2012</v>
      </c>
      <c r="X410" s="88">
        <v>1.4974962952050479</v>
      </c>
      <c r="Y410" s="88">
        <v>1.4974962952050481</v>
      </c>
      <c r="Z410" s="88">
        <v>0.92755431636299379</v>
      </c>
      <c r="AA410" s="89">
        <v>0.95378828570591667</v>
      </c>
      <c r="AB410" s="51"/>
    </row>
    <row r="411" spans="18:28" ht="30" hidden="1" customHeight="1" x14ac:dyDescent="0.25">
      <c r="R411" s="49"/>
      <c r="S411" s="90">
        <v>2016</v>
      </c>
      <c r="T411" s="86" t="s">
        <v>1887</v>
      </c>
      <c r="U411" s="87" t="s">
        <v>2022</v>
      </c>
      <c r="V411" s="87" t="s">
        <v>2017</v>
      </c>
      <c r="W411" s="87" t="s">
        <v>2013</v>
      </c>
      <c r="X411" s="88">
        <v>1.4974962952050475</v>
      </c>
      <c r="Y411" s="88">
        <v>1.4974962952050468</v>
      </c>
      <c r="Z411" s="88">
        <v>0.7458223043188229</v>
      </c>
      <c r="AA411" s="89">
        <v>0.74581299718505856</v>
      </c>
      <c r="AB411" s="51"/>
    </row>
    <row r="412" spans="18:28" ht="30" hidden="1" customHeight="1" x14ac:dyDescent="0.25">
      <c r="R412" s="49"/>
      <c r="S412" s="90">
        <v>2016</v>
      </c>
      <c r="T412" s="86" t="s">
        <v>1887</v>
      </c>
      <c r="U412" s="87" t="s">
        <v>2022</v>
      </c>
      <c r="V412" s="87" t="s">
        <v>2017</v>
      </c>
      <c r="W412" s="87" t="s">
        <v>2014</v>
      </c>
      <c r="X412" s="88">
        <v>1.4974962952050475</v>
      </c>
      <c r="Y412" s="88">
        <v>1.4974962952050472</v>
      </c>
      <c r="Z412" s="88">
        <v>0.99989571230264829</v>
      </c>
      <c r="AA412" s="89">
        <v>7.7221576004671917</v>
      </c>
      <c r="AB412" s="51"/>
    </row>
    <row r="413" spans="18:28" ht="30" hidden="1" customHeight="1" x14ac:dyDescent="0.25">
      <c r="R413" s="49"/>
      <c r="S413" s="90">
        <v>2016</v>
      </c>
      <c r="T413" s="86" t="s">
        <v>1887</v>
      </c>
      <c r="U413" s="87" t="s">
        <v>2022</v>
      </c>
      <c r="V413" s="87" t="s">
        <v>2017</v>
      </c>
      <c r="W413" s="87" t="s">
        <v>2016</v>
      </c>
      <c r="X413" s="88">
        <v>1.4974962952050481</v>
      </c>
      <c r="Y413" s="88">
        <v>1.497496295205047</v>
      </c>
      <c r="Z413" s="88">
        <v>0.99583781487388168</v>
      </c>
      <c r="AA413" s="89" t="s">
        <v>2015</v>
      </c>
      <c r="AB413" s="51"/>
    </row>
    <row r="414" spans="18:28" ht="30" hidden="1" customHeight="1" x14ac:dyDescent="0.25">
      <c r="R414" s="49"/>
      <c r="S414" s="90">
        <v>2016</v>
      </c>
      <c r="T414" s="86" t="s">
        <v>1887</v>
      </c>
      <c r="U414" s="87" t="s">
        <v>1626</v>
      </c>
      <c r="V414" s="87" t="s">
        <v>1997</v>
      </c>
      <c r="W414" s="87" t="s">
        <v>1998</v>
      </c>
      <c r="X414" s="88">
        <v>1.3477015497786522</v>
      </c>
      <c r="Y414" s="88">
        <v>1.3477015497786524</v>
      </c>
      <c r="Z414" s="88">
        <v>1.441528132582671</v>
      </c>
      <c r="AA414" s="89">
        <v>1.4414908233445807</v>
      </c>
      <c r="AB414" s="51"/>
    </row>
    <row r="415" spans="18:28" ht="30" hidden="1" customHeight="1" x14ac:dyDescent="0.25">
      <c r="R415" s="49"/>
      <c r="S415" s="90">
        <v>2016</v>
      </c>
      <c r="T415" s="86" t="s">
        <v>1887</v>
      </c>
      <c r="U415" s="87" t="s">
        <v>1626</v>
      </c>
      <c r="V415" s="87" t="s">
        <v>1997</v>
      </c>
      <c r="W415" s="87" t="s">
        <v>1999</v>
      </c>
      <c r="X415" s="88">
        <v>1.3477015497786522</v>
      </c>
      <c r="Y415" s="88">
        <v>1.3477015497786522</v>
      </c>
      <c r="Z415" s="88">
        <v>3.4301749067468275</v>
      </c>
      <c r="AA415" s="89">
        <v>3.3256497992159995</v>
      </c>
      <c r="AB415" s="51"/>
    </row>
    <row r="416" spans="18:28" ht="30" hidden="1" customHeight="1" x14ac:dyDescent="0.25">
      <c r="R416" s="49"/>
      <c r="S416" s="90">
        <v>2016</v>
      </c>
      <c r="T416" s="86" t="s">
        <v>1887</v>
      </c>
      <c r="U416" s="87" t="s">
        <v>1626</v>
      </c>
      <c r="V416" s="87" t="s">
        <v>1997</v>
      </c>
      <c r="W416" s="87" t="s">
        <v>2000</v>
      </c>
      <c r="X416" s="88">
        <v>1.347701549778652</v>
      </c>
      <c r="Y416" s="88">
        <v>1.3477015497786524</v>
      </c>
      <c r="Z416" s="88">
        <v>0.77588791668869905</v>
      </c>
      <c r="AA416" s="89">
        <v>0.77588735015771293</v>
      </c>
      <c r="AB416" s="51"/>
    </row>
    <row r="417" spans="18:28" ht="30" hidden="1" customHeight="1" x14ac:dyDescent="0.25">
      <c r="R417" s="49"/>
      <c r="S417" s="90">
        <v>2016</v>
      </c>
      <c r="T417" s="86" t="s">
        <v>1887</v>
      </c>
      <c r="U417" s="87" t="s">
        <v>1626</v>
      </c>
      <c r="V417" s="87" t="s">
        <v>1997</v>
      </c>
      <c r="W417" s="87" t="s">
        <v>2001</v>
      </c>
      <c r="X417" s="88">
        <v>1.3477015497786522</v>
      </c>
      <c r="Y417" s="88">
        <v>1.3477015497786522</v>
      </c>
      <c r="Z417" s="88">
        <v>0.69465396420066394</v>
      </c>
      <c r="AA417" s="89">
        <v>0.69464013855934936</v>
      </c>
      <c r="AB417" s="51"/>
    </row>
    <row r="418" spans="18:28" ht="30" hidden="1" customHeight="1" x14ac:dyDescent="0.25">
      <c r="R418" s="49"/>
      <c r="S418" s="90">
        <v>2016</v>
      </c>
      <c r="T418" s="86" t="s">
        <v>1887</v>
      </c>
      <c r="U418" s="87" t="s">
        <v>1626</v>
      </c>
      <c r="V418" s="87" t="s">
        <v>1997</v>
      </c>
      <c r="W418" s="87" t="s">
        <v>2002</v>
      </c>
      <c r="X418" s="88">
        <v>1.3477015497786522</v>
      </c>
      <c r="Y418" s="88">
        <v>1.3477015497786522</v>
      </c>
      <c r="Z418" s="88">
        <v>0.61645576842946825</v>
      </c>
      <c r="AA418" s="89">
        <v>0.48760830471599836</v>
      </c>
      <c r="AB418" s="51"/>
    </row>
    <row r="419" spans="18:28" ht="30" hidden="1" customHeight="1" x14ac:dyDescent="0.25">
      <c r="R419" s="49"/>
      <c r="S419" s="90">
        <v>2016</v>
      </c>
      <c r="T419" s="86" t="s">
        <v>1887</v>
      </c>
      <c r="U419" s="87" t="s">
        <v>1626</v>
      </c>
      <c r="V419" s="87" t="s">
        <v>1997</v>
      </c>
      <c r="W419" s="87" t="s">
        <v>2003</v>
      </c>
      <c r="X419" s="88">
        <v>1.347701549778652</v>
      </c>
      <c r="Y419" s="88">
        <v>1.3477015497786522</v>
      </c>
      <c r="Z419" s="88">
        <v>0.80484943291185151</v>
      </c>
      <c r="AA419" s="89">
        <v>0.80484908112987963</v>
      </c>
      <c r="AB419" s="51"/>
    </row>
    <row r="420" spans="18:28" ht="30" hidden="1" customHeight="1" x14ac:dyDescent="0.25">
      <c r="R420" s="49"/>
      <c r="S420" s="90">
        <v>2016</v>
      </c>
      <c r="T420" s="86" t="s">
        <v>1887</v>
      </c>
      <c r="U420" s="87" t="s">
        <v>1626</v>
      </c>
      <c r="V420" s="87" t="s">
        <v>1997</v>
      </c>
      <c r="W420" s="91" t="s">
        <v>2004</v>
      </c>
      <c r="X420" s="88">
        <v>1.3477015497786522</v>
      </c>
      <c r="Y420" s="88">
        <v>1.3477015497786522</v>
      </c>
      <c r="Z420" s="88">
        <v>0.95364683266271788</v>
      </c>
      <c r="AA420" s="89">
        <v>0.95367963207118678</v>
      </c>
      <c r="AB420" s="51"/>
    </row>
    <row r="421" spans="18:28" ht="30" hidden="1" customHeight="1" x14ac:dyDescent="0.25">
      <c r="R421" s="49"/>
      <c r="S421" s="90">
        <v>2016</v>
      </c>
      <c r="T421" s="86" t="s">
        <v>1887</v>
      </c>
      <c r="U421" s="87" t="s">
        <v>1626</v>
      </c>
      <c r="V421" s="87" t="s">
        <v>1997</v>
      </c>
      <c r="W421" s="87" t="s">
        <v>2005</v>
      </c>
      <c r="X421" s="88">
        <v>1.3477015497786522</v>
      </c>
      <c r="Y421" s="88">
        <v>1.3477015497786524</v>
      </c>
      <c r="Z421" s="88">
        <v>0.99987642582715974</v>
      </c>
      <c r="AA421" s="89">
        <v>1.0010728519724943</v>
      </c>
      <c r="AB421" s="51"/>
    </row>
    <row r="422" spans="18:28" ht="30" hidden="1" customHeight="1" x14ac:dyDescent="0.25">
      <c r="R422" s="49"/>
      <c r="S422" s="90">
        <v>2016</v>
      </c>
      <c r="T422" s="86" t="s">
        <v>1887</v>
      </c>
      <c r="U422" s="87" t="s">
        <v>1626</v>
      </c>
      <c r="V422" s="87" t="s">
        <v>1997</v>
      </c>
      <c r="W422" s="87" t="s">
        <v>2006</v>
      </c>
      <c r="X422" s="88">
        <v>1.3477015497786522</v>
      </c>
      <c r="Y422" s="88">
        <v>1.3477015497786522</v>
      </c>
      <c r="Z422" s="88">
        <v>0.70527472521384371</v>
      </c>
      <c r="AA422" s="89">
        <v>0.70532056238893404</v>
      </c>
      <c r="AB422" s="51"/>
    </row>
    <row r="423" spans="18:28" ht="30" hidden="1" customHeight="1" x14ac:dyDescent="0.25">
      <c r="R423" s="49"/>
      <c r="S423" s="90">
        <v>2016</v>
      </c>
      <c r="T423" s="86" t="s">
        <v>1887</v>
      </c>
      <c r="U423" s="87" t="s">
        <v>1626</v>
      </c>
      <c r="V423" s="87" t="s">
        <v>1997</v>
      </c>
      <c r="W423" s="87" t="s">
        <v>2007</v>
      </c>
      <c r="X423" s="88">
        <v>1.3477015497786522</v>
      </c>
      <c r="Y423" s="88">
        <v>1.3477015497786522</v>
      </c>
      <c r="Z423" s="88">
        <v>1.0951077717693372</v>
      </c>
      <c r="AA423" s="89">
        <v>1.0950090491082423</v>
      </c>
      <c r="AB423" s="51"/>
    </row>
    <row r="424" spans="18:28" ht="30" hidden="1" customHeight="1" x14ac:dyDescent="0.25">
      <c r="R424" s="49"/>
      <c r="S424" s="90">
        <v>2016</v>
      </c>
      <c r="T424" s="86" t="s">
        <v>1887</v>
      </c>
      <c r="U424" s="87" t="s">
        <v>1626</v>
      </c>
      <c r="V424" s="87" t="s">
        <v>1997</v>
      </c>
      <c r="W424" s="87" t="s">
        <v>2008</v>
      </c>
      <c r="X424" s="88">
        <v>1.3477015497786522</v>
      </c>
      <c r="Y424" s="88">
        <v>1.3477015497786522</v>
      </c>
      <c r="Z424" s="88">
        <v>1.1408481910067556</v>
      </c>
      <c r="AA424" s="89">
        <v>0.80581832517778307</v>
      </c>
      <c r="AB424" s="51"/>
    </row>
    <row r="425" spans="18:28" ht="30" hidden="1" customHeight="1" x14ac:dyDescent="0.25">
      <c r="R425" s="49"/>
      <c r="S425" s="90">
        <v>2016</v>
      </c>
      <c r="T425" s="86" t="s">
        <v>1887</v>
      </c>
      <c r="U425" s="87" t="s">
        <v>1626</v>
      </c>
      <c r="V425" s="87" t="s">
        <v>1997</v>
      </c>
      <c r="W425" s="87" t="s">
        <v>2009</v>
      </c>
      <c r="X425" s="88">
        <v>1.347701549778652</v>
      </c>
      <c r="Y425" s="88">
        <v>1.347701549778652</v>
      </c>
      <c r="Z425" s="88">
        <v>1.1242861677463467</v>
      </c>
      <c r="AA425" s="89">
        <v>0.90426184929295639</v>
      </c>
      <c r="AB425" s="51"/>
    </row>
    <row r="426" spans="18:28" ht="30" hidden="1" customHeight="1" x14ac:dyDescent="0.25">
      <c r="R426" s="49"/>
      <c r="S426" s="90">
        <v>2016</v>
      </c>
      <c r="T426" s="86" t="s">
        <v>1887</v>
      </c>
      <c r="U426" s="87" t="s">
        <v>1626</v>
      </c>
      <c r="V426" s="87" t="s">
        <v>1997</v>
      </c>
      <c r="W426" s="87" t="s">
        <v>2010</v>
      </c>
      <c r="X426" s="88">
        <v>1.3477015497786522</v>
      </c>
      <c r="Y426" s="88">
        <v>1.3477015497786522</v>
      </c>
      <c r="Z426" s="88">
        <v>1.0015481678187876</v>
      </c>
      <c r="AA426" s="89">
        <v>7.9056981206260743E-2</v>
      </c>
      <c r="AB426" s="51"/>
    </row>
    <row r="427" spans="18:28" ht="30" hidden="1" customHeight="1" x14ac:dyDescent="0.25">
      <c r="R427" s="49"/>
      <c r="S427" s="90">
        <v>2016</v>
      </c>
      <c r="T427" s="86" t="s">
        <v>1887</v>
      </c>
      <c r="U427" s="87" t="s">
        <v>1626</v>
      </c>
      <c r="V427" s="87" t="s">
        <v>1997</v>
      </c>
      <c r="W427" s="87" t="s">
        <v>2011</v>
      </c>
      <c r="X427" s="88">
        <v>1.347701549778652</v>
      </c>
      <c r="Y427" s="88">
        <v>1.3477015497786522</v>
      </c>
      <c r="Z427" s="88">
        <v>1.000490875140625</v>
      </c>
      <c r="AA427" s="89">
        <v>1.0006040139151842</v>
      </c>
      <c r="AB427" s="51"/>
    </row>
    <row r="428" spans="18:28" ht="30" hidden="1" customHeight="1" x14ac:dyDescent="0.25">
      <c r="R428" s="49"/>
      <c r="S428" s="90">
        <v>2016</v>
      </c>
      <c r="T428" s="86" t="s">
        <v>1887</v>
      </c>
      <c r="U428" s="87" t="s">
        <v>1626</v>
      </c>
      <c r="V428" s="87" t="s">
        <v>1997</v>
      </c>
      <c r="W428" s="87" t="s">
        <v>2012</v>
      </c>
      <c r="X428" s="88">
        <v>1.3477015497786522</v>
      </c>
      <c r="Y428" s="88">
        <v>1.3477015497786522</v>
      </c>
      <c r="Z428" s="88">
        <v>0.92843953189114614</v>
      </c>
      <c r="AA428" s="89">
        <v>0.93433476016626116</v>
      </c>
      <c r="AB428" s="51"/>
    </row>
    <row r="429" spans="18:28" ht="30" hidden="1" customHeight="1" x14ac:dyDescent="0.25">
      <c r="R429" s="49"/>
      <c r="S429" s="90">
        <v>2016</v>
      </c>
      <c r="T429" s="86" t="s">
        <v>1887</v>
      </c>
      <c r="U429" s="87" t="s">
        <v>1626</v>
      </c>
      <c r="V429" s="87" t="s">
        <v>1997</v>
      </c>
      <c r="W429" s="87" t="s">
        <v>2013</v>
      </c>
      <c r="X429" s="88">
        <v>1.3477015497786522</v>
      </c>
      <c r="Y429" s="88">
        <v>1.3477015497786522</v>
      </c>
      <c r="Z429" s="88">
        <v>0.74600303656699618</v>
      </c>
      <c r="AA429" s="89">
        <v>0.74602990777559131</v>
      </c>
      <c r="AB429" s="51"/>
    </row>
    <row r="430" spans="18:28" ht="30" hidden="1" customHeight="1" x14ac:dyDescent="0.25">
      <c r="R430" s="49"/>
      <c r="S430" s="90">
        <v>2016</v>
      </c>
      <c r="T430" s="86" t="s">
        <v>1887</v>
      </c>
      <c r="U430" s="87" t="s">
        <v>1626</v>
      </c>
      <c r="V430" s="87" t="s">
        <v>1997</v>
      </c>
      <c r="W430" s="87" t="s">
        <v>2014</v>
      </c>
      <c r="X430" s="88">
        <v>1.3477015497786522</v>
      </c>
      <c r="Y430" s="88">
        <v>1.3477015497786522</v>
      </c>
      <c r="Z430" s="88">
        <v>1.0001494198680572</v>
      </c>
      <c r="AA430" s="89">
        <v>1.1411569042042149</v>
      </c>
      <c r="AB430" s="51"/>
    </row>
    <row r="431" spans="18:28" ht="30" hidden="1" customHeight="1" x14ac:dyDescent="0.25">
      <c r="R431" s="49"/>
      <c r="S431" s="90">
        <v>2016</v>
      </c>
      <c r="T431" s="86" t="s">
        <v>1887</v>
      </c>
      <c r="U431" s="87" t="s">
        <v>1626</v>
      </c>
      <c r="V431" s="87" t="s">
        <v>1997</v>
      </c>
      <c r="W431" s="87" t="s">
        <v>2016</v>
      </c>
      <c r="X431" s="88">
        <v>1.3477015497786522</v>
      </c>
      <c r="Y431" s="88">
        <v>1.3477015497786522</v>
      </c>
      <c r="Z431" s="88">
        <v>1.0000001526442566</v>
      </c>
      <c r="AA431" s="89">
        <v>1.9873396910753323</v>
      </c>
      <c r="AB431" s="51"/>
    </row>
    <row r="432" spans="18:28" ht="30" hidden="1" customHeight="1" x14ac:dyDescent="0.25">
      <c r="R432" s="49"/>
      <c r="S432" s="90">
        <v>2016</v>
      </c>
      <c r="T432" s="86" t="s">
        <v>1887</v>
      </c>
      <c r="U432" s="87" t="s">
        <v>1626</v>
      </c>
      <c r="V432" s="87" t="s">
        <v>2017</v>
      </c>
      <c r="W432" s="87" t="s">
        <v>1998</v>
      </c>
      <c r="X432" s="88">
        <v>1.3477015497786524</v>
      </c>
      <c r="Y432" s="88">
        <v>1.3477015497786524</v>
      </c>
      <c r="Z432" s="88">
        <v>1.4415288921860785</v>
      </c>
      <c r="AA432" s="89">
        <v>1.4415293852283833</v>
      </c>
      <c r="AB432" s="51"/>
    </row>
    <row r="433" spans="18:28" ht="30" hidden="1" customHeight="1" x14ac:dyDescent="0.25">
      <c r="R433" s="49"/>
      <c r="S433" s="90">
        <v>2016</v>
      </c>
      <c r="T433" s="86" t="s">
        <v>1887</v>
      </c>
      <c r="U433" s="87" t="s">
        <v>1626</v>
      </c>
      <c r="V433" s="87" t="s">
        <v>2017</v>
      </c>
      <c r="W433" s="87" t="s">
        <v>1999</v>
      </c>
      <c r="X433" s="88">
        <v>1.3477015497786524</v>
      </c>
      <c r="Y433" s="88">
        <v>1.3477015497786524</v>
      </c>
      <c r="Z433" s="88">
        <v>3.4301752531965177</v>
      </c>
      <c r="AA433" s="89">
        <v>3.3257227450806708</v>
      </c>
      <c r="AB433" s="51"/>
    </row>
    <row r="434" spans="18:28" ht="30" hidden="1" customHeight="1" x14ac:dyDescent="0.25">
      <c r="R434" s="49"/>
      <c r="S434" s="90">
        <v>2016</v>
      </c>
      <c r="T434" s="86" t="s">
        <v>1887</v>
      </c>
      <c r="U434" s="87" t="s">
        <v>1626</v>
      </c>
      <c r="V434" s="87" t="s">
        <v>2017</v>
      </c>
      <c r="W434" s="87" t="s">
        <v>2000</v>
      </c>
      <c r="X434" s="88">
        <v>1.3477015497786524</v>
      </c>
      <c r="Y434" s="88">
        <v>1.3477015497786524</v>
      </c>
      <c r="Z434" s="88">
        <v>0.77588762020504976</v>
      </c>
      <c r="AA434" s="89">
        <v>0.77588750725418398</v>
      </c>
      <c r="AB434" s="51"/>
    </row>
    <row r="435" spans="18:28" ht="30" hidden="1" customHeight="1" x14ac:dyDescent="0.25">
      <c r="R435" s="49"/>
      <c r="S435" s="90">
        <v>2016</v>
      </c>
      <c r="T435" s="86" t="s">
        <v>1887</v>
      </c>
      <c r="U435" s="87" t="s">
        <v>1626</v>
      </c>
      <c r="V435" s="87" t="s">
        <v>2017</v>
      </c>
      <c r="W435" s="87" t="s">
        <v>2001</v>
      </c>
      <c r="X435" s="88">
        <v>1.3477015497786524</v>
      </c>
      <c r="Y435" s="88">
        <v>1.3477015497786524</v>
      </c>
      <c r="Z435" s="88">
        <v>0.6947817318091094</v>
      </c>
      <c r="AA435" s="89">
        <v>0.69465133382031852</v>
      </c>
      <c r="AB435" s="51"/>
    </row>
    <row r="436" spans="18:28" ht="30" hidden="1" customHeight="1" x14ac:dyDescent="0.25">
      <c r="R436" s="49"/>
      <c r="S436" s="90">
        <v>2016</v>
      </c>
      <c r="T436" s="86" t="s">
        <v>1887</v>
      </c>
      <c r="U436" s="87" t="s">
        <v>1626</v>
      </c>
      <c r="V436" s="87" t="s">
        <v>2017</v>
      </c>
      <c r="W436" s="87" t="s">
        <v>2002</v>
      </c>
      <c r="X436" s="88" t="s">
        <v>2015</v>
      </c>
      <c r="Y436" s="88" t="s">
        <v>2015</v>
      </c>
      <c r="Z436" s="88" t="s">
        <v>2015</v>
      </c>
      <c r="AA436" s="89" t="s">
        <v>2015</v>
      </c>
      <c r="AB436" s="51"/>
    </row>
    <row r="437" spans="18:28" ht="30" hidden="1" customHeight="1" x14ac:dyDescent="0.25">
      <c r="R437" s="49"/>
      <c r="S437" s="90">
        <v>2016</v>
      </c>
      <c r="T437" s="86" t="s">
        <v>1887</v>
      </c>
      <c r="U437" s="87" t="s">
        <v>1626</v>
      </c>
      <c r="V437" s="87" t="s">
        <v>2017</v>
      </c>
      <c r="W437" s="87" t="s">
        <v>2003</v>
      </c>
      <c r="X437" s="88">
        <v>1.3477015497786524</v>
      </c>
      <c r="Y437" s="88">
        <v>1.3477015497786524</v>
      </c>
      <c r="Z437" s="88">
        <v>0.80485110997853138</v>
      </c>
      <c r="AA437" s="89">
        <v>0.80484801773914361</v>
      </c>
      <c r="AB437" s="51"/>
    </row>
    <row r="438" spans="18:28" ht="30" hidden="1" customHeight="1" x14ac:dyDescent="0.25">
      <c r="R438" s="49"/>
      <c r="S438" s="90">
        <v>2016</v>
      </c>
      <c r="T438" s="86" t="s">
        <v>1887</v>
      </c>
      <c r="U438" s="87" t="s">
        <v>1626</v>
      </c>
      <c r="V438" s="87" t="s">
        <v>2017</v>
      </c>
      <c r="W438" s="91" t="s">
        <v>2004</v>
      </c>
      <c r="X438" s="88">
        <v>1.3477015497786524</v>
      </c>
      <c r="Y438" s="88">
        <v>1.3477015497786524</v>
      </c>
      <c r="Z438" s="88">
        <v>0.95364946496601333</v>
      </c>
      <c r="AA438" s="89">
        <v>0.95367333215609595</v>
      </c>
      <c r="AB438" s="51"/>
    </row>
    <row r="439" spans="18:28" ht="30" hidden="1" customHeight="1" x14ac:dyDescent="0.25">
      <c r="R439" s="49"/>
      <c r="S439" s="90">
        <v>2016</v>
      </c>
      <c r="T439" s="86" t="s">
        <v>1887</v>
      </c>
      <c r="U439" s="87" t="s">
        <v>1626</v>
      </c>
      <c r="V439" s="87" t="s">
        <v>2017</v>
      </c>
      <c r="W439" s="87" t="s">
        <v>2005</v>
      </c>
      <c r="X439" s="88">
        <v>1.3477015497786524</v>
      </c>
      <c r="Y439" s="88">
        <v>1.3477015497786524</v>
      </c>
      <c r="Z439" s="88">
        <v>0.99994478024376965</v>
      </c>
      <c r="AA439" s="89">
        <v>0.99930520963172254</v>
      </c>
      <c r="AB439" s="51"/>
    </row>
    <row r="440" spans="18:28" ht="30" hidden="1" customHeight="1" x14ac:dyDescent="0.25">
      <c r="R440" s="49"/>
      <c r="S440" s="90">
        <v>2016</v>
      </c>
      <c r="T440" s="86" t="s">
        <v>1887</v>
      </c>
      <c r="U440" s="87" t="s">
        <v>1626</v>
      </c>
      <c r="V440" s="87" t="s">
        <v>2017</v>
      </c>
      <c r="W440" s="87" t="s">
        <v>2006</v>
      </c>
      <c r="X440" s="88">
        <v>1.3477015497786524</v>
      </c>
      <c r="Y440" s="88">
        <v>1.3477015497786524</v>
      </c>
      <c r="Z440" s="88">
        <v>0.70527773051699394</v>
      </c>
      <c r="AA440" s="89">
        <v>0.70528031558223669</v>
      </c>
      <c r="AB440" s="51"/>
    </row>
    <row r="441" spans="18:28" ht="30" hidden="1" customHeight="1" x14ac:dyDescent="0.25">
      <c r="R441" s="49"/>
      <c r="S441" s="90">
        <v>2016</v>
      </c>
      <c r="T441" s="86" t="s">
        <v>1887</v>
      </c>
      <c r="U441" s="87" t="s">
        <v>1626</v>
      </c>
      <c r="V441" s="87" t="s">
        <v>2017</v>
      </c>
      <c r="W441" s="87" t="s">
        <v>2007</v>
      </c>
      <c r="X441" s="88">
        <v>1.3477015497786524</v>
      </c>
      <c r="Y441" s="88">
        <v>1.3477015497786524</v>
      </c>
      <c r="Z441" s="88">
        <v>1.0950419902844188</v>
      </c>
      <c r="AA441" s="89">
        <v>1.0949397994638905</v>
      </c>
      <c r="AB441" s="51"/>
    </row>
    <row r="442" spans="18:28" ht="30" hidden="1" customHeight="1" x14ac:dyDescent="0.25">
      <c r="R442" s="49"/>
      <c r="S442" s="90">
        <v>2016</v>
      </c>
      <c r="T442" s="86" t="s">
        <v>1887</v>
      </c>
      <c r="U442" s="87" t="s">
        <v>1626</v>
      </c>
      <c r="V442" s="87" t="s">
        <v>2017</v>
      </c>
      <c r="W442" s="87" t="s">
        <v>2008</v>
      </c>
      <c r="X442" s="88">
        <v>1.3477015497786524</v>
      </c>
      <c r="Y442" s="88">
        <v>1.3477015497786524</v>
      </c>
      <c r="Z442" s="88">
        <v>1.140849378384581</v>
      </c>
      <c r="AA442" s="89">
        <v>0.80610857859051432</v>
      </c>
      <c r="AB442" s="51"/>
    </row>
    <row r="443" spans="18:28" ht="30" hidden="1" customHeight="1" x14ac:dyDescent="0.25">
      <c r="R443" s="49"/>
      <c r="S443" s="90">
        <v>2016</v>
      </c>
      <c r="T443" s="86" t="s">
        <v>1887</v>
      </c>
      <c r="U443" s="87" t="s">
        <v>1626</v>
      </c>
      <c r="V443" s="87" t="s">
        <v>2017</v>
      </c>
      <c r="W443" s="87" t="s">
        <v>2009</v>
      </c>
      <c r="X443" s="88">
        <v>1.3477015497786524</v>
      </c>
      <c r="Y443" s="88">
        <v>1.3477015497786522</v>
      </c>
      <c r="Z443" s="88">
        <v>1.1243349127019251</v>
      </c>
      <c r="AA443" s="89">
        <v>0.9037220594604467</v>
      </c>
      <c r="AB443" s="51"/>
    </row>
    <row r="444" spans="18:28" ht="30" hidden="1" customHeight="1" x14ac:dyDescent="0.25">
      <c r="R444" s="49"/>
      <c r="S444" s="90">
        <v>2016</v>
      </c>
      <c r="T444" s="86" t="s">
        <v>1887</v>
      </c>
      <c r="U444" s="87" t="s">
        <v>1626</v>
      </c>
      <c r="V444" s="87" t="s">
        <v>2017</v>
      </c>
      <c r="W444" s="87" t="s">
        <v>2010</v>
      </c>
      <c r="X444" s="88">
        <v>1.3477015497786524</v>
      </c>
      <c r="Y444" s="88">
        <v>1.3477015497786524</v>
      </c>
      <c r="Z444" s="88">
        <v>1.0003738295708988</v>
      </c>
      <c r="AA444" s="89">
        <v>7.8770502054804098E-2</v>
      </c>
      <c r="AB444" s="51"/>
    </row>
    <row r="445" spans="18:28" ht="30" hidden="1" customHeight="1" x14ac:dyDescent="0.25">
      <c r="R445" s="49"/>
      <c r="S445" s="90">
        <v>2016</v>
      </c>
      <c r="T445" s="86" t="s">
        <v>1887</v>
      </c>
      <c r="U445" s="87" t="s">
        <v>1626</v>
      </c>
      <c r="V445" s="87" t="s">
        <v>2017</v>
      </c>
      <c r="W445" s="87" t="s">
        <v>2011</v>
      </c>
      <c r="X445" s="88">
        <v>1.3477015497786524</v>
      </c>
      <c r="Y445" s="88">
        <v>1.3477015497786524</v>
      </c>
      <c r="Z445" s="88">
        <v>1.0000357165700675</v>
      </c>
      <c r="AA445" s="89">
        <v>1.0000371519958084</v>
      </c>
      <c r="AB445" s="51"/>
    </row>
    <row r="446" spans="18:28" ht="30" hidden="1" customHeight="1" x14ac:dyDescent="0.25">
      <c r="R446" s="49"/>
      <c r="S446" s="90">
        <v>2016</v>
      </c>
      <c r="T446" s="86" t="s">
        <v>1887</v>
      </c>
      <c r="U446" s="87" t="s">
        <v>1626</v>
      </c>
      <c r="V446" s="87" t="s">
        <v>2017</v>
      </c>
      <c r="W446" s="87" t="s">
        <v>2012</v>
      </c>
      <c r="X446" s="88">
        <v>1.3477015497786524</v>
      </c>
      <c r="Y446" s="88">
        <v>1.3477015497786524</v>
      </c>
      <c r="Z446" s="88">
        <v>0.9280609595015189</v>
      </c>
      <c r="AA446" s="89">
        <v>0.92774984014577233</v>
      </c>
      <c r="AB446" s="51"/>
    </row>
    <row r="447" spans="18:28" ht="30" hidden="1" customHeight="1" x14ac:dyDescent="0.25">
      <c r="R447" s="49"/>
      <c r="S447" s="90">
        <v>2016</v>
      </c>
      <c r="T447" s="86" t="s">
        <v>1887</v>
      </c>
      <c r="U447" s="87" t="s">
        <v>1626</v>
      </c>
      <c r="V447" s="87" t="s">
        <v>2017</v>
      </c>
      <c r="W447" s="87" t="s">
        <v>2013</v>
      </c>
      <c r="X447" s="88">
        <v>1.3477015497786524</v>
      </c>
      <c r="Y447" s="88">
        <v>1.3477015497786522</v>
      </c>
      <c r="Z447" s="88">
        <v>0.74599427269584206</v>
      </c>
      <c r="AA447" s="89">
        <v>0.74599519537156833</v>
      </c>
      <c r="AB447" s="51"/>
    </row>
    <row r="448" spans="18:28" ht="30" hidden="1" customHeight="1" x14ac:dyDescent="0.25">
      <c r="R448" s="49"/>
      <c r="S448" s="90">
        <v>2016</v>
      </c>
      <c r="T448" s="86" t="s">
        <v>1887</v>
      </c>
      <c r="U448" s="87" t="s">
        <v>1626</v>
      </c>
      <c r="V448" s="87" t="s">
        <v>2017</v>
      </c>
      <c r="W448" s="87" t="s">
        <v>2014</v>
      </c>
      <c r="X448" s="88">
        <v>1.3477015497786524</v>
      </c>
      <c r="Y448" s="88">
        <v>1.3477015497786524</v>
      </c>
      <c r="Z448" s="88">
        <v>1.0000879634124868</v>
      </c>
      <c r="AA448" s="89">
        <v>1.0534120932671198</v>
      </c>
      <c r="AB448" s="51"/>
    </row>
    <row r="449" spans="18:28" ht="30" hidden="1" customHeight="1" x14ac:dyDescent="0.25">
      <c r="R449" s="49"/>
      <c r="S449" s="90">
        <v>2016</v>
      </c>
      <c r="T449" s="86" t="s">
        <v>1887</v>
      </c>
      <c r="U449" s="87" t="s">
        <v>1626</v>
      </c>
      <c r="V449" s="87" t="s">
        <v>2017</v>
      </c>
      <c r="W449" s="87" t="s">
        <v>2016</v>
      </c>
      <c r="X449" s="88">
        <v>1.3477015497786524</v>
      </c>
      <c r="Y449" s="88">
        <v>1.3477015497786524</v>
      </c>
      <c r="Z449" s="88">
        <v>1.0001968768098546</v>
      </c>
      <c r="AA449" s="89">
        <v>1.1455842830760063</v>
      </c>
      <c r="AB449" s="51"/>
    </row>
    <row r="450" spans="18:28" ht="30" hidden="1" customHeight="1" x14ac:dyDescent="0.25">
      <c r="R450" s="49"/>
      <c r="S450" s="90">
        <v>2016</v>
      </c>
      <c r="T450" s="86" t="s">
        <v>1887</v>
      </c>
      <c r="U450" s="87" t="s">
        <v>1983</v>
      </c>
      <c r="V450" s="87" t="s">
        <v>1997</v>
      </c>
      <c r="W450" s="87" t="s">
        <v>1998</v>
      </c>
      <c r="X450" s="88">
        <v>1.1987424720392736</v>
      </c>
      <c r="Y450" s="88">
        <v>1.1987424720392736</v>
      </c>
      <c r="Z450" s="88">
        <v>1.4415264664811767</v>
      </c>
      <c r="AA450" s="89">
        <v>1.4410574038146478</v>
      </c>
      <c r="AB450" s="51"/>
    </row>
    <row r="451" spans="18:28" ht="30" hidden="1" customHeight="1" x14ac:dyDescent="0.25">
      <c r="R451" s="49"/>
      <c r="S451" s="90">
        <v>2016</v>
      </c>
      <c r="T451" s="86" t="s">
        <v>1887</v>
      </c>
      <c r="U451" s="87" t="s">
        <v>1983</v>
      </c>
      <c r="V451" s="87" t="s">
        <v>1997</v>
      </c>
      <c r="W451" s="87" t="s">
        <v>1999</v>
      </c>
      <c r="X451" s="88">
        <v>1.1987424720392736</v>
      </c>
      <c r="Y451" s="88">
        <v>1.1987424720392734</v>
      </c>
      <c r="Z451" s="88">
        <v>3.4301744967982533</v>
      </c>
      <c r="AA451" s="89">
        <v>3.3243155861003775</v>
      </c>
      <c r="AB451" s="51"/>
    </row>
    <row r="452" spans="18:28" ht="30" hidden="1" customHeight="1" x14ac:dyDescent="0.25">
      <c r="R452" s="49"/>
      <c r="S452" s="90">
        <v>2016</v>
      </c>
      <c r="T452" s="86" t="s">
        <v>1887</v>
      </c>
      <c r="U452" s="87" t="s">
        <v>1983</v>
      </c>
      <c r="V452" s="87" t="s">
        <v>1997</v>
      </c>
      <c r="W452" s="87" t="s">
        <v>2000</v>
      </c>
      <c r="X452" s="88">
        <v>1.1987424720392736</v>
      </c>
      <c r="Y452" s="88">
        <v>1.1987424720392739</v>
      </c>
      <c r="Z452" s="88">
        <v>0.7758860508110953</v>
      </c>
      <c r="AA452" s="89">
        <v>0.77589541728208955</v>
      </c>
      <c r="AB452" s="51"/>
    </row>
    <row r="453" spans="18:28" ht="30" hidden="1" customHeight="1" x14ac:dyDescent="0.25">
      <c r="R453" s="49"/>
      <c r="S453" s="90">
        <v>2016</v>
      </c>
      <c r="T453" s="86" t="s">
        <v>1887</v>
      </c>
      <c r="U453" s="87" t="s">
        <v>1983</v>
      </c>
      <c r="V453" s="87" t="s">
        <v>1997</v>
      </c>
      <c r="W453" s="87" t="s">
        <v>2001</v>
      </c>
      <c r="X453" s="88">
        <v>1.1987424720392736</v>
      </c>
      <c r="Y453" s="88">
        <v>1.1987424720392739</v>
      </c>
      <c r="Z453" s="88">
        <v>0.69463276462363377</v>
      </c>
      <c r="AA453" s="89">
        <v>0.69452275997537916</v>
      </c>
      <c r="AB453" s="51"/>
    </row>
    <row r="454" spans="18:28" ht="30" hidden="1" customHeight="1" x14ac:dyDescent="0.25">
      <c r="R454" s="49"/>
      <c r="S454" s="90">
        <v>2016</v>
      </c>
      <c r="T454" s="86" t="s">
        <v>1887</v>
      </c>
      <c r="U454" s="87" t="s">
        <v>1983</v>
      </c>
      <c r="V454" s="87" t="s">
        <v>1997</v>
      </c>
      <c r="W454" s="87" t="s">
        <v>2002</v>
      </c>
      <c r="X454" s="88">
        <v>1.1987424720392736</v>
      </c>
      <c r="Y454" s="88">
        <v>1.1987424720392736</v>
      </c>
      <c r="Z454" s="88">
        <v>0.61641836810779116</v>
      </c>
      <c r="AA454" s="89">
        <v>0.48769614482267604</v>
      </c>
      <c r="AB454" s="51"/>
    </row>
    <row r="455" spans="18:28" ht="30" hidden="1" customHeight="1" x14ac:dyDescent="0.25">
      <c r="R455" s="49"/>
      <c r="S455" s="90">
        <v>2016</v>
      </c>
      <c r="T455" s="86" t="s">
        <v>1887</v>
      </c>
      <c r="U455" s="87" t="s">
        <v>1983</v>
      </c>
      <c r="V455" s="87" t="s">
        <v>1997</v>
      </c>
      <c r="W455" s="87" t="s">
        <v>2003</v>
      </c>
      <c r="X455" s="88">
        <v>1.1987424720392736</v>
      </c>
      <c r="Y455" s="88">
        <v>1.1987424720392736</v>
      </c>
      <c r="Z455" s="88">
        <v>0.80484735578456135</v>
      </c>
      <c r="AA455" s="89">
        <v>0.80469972615485641</v>
      </c>
      <c r="AB455" s="51"/>
    </row>
    <row r="456" spans="18:28" ht="30" hidden="1" customHeight="1" x14ac:dyDescent="0.25">
      <c r="R456" s="49"/>
      <c r="S456" s="90">
        <v>2016</v>
      </c>
      <c r="T456" s="86" t="s">
        <v>1887</v>
      </c>
      <c r="U456" s="87" t="s">
        <v>1983</v>
      </c>
      <c r="V456" s="87" t="s">
        <v>1997</v>
      </c>
      <c r="W456" s="91" t="s">
        <v>2004</v>
      </c>
      <c r="X456" s="88">
        <v>1.1987424720392736</v>
      </c>
      <c r="Y456" s="88">
        <v>1.1987424720392736</v>
      </c>
      <c r="Z456" s="88">
        <v>0.95367076560624087</v>
      </c>
      <c r="AA456" s="89">
        <v>0.95438459577656831</v>
      </c>
      <c r="AB456" s="51"/>
    </row>
    <row r="457" spans="18:28" ht="30" hidden="1" customHeight="1" x14ac:dyDescent="0.25">
      <c r="R457" s="49"/>
      <c r="S457" s="90">
        <v>2016</v>
      </c>
      <c r="T457" s="86" t="s">
        <v>1887</v>
      </c>
      <c r="U457" s="87" t="s">
        <v>1983</v>
      </c>
      <c r="V457" s="87" t="s">
        <v>1997</v>
      </c>
      <c r="W457" s="87" t="s">
        <v>2005</v>
      </c>
      <c r="X457" s="88">
        <v>1.1987424720392736</v>
      </c>
      <c r="Y457" s="88">
        <v>1.1987424720392736</v>
      </c>
      <c r="Z457" s="88">
        <v>1.0002881510043689</v>
      </c>
      <c r="AA457" s="89">
        <v>0.99270700640759069</v>
      </c>
      <c r="AB457" s="51"/>
    </row>
    <row r="458" spans="18:28" ht="30" hidden="1" customHeight="1" x14ac:dyDescent="0.25">
      <c r="R458" s="49"/>
      <c r="S458" s="90">
        <v>2016</v>
      </c>
      <c r="T458" s="86" t="s">
        <v>1887</v>
      </c>
      <c r="U458" s="87" t="s">
        <v>1983</v>
      </c>
      <c r="V458" s="87" t="s">
        <v>1997</v>
      </c>
      <c r="W458" s="87" t="s">
        <v>2006</v>
      </c>
      <c r="X458" s="88">
        <v>1.1987424720392736</v>
      </c>
      <c r="Y458" s="88">
        <v>1.1987424720392736</v>
      </c>
      <c r="Z458" s="88">
        <v>0.70525010153828438</v>
      </c>
      <c r="AA458" s="89">
        <v>0.70567378613520826</v>
      </c>
      <c r="AB458" s="51"/>
    </row>
    <row r="459" spans="18:28" ht="30" hidden="1" customHeight="1" x14ac:dyDescent="0.25">
      <c r="R459" s="49"/>
      <c r="S459" s="90">
        <v>2016</v>
      </c>
      <c r="T459" s="86" t="s">
        <v>1887</v>
      </c>
      <c r="U459" s="87" t="s">
        <v>1983</v>
      </c>
      <c r="V459" s="87" t="s">
        <v>1997</v>
      </c>
      <c r="W459" s="87" t="s">
        <v>2007</v>
      </c>
      <c r="X459" s="88">
        <v>1.1987424720392736</v>
      </c>
      <c r="Y459" s="88">
        <v>1.1987424720392736</v>
      </c>
      <c r="Z459" s="88">
        <v>1.0950310877326885</v>
      </c>
      <c r="AA459" s="89">
        <v>1.0950677979948775</v>
      </c>
      <c r="AB459" s="51"/>
    </row>
    <row r="460" spans="18:28" ht="30" hidden="1" customHeight="1" x14ac:dyDescent="0.25">
      <c r="R460" s="49"/>
      <c r="S460" s="90">
        <v>2016</v>
      </c>
      <c r="T460" s="86" t="s">
        <v>1887</v>
      </c>
      <c r="U460" s="87" t="s">
        <v>1983</v>
      </c>
      <c r="V460" s="87" t="s">
        <v>1997</v>
      </c>
      <c r="W460" s="87" t="s">
        <v>2008</v>
      </c>
      <c r="X460" s="88">
        <v>1.1987424720392736</v>
      </c>
      <c r="Y460" s="88">
        <v>1.1987424720392736</v>
      </c>
      <c r="Z460" s="88">
        <v>1.1405293698058148</v>
      </c>
      <c r="AA460" s="89">
        <v>0.81514990635074858</v>
      </c>
      <c r="AB460" s="51"/>
    </row>
    <row r="461" spans="18:28" ht="30" hidden="1" customHeight="1" x14ac:dyDescent="0.25">
      <c r="R461" s="49"/>
      <c r="S461" s="90">
        <v>2016</v>
      </c>
      <c r="T461" s="86" t="s">
        <v>1887</v>
      </c>
      <c r="U461" s="87" t="s">
        <v>1983</v>
      </c>
      <c r="V461" s="87" t="s">
        <v>1997</v>
      </c>
      <c r="W461" s="87" t="s">
        <v>2009</v>
      </c>
      <c r="X461" s="88">
        <v>1.1987424720392736</v>
      </c>
      <c r="Y461" s="88">
        <v>1.1987424720392736</v>
      </c>
      <c r="Z461" s="88">
        <v>1.1230176261200981</v>
      </c>
      <c r="AA461" s="89">
        <v>0.90300276647449562</v>
      </c>
      <c r="AB461" s="51"/>
    </row>
    <row r="462" spans="18:28" ht="30" hidden="1" customHeight="1" x14ac:dyDescent="0.25">
      <c r="R462" s="49"/>
      <c r="S462" s="90">
        <v>2016</v>
      </c>
      <c r="T462" s="86" t="s">
        <v>1887</v>
      </c>
      <c r="U462" s="87" t="s">
        <v>1983</v>
      </c>
      <c r="V462" s="87" t="s">
        <v>1997</v>
      </c>
      <c r="W462" s="87" t="s">
        <v>2010</v>
      </c>
      <c r="X462" s="88">
        <v>1.1987424720392734</v>
      </c>
      <c r="Y462" s="88">
        <v>1.1987424720392736</v>
      </c>
      <c r="Z462" s="88">
        <v>0.98939376287584846</v>
      </c>
      <c r="AA462" s="89">
        <v>7.8674441966064296E-2</v>
      </c>
      <c r="AB462" s="51"/>
    </row>
    <row r="463" spans="18:28" ht="30" hidden="1" customHeight="1" x14ac:dyDescent="0.25">
      <c r="R463" s="49"/>
      <c r="S463" s="90">
        <v>2016</v>
      </c>
      <c r="T463" s="86" t="s">
        <v>1887</v>
      </c>
      <c r="U463" s="87" t="s">
        <v>1983</v>
      </c>
      <c r="V463" s="87" t="s">
        <v>1997</v>
      </c>
      <c r="W463" s="87" t="s">
        <v>2011</v>
      </c>
      <c r="X463" s="88">
        <v>1.1987424720392736</v>
      </c>
      <c r="Y463" s="88">
        <v>1.1987424720392736</v>
      </c>
      <c r="Z463" s="88">
        <v>0.99756623289475888</v>
      </c>
      <c r="AA463" s="89">
        <v>0.99737619104184816</v>
      </c>
      <c r="AB463" s="51"/>
    </row>
    <row r="464" spans="18:28" ht="30" hidden="1" customHeight="1" x14ac:dyDescent="0.25">
      <c r="R464" s="49"/>
      <c r="S464" s="90">
        <v>2016</v>
      </c>
      <c r="T464" s="86" t="s">
        <v>1887</v>
      </c>
      <c r="U464" s="87" t="s">
        <v>1983</v>
      </c>
      <c r="V464" s="87" t="s">
        <v>1997</v>
      </c>
      <c r="W464" s="87" t="s">
        <v>2012</v>
      </c>
      <c r="X464" s="88">
        <v>1.1987424720392736</v>
      </c>
      <c r="Y464" s="88">
        <v>1.1987424720392736</v>
      </c>
      <c r="Z464" s="88">
        <v>0.92593188497393608</v>
      </c>
      <c r="AA464" s="89">
        <v>0.95492334869488871</v>
      </c>
      <c r="AB464" s="51"/>
    </row>
    <row r="465" spans="18:28" ht="30" hidden="1" customHeight="1" x14ac:dyDescent="0.25">
      <c r="R465" s="49"/>
      <c r="S465" s="90">
        <v>2016</v>
      </c>
      <c r="T465" s="86" t="s">
        <v>1887</v>
      </c>
      <c r="U465" s="87" t="s">
        <v>1983</v>
      </c>
      <c r="V465" s="87" t="s">
        <v>1997</v>
      </c>
      <c r="W465" s="87" t="s">
        <v>2013</v>
      </c>
      <c r="X465" s="88">
        <v>1.1987424720392736</v>
      </c>
      <c r="Y465" s="88">
        <v>1.1987424720392736</v>
      </c>
      <c r="Z465" s="88">
        <v>0.74559400076935434</v>
      </c>
      <c r="AA465" s="89">
        <v>0.74565315304880353</v>
      </c>
      <c r="AB465" s="51"/>
    </row>
    <row r="466" spans="18:28" ht="30" hidden="1" customHeight="1" x14ac:dyDescent="0.25">
      <c r="R466" s="49"/>
      <c r="S466" s="90">
        <v>2016</v>
      </c>
      <c r="T466" s="86" t="s">
        <v>1887</v>
      </c>
      <c r="U466" s="87" t="s">
        <v>1983</v>
      </c>
      <c r="V466" s="87" t="s">
        <v>1997</v>
      </c>
      <c r="W466" s="87" t="s">
        <v>2014</v>
      </c>
      <c r="X466" s="88">
        <v>1.1987424720392736</v>
      </c>
      <c r="Y466" s="88">
        <v>1.1987424720392736</v>
      </c>
      <c r="Z466" s="88">
        <v>0.99885097027691672</v>
      </c>
      <c r="AA466" s="89" t="s">
        <v>2015</v>
      </c>
      <c r="AB466" s="51"/>
    </row>
    <row r="467" spans="18:28" ht="30" hidden="1" customHeight="1" x14ac:dyDescent="0.25">
      <c r="R467" s="49"/>
      <c r="S467" s="90">
        <v>2016</v>
      </c>
      <c r="T467" s="86" t="s">
        <v>1887</v>
      </c>
      <c r="U467" s="87" t="s">
        <v>1983</v>
      </c>
      <c r="V467" s="87" t="s">
        <v>1997</v>
      </c>
      <c r="W467" s="87" t="s">
        <v>2016</v>
      </c>
      <c r="X467" s="88">
        <v>1.1987424720392736</v>
      </c>
      <c r="Y467" s="88">
        <v>1.1987424720392736</v>
      </c>
      <c r="Z467" s="88">
        <v>1.0056402170293615</v>
      </c>
      <c r="AA467" s="89" t="s">
        <v>2015</v>
      </c>
      <c r="AB467" s="51"/>
    </row>
    <row r="468" spans="18:28" ht="30" hidden="1" customHeight="1" x14ac:dyDescent="0.25">
      <c r="R468" s="49"/>
      <c r="S468" s="90">
        <v>2016</v>
      </c>
      <c r="T468" s="86" t="s">
        <v>1887</v>
      </c>
      <c r="U468" s="87" t="s">
        <v>1983</v>
      </c>
      <c r="V468" s="87" t="s">
        <v>2017</v>
      </c>
      <c r="W468" s="87" t="s">
        <v>1998</v>
      </c>
      <c r="X468" s="88">
        <v>1.1987424720392736</v>
      </c>
      <c r="Y468" s="88">
        <v>1.1987424720392736</v>
      </c>
      <c r="Z468" s="88">
        <v>1.4415288071179786</v>
      </c>
      <c r="AA468" s="89">
        <v>1.4415286826274312</v>
      </c>
      <c r="AB468" s="51"/>
    </row>
    <row r="469" spans="18:28" ht="30" hidden="1" customHeight="1" x14ac:dyDescent="0.25">
      <c r="R469" s="49"/>
      <c r="S469" s="90">
        <v>2016</v>
      </c>
      <c r="T469" s="86" t="s">
        <v>1887</v>
      </c>
      <c r="U469" s="87" t="s">
        <v>1983</v>
      </c>
      <c r="V469" s="87" t="s">
        <v>2017</v>
      </c>
      <c r="W469" s="87" t="s">
        <v>1999</v>
      </c>
      <c r="X469" s="88">
        <v>1.1987424720392736</v>
      </c>
      <c r="Y469" s="88">
        <v>1.1987424720392736</v>
      </c>
      <c r="Z469" s="88">
        <v>3.4301745992289354</v>
      </c>
      <c r="AA469" s="89">
        <v>3.3257136084674368</v>
      </c>
      <c r="AB469" s="51"/>
    </row>
    <row r="470" spans="18:28" ht="30" hidden="1" customHeight="1" x14ac:dyDescent="0.25">
      <c r="R470" s="49"/>
      <c r="S470" s="90">
        <v>2016</v>
      </c>
      <c r="T470" s="86" t="s">
        <v>1887</v>
      </c>
      <c r="U470" s="87" t="s">
        <v>1983</v>
      </c>
      <c r="V470" s="87" t="s">
        <v>2017</v>
      </c>
      <c r="W470" s="87" t="s">
        <v>2000</v>
      </c>
      <c r="X470" s="88">
        <v>1.1987424720392736</v>
      </c>
      <c r="Y470" s="88">
        <v>1.1987424720392736</v>
      </c>
      <c r="Z470" s="88">
        <v>0.77588830274776821</v>
      </c>
      <c r="AA470" s="89">
        <v>0.77589113790682274</v>
      </c>
      <c r="AB470" s="51"/>
    </row>
    <row r="471" spans="18:28" ht="30" hidden="1" customHeight="1" x14ac:dyDescent="0.25">
      <c r="R471" s="49"/>
      <c r="S471" s="90">
        <v>2016</v>
      </c>
      <c r="T471" s="86" t="s">
        <v>1887</v>
      </c>
      <c r="U471" s="87" t="s">
        <v>1983</v>
      </c>
      <c r="V471" s="87" t="s">
        <v>2017</v>
      </c>
      <c r="W471" s="87" t="s">
        <v>2001</v>
      </c>
      <c r="X471" s="88">
        <v>1.1987424720392736</v>
      </c>
      <c r="Y471" s="88">
        <v>1.1987424720392736</v>
      </c>
      <c r="Z471" s="88">
        <v>0.69478424675784045</v>
      </c>
      <c r="AA471" s="89">
        <v>0.69456545864363339</v>
      </c>
      <c r="AB471" s="51"/>
    </row>
    <row r="472" spans="18:28" ht="30" hidden="1" customHeight="1" x14ac:dyDescent="0.25">
      <c r="R472" s="49"/>
      <c r="S472" s="90">
        <v>2016</v>
      </c>
      <c r="T472" s="86" t="s">
        <v>1887</v>
      </c>
      <c r="U472" s="87" t="s">
        <v>1983</v>
      </c>
      <c r="V472" s="87" t="s">
        <v>2017</v>
      </c>
      <c r="W472" s="87" t="s">
        <v>2002</v>
      </c>
      <c r="X472" s="88" t="s">
        <v>2015</v>
      </c>
      <c r="Y472" s="88" t="s">
        <v>2015</v>
      </c>
      <c r="Z472" s="88" t="s">
        <v>2015</v>
      </c>
      <c r="AA472" s="89" t="s">
        <v>2015</v>
      </c>
      <c r="AB472" s="51"/>
    </row>
    <row r="473" spans="18:28" ht="30" hidden="1" customHeight="1" x14ac:dyDescent="0.25">
      <c r="R473" s="49"/>
      <c r="S473" s="90">
        <v>2016</v>
      </c>
      <c r="T473" s="86" t="s">
        <v>1887</v>
      </c>
      <c r="U473" s="87" t="s">
        <v>1983</v>
      </c>
      <c r="V473" s="87" t="s">
        <v>2017</v>
      </c>
      <c r="W473" s="87" t="s">
        <v>2003</v>
      </c>
      <c r="X473" s="88">
        <v>1.1987424720392736</v>
      </c>
      <c r="Y473" s="88">
        <v>1.1987424720392736</v>
      </c>
      <c r="Z473" s="88">
        <v>0.80484969307925947</v>
      </c>
      <c r="AA473" s="89">
        <v>0.80485817069630405</v>
      </c>
      <c r="AB473" s="51"/>
    </row>
    <row r="474" spans="18:28" ht="30" hidden="1" customHeight="1" x14ac:dyDescent="0.25">
      <c r="R474" s="49"/>
      <c r="S474" s="90">
        <v>2016</v>
      </c>
      <c r="T474" s="86" t="s">
        <v>1887</v>
      </c>
      <c r="U474" s="87" t="s">
        <v>1983</v>
      </c>
      <c r="V474" s="87" t="s">
        <v>2017</v>
      </c>
      <c r="W474" s="91" t="s">
        <v>2004</v>
      </c>
      <c r="X474" s="88">
        <v>1.1987424720392736</v>
      </c>
      <c r="Y474" s="88">
        <v>1.1987424720392736</v>
      </c>
      <c r="Z474" s="88">
        <v>0.95344834576777349</v>
      </c>
      <c r="AA474" s="89">
        <v>0.9529967805957642</v>
      </c>
      <c r="AB474" s="51"/>
    </row>
    <row r="475" spans="18:28" ht="30" hidden="1" customHeight="1" x14ac:dyDescent="0.25">
      <c r="R475" s="49"/>
      <c r="S475" s="90">
        <v>2016</v>
      </c>
      <c r="T475" s="86" t="s">
        <v>1887</v>
      </c>
      <c r="U475" s="87" t="s">
        <v>1983</v>
      </c>
      <c r="V475" s="87" t="s">
        <v>2017</v>
      </c>
      <c r="W475" s="87" t="s">
        <v>2005</v>
      </c>
      <c r="X475" s="88">
        <v>1.1987424720392736</v>
      </c>
      <c r="Y475" s="88">
        <v>1.1987424720392736</v>
      </c>
      <c r="Z475" s="88">
        <v>1.0018369554267259</v>
      </c>
      <c r="AA475" s="89">
        <v>1.0045055339743245</v>
      </c>
      <c r="AB475" s="51"/>
    </row>
    <row r="476" spans="18:28" ht="30" hidden="1" customHeight="1" x14ac:dyDescent="0.25">
      <c r="R476" s="49"/>
      <c r="S476" s="90">
        <v>2016</v>
      </c>
      <c r="T476" s="86" t="s">
        <v>1887</v>
      </c>
      <c r="U476" s="87" t="s">
        <v>1983</v>
      </c>
      <c r="V476" s="87" t="s">
        <v>2017</v>
      </c>
      <c r="W476" s="87" t="s">
        <v>2006</v>
      </c>
      <c r="X476" s="88">
        <v>1.1987424720392736</v>
      </c>
      <c r="Y476" s="88">
        <v>1.1987424720392736</v>
      </c>
      <c r="Z476" s="88">
        <v>0.70526444629623186</v>
      </c>
      <c r="AA476" s="89">
        <v>0.70497121684901021</v>
      </c>
      <c r="AB476" s="51"/>
    </row>
    <row r="477" spans="18:28" ht="30" hidden="1" customHeight="1" x14ac:dyDescent="0.25">
      <c r="R477" s="49"/>
      <c r="S477" s="90">
        <v>2016</v>
      </c>
      <c r="T477" s="86" t="s">
        <v>1887</v>
      </c>
      <c r="U477" s="87" t="s">
        <v>1983</v>
      </c>
      <c r="V477" s="87" t="s">
        <v>2017</v>
      </c>
      <c r="W477" s="87" t="s">
        <v>2007</v>
      </c>
      <c r="X477" s="88">
        <v>1.1987424720392736</v>
      </c>
      <c r="Y477" s="88">
        <v>1.1987424720392736</v>
      </c>
      <c r="Z477" s="88">
        <v>1.0949626564098032</v>
      </c>
      <c r="AA477" s="89">
        <v>1.0952540193602565</v>
      </c>
      <c r="AB477" s="51"/>
    </row>
    <row r="478" spans="18:28" ht="30" hidden="1" customHeight="1" x14ac:dyDescent="0.25">
      <c r="R478" s="49"/>
      <c r="S478" s="90">
        <v>2016</v>
      </c>
      <c r="T478" s="86" t="s">
        <v>1887</v>
      </c>
      <c r="U478" s="87" t="s">
        <v>1983</v>
      </c>
      <c r="V478" s="87" t="s">
        <v>2017</v>
      </c>
      <c r="W478" s="87" t="s">
        <v>2008</v>
      </c>
      <c r="X478" s="88">
        <v>1.1987424720392736</v>
      </c>
      <c r="Y478" s="88">
        <v>1.1987424720392736</v>
      </c>
      <c r="Z478" s="88">
        <v>1.1408409362975527</v>
      </c>
      <c r="AA478" s="89">
        <v>0.80701587442893508</v>
      </c>
      <c r="AB478" s="51"/>
    </row>
    <row r="479" spans="18:28" ht="30" hidden="1" customHeight="1" x14ac:dyDescent="0.25">
      <c r="R479" s="49"/>
      <c r="S479" s="90">
        <v>2016</v>
      </c>
      <c r="T479" s="86" t="s">
        <v>1887</v>
      </c>
      <c r="U479" s="87" t="s">
        <v>1983</v>
      </c>
      <c r="V479" s="87" t="s">
        <v>2017</v>
      </c>
      <c r="W479" s="87" t="s">
        <v>2009</v>
      </c>
      <c r="X479" s="88">
        <v>1.1987424720392736</v>
      </c>
      <c r="Y479" s="88">
        <v>1.1987424720392736</v>
      </c>
      <c r="Z479" s="88">
        <v>1.1242970691345855</v>
      </c>
      <c r="AA479" s="89">
        <v>0.90404576302990525</v>
      </c>
      <c r="AB479" s="51"/>
    </row>
    <row r="480" spans="18:28" ht="30" hidden="1" customHeight="1" x14ac:dyDescent="0.25">
      <c r="R480" s="49"/>
      <c r="S480" s="90">
        <v>2016</v>
      </c>
      <c r="T480" s="86" t="s">
        <v>1887</v>
      </c>
      <c r="U480" s="87" t="s">
        <v>1983</v>
      </c>
      <c r="V480" s="87" t="s">
        <v>2017</v>
      </c>
      <c r="W480" s="87" t="s">
        <v>2010</v>
      </c>
      <c r="X480" s="88">
        <v>1.1987424720392736</v>
      </c>
      <c r="Y480" s="88">
        <v>1.1987424720392736</v>
      </c>
      <c r="Z480" s="88">
        <v>0.99944449882124886</v>
      </c>
      <c r="AA480" s="89">
        <v>7.8740891909766492E-2</v>
      </c>
      <c r="AB480" s="51"/>
    </row>
    <row r="481" spans="18:28" ht="30" hidden="1" customHeight="1" x14ac:dyDescent="0.25">
      <c r="R481" s="49"/>
      <c r="S481" s="90">
        <v>2016</v>
      </c>
      <c r="T481" s="86" t="s">
        <v>1887</v>
      </c>
      <c r="U481" s="87" t="s">
        <v>1983</v>
      </c>
      <c r="V481" s="87" t="s">
        <v>2017</v>
      </c>
      <c r="W481" s="87" t="s">
        <v>2011</v>
      </c>
      <c r="X481" s="88">
        <v>1.1987424720392736</v>
      </c>
      <c r="Y481" s="88">
        <v>1.1987424720392736</v>
      </c>
      <c r="Z481" s="88">
        <v>0.99992725585322195</v>
      </c>
      <c r="AA481" s="89">
        <v>0.9999630410783612</v>
      </c>
      <c r="AB481" s="51"/>
    </row>
    <row r="482" spans="18:28" ht="30" hidden="1" customHeight="1" x14ac:dyDescent="0.25">
      <c r="R482" s="49"/>
      <c r="S482" s="90">
        <v>2016</v>
      </c>
      <c r="T482" s="86" t="s">
        <v>1887</v>
      </c>
      <c r="U482" s="87" t="s">
        <v>1983</v>
      </c>
      <c r="V482" s="87" t="s">
        <v>2017</v>
      </c>
      <c r="W482" s="87" t="s">
        <v>2012</v>
      </c>
      <c r="X482" s="88">
        <v>1.1987424720392736</v>
      </c>
      <c r="Y482" s="88">
        <v>1.1987424720392736</v>
      </c>
      <c r="Z482" s="88">
        <v>0.92777631031677799</v>
      </c>
      <c r="AA482" s="89">
        <v>0.93499138531281389</v>
      </c>
      <c r="AB482" s="51"/>
    </row>
    <row r="483" spans="18:28" ht="30" hidden="1" customHeight="1" x14ac:dyDescent="0.25">
      <c r="R483" s="49"/>
      <c r="S483" s="90">
        <v>2016</v>
      </c>
      <c r="T483" s="86" t="s">
        <v>1887</v>
      </c>
      <c r="U483" s="87" t="s">
        <v>1983</v>
      </c>
      <c r="V483" s="87" t="s">
        <v>2017</v>
      </c>
      <c r="W483" s="87" t="s">
        <v>2013</v>
      </c>
      <c r="X483" s="88">
        <v>1.1987424720392736</v>
      </c>
      <c r="Y483" s="88">
        <v>1.1987424720392736</v>
      </c>
      <c r="Z483" s="88">
        <v>0.74574382518765669</v>
      </c>
      <c r="AA483" s="89">
        <v>0.74573733961249133</v>
      </c>
      <c r="AB483" s="51"/>
    </row>
    <row r="484" spans="18:28" ht="30" hidden="1" customHeight="1" x14ac:dyDescent="0.25">
      <c r="R484" s="49"/>
      <c r="S484" s="90">
        <v>2016</v>
      </c>
      <c r="T484" s="86" t="s">
        <v>1887</v>
      </c>
      <c r="U484" s="87" t="s">
        <v>1983</v>
      </c>
      <c r="V484" s="87" t="s">
        <v>2017</v>
      </c>
      <c r="W484" s="87" t="s">
        <v>2014</v>
      </c>
      <c r="X484" s="88">
        <v>1.1987424720392736</v>
      </c>
      <c r="Y484" s="88">
        <v>1.1987424720392736</v>
      </c>
      <c r="Z484" s="88">
        <v>0.99884216286980565</v>
      </c>
      <c r="AA484" s="89" t="s">
        <v>2015</v>
      </c>
      <c r="AB484" s="51"/>
    </row>
    <row r="485" spans="18:28" ht="30" hidden="1" customHeight="1" x14ac:dyDescent="0.25">
      <c r="R485" s="49"/>
      <c r="S485" s="90">
        <v>2016</v>
      </c>
      <c r="T485" s="86" t="s">
        <v>1887</v>
      </c>
      <c r="U485" s="87" t="s">
        <v>1983</v>
      </c>
      <c r="V485" s="87" t="s">
        <v>2017</v>
      </c>
      <c r="W485" s="87" t="s">
        <v>2016</v>
      </c>
      <c r="X485" s="88">
        <v>1.1987424720392736</v>
      </c>
      <c r="Y485" s="88">
        <v>1.1987424720392736</v>
      </c>
      <c r="Z485" s="88">
        <v>0.99896497731930267</v>
      </c>
      <c r="AA485" s="89" t="s">
        <v>2015</v>
      </c>
      <c r="AB485" s="51"/>
    </row>
    <row r="486" spans="18:28" ht="30" hidden="1" customHeight="1" x14ac:dyDescent="0.25">
      <c r="R486" s="49"/>
      <c r="S486" s="90">
        <v>2016</v>
      </c>
      <c r="T486" s="86" t="s">
        <v>2023</v>
      </c>
      <c r="U486" s="87" t="s">
        <v>2019</v>
      </c>
      <c r="V486" s="87"/>
      <c r="W486" s="87" t="s">
        <v>1961</v>
      </c>
      <c r="X486" s="88" t="s">
        <v>2015</v>
      </c>
      <c r="Y486" s="88" t="s">
        <v>2015</v>
      </c>
      <c r="Z486" s="88" t="s">
        <v>2015</v>
      </c>
      <c r="AA486" s="89" t="s">
        <v>2015</v>
      </c>
      <c r="AB486" s="51"/>
    </row>
    <row r="487" spans="18:28" ht="30" hidden="1" customHeight="1" x14ac:dyDescent="0.25">
      <c r="R487" s="49"/>
      <c r="S487" s="90">
        <v>2016</v>
      </c>
      <c r="T487" s="86" t="s">
        <v>2023</v>
      </c>
      <c r="U487" s="87" t="s">
        <v>1949</v>
      </c>
      <c r="V487" s="87"/>
      <c r="W487" s="87" t="s">
        <v>1961</v>
      </c>
      <c r="X487" s="88" t="s">
        <v>2015</v>
      </c>
      <c r="Y487" s="88" t="s">
        <v>2015</v>
      </c>
      <c r="Z487" s="88" t="s">
        <v>2015</v>
      </c>
      <c r="AA487" s="89" t="s">
        <v>2015</v>
      </c>
      <c r="AB487" s="51"/>
    </row>
    <row r="488" spans="18:28" ht="30" hidden="1" customHeight="1" x14ac:dyDescent="0.25">
      <c r="R488" s="49"/>
      <c r="S488" s="90">
        <v>2016</v>
      </c>
      <c r="T488" s="86" t="s">
        <v>2023</v>
      </c>
      <c r="U488" s="87" t="s">
        <v>2022</v>
      </c>
      <c r="V488" s="87"/>
      <c r="W488" s="87" t="s">
        <v>1961</v>
      </c>
      <c r="X488" s="88" t="s">
        <v>2015</v>
      </c>
      <c r="Y488" s="88" t="s">
        <v>2015</v>
      </c>
      <c r="Z488" s="88" t="s">
        <v>2015</v>
      </c>
      <c r="AA488" s="89" t="s">
        <v>2015</v>
      </c>
      <c r="AB488" s="51"/>
    </row>
    <row r="489" spans="18:28" ht="30" hidden="1" customHeight="1" x14ac:dyDescent="0.25">
      <c r="R489" s="49"/>
      <c r="S489" s="90">
        <v>2016</v>
      </c>
      <c r="T489" s="86" t="s">
        <v>2023</v>
      </c>
      <c r="U489" s="87" t="s">
        <v>1626</v>
      </c>
      <c r="V489" s="87"/>
      <c r="W489" s="87" t="s">
        <v>1961</v>
      </c>
      <c r="X489" s="88" t="s">
        <v>2015</v>
      </c>
      <c r="Y489" s="88" t="s">
        <v>2015</v>
      </c>
      <c r="Z489" s="88" t="s">
        <v>2015</v>
      </c>
      <c r="AA489" s="89" t="s">
        <v>2015</v>
      </c>
      <c r="AB489" s="51"/>
    </row>
    <row r="490" spans="18:28" ht="30" hidden="1" customHeight="1" x14ac:dyDescent="0.25">
      <c r="R490" s="49"/>
      <c r="S490" s="90">
        <v>2016</v>
      </c>
      <c r="T490" s="86" t="s">
        <v>2023</v>
      </c>
      <c r="U490" s="87" t="s">
        <v>1947</v>
      </c>
      <c r="V490" s="87"/>
      <c r="W490" s="87" t="s">
        <v>1961</v>
      </c>
      <c r="X490" s="88" t="s">
        <v>2015</v>
      </c>
      <c r="Y490" s="88" t="s">
        <v>2015</v>
      </c>
      <c r="Z490" s="88" t="s">
        <v>2015</v>
      </c>
      <c r="AA490" s="89" t="s">
        <v>2015</v>
      </c>
      <c r="AB490" s="51"/>
    </row>
    <row r="491" spans="18:28" ht="30" hidden="1" customHeight="1" x14ac:dyDescent="0.25">
      <c r="R491" s="49"/>
      <c r="S491" s="90">
        <v>2016</v>
      </c>
      <c r="T491" s="86" t="s">
        <v>2023</v>
      </c>
      <c r="U491" s="87" t="s">
        <v>1907</v>
      </c>
      <c r="V491" s="87"/>
      <c r="W491" s="87" t="s">
        <v>1961</v>
      </c>
      <c r="X491" s="88" t="s">
        <v>2015</v>
      </c>
      <c r="Y491" s="88" t="s">
        <v>2015</v>
      </c>
      <c r="Z491" s="88" t="s">
        <v>2015</v>
      </c>
      <c r="AA491" s="89" t="s">
        <v>2015</v>
      </c>
      <c r="AB491" s="51"/>
    </row>
    <row r="492" spans="18:28" ht="30" hidden="1" customHeight="1" x14ac:dyDescent="0.25">
      <c r="R492" s="49"/>
      <c r="S492" s="90">
        <v>2016</v>
      </c>
      <c r="T492" s="86" t="s">
        <v>2023</v>
      </c>
      <c r="U492" s="87" t="s">
        <v>1996</v>
      </c>
      <c r="V492" s="87"/>
      <c r="W492" s="87" t="s">
        <v>1961</v>
      </c>
      <c r="X492" s="88" t="s">
        <v>2015</v>
      </c>
      <c r="Y492" s="88" t="s">
        <v>2015</v>
      </c>
      <c r="Z492" s="88" t="s">
        <v>2015</v>
      </c>
      <c r="AA492" s="89" t="s">
        <v>2015</v>
      </c>
      <c r="AB492" s="51"/>
    </row>
    <row r="493" spans="18:28" ht="30" hidden="1" customHeight="1" x14ac:dyDescent="0.25">
      <c r="R493" s="49"/>
      <c r="S493" s="90">
        <v>2016</v>
      </c>
      <c r="T493" s="86" t="s">
        <v>2023</v>
      </c>
      <c r="U493" s="87" t="s">
        <v>1975</v>
      </c>
      <c r="V493" s="87"/>
      <c r="W493" s="87" t="s">
        <v>1961</v>
      </c>
      <c r="X493" s="88" t="s">
        <v>2015</v>
      </c>
      <c r="Y493" s="88" t="s">
        <v>2015</v>
      </c>
      <c r="Z493" s="88" t="s">
        <v>2015</v>
      </c>
      <c r="AA493" s="89" t="s">
        <v>2015</v>
      </c>
      <c r="AB493" s="51"/>
    </row>
    <row r="494" spans="18:28" ht="30" hidden="1" customHeight="1" x14ac:dyDescent="0.25">
      <c r="R494" s="49"/>
      <c r="S494" s="90">
        <v>2016</v>
      </c>
      <c r="T494" s="86" t="s">
        <v>2023</v>
      </c>
      <c r="U494" s="87" t="s">
        <v>1939</v>
      </c>
      <c r="V494" s="87"/>
      <c r="W494" s="87" t="s">
        <v>1961</v>
      </c>
      <c r="X494" s="88" t="s">
        <v>2015</v>
      </c>
      <c r="Y494" s="88" t="s">
        <v>2015</v>
      </c>
      <c r="Z494" s="88" t="s">
        <v>2015</v>
      </c>
      <c r="AA494" s="89" t="s">
        <v>2015</v>
      </c>
      <c r="AB494" s="51"/>
    </row>
    <row r="495" spans="18:28" ht="30" hidden="1" customHeight="1" x14ac:dyDescent="0.25">
      <c r="R495" s="49"/>
      <c r="S495" s="90">
        <v>2016</v>
      </c>
      <c r="T495" s="86" t="s">
        <v>2023</v>
      </c>
      <c r="U495" s="87" t="s">
        <v>1983</v>
      </c>
      <c r="V495" s="87"/>
      <c r="W495" s="87" t="s">
        <v>1961</v>
      </c>
      <c r="X495" s="88" t="s">
        <v>2015</v>
      </c>
      <c r="Y495" s="88" t="s">
        <v>2015</v>
      </c>
      <c r="Z495" s="88" t="s">
        <v>2015</v>
      </c>
      <c r="AA495" s="89" t="s">
        <v>2015</v>
      </c>
      <c r="AB495" s="51"/>
    </row>
    <row r="496" spans="18:28" ht="30" hidden="1" customHeight="1" x14ac:dyDescent="0.25">
      <c r="R496" s="49"/>
      <c r="S496" s="90">
        <v>2016</v>
      </c>
      <c r="T496" s="86" t="s">
        <v>2023</v>
      </c>
      <c r="U496" s="87" t="s">
        <v>2021</v>
      </c>
      <c r="V496" s="87"/>
      <c r="W496" s="87" t="s">
        <v>1961</v>
      </c>
      <c r="X496" s="88" t="s">
        <v>2015</v>
      </c>
      <c r="Y496" s="88" t="s">
        <v>2015</v>
      </c>
      <c r="Z496" s="88" t="s">
        <v>2015</v>
      </c>
      <c r="AA496" s="89" t="s">
        <v>2015</v>
      </c>
      <c r="AB496" s="51"/>
    </row>
    <row r="497" spans="18:28" ht="30" hidden="1" customHeight="1" x14ac:dyDescent="0.25">
      <c r="R497" s="49"/>
      <c r="S497" s="90">
        <v>2016</v>
      </c>
      <c r="T497" s="86" t="s">
        <v>2023</v>
      </c>
      <c r="U497" s="87" t="s">
        <v>2019</v>
      </c>
      <c r="V497" s="87"/>
      <c r="W497" s="87" t="s">
        <v>1963</v>
      </c>
      <c r="X497" s="88">
        <v>1</v>
      </c>
      <c r="Y497" s="88">
        <v>1</v>
      </c>
      <c r="Z497" s="88">
        <v>1.8855720671641445</v>
      </c>
      <c r="AA497" s="89">
        <v>3.5959854192316523</v>
      </c>
      <c r="AB497" s="51"/>
    </row>
    <row r="498" spans="18:28" ht="30" hidden="1" customHeight="1" x14ac:dyDescent="0.25">
      <c r="R498" s="49"/>
      <c r="S498" s="90">
        <v>2016</v>
      </c>
      <c r="T498" s="86" t="s">
        <v>2023</v>
      </c>
      <c r="U498" s="87" t="s">
        <v>1975</v>
      </c>
      <c r="V498" s="87"/>
      <c r="W498" s="87" t="s">
        <v>1963</v>
      </c>
      <c r="X498" s="88">
        <v>1</v>
      </c>
      <c r="Y498" s="88">
        <v>1</v>
      </c>
      <c r="Z498" s="88">
        <v>1.8854394712391718</v>
      </c>
      <c r="AA498" s="89">
        <v>3.5957325447744157</v>
      </c>
      <c r="AB498" s="51"/>
    </row>
    <row r="499" spans="18:28" ht="30" hidden="1" customHeight="1" x14ac:dyDescent="0.25">
      <c r="R499" s="49"/>
      <c r="S499" s="90">
        <v>2016</v>
      </c>
      <c r="T499" s="86" t="s">
        <v>2023</v>
      </c>
      <c r="U499" s="87" t="s">
        <v>1949</v>
      </c>
      <c r="V499" s="87"/>
      <c r="W499" s="87" t="s">
        <v>1963</v>
      </c>
      <c r="X499" s="88">
        <v>1</v>
      </c>
      <c r="Y499" s="88">
        <v>1</v>
      </c>
      <c r="Z499" s="88">
        <v>1.8854262925752334</v>
      </c>
      <c r="AA499" s="89">
        <v>3.5957074116681609</v>
      </c>
      <c r="AB499" s="51"/>
    </row>
    <row r="500" spans="18:28" ht="30" hidden="1" customHeight="1" x14ac:dyDescent="0.25">
      <c r="R500" s="49"/>
      <c r="S500" s="90">
        <v>2016</v>
      </c>
      <c r="T500" s="86" t="s">
        <v>2023</v>
      </c>
      <c r="U500" s="87" t="s">
        <v>2022</v>
      </c>
      <c r="V500" s="87"/>
      <c r="W500" s="87" t="s">
        <v>1963</v>
      </c>
      <c r="X500" s="88">
        <v>1</v>
      </c>
      <c r="Y500" s="88">
        <v>1</v>
      </c>
      <c r="Z500" s="88">
        <v>1.8859412117690328</v>
      </c>
      <c r="AA500" s="89">
        <v>3.5966894170466248</v>
      </c>
      <c r="AB500" s="51"/>
    </row>
    <row r="501" spans="18:28" ht="30" hidden="1" customHeight="1" x14ac:dyDescent="0.25">
      <c r="R501" s="49"/>
      <c r="S501" s="90">
        <v>2016</v>
      </c>
      <c r="T501" s="86" t="s">
        <v>2023</v>
      </c>
      <c r="U501" s="87" t="s">
        <v>1996</v>
      </c>
      <c r="V501" s="87"/>
      <c r="W501" s="87" t="s">
        <v>1963</v>
      </c>
      <c r="X501" s="88">
        <v>1</v>
      </c>
      <c r="Y501" s="88">
        <v>1</v>
      </c>
      <c r="Z501" s="88">
        <v>1.8861209964409777</v>
      </c>
      <c r="AA501" s="89">
        <v>3.5970322854373866</v>
      </c>
      <c r="AB501" s="51"/>
    </row>
    <row r="502" spans="18:28" ht="30" hidden="1" customHeight="1" x14ac:dyDescent="0.25">
      <c r="R502" s="49"/>
      <c r="S502" s="90">
        <v>2016</v>
      </c>
      <c r="T502" s="86" t="s">
        <v>2023</v>
      </c>
      <c r="U502" s="87" t="s">
        <v>1907</v>
      </c>
      <c r="V502" s="87"/>
      <c r="W502" s="87" t="s">
        <v>1963</v>
      </c>
      <c r="X502" s="88">
        <v>1</v>
      </c>
      <c r="Y502" s="88">
        <v>1</v>
      </c>
      <c r="Z502" s="88">
        <v>1.8861209964413348</v>
      </c>
      <c r="AA502" s="89">
        <v>3.5970322854381225</v>
      </c>
      <c r="AB502" s="51"/>
    </row>
    <row r="503" spans="18:28" ht="30" hidden="1" customHeight="1" x14ac:dyDescent="0.25">
      <c r="R503" s="49"/>
      <c r="S503" s="90">
        <v>2016</v>
      </c>
      <c r="T503" s="86" t="s">
        <v>2023</v>
      </c>
      <c r="U503" s="87" t="s">
        <v>1947</v>
      </c>
      <c r="V503" s="87"/>
      <c r="W503" s="87" t="s">
        <v>1963</v>
      </c>
      <c r="X503" s="88">
        <v>1</v>
      </c>
      <c r="Y503" s="88">
        <v>1</v>
      </c>
      <c r="Z503" s="88">
        <v>1.8856360077558394</v>
      </c>
      <c r="AA503" s="89">
        <v>3.5961073607046701</v>
      </c>
      <c r="AB503" s="51"/>
    </row>
    <row r="504" spans="18:28" ht="30" hidden="1" customHeight="1" x14ac:dyDescent="0.25">
      <c r="R504" s="49"/>
      <c r="S504" s="90">
        <v>2016</v>
      </c>
      <c r="T504" s="86" t="s">
        <v>2023</v>
      </c>
      <c r="U504" s="87" t="s">
        <v>1626</v>
      </c>
      <c r="V504" s="87"/>
      <c r="W504" s="87" t="s">
        <v>1963</v>
      </c>
      <c r="X504" s="88">
        <v>1</v>
      </c>
      <c r="Y504" s="88">
        <v>1</v>
      </c>
      <c r="Z504" s="88">
        <v>1.885184646451127</v>
      </c>
      <c r="AA504" s="89">
        <v>3.5952465669440348</v>
      </c>
      <c r="AB504" s="51"/>
    </row>
    <row r="505" spans="18:28" ht="30" hidden="1" customHeight="1" x14ac:dyDescent="0.25">
      <c r="R505" s="49"/>
      <c r="S505" s="90">
        <v>2016</v>
      </c>
      <c r="T505" s="86" t="s">
        <v>2023</v>
      </c>
      <c r="U505" s="87" t="s">
        <v>1939</v>
      </c>
      <c r="V505" s="87"/>
      <c r="W505" s="87" t="s">
        <v>1963</v>
      </c>
      <c r="X505" s="88">
        <v>1</v>
      </c>
      <c r="Y505" s="88">
        <v>1</v>
      </c>
      <c r="Z505" s="88">
        <v>1.8855614826482676</v>
      </c>
      <c r="AA505" s="89">
        <v>3.5959652334400709</v>
      </c>
      <c r="AB505" s="51"/>
    </row>
    <row r="506" spans="18:28" ht="30" hidden="1" customHeight="1" x14ac:dyDescent="0.25">
      <c r="R506" s="49"/>
      <c r="S506" s="90">
        <v>2016</v>
      </c>
      <c r="T506" s="86" t="s">
        <v>2023</v>
      </c>
      <c r="U506" s="87" t="s">
        <v>1983</v>
      </c>
      <c r="V506" s="87"/>
      <c r="W506" s="87" t="s">
        <v>1963</v>
      </c>
      <c r="X506" s="88">
        <v>1</v>
      </c>
      <c r="Y506" s="88">
        <v>1</v>
      </c>
      <c r="Z506" s="88">
        <v>1.8861209964412695</v>
      </c>
      <c r="AA506" s="89">
        <v>3.5970322854381003</v>
      </c>
      <c r="AB506" s="51"/>
    </row>
    <row r="507" spans="18:28" ht="30" hidden="1" customHeight="1" x14ac:dyDescent="0.25">
      <c r="R507" s="49"/>
      <c r="S507" s="90">
        <v>2016</v>
      </c>
      <c r="T507" s="86" t="s">
        <v>2023</v>
      </c>
      <c r="U507" s="87" t="s">
        <v>2021</v>
      </c>
      <c r="V507" s="87"/>
      <c r="W507" s="87" t="s">
        <v>1963</v>
      </c>
      <c r="X507" s="88">
        <v>1</v>
      </c>
      <c r="Y507" s="88">
        <v>1</v>
      </c>
      <c r="Z507" s="88">
        <v>1.8861209964412509</v>
      </c>
      <c r="AA507" s="89">
        <v>3.5970322854381105</v>
      </c>
      <c r="AB507" s="51"/>
    </row>
    <row r="508" spans="18:28" ht="30" hidden="1" customHeight="1" x14ac:dyDescent="0.25">
      <c r="R508" s="49"/>
      <c r="S508" s="90">
        <v>2016</v>
      </c>
      <c r="T508" s="86" t="s">
        <v>2023</v>
      </c>
      <c r="U508" s="87" t="s">
        <v>1907</v>
      </c>
      <c r="V508" s="87"/>
      <c r="W508" s="87" t="s">
        <v>1959</v>
      </c>
      <c r="X508" s="88">
        <v>0.7</v>
      </c>
      <c r="Y508" s="88">
        <v>0.70009999999999994</v>
      </c>
      <c r="Z508" s="88">
        <v>1.1130293159608236</v>
      </c>
      <c r="AA508" s="89">
        <v>1.0317025704103038</v>
      </c>
      <c r="AB508" s="51"/>
    </row>
    <row r="509" spans="18:28" ht="30" hidden="1" customHeight="1" x14ac:dyDescent="0.25">
      <c r="R509" s="49"/>
      <c r="S509" s="90">
        <v>2016</v>
      </c>
      <c r="T509" s="86" t="s">
        <v>2023</v>
      </c>
      <c r="U509" s="87" t="s">
        <v>2022</v>
      </c>
      <c r="V509" s="87"/>
      <c r="W509" s="87" t="s">
        <v>1959</v>
      </c>
      <c r="X509" s="88">
        <v>0.7</v>
      </c>
      <c r="Y509" s="88">
        <v>0.70009999999999994</v>
      </c>
      <c r="Z509" s="88">
        <v>1.1130293159612357</v>
      </c>
      <c r="AA509" s="89">
        <v>1.0317025704103246</v>
      </c>
      <c r="AB509" s="51"/>
    </row>
    <row r="510" spans="18:28" ht="30" hidden="1" customHeight="1" x14ac:dyDescent="0.25">
      <c r="R510" s="49"/>
      <c r="S510" s="90">
        <v>2016</v>
      </c>
      <c r="T510" s="86" t="s">
        <v>2023</v>
      </c>
      <c r="U510" s="87" t="s">
        <v>1939</v>
      </c>
      <c r="V510" s="87"/>
      <c r="W510" s="87" t="s">
        <v>1959</v>
      </c>
      <c r="X510" s="88">
        <v>0.7</v>
      </c>
      <c r="Y510" s="88">
        <v>0.70009999999999994</v>
      </c>
      <c r="Z510" s="88">
        <v>1.1130293159608313</v>
      </c>
      <c r="AA510" s="89">
        <v>1.0317025704103098</v>
      </c>
      <c r="AB510" s="51"/>
    </row>
    <row r="511" spans="18:28" ht="30" hidden="1" customHeight="1" x14ac:dyDescent="0.25">
      <c r="R511" s="49"/>
      <c r="S511" s="90">
        <v>2016</v>
      </c>
      <c r="T511" s="86" t="s">
        <v>2023</v>
      </c>
      <c r="U511" s="87" t="s">
        <v>1996</v>
      </c>
      <c r="V511" s="87"/>
      <c r="W511" s="87" t="s">
        <v>1959</v>
      </c>
      <c r="X511" s="88">
        <v>0.7</v>
      </c>
      <c r="Y511" s="88">
        <v>0.70009999999999994</v>
      </c>
      <c r="Z511" s="88">
        <v>1.1130293159609623</v>
      </c>
      <c r="AA511" s="89">
        <v>1.0317025704104665</v>
      </c>
      <c r="AB511" s="51"/>
    </row>
    <row r="512" spans="18:28" ht="30" hidden="1" customHeight="1" x14ac:dyDescent="0.25">
      <c r="R512" s="49"/>
      <c r="S512" s="90">
        <v>2016</v>
      </c>
      <c r="T512" s="86" t="s">
        <v>2023</v>
      </c>
      <c r="U512" s="87" t="s">
        <v>1983</v>
      </c>
      <c r="V512" s="87"/>
      <c r="W512" s="87" t="s">
        <v>1959</v>
      </c>
      <c r="X512" s="88">
        <v>0.7</v>
      </c>
      <c r="Y512" s="88">
        <v>0.70009999999999994</v>
      </c>
      <c r="Z512" s="88">
        <v>1.1130293159608944</v>
      </c>
      <c r="AA512" s="89">
        <v>1.0317025704103582</v>
      </c>
      <c r="AB512" s="51"/>
    </row>
    <row r="513" spans="18:28" ht="30" hidden="1" customHeight="1" x14ac:dyDescent="0.25">
      <c r="R513" s="49"/>
      <c r="S513" s="90">
        <v>2016</v>
      </c>
      <c r="T513" s="86" t="s">
        <v>2023</v>
      </c>
      <c r="U513" s="87" t="s">
        <v>1626</v>
      </c>
      <c r="V513" s="87"/>
      <c r="W513" s="87" t="s">
        <v>1959</v>
      </c>
      <c r="X513" s="88">
        <v>0.7</v>
      </c>
      <c r="Y513" s="88">
        <v>0.70009999999999994</v>
      </c>
      <c r="Z513" s="88">
        <v>1.1130293159610583</v>
      </c>
      <c r="AA513" s="89">
        <v>1.0317025704105409</v>
      </c>
      <c r="AB513" s="51"/>
    </row>
    <row r="514" spans="18:28" ht="30" hidden="1" customHeight="1" x14ac:dyDescent="0.25">
      <c r="R514" s="49"/>
      <c r="S514" s="90">
        <v>2016</v>
      </c>
      <c r="T514" s="86" t="s">
        <v>2023</v>
      </c>
      <c r="U514" s="87" t="s">
        <v>1947</v>
      </c>
      <c r="V514" s="87"/>
      <c r="W514" s="87" t="s">
        <v>1959</v>
      </c>
      <c r="X514" s="88">
        <v>0.7</v>
      </c>
      <c r="Y514" s="88">
        <v>0.70009999999999994</v>
      </c>
      <c r="Z514" s="88">
        <v>1.1130293159612386</v>
      </c>
      <c r="AA514" s="89">
        <v>1.0317025704103175</v>
      </c>
      <c r="AB514" s="51"/>
    </row>
    <row r="515" spans="18:28" ht="30" hidden="1" customHeight="1" x14ac:dyDescent="0.25">
      <c r="R515" s="49"/>
      <c r="S515" s="90">
        <v>2016</v>
      </c>
      <c r="T515" s="86" t="s">
        <v>2023</v>
      </c>
      <c r="U515" s="87" t="s">
        <v>1949</v>
      </c>
      <c r="V515" s="87"/>
      <c r="W515" s="87" t="s">
        <v>1959</v>
      </c>
      <c r="X515" s="88">
        <v>0.7</v>
      </c>
      <c r="Y515" s="88">
        <v>0.70009999999999994</v>
      </c>
      <c r="Z515" s="88">
        <v>1.1130293159608149</v>
      </c>
      <c r="AA515" s="89">
        <v>1.0317025704102969</v>
      </c>
      <c r="AB515" s="51"/>
    </row>
    <row r="516" spans="18:28" ht="30" hidden="1" customHeight="1" x14ac:dyDescent="0.25">
      <c r="R516" s="49"/>
      <c r="S516" s="90">
        <v>2016</v>
      </c>
      <c r="T516" s="86" t="s">
        <v>2023</v>
      </c>
      <c r="U516" s="87" t="s">
        <v>2019</v>
      </c>
      <c r="V516" s="87"/>
      <c r="W516" s="87" t="s">
        <v>1959</v>
      </c>
      <c r="X516" s="88">
        <v>0.7</v>
      </c>
      <c r="Y516" s="88">
        <v>0.70009999999999994</v>
      </c>
      <c r="Z516" s="88">
        <v>1.113029315960812</v>
      </c>
      <c r="AA516" s="89">
        <v>1.0317025704102949</v>
      </c>
      <c r="AB516" s="51"/>
    </row>
    <row r="517" spans="18:28" ht="30" hidden="1" customHeight="1" x14ac:dyDescent="0.25">
      <c r="R517" s="49"/>
      <c r="S517" s="90">
        <v>2016</v>
      </c>
      <c r="T517" s="86" t="s">
        <v>2023</v>
      </c>
      <c r="U517" s="87" t="s">
        <v>1975</v>
      </c>
      <c r="V517" s="87"/>
      <c r="W517" s="87" t="s">
        <v>1959</v>
      </c>
      <c r="X517" s="88">
        <v>0.7</v>
      </c>
      <c r="Y517" s="88">
        <v>0.70009999999999994</v>
      </c>
      <c r="Z517" s="88">
        <v>1.113029315960876</v>
      </c>
      <c r="AA517" s="89">
        <v>1.0317025704103997</v>
      </c>
      <c r="AB517" s="51"/>
    </row>
    <row r="518" spans="18:28" ht="30" hidden="1" customHeight="1" x14ac:dyDescent="0.25">
      <c r="R518" s="49"/>
      <c r="S518" s="90">
        <v>2016</v>
      </c>
      <c r="T518" s="86" t="s">
        <v>2023</v>
      </c>
      <c r="U518" s="87" t="s">
        <v>2021</v>
      </c>
      <c r="V518" s="87"/>
      <c r="W518" s="87" t="s">
        <v>1959</v>
      </c>
      <c r="X518" s="88">
        <v>0.7</v>
      </c>
      <c r="Y518" s="88">
        <v>0.70009999999999994</v>
      </c>
      <c r="Z518" s="88">
        <v>1.1130293159608915</v>
      </c>
      <c r="AA518" s="89">
        <v>1.031702570410356</v>
      </c>
      <c r="AB518" s="51"/>
    </row>
    <row r="519" spans="18:28" ht="30" hidden="1" customHeight="1" x14ac:dyDescent="0.25">
      <c r="R519" s="49"/>
      <c r="S519" s="90">
        <v>2016</v>
      </c>
      <c r="T519" s="86" t="s">
        <v>1902</v>
      </c>
      <c r="U519" s="87"/>
      <c r="V519" s="87" t="s">
        <v>2024</v>
      </c>
      <c r="W519" s="87" t="s">
        <v>2025</v>
      </c>
      <c r="X519" s="88">
        <v>1</v>
      </c>
      <c r="Y519" s="88">
        <v>1</v>
      </c>
      <c r="Z519" s="88">
        <v>0.9</v>
      </c>
      <c r="AA519" s="89">
        <v>0.09</v>
      </c>
      <c r="AB519" s="51"/>
    </row>
    <row r="520" spans="18:28" ht="30" hidden="1" customHeight="1" x14ac:dyDescent="0.25">
      <c r="R520" s="49"/>
      <c r="S520" s="90">
        <v>2016</v>
      </c>
      <c r="T520" s="86" t="s">
        <v>1902</v>
      </c>
      <c r="U520" s="87"/>
      <c r="V520" s="87" t="s">
        <v>2024</v>
      </c>
      <c r="W520" s="87" t="s">
        <v>2026</v>
      </c>
      <c r="X520" s="88">
        <v>1</v>
      </c>
      <c r="Y520" s="88">
        <v>1</v>
      </c>
      <c r="Z520" s="88">
        <v>0.53</v>
      </c>
      <c r="AA520" s="89">
        <v>0.44</v>
      </c>
      <c r="AB520" s="51"/>
    </row>
    <row r="521" spans="18:28" ht="30" hidden="1" customHeight="1" x14ac:dyDescent="0.25">
      <c r="R521" s="49"/>
      <c r="S521" s="90">
        <v>2016</v>
      </c>
      <c r="T521" s="86" t="s">
        <v>1902</v>
      </c>
      <c r="U521" s="87"/>
      <c r="V521" s="87" t="s">
        <v>2024</v>
      </c>
      <c r="W521" s="87" t="s">
        <v>2027</v>
      </c>
      <c r="X521" s="88">
        <v>1</v>
      </c>
      <c r="Y521" s="88">
        <v>1</v>
      </c>
      <c r="Z521" s="88">
        <v>0.89</v>
      </c>
      <c r="AA521" s="89">
        <v>0.09</v>
      </c>
      <c r="AB521" s="51"/>
    </row>
    <row r="522" spans="18:28" ht="30" hidden="1" customHeight="1" x14ac:dyDescent="0.25">
      <c r="R522" s="49"/>
      <c r="S522" s="90">
        <v>2016</v>
      </c>
      <c r="T522" s="86" t="s">
        <v>1902</v>
      </c>
      <c r="U522" s="87"/>
      <c r="V522" s="87" t="s">
        <v>2024</v>
      </c>
      <c r="W522" s="87" t="s">
        <v>2028</v>
      </c>
      <c r="X522" s="88">
        <v>1</v>
      </c>
      <c r="Y522" s="88">
        <v>1</v>
      </c>
      <c r="Z522" s="88">
        <v>0.89</v>
      </c>
      <c r="AA522" s="89">
        <v>0.09</v>
      </c>
      <c r="AB522" s="51"/>
    </row>
    <row r="523" spans="18:28" ht="30" hidden="1" customHeight="1" x14ac:dyDescent="0.25">
      <c r="R523" s="49"/>
      <c r="S523" s="90">
        <v>2016</v>
      </c>
      <c r="T523" s="86" t="s">
        <v>1902</v>
      </c>
      <c r="U523" s="87"/>
      <c r="V523" s="87" t="s">
        <v>2024</v>
      </c>
      <c r="W523" s="87" t="s">
        <v>2029</v>
      </c>
      <c r="X523" s="88">
        <v>1</v>
      </c>
      <c r="Y523" s="88">
        <v>1</v>
      </c>
      <c r="Z523" s="88">
        <v>0.89</v>
      </c>
      <c r="AA523" s="89">
        <v>0.16</v>
      </c>
      <c r="AB523" s="51"/>
    </row>
    <row r="524" spans="18:28" ht="30" hidden="1" customHeight="1" x14ac:dyDescent="0.25">
      <c r="R524" s="49"/>
      <c r="S524" s="90">
        <v>2016</v>
      </c>
      <c r="T524" s="86" t="s">
        <v>1902</v>
      </c>
      <c r="U524" s="87"/>
      <c r="V524" s="87" t="s">
        <v>2024</v>
      </c>
      <c r="W524" s="87" t="s">
        <v>2030</v>
      </c>
      <c r="X524" s="88">
        <v>1</v>
      </c>
      <c r="Y524" s="88">
        <v>1</v>
      </c>
      <c r="Z524" s="88">
        <v>0.67</v>
      </c>
      <c r="AA524" s="89">
        <v>0</v>
      </c>
      <c r="AB524" s="51"/>
    </row>
    <row r="525" spans="18:28" ht="30" hidden="1" customHeight="1" x14ac:dyDescent="0.25">
      <c r="R525" s="49"/>
      <c r="S525" s="90">
        <v>2016</v>
      </c>
      <c r="T525" s="86" t="s">
        <v>1902</v>
      </c>
      <c r="U525" s="87"/>
      <c r="V525" s="87" t="s">
        <v>2024</v>
      </c>
      <c r="W525" s="87" t="s">
        <v>2031</v>
      </c>
      <c r="X525" s="88">
        <v>1</v>
      </c>
      <c r="Y525" s="88">
        <v>1</v>
      </c>
      <c r="Z525" s="88">
        <v>0.41</v>
      </c>
      <c r="AA525" s="89">
        <v>0.41</v>
      </c>
      <c r="AB525" s="51"/>
    </row>
    <row r="526" spans="18:28" ht="30" hidden="1" customHeight="1" x14ac:dyDescent="0.25">
      <c r="R526" s="49"/>
      <c r="S526" s="90">
        <v>2016</v>
      </c>
      <c r="T526" s="86" t="s">
        <v>1902</v>
      </c>
      <c r="U526" s="87"/>
      <c r="V526" s="87" t="s">
        <v>2024</v>
      </c>
      <c r="W526" s="87" t="s">
        <v>2032</v>
      </c>
      <c r="X526" s="88">
        <v>1</v>
      </c>
      <c r="Y526" s="88">
        <v>1</v>
      </c>
      <c r="Z526" s="88">
        <v>0</v>
      </c>
      <c r="AA526" s="89">
        <v>0</v>
      </c>
      <c r="AB526" s="51"/>
    </row>
    <row r="527" spans="18:28" ht="30" hidden="1" customHeight="1" x14ac:dyDescent="0.25">
      <c r="R527" s="49"/>
      <c r="S527" s="90">
        <v>2016</v>
      </c>
      <c r="T527" s="86" t="s">
        <v>1902</v>
      </c>
      <c r="U527" s="87"/>
      <c r="V527" s="87" t="s">
        <v>2024</v>
      </c>
      <c r="W527" s="87" t="s">
        <v>2033</v>
      </c>
      <c r="X527" s="88">
        <v>1</v>
      </c>
      <c r="Y527" s="88">
        <v>1</v>
      </c>
      <c r="Z527" s="88">
        <v>0</v>
      </c>
      <c r="AA527" s="89">
        <v>0</v>
      </c>
      <c r="AB527" s="51"/>
    </row>
    <row r="528" spans="18:28" ht="30" hidden="1" customHeight="1" x14ac:dyDescent="0.25">
      <c r="R528" s="49"/>
      <c r="S528" s="90">
        <v>2016</v>
      </c>
      <c r="T528" s="86" t="s">
        <v>1902</v>
      </c>
      <c r="U528" s="87"/>
      <c r="V528" s="87" t="s">
        <v>2024</v>
      </c>
      <c r="W528" s="87" t="s">
        <v>2034</v>
      </c>
      <c r="X528" s="88">
        <v>1</v>
      </c>
      <c r="Y528" s="88">
        <v>1</v>
      </c>
      <c r="Z528" s="88">
        <v>0.92</v>
      </c>
      <c r="AA528" s="89">
        <v>0.75</v>
      </c>
      <c r="AB528" s="51"/>
    </row>
    <row r="529" spans="18:28" ht="30" hidden="1" customHeight="1" x14ac:dyDescent="0.25">
      <c r="R529" s="49"/>
      <c r="S529" s="90">
        <v>2016</v>
      </c>
      <c r="T529" s="86" t="s">
        <v>1902</v>
      </c>
      <c r="U529" s="87"/>
      <c r="V529" s="87" t="s">
        <v>2024</v>
      </c>
      <c r="W529" s="87" t="s">
        <v>2035</v>
      </c>
      <c r="X529" s="88">
        <v>1</v>
      </c>
      <c r="Y529" s="88">
        <v>1</v>
      </c>
      <c r="Z529" s="88">
        <v>0.92</v>
      </c>
      <c r="AA529" s="89">
        <v>0.75</v>
      </c>
      <c r="AB529" s="51"/>
    </row>
    <row r="530" spans="18:28" ht="30" hidden="1" customHeight="1" x14ac:dyDescent="0.25">
      <c r="R530" s="49"/>
      <c r="S530" s="90">
        <v>2016</v>
      </c>
      <c r="T530" s="86" t="s">
        <v>1902</v>
      </c>
      <c r="U530" s="87"/>
      <c r="V530" s="87" t="s">
        <v>2024</v>
      </c>
      <c r="W530" s="87" t="s">
        <v>2036</v>
      </c>
      <c r="X530" s="88">
        <v>1</v>
      </c>
      <c r="Y530" s="88">
        <v>1</v>
      </c>
      <c r="Z530" s="88">
        <v>0.61</v>
      </c>
      <c r="AA530" s="89">
        <v>0.65</v>
      </c>
      <c r="AB530" s="51"/>
    </row>
    <row r="531" spans="18:28" ht="30" hidden="1" customHeight="1" x14ac:dyDescent="0.25">
      <c r="R531" s="49"/>
      <c r="S531" s="90">
        <v>2016</v>
      </c>
      <c r="T531" s="86" t="s">
        <v>1902</v>
      </c>
      <c r="U531" s="87"/>
      <c r="V531" s="87" t="s">
        <v>2024</v>
      </c>
      <c r="W531" s="87" t="s">
        <v>2037</v>
      </c>
      <c r="X531" s="88">
        <v>1</v>
      </c>
      <c r="Y531" s="88">
        <v>1</v>
      </c>
      <c r="Z531" s="88">
        <v>0.89</v>
      </c>
      <c r="AA531" s="89">
        <v>0.08</v>
      </c>
      <c r="AB531" s="51"/>
    </row>
    <row r="532" spans="18:28" ht="30" hidden="1" customHeight="1" x14ac:dyDescent="0.25">
      <c r="R532" s="49"/>
      <c r="S532" s="90">
        <v>2016</v>
      </c>
      <c r="T532" s="86" t="s">
        <v>1902</v>
      </c>
      <c r="U532" s="87"/>
      <c r="V532" s="87" t="s">
        <v>2024</v>
      </c>
      <c r="W532" s="87" t="s">
        <v>2038</v>
      </c>
      <c r="X532" s="88">
        <v>1</v>
      </c>
      <c r="Y532" s="88">
        <v>1</v>
      </c>
      <c r="Z532" s="88">
        <v>0.88</v>
      </c>
      <c r="AA532" s="89">
        <v>0.09</v>
      </c>
      <c r="AB532" s="51"/>
    </row>
    <row r="533" spans="18:28" ht="30" hidden="1" customHeight="1" x14ac:dyDescent="0.25">
      <c r="R533" s="49"/>
      <c r="S533" s="90">
        <v>2016</v>
      </c>
      <c r="T533" s="86" t="s">
        <v>1902</v>
      </c>
      <c r="U533" s="87"/>
      <c r="V533" s="87" t="s">
        <v>2024</v>
      </c>
      <c r="W533" s="87" t="s">
        <v>2039</v>
      </c>
      <c r="X533" s="88">
        <v>1</v>
      </c>
      <c r="Y533" s="88">
        <v>1</v>
      </c>
      <c r="Z533" s="88">
        <v>0.89</v>
      </c>
      <c r="AA533" s="89">
        <v>0.09</v>
      </c>
      <c r="AB533" s="51"/>
    </row>
    <row r="534" spans="18:28" ht="30" hidden="1" customHeight="1" x14ac:dyDescent="0.25">
      <c r="R534" s="49"/>
      <c r="S534" s="90">
        <v>2016</v>
      </c>
      <c r="T534" s="86" t="s">
        <v>1902</v>
      </c>
      <c r="U534" s="87"/>
      <c r="V534" s="87" t="s">
        <v>2024</v>
      </c>
      <c r="W534" s="87" t="s">
        <v>2040</v>
      </c>
      <c r="X534" s="88">
        <v>1</v>
      </c>
      <c r="Y534" s="88">
        <v>1</v>
      </c>
      <c r="Z534" s="88">
        <v>0.89</v>
      </c>
      <c r="AA534" s="89">
        <v>0.09</v>
      </c>
      <c r="AB534" s="51"/>
    </row>
    <row r="535" spans="18:28" ht="30" hidden="1" customHeight="1" x14ac:dyDescent="0.25">
      <c r="R535" s="49"/>
      <c r="S535" s="90">
        <v>2016</v>
      </c>
      <c r="T535" s="86" t="s">
        <v>1902</v>
      </c>
      <c r="U535" s="87"/>
      <c r="V535" s="87" t="s">
        <v>2024</v>
      </c>
      <c r="W535" s="87" t="s">
        <v>2041</v>
      </c>
      <c r="X535" s="88">
        <v>1</v>
      </c>
      <c r="Y535" s="88">
        <v>1</v>
      </c>
      <c r="Z535" s="88">
        <v>0.89</v>
      </c>
      <c r="AA535" s="89">
        <v>0.09</v>
      </c>
      <c r="AB535" s="51"/>
    </row>
    <row r="536" spans="18:28" ht="30" hidden="1" customHeight="1" x14ac:dyDescent="0.25">
      <c r="R536" s="49"/>
      <c r="S536" s="90">
        <v>2016</v>
      </c>
      <c r="T536" s="86" t="s">
        <v>1902</v>
      </c>
      <c r="U536" s="87"/>
      <c r="V536" s="87" t="s">
        <v>2024</v>
      </c>
      <c r="W536" s="87" t="s">
        <v>2042</v>
      </c>
      <c r="X536" s="88">
        <v>1</v>
      </c>
      <c r="Y536" s="88">
        <v>1</v>
      </c>
      <c r="Z536" s="88">
        <v>0.66</v>
      </c>
      <c r="AA536" s="89">
        <v>0.48</v>
      </c>
      <c r="AB536" s="51"/>
    </row>
    <row r="537" spans="18:28" ht="30" hidden="1" customHeight="1" x14ac:dyDescent="0.25">
      <c r="R537" s="49"/>
      <c r="S537" s="90">
        <v>2016</v>
      </c>
      <c r="T537" s="86" t="s">
        <v>1902</v>
      </c>
      <c r="U537" s="87"/>
      <c r="V537" s="87" t="s">
        <v>2024</v>
      </c>
      <c r="W537" s="87" t="s">
        <v>2043</v>
      </c>
      <c r="X537" s="88">
        <v>1</v>
      </c>
      <c r="Y537" s="88">
        <v>1</v>
      </c>
      <c r="Z537" s="88">
        <v>0.66</v>
      </c>
      <c r="AA537" s="89">
        <v>0.49</v>
      </c>
      <c r="AB537" s="51"/>
    </row>
    <row r="538" spans="18:28" ht="30" hidden="1" customHeight="1" x14ac:dyDescent="0.25">
      <c r="R538" s="49"/>
      <c r="S538" s="90">
        <v>2016</v>
      </c>
      <c r="T538" s="86" t="s">
        <v>1902</v>
      </c>
      <c r="U538" s="87"/>
      <c r="V538" s="87" t="s">
        <v>2024</v>
      </c>
      <c r="W538" s="87" t="s">
        <v>2044</v>
      </c>
      <c r="X538" s="88">
        <v>1</v>
      </c>
      <c r="Y538" s="88">
        <v>1</v>
      </c>
      <c r="Z538" s="88">
        <v>1</v>
      </c>
      <c r="AA538" s="89">
        <v>0</v>
      </c>
      <c r="AB538" s="51"/>
    </row>
    <row r="539" spans="18:28" ht="30" hidden="1" customHeight="1" x14ac:dyDescent="0.25">
      <c r="R539" s="49"/>
      <c r="S539" s="90">
        <v>2016</v>
      </c>
      <c r="T539" s="86" t="s">
        <v>1902</v>
      </c>
      <c r="U539" s="87"/>
      <c r="V539" s="87" t="s">
        <v>2024</v>
      </c>
      <c r="W539" s="87" t="s">
        <v>2045</v>
      </c>
      <c r="X539" s="88">
        <v>1</v>
      </c>
      <c r="Y539" s="88">
        <v>1</v>
      </c>
      <c r="Z539" s="88">
        <v>0.57999999999999996</v>
      </c>
      <c r="AA539" s="89">
        <v>0.48</v>
      </c>
      <c r="AB539" s="51"/>
    </row>
    <row r="540" spans="18:28" ht="30" hidden="1" customHeight="1" x14ac:dyDescent="0.25">
      <c r="R540" s="49"/>
      <c r="S540" s="90">
        <v>2016</v>
      </c>
      <c r="T540" s="86" t="s">
        <v>1902</v>
      </c>
      <c r="U540" s="87"/>
      <c r="V540" s="87" t="s">
        <v>2024</v>
      </c>
      <c r="W540" s="87" t="s">
        <v>225</v>
      </c>
      <c r="X540" s="88">
        <v>1</v>
      </c>
      <c r="Y540" s="88">
        <v>1</v>
      </c>
      <c r="Z540" s="88">
        <v>0.94</v>
      </c>
      <c r="AA540" s="89">
        <v>0</v>
      </c>
      <c r="AB540" s="51"/>
    </row>
    <row r="541" spans="18:28" ht="30" hidden="1" customHeight="1" x14ac:dyDescent="0.25">
      <c r="R541" s="49"/>
      <c r="S541" s="90">
        <v>2016</v>
      </c>
      <c r="T541" s="86" t="s">
        <v>1902</v>
      </c>
      <c r="U541" s="87"/>
      <c r="V541" s="87" t="s">
        <v>2024</v>
      </c>
      <c r="W541" s="87" t="s">
        <v>2046</v>
      </c>
      <c r="X541" s="88">
        <v>1</v>
      </c>
      <c r="Y541" s="88">
        <v>1</v>
      </c>
      <c r="Z541" s="88">
        <v>0.89</v>
      </c>
      <c r="AA541" s="89">
        <v>7.0000000000000007E-2</v>
      </c>
      <c r="AB541" s="51"/>
    </row>
    <row r="542" spans="18:28" ht="30" hidden="1" customHeight="1" x14ac:dyDescent="0.25">
      <c r="R542" s="49"/>
      <c r="S542" s="90">
        <v>2016</v>
      </c>
      <c r="T542" s="86" t="s">
        <v>1902</v>
      </c>
      <c r="U542" s="87"/>
      <c r="V542" s="87" t="s">
        <v>2024</v>
      </c>
      <c r="W542" s="87" t="s">
        <v>2047</v>
      </c>
      <c r="X542" s="88">
        <v>1</v>
      </c>
      <c r="Y542" s="88">
        <v>1</v>
      </c>
      <c r="Z542" s="88">
        <v>0.89</v>
      </c>
      <c r="AA542" s="89">
        <v>7.0000000000000007E-2</v>
      </c>
      <c r="AB542" s="51"/>
    </row>
    <row r="543" spans="18:28" ht="30" hidden="1" customHeight="1" x14ac:dyDescent="0.25">
      <c r="R543" s="49"/>
      <c r="S543" s="90">
        <v>2016</v>
      </c>
      <c r="T543" s="86" t="s">
        <v>1902</v>
      </c>
      <c r="U543" s="87"/>
      <c r="V543" s="87" t="s">
        <v>2024</v>
      </c>
      <c r="W543" s="87" t="s">
        <v>2048</v>
      </c>
      <c r="X543" s="88">
        <v>1</v>
      </c>
      <c r="Y543" s="88">
        <v>1</v>
      </c>
      <c r="Z543" s="88">
        <v>0.8</v>
      </c>
      <c r="AA543" s="89">
        <v>0.6</v>
      </c>
      <c r="AB543" s="51"/>
    </row>
    <row r="544" spans="18:28" ht="30" hidden="1" customHeight="1" x14ac:dyDescent="0.25">
      <c r="R544" s="49"/>
      <c r="S544" s="90">
        <v>2016</v>
      </c>
      <c r="T544" s="86" t="s">
        <v>1902</v>
      </c>
      <c r="U544" s="87"/>
      <c r="V544" s="87" t="s">
        <v>2024</v>
      </c>
      <c r="W544" s="87" t="s">
        <v>2049</v>
      </c>
      <c r="X544" s="88">
        <v>1</v>
      </c>
      <c r="Y544" s="88">
        <v>1</v>
      </c>
      <c r="Z544" s="88">
        <v>0.88</v>
      </c>
      <c r="AA544" s="89">
        <v>0.75</v>
      </c>
      <c r="AB544" s="51"/>
    </row>
    <row r="545" spans="18:28" ht="30" hidden="1" customHeight="1" x14ac:dyDescent="0.25">
      <c r="R545" s="49"/>
      <c r="S545" s="90">
        <v>2016</v>
      </c>
      <c r="T545" s="86" t="s">
        <v>1902</v>
      </c>
      <c r="U545" s="87"/>
      <c r="V545" s="87" t="s">
        <v>2024</v>
      </c>
      <c r="W545" s="87" t="s">
        <v>2050</v>
      </c>
      <c r="X545" s="88">
        <v>1</v>
      </c>
      <c r="Y545" s="88">
        <v>1</v>
      </c>
      <c r="Z545" s="88">
        <v>0.28000000000000003</v>
      </c>
      <c r="AA545" s="89">
        <v>0.37</v>
      </c>
      <c r="AB545" s="51"/>
    </row>
    <row r="546" spans="18:28" ht="30" hidden="1" customHeight="1" x14ac:dyDescent="0.25">
      <c r="R546" s="49"/>
      <c r="S546" s="90">
        <v>2016</v>
      </c>
      <c r="T546" s="86" t="s">
        <v>1902</v>
      </c>
      <c r="U546" s="87"/>
      <c r="V546" s="87" t="s">
        <v>2051</v>
      </c>
      <c r="W546" s="87" t="s">
        <v>2052</v>
      </c>
      <c r="X546" s="88">
        <v>1</v>
      </c>
      <c r="Y546" s="88">
        <v>1</v>
      </c>
      <c r="Z546" s="88">
        <v>0.38</v>
      </c>
      <c r="AA546" s="89">
        <v>0.4</v>
      </c>
      <c r="AB546" s="51"/>
    </row>
    <row r="547" spans="18:28" ht="30" hidden="1" customHeight="1" x14ac:dyDescent="0.25">
      <c r="R547" s="49"/>
      <c r="S547" s="90">
        <v>2016</v>
      </c>
      <c r="T547" s="86" t="s">
        <v>1902</v>
      </c>
      <c r="U547" s="87"/>
      <c r="V547" s="87" t="s">
        <v>2051</v>
      </c>
      <c r="W547" s="87" t="s">
        <v>2053</v>
      </c>
      <c r="X547" s="88">
        <v>1</v>
      </c>
      <c r="Y547" s="88">
        <v>1</v>
      </c>
      <c r="Z547" s="88">
        <v>0.23</v>
      </c>
      <c r="AA547" s="89">
        <v>0.25</v>
      </c>
      <c r="AB547" s="51"/>
    </row>
    <row r="548" spans="18:28" ht="30" hidden="1" customHeight="1" x14ac:dyDescent="0.25">
      <c r="R548" s="49"/>
      <c r="S548" s="90">
        <v>2016</v>
      </c>
      <c r="T548" s="86" t="s">
        <v>1902</v>
      </c>
      <c r="U548" s="87"/>
      <c r="V548" s="87" t="s">
        <v>2051</v>
      </c>
      <c r="W548" s="87" t="s">
        <v>2054</v>
      </c>
      <c r="X548" s="88">
        <v>1</v>
      </c>
      <c r="Y548" s="88">
        <v>1</v>
      </c>
      <c r="Z548" s="88">
        <v>0.23</v>
      </c>
      <c r="AA548" s="89">
        <v>0.25</v>
      </c>
      <c r="AB548" s="51"/>
    </row>
    <row r="549" spans="18:28" ht="30" hidden="1" customHeight="1" x14ac:dyDescent="0.25">
      <c r="R549" s="49"/>
      <c r="S549" s="90">
        <v>2016</v>
      </c>
      <c r="T549" s="86" t="s">
        <v>1902</v>
      </c>
      <c r="U549" s="87"/>
      <c r="V549" s="87" t="s">
        <v>2051</v>
      </c>
      <c r="W549" s="87" t="s">
        <v>211</v>
      </c>
      <c r="X549" s="88">
        <v>1</v>
      </c>
      <c r="Y549" s="88">
        <v>1</v>
      </c>
      <c r="Z549" s="88">
        <v>0.08</v>
      </c>
      <c r="AA549" s="89">
        <v>0.02</v>
      </c>
      <c r="AB549" s="51"/>
    </row>
    <row r="550" spans="18:28" ht="30" hidden="1" customHeight="1" x14ac:dyDescent="0.25">
      <c r="R550" s="49"/>
      <c r="S550" s="90">
        <v>2016</v>
      </c>
      <c r="T550" s="86" t="s">
        <v>1902</v>
      </c>
      <c r="U550" s="87"/>
      <c r="V550" s="87" t="s">
        <v>2051</v>
      </c>
      <c r="W550" s="87" t="s">
        <v>2055</v>
      </c>
      <c r="X550" s="88">
        <v>1</v>
      </c>
      <c r="Y550" s="88">
        <v>1</v>
      </c>
      <c r="Z550" s="88">
        <v>0.08</v>
      </c>
      <c r="AA550" s="89">
        <v>0.08</v>
      </c>
      <c r="AB550" s="51"/>
    </row>
    <row r="551" spans="18:28" ht="30" hidden="1" customHeight="1" x14ac:dyDescent="0.25">
      <c r="R551" s="49"/>
      <c r="S551" s="90">
        <v>2016</v>
      </c>
      <c r="T551" s="86" t="s">
        <v>1902</v>
      </c>
      <c r="U551" s="87"/>
      <c r="V551" s="87" t="s">
        <v>2051</v>
      </c>
      <c r="W551" s="87" t="s">
        <v>2056</v>
      </c>
      <c r="X551" s="88">
        <v>1</v>
      </c>
      <c r="Y551" s="88">
        <v>1</v>
      </c>
      <c r="Z551" s="88">
        <v>1</v>
      </c>
      <c r="AA551" s="89">
        <v>0</v>
      </c>
      <c r="AB551" s="51"/>
    </row>
    <row r="552" spans="18:28" ht="30" hidden="1" customHeight="1" x14ac:dyDescent="0.25">
      <c r="R552" s="49"/>
      <c r="S552" s="90">
        <v>2016</v>
      </c>
      <c r="T552" s="86" t="s">
        <v>1902</v>
      </c>
      <c r="U552" s="87"/>
      <c r="V552" s="87" t="s">
        <v>2051</v>
      </c>
      <c r="W552" s="87" t="s">
        <v>2057</v>
      </c>
      <c r="X552" s="88">
        <v>1</v>
      </c>
      <c r="Y552" s="88">
        <v>1</v>
      </c>
      <c r="Z552" s="88">
        <v>1</v>
      </c>
      <c r="AA552" s="89">
        <v>0</v>
      </c>
      <c r="AB552" s="51"/>
    </row>
    <row r="553" spans="18:28" ht="30" hidden="1" customHeight="1" x14ac:dyDescent="0.25">
      <c r="R553" s="49"/>
      <c r="S553" s="90">
        <v>2016</v>
      </c>
      <c r="T553" s="86" t="s">
        <v>1902</v>
      </c>
      <c r="U553" s="87"/>
      <c r="V553" s="87" t="s">
        <v>2051</v>
      </c>
      <c r="W553" s="87" t="s">
        <v>2058</v>
      </c>
      <c r="X553" s="88">
        <v>1</v>
      </c>
      <c r="Y553" s="88">
        <v>1</v>
      </c>
      <c r="Z553" s="88">
        <v>1</v>
      </c>
      <c r="AA553" s="89">
        <v>1.02</v>
      </c>
      <c r="AB553" s="51"/>
    </row>
    <row r="554" spans="18:28" ht="30" hidden="1" customHeight="1" x14ac:dyDescent="0.25">
      <c r="R554" s="49"/>
      <c r="S554" s="90">
        <v>2016</v>
      </c>
      <c r="T554" s="86" t="s">
        <v>1902</v>
      </c>
      <c r="U554" s="87"/>
      <c r="V554" s="87" t="s">
        <v>2051</v>
      </c>
      <c r="W554" s="87" t="s">
        <v>2059</v>
      </c>
      <c r="X554" s="88">
        <v>1</v>
      </c>
      <c r="Y554" s="88">
        <v>1</v>
      </c>
      <c r="Z554" s="88">
        <v>0.98</v>
      </c>
      <c r="AA554" s="89">
        <v>0.97</v>
      </c>
      <c r="AB554" s="51"/>
    </row>
    <row r="555" spans="18:28" ht="30" hidden="1" customHeight="1" x14ac:dyDescent="0.25">
      <c r="R555" s="49"/>
      <c r="S555" s="90">
        <v>2016</v>
      </c>
      <c r="T555" s="86" t="s">
        <v>1902</v>
      </c>
      <c r="U555" s="87"/>
      <c r="V555" s="87" t="s">
        <v>2051</v>
      </c>
      <c r="W555" s="87" t="s">
        <v>2060</v>
      </c>
      <c r="X555" s="88">
        <v>1</v>
      </c>
      <c r="Y555" s="88">
        <v>1</v>
      </c>
      <c r="Z555" s="88">
        <v>0.98</v>
      </c>
      <c r="AA555" s="89">
        <v>0.98</v>
      </c>
      <c r="AB555" s="51"/>
    </row>
    <row r="556" spans="18:28" ht="30" hidden="1" customHeight="1" x14ac:dyDescent="0.25">
      <c r="R556" s="49"/>
      <c r="S556" s="90">
        <v>2016</v>
      </c>
      <c r="T556" s="86" t="s">
        <v>1902</v>
      </c>
      <c r="U556" s="87"/>
      <c r="V556" s="87" t="s">
        <v>2051</v>
      </c>
      <c r="W556" s="87" t="s">
        <v>2061</v>
      </c>
      <c r="X556" s="88">
        <v>1</v>
      </c>
      <c r="Y556" s="88">
        <v>1</v>
      </c>
      <c r="Z556" s="88">
        <v>0.95</v>
      </c>
      <c r="AA556" s="89">
        <v>0.5</v>
      </c>
      <c r="AB556" s="51"/>
    </row>
    <row r="557" spans="18:28" ht="30" hidden="1" customHeight="1" x14ac:dyDescent="0.25">
      <c r="R557" s="49"/>
      <c r="S557" s="90">
        <v>2016</v>
      </c>
      <c r="T557" s="86" t="s">
        <v>1902</v>
      </c>
      <c r="U557" s="87"/>
      <c r="V557" s="87" t="s">
        <v>2051</v>
      </c>
      <c r="W557" s="87" t="s">
        <v>2062</v>
      </c>
      <c r="X557" s="88">
        <v>1</v>
      </c>
      <c r="Y557" s="88">
        <v>1</v>
      </c>
      <c r="Z557" s="88">
        <v>0.95</v>
      </c>
      <c r="AA557" s="89">
        <v>0.5</v>
      </c>
      <c r="AB557" s="51"/>
    </row>
    <row r="558" spans="18:28" ht="30" hidden="1" customHeight="1" x14ac:dyDescent="0.25">
      <c r="R558" s="49"/>
      <c r="S558" s="90">
        <v>2016</v>
      </c>
      <c r="T558" s="86" t="s">
        <v>1902</v>
      </c>
      <c r="U558" s="87"/>
      <c r="V558" s="87" t="s">
        <v>2051</v>
      </c>
      <c r="W558" s="87" t="s">
        <v>2063</v>
      </c>
      <c r="X558" s="88">
        <v>1</v>
      </c>
      <c r="Y558" s="88">
        <v>1</v>
      </c>
      <c r="Z558" s="88">
        <v>0.95</v>
      </c>
      <c r="AA558" s="89">
        <v>0.5</v>
      </c>
      <c r="AB558" s="51"/>
    </row>
    <row r="559" spans="18:28" ht="30" hidden="1" customHeight="1" x14ac:dyDescent="0.25">
      <c r="R559" s="49"/>
      <c r="S559" s="90">
        <v>2016</v>
      </c>
      <c r="T559" s="86" t="s">
        <v>1902</v>
      </c>
      <c r="U559" s="87"/>
      <c r="V559" s="87" t="s">
        <v>2064</v>
      </c>
      <c r="W559" s="87" t="s">
        <v>2065</v>
      </c>
      <c r="X559" s="88">
        <v>1</v>
      </c>
      <c r="Y559" s="88">
        <v>1</v>
      </c>
      <c r="Z559" s="88">
        <v>0.3</v>
      </c>
      <c r="AA559" s="89">
        <v>0.36</v>
      </c>
      <c r="AB559" s="51"/>
    </row>
    <row r="560" spans="18:28" ht="30" hidden="1" customHeight="1" x14ac:dyDescent="0.25">
      <c r="R560" s="49"/>
      <c r="S560" s="90">
        <v>2016</v>
      </c>
      <c r="T560" s="86" t="s">
        <v>1902</v>
      </c>
      <c r="U560" s="87"/>
      <c r="V560" s="87" t="s">
        <v>2064</v>
      </c>
      <c r="W560" s="87" t="s">
        <v>2066</v>
      </c>
      <c r="X560" s="88">
        <v>1</v>
      </c>
      <c r="Y560" s="88">
        <v>1</v>
      </c>
      <c r="Z560" s="88">
        <v>0.13</v>
      </c>
      <c r="AA560" s="89">
        <v>0.13</v>
      </c>
      <c r="AB560" s="51"/>
    </row>
    <row r="561" spans="18:28" ht="30" hidden="1" customHeight="1" x14ac:dyDescent="0.25">
      <c r="R561" s="49"/>
      <c r="S561" s="90">
        <v>2016</v>
      </c>
      <c r="T561" s="86" t="s">
        <v>1902</v>
      </c>
      <c r="U561" s="87"/>
      <c r="V561" s="87" t="s">
        <v>2064</v>
      </c>
      <c r="W561" s="87" t="s">
        <v>2067</v>
      </c>
      <c r="X561" s="88">
        <v>1</v>
      </c>
      <c r="Y561" s="88">
        <v>1</v>
      </c>
      <c r="Z561" s="88">
        <v>0.11</v>
      </c>
      <c r="AA561" s="89">
        <v>0.11</v>
      </c>
      <c r="AB561" s="51"/>
    </row>
    <row r="562" spans="18:28" ht="30" hidden="1" customHeight="1" x14ac:dyDescent="0.25">
      <c r="R562" s="49"/>
      <c r="S562" s="90">
        <v>2016</v>
      </c>
      <c r="T562" s="86" t="s">
        <v>1902</v>
      </c>
      <c r="U562" s="87"/>
      <c r="V562" s="87" t="s">
        <v>2064</v>
      </c>
      <c r="W562" s="87" t="s">
        <v>2068</v>
      </c>
      <c r="X562" s="88">
        <v>1</v>
      </c>
      <c r="Y562" s="88">
        <v>1</v>
      </c>
      <c r="Z562" s="88">
        <v>0.09</v>
      </c>
      <c r="AA562" s="89">
        <v>0.12</v>
      </c>
      <c r="AB562" s="51"/>
    </row>
    <row r="563" spans="18:28" ht="30" hidden="1" customHeight="1" x14ac:dyDescent="0.25">
      <c r="R563" s="49"/>
      <c r="S563" s="90">
        <v>2016</v>
      </c>
      <c r="T563" s="86" t="s">
        <v>1902</v>
      </c>
      <c r="U563" s="87"/>
      <c r="V563" s="87" t="s">
        <v>2069</v>
      </c>
      <c r="W563" s="87" t="s">
        <v>2070</v>
      </c>
      <c r="X563" s="88">
        <v>1</v>
      </c>
      <c r="Y563" s="88">
        <v>1</v>
      </c>
      <c r="Z563" s="88">
        <v>1</v>
      </c>
      <c r="AA563" s="89">
        <v>1</v>
      </c>
      <c r="AB563" s="51"/>
    </row>
    <row r="564" spans="18:28" ht="30" hidden="1" customHeight="1" x14ac:dyDescent="0.25">
      <c r="R564" s="49"/>
      <c r="S564" s="90">
        <v>2016</v>
      </c>
      <c r="T564" s="86" t="s">
        <v>1904</v>
      </c>
      <c r="U564" s="87" t="s">
        <v>1996</v>
      </c>
      <c r="V564" s="87" t="s">
        <v>151</v>
      </c>
      <c r="W564" s="87" t="s">
        <v>151</v>
      </c>
      <c r="X564" s="88" t="s">
        <v>2015</v>
      </c>
      <c r="Y564" s="88" t="s">
        <v>2015</v>
      </c>
      <c r="Z564" s="88" t="s">
        <v>2015</v>
      </c>
      <c r="AA564" s="89" t="s">
        <v>2015</v>
      </c>
      <c r="AB564" s="51"/>
    </row>
    <row r="565" spans="18:28" ht="30" hidden="1" customHeight="1" x14ac:dyDescent="0.25">
      <c r="R565" s="49"/>
      <c r="S565" s="90">
        <v>2016</v>
      </c>
      <c r="T565" s="86" t="s">
        <v>1904</v>
      </c>
      <c r="U565" s="87" t="s">
        <v>1996</v>
      </c>
      <c r="V565" s="87" t="s">
        <v>148</v>
      </c>
      <c r="W565" s="87" t="s">
        <v>196</v>
      </c>
      <c r="X565" s="88">
        <v>0.86999999999999966</v>
      </c>
      <c r="Y565" s="88">
        <v>0.87</v>
      </c>
      <c r="Z565" s="88">
        <v>0.41708333333333336</v>
      </c>
      <c r="AA565" s="89">
        <v>0.62999999999999989</v>
      </c>
      <c r="AB565" s="51"/>
    </row>
    <row r="566" spans="18:28" ht="30" hidden="1" customHeight="1" x14ac:dyDescent="0.25">
      <c r="R566" s="49"/>
      <c r="S566" s="90">
        <v>2016</v>
      </c>
      <c r="T566" s="86" t="s">
        <v>1904</v>
      </c>
      <c r="U566" s="87" t="s">
        <v>1996</v>
      </c>
      <c r="V566" s="87" t="s">
        <v>200</v>
      </c>
      <c r="W566" s="87" t="s">
        <v>2071</v>
      </c>
      <c r="X566" s="88" t="s">
        <v>2015</v>
      </c>
      <c r="Y566" s="88" t="s">
        <v>2015</v>
      </c>
      <c r="Z566" s="88" t="s">
        <v>2015</v>
      </c>
      <c r="AA566" s="89" t="s">
        <v>2015</v>
      </c>
      <c r="AB566" s="51"/>
    </row>
    <row r="567" spans="18:28" ht="30" hidden="1" customHeight="1" x14ac:dyDescent="0.25">
      <c r="R567" s="49"/>
      <c r="S567" s="90">
        <v>2016</v>
      </c>
      <c r="T567" s="86" t="s">
        <v>1904</v>
      </c>
      <c r="U567" s="87" t="s">
        <v>1996</v>
      </c>
      <c r="V567" s="87" t="s">
        <v>200</v>
      </c>
      <c r="W567" s="87" t="s">
        <v>2072</v>
      </c>
      <c r="X567" s="88" t="s">
        <v>2015</v>
      </c>
      <c r="Y567" s="88" t="s">
        <v>2015</v>
      </c>
      <c r="Z567" s="88" t="s">
        <v>2015</v>
      </c>
      <c r="AA567" s="89" t="s">
        <v>2015</v>
      </c>
      <c r="AB567" s="51"/>
    </row>
    <row r="568" spans="18:28" ht="30" hidden="1" customHeight="1" x14ac:dyDescent="0.25">
      <c r="R568" s="49"/>
      <c r="S568" s="90">
        <v>2016</v>
      </c>
      <c r="T568" s="86" t="s">
        <v>1904</v>
      </c>
      <c r="U568" s="87" t="s">
        <v>1996</v>
      </c>
      <c r="V568" s="87" t="s">
        <v>148</v>
      </c>
      <c r="W568" s="87" t="s">
        <v>286</v>
      </c>
      <c r="X568" s="88">
        <v>0.87000000000000033</v>
      </c>
      <c r="Y568" s="88">
        <v>0.87</v>
      </c>
      <c r="Z568" s="88">
        <v>0.67281249999999981</v>
      </c>
      <c r="AA568" s="89">
        <v>1.3500000000000008</v>
      </c>
      <c r="AB568" s="51"/>
    </row>
    <row r="569" spans="18:28" ht="30" hidden="1" customHeight="1" x14ac:dyDescent="0.25">
      <c r="R569" s="49"/>
      <c r="S569" s="90">
        <v>2016</v>
      </c>
      <c r="T569" s="86" t="s">
        <v>1904</v>
      </c>
      <c r="U569" s="87" t="s">
        <v>1996</v>
      </c>
      <c r="V569" s="87" t="s">
        <v>148</v>
      </c>
      <c r="W569" s="87" t="s">
        <v>197</v>
      </c>
      <c r="X569" s="88">
        <v>0.86999999999999966</v>
      </c>
      <c r="Y569" s="88">
        <v>0.87000000000000011</v>
      </c>
      <c r="Z569" s="88">
        <v>0.11848000000000003</v>
      </c>
      <c r="AA569" s="89">
        <v>0.23250000000000001</v>
      </c>
      <c r="AB569" s="51"/>
    </row>
    <row r="570" spans="18:28" ht="30" hidden="1" customHeight="1" x14ac:dyDescent="0.25">
      <c r="R570" s="49"/>
      <c r="S570" s="90">
        <v>2016</v>
      </c>
      <c r="T570" s="86" t="s">
        <v>1904</v>
      </c>
      <c r="U570" s="87" t="s">
        <v>1996</v>
      </c>
      <c r="V570" s="87" t="s">
        <v>148</v>
      </c>
      <c r="W570" s="87" t="s">
        <v>197</v>
      </c>
      <c r="X570" s="88">
        <v>0.86999999999999966</v>
      </c>
      <c r="Y570" s="88">
        <v>0.87000000000000011</v>
      </c>
      <c r="Z570" s="88">
        <v>0.11848000000000003</v>
      </c>
      <c r="AA570" s="89">
        <v>0.23250000000000001</v>
      </c>
      <c r="AB570" s="51"/>
    </row>
    <row r="571" spans="18:28" ht="30" hidden="1" customHeight="1" x14ac:dyDescent="0.25">
      <c r="R571" s="49"/>
      <c r="S571" s="90">
        <v>2016</v>
      </c>
      <c r="T571" s="86" t="s">
        <v>1904</v>
      </c>
      <c r="U571" s="87" t="s">
        <v>1996</v>
      </c>
      <c r="V571" s="87" t="s">
        <v>148</v>
      </c>
      <c r="W571" s="87" t="s">
        <v>198</v>
      </c>
      <c r="X571" s="88">
        <v>0.86999999999999966</v>
      </c>
      <c r="Y571" s="88">
        <v>0.86999999999999966</v>
      </c>
      <c r="Z571" s="88">
        <v>5.9003984063745046E-2</v>
      </c>
      <c r="AA571" s="89">
        <v>0.11625000000000003</v>
      </c>
      <c r="AB571" s="51"/>
    </row>
    <row r="572" spans="18:28" ht="30" hidden="1" customHeight="1" x14ac:dyDescent="0.25">
      <c r="R572" s="49"/>
      <c r="S572" s="90">
        <v>2016</v>
      </c>
      <c r="T572" s="86" t="s">
        <v>1904</v>
      </c>
      <c r="U572" s="87" t="s">
        <v>1996</v>
      </c>
      <c r="V572" s="87" t="s">
        <v>148</v>
      </c>
      <c r="W572" s="87" t="s">
        <v>2073</v>
      </c>
      <c r="X572" s="88">
        <v>0.86999999999999988</v>
      </c>
      <c r="Y572" s="88">
        <v>0.87000000000000011</v>
      </c>
      <c r="Z572" s="88">
        <v>1.340625</v>
      </c>
      <c r="AA572" s="89">
        <v>1.0999999999999999</v>
      </c>
      <c r="AB572" s="51"/>
    </row>
    <row r="573" spans="18:28" ht="30" hidden="1" customHeight="1" x14ac:dyDescent="0.25">
      <c r="R573" s="49"/>
      <c r="S573" s="90">
        <v>2016</v>
      </c>
      <c r="T573" s="86" t="s">
        <v>1904</v>
      </c>
      <c r="U573" s="87" t="s">
        <v>1996</v>
      </c>
      <c r="V573" s="87" t="s">
        <v>148</v>
      </c>
      <c r="W573" s="87" t="s">
        <v>285</v>
      </c>
      <c r="X573" s="88">
        <v>0.87000000000000011</v>
      </c>
      <c r="Y573" s="88">
        <v>0.87000000000000011</v>
      </c>
      <c r="Z573" s="88">
        <v>1.3406250000000002</v>
      </c>
      <c r="AA573" s="89">
        <v>1.0999999999999996</v>
      </c>
      <c r="AB573" s="51"/>
    </row>
    <row r="574" spans="18:28" ht="30" hidden="1" customHeight="1" x14ac:dyDescent="0.25">
      <c r="R574" s="49"/>
      <c r="S574" s="90">
        <v>2016</v>
      </c>
      <c r="T574" s="86" t="s">
        <v>1904</v>
      </c>
      <c r="U574" s="87" t="s">
        <v>1996</v>
      </c>
      <c r="V574" s="87" t="s">
        <v>200</v>
      </c>
      <c r="W574" s="87" t="s">
        <v>199</v>
      </c>
      <c r="X574" s="88">
        <v>0.81000000000000016</v>
      </c>
      <c r="Y574" s="88">
        <v>0.81</v>
      </c>
      <c r="Z574" s="88">
        <v>0.21485411140583555</v>
      </c>
      <c r="AA574" s="89">
        <v>1.4606741573033708</v>
      </c>
      <c r="AB574" s="51"/>
    </row>
    <row r="575" spans="18:28" ht="30" hidden="1" customHeight="1" x14ac:dyDescent="0.25">
      <c r="R575" s="49"/>
      <c r="S575" s="90">
        <v>2016</v>
      </c>
      <c r="T575" s="86" t="s">
        <v>1904</v>
      </c>
      <c r="U575" s="87" t="s">
        <v>1996</v>
      </c>
      <c r="V575" s="87" t="s">
        <v>148</v>
      </c>
      <c r="W575" s="87" t="s">
        <v>283</v>
      </c>
      <c r="X575" s="88">
        <v>0.86999999999999966</v>
      </c>
      <c r="Y575" s="88">
        <v>0.86999999999999966</v>
      </c>
      <c r="Z575" s="88">
        <v>0.15640625000000002</v>
      </c>
      <c r="AA575" s="89">
        <v>0.31499999999999995</v>
      </c>
      <c r="AB575" s="51"/>
    </row>
    <row r="576" spans="18:28" ht="30" hidden="1" customHeight="1" x14ac:dyDescent="0.25">
      <c r="R576" s="49"/>
      <c r="S576" s="90">
        <v>2016</v>
      </c>
      <c r="T576" s="86" t="s">
        <v>1904</v>
      </c>
      <c r="U576" s="87" t="s">
        <v>1996</v>
      </c>
      <c r="V576" s="87" t="s">
        <v>148</v>
      </c>
      <c r="W576" s="87" t="s">
        <v>2074</v>
      </c>
      <c r="X576" s="88">
        <v>0.87000000000000011</v>
      </c>
      <c r="Y576" s="88">
        <v>0.86999999999999988</v>
      </c>
      <c r="Z576" s="88">
        <v>0.23909774436090225</v>
      </c>
      <c r="AA576" s="89">
        <v>0.24383561643835625</v>
      </c>
      <c r="AB576" s="51"/>
    </row>
    <row r="577" spans="18:28" ht="30" hidden="1" customHeight="1" x14ac:dyDescent="0.25">
      <c r="R577" s="49"/>
      <c r="S577" s="90">
        <v>2016</v>
      </c>
      <c r="T577" s="86" t="s">
        <v>1904</v>
      </c>
      <c r="U577" s="87" t="s">
        <v>2019</v>
      </c>
      <c r="V577" s="87" t="s">
        <v>151</v>
      </c>
      <c r="W577" s="87" t="s">
        <v>151</v>
      </c>
      <c r="X577" s="88" t="s">
        <v>2015</v>
      </c>
      <c r="Y577" s="88" t="s">
        <v>2015</v>
      </c>
      <c r="Z577" s="88" t="s">
        <v>2015</v>
      </c>
      <c r="AA577" s="89" t="s">
        <v>2015</v>
      </c>
      <c r="AB577" s="51"/>
    </row>
    <row r="578" spans="18:28" ht="30" hidden="1" customHeight="1" x14ac:dyDescent="0.25">
      <c r="R578" s="49"/>
      <c r="S578" s="90">
        <v>2016</v>
      </c>
      <c r="T578" s="86" t="s">
        <v>1904</v>
      </c>
      <c r="U578" s="87" t="s">
        <v>2019</v>
      </c>
      <c r="V578" s="87" t="s">
        <v>148</v>
      </c>
      <c r="W578" s="87" t="s">
        <v>196</v>
      </c>
      <c r="X578" s="88" t="s">
        <v>2015</v>
      </c>
      <c r="Y578" s="88" t="s">
        <v>2015</v>
      </c>
      <c r="Z578" s="88" t="s">
        <v>2015</v>
      </c>
      <c r="AA578" s="89" t="s">
        <v>2015</v>
      </c>
      <c r="AB578" s="51"/>
    </row>
    <row r="579" spans="18:28" ht="30" hidden="1" customHeight="1" x14ac:dyDescent="0.25">
      <c r="R579" s="49"/>
      <c r="S579" s="90">
        <v>2016</v>
      </c>
      <c r="T579" s="86" t="s">
        <v>1904</v>
      </c>
      <c r="U579" s="87" t="s">
        <v>2019</v>
      </c>
      <c r="V579" s="87" t="s">
        <v>200</v>
      </c>
      <c r="W579" s="87" t="s">
        <v>2071</v>
      </c>
      <c r="X579" s="88">
        <v>0.4</v>
      </c>
      <c r="Y579" s="88">
        <v>0.39999999999999991</v>
      </c>
      <c r="Z579" s="88">
        <v>0.42758620689655175</v>
      </c>
      <c r="AA579" s="89">
        <v>0.28988764044943816</v>
      </c>
      <c r="AB579" s="51"/>
    </row>
    <row r="580" spans="18:28" ht="30" hidden="1" customHeight="1" x14ac:dyDescent="0.25">
      <c r="R580" s="49"/>
      <c r="S580" s="90">
        <v>2016</v>
      </c>
      <c r="T580" s="86" t="s">
        <v>1904</v>
      </c>
      <c r="U580" s="87" t="s">
        <v>2019</v>
      </c>
      <c r="V580" s="87" t="s">
        <v>200</v>
      </c>
      <c r="W580" s="87" t="s">
        <v>2072</v>
      </c>
      <c r="X580" s="88" t="s">
        <v>2015</v>
      </c>
      <c r="Y580" s="88" t="s">
        <v>2015</v>
      </c>
      <c r="Z580" s="88" t="s">
        <v>2015</v>
      </c>
      <c r="AA580" s="89" t="s">
        <v>2015</v>
      </c>
      <c r="AB580" s="51"/>
    </row>
    <row r="581" spans="18:28" ht="30" hidden="1" customHeight="1" x14ac:dyDescent="0.25">
      <c r="R581" s="49"/>
      <c r="S581" s="90">
        <v>2016</v>
      </c>
      <c r="T581" s="86" t="s">
        <v>1904</v>
      </c>
      <c r="U581" s="87" t="s">
        <v>2019</v>
      </c>
      <c r="V581" s="87" t="s">
        <v>148</v>
      </c>
      <c r="W581" s="87" t="s">
        <v>286</v>
      </c>
      <c r="X581" s="88" t="s">
        <v>2015</v>
      </c>
      <c r="Y581" s="88" t="s">
        <v>2015</v>
      </c>
      <c r="Z581" s="88" t="s">
        <v>2015</v>
      </c>
      <c r="AA581" s="89" t="s">
        <v>2015</v>
      </c>
      <c r="AB581" s="51"/>
    </row>
    <row r="582" spans="18:28" ht="30" hidden="1" customHeight="1" x14ac:dyDescent="0.25">
      <c r="R582" s="49"/>
      <c r="S582" s="90">
        <v>2016</v>
      </c>
      <c r="T582" s="86" t="s">
        <v>1904</v>
      </c>
      <c r="U582" s="87" t="s">
        <v>2019</v>
      </c>
      <c r="V582" s="87" t="s">
        <v>148</v>
      </c>
      <c r="W582" s="87" t="s">
        <v>197</v>
      </c>
      <c r="X582" s="88" t="s">
        <v>2015</v>
      </c>
      <c r="Y582" s="88" t="s">
        <v>2015</v>
      </c>
      <c r="Z582" s="88" t="s">
        <v>2015</v>
      </c>
      <c r="AA582" s="89" t="s">
        <v>2015</v>
      </c>
      <c r="AB582" s="51"/>
    </row>
    <row r="583" spans="18:28" ht="30" hidden="1" customHeight="1" x14ac:dyDescent="0.25">
      <c r="R583" s="49"/>
      <c r="S583" s="90">
        <v>2016</v>
      </c>
      <c r="T583" s="86" t="s">
        <v>1904</v>
      </c>
      <c r="U583" s="87" t="s">
        <v>2019</v>
      </c>
      <c r="V583" s="87" t="s">
        <v>148</v>
      </c>
      <c r="W583" s="87" t="s">
        <v>197</v>
      </c>
      <c r="X583" s="88" t="s">
        <v>2015</v>
      </c>
      <c r="Y583" s="88" t="s">
        <v>2015</v>
      </c>
      <c r="Z583" s="88" t="s">
        <v>2015</v>
      </c>
      <c r="AA583" s="89" t="s">
        <v>2015</v>
      </c>
      <c r="AB583" s="51"/>
    </row>
    <row r="584" spans="18:28" ht="30" hidden="1" customHeight="1" x14ac:dyDescent="0.25">
      <c r="R584" s="49"/>
      <c r="S584" s="90">
        <v>2016</v>
      </c>
      <c r="T584" s="86" t="s">
        <v>1904</v>
      </c>
      <c r="U584" s="87" t="s">
        <v>2019</v>
      </c>
      <c r="V584" s="87" t="s">
        <v>148</v>
      </c>
      <c r="W584" s="87" t="s">
        <v>198</v>
      </c>
      <c r="X584" s="88" t="s">
        <v>2015</v>
      </c>
      <c r="Y584" s="88" t="s">
        <v>2015</v>
      </c>
      <c r="Z584" s="88" t="s">
        <v>2015</v>
      </c>
      <c r="AA584" s="89" t="s">
        <v>2015</v>
      </c>
      <c r="AB584" s="51"/>
    </row>
    <row r="585" spans="18:28" ht="30" hidden="1" customHeight="1" x14ac:dyDescent="0.25">
      <c r="R585" s="49"/>
      <c r="S585" s="90">
        <v>2016</v>
      </c>
      <c r="T585" s="86" t="s">
        <v>1904</v>
      </c>
      <c r="U585" s="87" t="s">
        <v>2019</v>
      </c>
      <c r="V585" s="87" t="s">
        <v>148</v>
      </c>
      <c r="W585" s="87" t="s">
        <v>2073</v>
      </c>
      <c r="X585" s="88" t="s">
        <v>2015</v>
      </c>
      <c r="Y585" s="88" t="s">
        <v>2015</v>
      </c>
      <c r="Z585" s="88" t="s">
        <v>2015</v>
      </c>
      <c r="AA585" s="89" t="s">
        <v>2015</v>
      </c>
      <c r="AB585" s="51"/>
    </row>
    <row r="586" spans="18:28" ht="30" hidden="1" customHeight="1" x14ac:dyDescent="0.25">
      <c r="R586" s="49"/>
      <c r="S586" s="90">
        <v>2016</v>
      </c>
      <c r="T586" s="86" t="s">
        <v>1904</v>
      </c>
      <c r="U586" s="87" t="s">
        <v>2019</v>
      </c>
      <c r="V586" s="87" t="s">
        <v>148</v>
      </c>
      <c r="W586" s="87" t="s">
        <v>285</v>
      </c>
      <c r="X586" s="88" t="s">
        <v>2015</v>
      </c>
      <c r="Y586" s="88" t="s">
        <v>2015</v>
      </c>
      <c r="Z586" s="88" t="s">
        <v>2015</v>
      </c>
      <c r="AA586" s="89" t="s">
        <v>2015</v>
      </c>
      <c r="AB586" s="51"/>
    </row>
    <row r="587" spans="18:28" ht="30" hidden="1" customHeight="1" x14ac:dyDescent="0.25">
      <c r="R587" s="49"/>
      <c r="S587" s="90">
        <v>2016</v>
      </c>
      <c r="T587" s="86" t="s">
        <v>1904</v>
      </c>
      <c r="U587" s="87" t="s">
        <v>2019</v>
      </c>
      <c r="V587" s="87" t="s">
        <v>200</v>
      </c>
      <c r="W587" s="87" t="s">
        <v>199</v>
      </c>
      <c r="X587" s="88" t="s">
        <v>2015</v>
      </c>
      <c r="Y587" s="88" t="s">
        <v>2015</v>
      </c>
      <c r="Z587" s="88" t="s">
        <v>2015</v>
      </c>
      <c r="AA587" s="89" t="s">
        <v>2015</v>
      </c>
      <c r="AB587" s="51"/>
    </row>
    <row r="588" spans="18:28" ht="30" hidden="1" customHeight="1" x14ac:dyDescent="0.25">
      <c r="R588" s="49"/>
      <c r="S588" s="90">
        <v>2016</v>
      </c>
      <c r="T588" s="86" t="s">
        <v>1904</v>
      </c>
      <c r="U588" s="87" t="s">
        <v>2019</v>
      </c>
      <c r="V588" s="87" t="s">
        <v>148</v>
      </c>
      <c r="W588" s="87" t="s">
        <v>283</v>
      </c>
      <c r="X588" s="88" t="s">
        <v>2015</v>
      </c>
      <c r="Y588" s="88" t="s">
        <v>2015</v>
      </c>
      <c r="Z588" s="88" t="s">
        <v>2015</v>
      </c>
      <c r="AA588" s="89" t="s">
        <v>2015</v>
      </c>
      <c r="AB588" s="51"/>
    </row>
    <row r="589" spans="18:28" ht="30" hidden="1" customHeight="1" x14ac:dyDescent="0.25">
      <c r="R589" s="49"/>
      <c r="S589" s="90">
        <v>2016</v>
      </c>
      <c r="T589" s="86" t="s">
        <v>1904</v>
      </c>
      <c r="U589" s="87" t="s">
        <v>2019</v>
      </c>
      <c r="V589" s="87" t="s">
        <v>148</v>
      </c>
      <c r="W589" s="87" t="s">
        <v>2074</v>
      </c>
      <c r="X589" s="88" t="s">
        <v>2015</v>
      </c>
      <c r="Y589" s="88" t="s">
        <v>2015</v>
      </c>
      <c r="Z589" s="88" t="s">
        <v>2015</v>
      </c>
      <c r="AA589" s="89" t="s">
        <v>2015</v>
      </c>
      <c r="AB589" s="51"/>
    </row>
    <row r="590" spans="18:28" ht="30" hidden="1" customHeight="1" x14ac:dyDescent="0.25">
      <c r="R590" s="49"/>
      <c r="S590" s="90">
        <v>2016</v>
      </c>
      <c r="T590" s="86" t="s">
        <v>1904</v>
      </c>
      <c r="U590" s="87" t="s">
        <v>1939</v>
      </c>
      <c r="V590" s="87" t="s">
        <v>151</v>
      </c>
      <c r="W590" s="87" t="s">
        <v>151</v>
      </c>
      <c r="X590" s="88" t="s">
        <v>2015</v>
      </c>
      <c r="Y590" s="88" t="s">
        <v>2015</v>
      </c>
      <c r="Z590" s="88" t="s">
        <v>2015</v>
      </c>
      <c r="AA590" s="89" t="s">
        <v>2015</v>
      </c>
      <c r="AB590" s="51"/>
    </row>
    <row r="591" spans="18:28" ht="30" hidden="1" customHeight="1" x14ac:dyDescent="0.25">
      <c r="R591" s="49"/>
      <c r="S591" s="90">
        <v>2016</v>
      </c>
      <c r="T591" s="86" t="s">
        <v>1904</v>
      </c>
      <c r="U591" s="87" t="s">
        <v>1939</v>
      </c>
      <c r="V591" s="87" t="s">
        <v>148</v>
      </c>
      <c r="W591" s="87" t="s">
        <v>196</v>
      </c>
      <c r="X591" s="88">
        <v>0.86999999999999988</v>
      </c>
      <c r="Y591" s="88">
        <v>0.87</v>
      </c>
      <c r="Z591" s="88">
        <v>0.41708333333333331</v>
      </c>
      <c r="AA591" s="89">
        <v>0.63</v>
      </c>
      <c r="AB591" s="51"/>
    </row>
    <row r="592" spans="18:28" ht="30" hidden="1" customHeight="1" x14ac:dyDescent="0.25">
      <c r="R592" s="49"/>
      <c r="S592" s="90">
        <v>2016</v>
      </c>
      <c r="T592" s="86" t="s">
        <v>1904</v>
      </c>
      <c r="U592" s="87" t="s">
        <v>1939</v>
      </c>
      <c r="V592" s="87" t="s">
        <v>200</v>
      </c>
      <c r="W592" s="87" t="s">
        <v>2071</v>
      </c>
      <c r="X592" s="88" t="s">
        <v>2015</v>
      </c>
      <c r="Y592" s="88" t="s">
        <v>2015</v>
      </c>
      <c r="Z592" s="88" t="s">
        <v>2015</v>
      </c>
      <c r="AA592" s="89" t="s">
        <v>2015</v>
      </c>
      <c r="AB592" s="51"/>
    </row>
    <row r="593" spans="18:28" ht="30" hidden="1" customHeight="1" x14ac:dyDescent="0.25">
      <c r="R593" s="49"/>
      <c r="S593" s="90">
        <v>2016</v>
      </c>
      <c r="T593" s="86" t="s">
        <v>1904</v>
      </c>
      <c r="U593" s="87" t="s">
        <v>1939</v>
      </c>
      <c r="V593" s="87" t="s">
        <v>200</v>
      </c>
      <c r="W593" s="87" t="s">
        <v>2072</v>
      </c>
      <c r="X593" s="88" t="s">
        <v>2015</v>
      </c>
      <c r="Y593" s="88" t="s">
        <v>2015</v>
      </c>
      <c r="Z593" s="88" t="s">
        <v>2015</v>
      </c>
      <c r="AA593" s="89" t="s">
        <v>2015</v>
      </c>
      <c r="AB593" s="51"/>
    </row>
    <row r="594" spans="18:28" ht="30" hidden="1" customHeight="1" x14ac:dyDescent="0.25">
      <c r="R594" s="49"/>
      <c r="S594" s="90">
        <v>2016</v>
      </c>
      <c r="T594" s="86" t="s">
        <v>1904</v>
      </c>
      <c r="U594" s="87" t="s">
        <v>1939</v>
      </c>
      <c r="V594" s="87" t="s">
        <v>148</v>
      </c>
      <c r="W594" s="87" t="s">
        <v>286</v>
      </c>
      <c r="X594" s="88" t="s">
        <v>2015</v>
      </c>
      <c r="Y594" s="88" t="s">
        <v>2015</v>
      </c>
      <c r="Z594" s="88" t="s">
        <v>2015</v>
      </c>
      <c r="AA594" s="89" t="s">
        <v>2015</v>
      </c>
      <c r="AB594" s="51"/>
    </row>
    <row r="595" spans="18:28" ht="30" hidden="1" customHeight="1" x14ac:dyDescent="0.25">
      <c r="R595" s="49"/>
      <c r="S595" s="90">
        <v>2016</v>
      </c>
      <c r="T595" s="86" t="s">
        <v>1904</v>
      </c>
      <c r="U595" s="87" t="s">
        <v>1939</v>
      </c>
      <c r="V595" s="87" t="s">
        <v>148</v>
      </c>
      <c r="W595" s="87" t="s">
        <v>197</v>
      </c>
      <c r="X595" s="88">
        <v>0.87</v>
      </c>
      <c r="Y595" s="88">
        <v>0.86999999999999988</v>
      </c>
      <c r="Z595" s="88">
        <v>0.11848</v>
      </c>
      <c r="AA595" s="89">
        <v>0.23250000000000001</v>
      </c>
      <c r="AB595" s="51"/>
    </row>
    <row r="596" spans="18:28" ht="30" hidden="1" customHeight="1" x14ac:dyDescent="0.25">
      <c r="R596" s="49"/>
      <c r="S596" s="90">
        <v>2016</v>
      </c>
      <c r="T596" s="86" t="s">
        <v>1904</v>
      </c>
      <c r="U596" s="87" t="s">
        <v>1939</v>
      </c>
      <c r="V596" s="87" t="s">
        <v>148</v>
      </c>
      <c r="W596" s="87" t="s">
        <v>197</v>
      </c>
      <c r="X596" s="88">
        <v>0.87</v>
      </c>
      <c r="Y596" s="88">
        <v>0.86999999999999988</v>
      </c>
      <c r="Z596" s="88">
        <v>0.11848</v>
      </c>
      <c r="AA596" s="89">
        <v>0.23250000000000001</v>
      </c>
      <c r="AB596" s="51"/>
    </row>
    <row r="597" spans="18:28" ht="30" hidden="1" customHeight="1" x14ac:dyDescent="0.25">
      <c r="R597" s="49"/>
      <c r="S597" s="90">
        <v>2016</v>
      </c>
      <c r="T597" s="86" t="s">
        <v>1904</v>
      </c>
      <c r="U597" s="87" t="s">
        <v>1939</v>
      </c>
      <c r="V597" s="87" t="s">
        <v>148</v>
      </c>
      <c r="W597" s="87" t="s">
        <v>198</v>
      </c>
      <c r="X597" s="88">
        <v>0.87000000000000011</v>
      </c>
      <c r="Y597" s="88">
        <v>0.87</v>
      </c>
      <c r="Z597" s="88">
        <v>5.9003984063745032E-2</v>
      </c>
      <c r="AA597" s="89">
        <v>0.11625000000000001</v>
      </c>
      <c r="AB597" s="51"/>
    </row>
    <row r="598" spans="18:28" ht="30" hidden="1" customHeight="1" x14ac:dyDescent="0.25">
      <c r="R598" s="49"/>
      <c r="S598" s="90">
        <v>2016</v>
      </c>
      <c r="T598" s="86" t="s">
        <v>1904</v>
      </c>
      <c r="U598" s="87" t="s">
        <v>1939</v>
      </c>
      <c r="V598" s="87" t="s">
        <v>148</v>
      </c>
      <c r="W598" s="87" t="s">
        <v>2073</v>
      </c>
      <c r="X598" s="88" t="s">
        <v>2015</v>
      </c>
      <c r="Y598" s="88" t="s">
        <v>2015</v>
      </c>
      <c r="Z598" s="88" t="s">
        <v>2015</v>
      </c>
      <c r="AA598" s="89" t="s">
        <v>2015</v>
      </c>
      <c r="AB598" s="51"/>
    </row>
    <row r="599" spans="18:28" ht="30" hidden="1" customHeight="1" x14ac:dyDescent="0.25">
      <c r="R599" s="49"/>
      <c r="S599" s="90">
        <v>2016</v>
      </c>
      <c r="T599" s="86" t="s">
        <v>1904</v>
      </c>
      <c r="U599" s="87" t="s">
        <v>1939</v>
      </c>
      <c r="V599" s="87" t="s">
        <v>148</v>
      </c>
      <c r="W599" s="87" t="s">
        <v>285</v>
      </c>
      <c r="X599" s="88" t="s">
        <v>2015</v>
      </c>
      <c r="Y599" s="88" t="s">
        <v>2015</v>
      </c>
      <c r="Z599" s="88" t="s">
        <v>2015</v>
      </c>
      <c r="AA599" s="89" t="s">
        <v>2015</v>
      </c>
      <c r="AB599" s="51"/>
    </row>
    <row r="600" spans="18:28" ht="30" hidden="1" customHeight="1" x14ac:dyDescent="0.25">
      <c r="R600" s="49"/>
      <c r="S600" s="90">
        <v>2016</v>
      </c>
      <c r="T600" s="86" t="s">
        <v>1904</v>
      </c>
      <c r="U600" s="87" t="s">
        <v>1939</v>
      </c>
      <c r="V600" s="87" t="s">
        <v>200</v>
      </c>
      <c r="W600" s="87" t="s">
        <v>199</v>
      </c>
      <c r="X600" s="88">
        <v>0.81</v>
      </c>
      <c r="Y600" s="88">
        <v>0.81</v>
      </c>
      <c r="Z600" s="88">
        <v>0.21485411140583555</v>
      </c>
      <c r="AA600" s="89">
        <v>1.460674157303371</v>
      </c>
      <c r="AB600" s="51"/>
    </row>
    <row r="601" spans="18:28" ht="30" hidden="1" customHeight="1" x14ac:dyDescent="0.25">
      <c r="R601" s="49"/>
      <c r="S601" s="90">
        <v>2016</v>
      </c>
      <c r="T601" s="86" t="s">
        <v>1904</v>
      </c>
      <c r="U601" s="87" t="s">
        <v>1939</v>
      </c>
      <c r="V601" s="87" t="s">
        <v>148</v>
      </c>
      <c r="W601" s="87" t="s">
        <v>283</v>
      </c>
      <c r="X601" s="88" t="s">
        <v>2015</v>
      </c>
      <c r="Y601" s="88" t="s">
        <v>2015</v>
      </c>
      <c r="Z601" s="88" t="s">
        <v>2015</v>
      </c>
      <c r="AA601" s="89" t="s">
        <v>2015</v>
      </c>
      <c r="AB601" s="51"/>
    </row>
    <row r="602" spans="18:28" ht="30" hidden="1" customHeight="1" x14ac:dyDescent="0.25">
      <c r="R602" s="49"/>
      <c r="S602" s="90">
        <v>2016</v>
      </c>
      <c r="T602" s="86" t="s">
        <v>1904</v>
      </c>
      <c r="U602" s="87" t="s">
        <v>1939</v>
      </c>
      <c r="V602" s="87" t="s">
        <v>148</v>
      </c>
      <c r="W602" s="87" t="s">
        <v>2074</v>
      </c>
      <c r="X602" s="88" t="s">
        <v>2015</v>
      </c>
      <c r="Y602" s="88" t="s">
        <v>2015</v>
      </c>
      <c r="Z602" s="88" t="s">
        <v>2015</v>
      </c>
      <c r="AA602" s="89" t="s">
        <v>2015</v>
      </c>
      <c r="AB602" s="51"/>
    </row>
    <row r="603" spans="18:28" ht="30" hidden="1" customHeight="1" x14ac:dyDescent="0.25">
      <c r="R603" s="49"/>
      <c r="S603" s="90">
        <v>2016</v>
      </c>
      <c r="T603" s="86" t="s">
        <v>1904</v>
      </c>
      <c r="U603" s="87" t="s">
        <v>1947</v>
      </c>
      <c r="V603" s="87" t="s">
        <v>151</v>
      </c>
      <c r="W603" s="87" t="s">
        <v>151</v>
      </c>
      <c r="X603" s="88" t="s">
        <v>2015</v>
      </c>
      <c r="Y603" s="88" t="s">
        <v>2015</v>
      </c>
      <c r="Z603" s="88" t="s">
        <v>2015</v>
      </c>
      <c r="AA603" s="89" t="s">
        <v>2015</v>
      </c>
      <c r="AB603" s="51"/>
    </row>
    <row r="604" spans="18:28" ht="30" hidden="1" customHeight="1" x14ac:dyDescent="0.25">
      <c r="R604" s="49"/>
      <c r="S604" s="90">
        <v>2016</v>
      </c>
      <c r="T604" s="86" t="s">
        <v>1904</v>
      </c>
      <c r="U604" s="87" t="s">
        <v>1947</v>
      </c>
      <c r="V604" s="87" t="s">
        <v>148</v>
      </c>
      <c r="W604" s="87" t="s">
        <v>196</v>
      </c>
      <c r="X604" s="88" t="s">
        <v>2015</v>
      </c>
      <c r="Y604" s="88" t="s">
        <v>2015</v>
      </c>
      <c r="Z604" s="88" t="s">
        <v>2015</v>
      </c>
      <c r="AA604" s="89" t="s">
        <v>2015</v>
      </c>
      <c r="AB604" s="51"/>
    </row>
    <row r="605" spans="18:28" ht="30" hidden="1" customHeight="1" x14ac:dyDescent="0.25">
      <c r="R605" s="49"/>
      <c r="S605" s="90">
        <v>2016</v>
      </c>
      <c r="T605" s="86" t="s">
        <v>1904</v>
      </c>
      <c r="U605" s="87" t="s">
        <v>1947</v>
      </c>
      <c r="V605" s="87" t="s">
        <v>200</v>
      </c>
      <c r="W605" s="87" t="s">
        <v>2071</v>
      </c>
      <c r="X605" s="88">
        <v>0.4</v>
      </c>
      <c r="Y605" s="88">
        <v>0.4</v>
      </c>
      <c r="Z605" s="88">
        <v>0.42758620689655175</v>
      </c>
      <c r="AA605" s="89">
        <v>2.8988764044943824</v>
      </c>
      <c r="AB605" s="51"/>
    </row>
    <row r="606" spans="18:28" ht="30" hidden="1" customHeight="1" x14ac:dyDescent="0.25">
      <c r="R606" s="49"/>
      <c r="S606" s="90">
        <v>2016</v>
      </c>
      <c r="T606" s="86" t="s">
        <v>1904</v>
      </c>
      <c r="U606" s="87" t="s">
        <v>1947</v>
      </c>
      <c r="V606" s="87" t="s">
        <v>200</v>
      </c>
      <c r="W606" s="87" t="s">
        <v>2072</v>
      </c>
      <c r="X606" s="88">
        <v>0.40000000000000008</v>
      </c>
      <c r="Y606" s="88">
        <v>0.40000000000000013</v>
      </c>
      <c r="Z606" s="88">
        <v>0.40870967741935482</v>
      </c>
      <c r="AA606" s="89">
        <v>2.7619047619047619</v>
      </c>
      <c r="AB606" s="51"/>
    </row>
    <row r="607" spans="18:28" ht="30" hidden="1" customHeight="1" x14ac:dyDescent="0.25">
      <c r="R607" s="49"/>
      <c r="S607" s="90">
        <v>2016</v>
      </c>
      <c r="T607" s="86" t="s">
        <v>1904</v>
      </c>
      <c r="U607" s="87" t="s">
        <v>1947</v>
      </c>
      <c r="V607" s="87" t="s">
        <v>148</v>
      </c>
      <c r="W607" s="87" t="s">
        <v>286</v>
      </c>
      <c r="X607" s="88">
        <v>0.86999999999999966</v>
      </c>
      <c r="Y607" s="88">
        <v>0.87000000000000033</v>
      </c>
      <c r="Z607" s="88">
        <v>0.67281250000000015</v>
      </c>
      <c r="AA607" s="89">
        <v>1.35</v>
      </c>
      <c r="AB607" s="51"/>
    </row>
    <row r="608" spans="18:28" ht="30" hidden="1" customHeight="1" x14ac:dyDescent="0.25">
      <c r="R608" s="49"/>
      <c r="S608" s="90">
        <v>2016</v>
      </c>
      <c r="T608" s="86" t="s">
        <v>1904</v>
      </c>
      <c r="U608" s="87" t="s">
        <v>1947</v>
      </c>
      <c r="V608" s="87" t="s">
        <v>148</v>
      </c>
      <c r="W608" s="87" t="s">
        <v>197</v>
      </c>
      <c r="X608" s="88">
        <v>0.86999999999999988</v>
      </c>
      <c r="Y608" s="88">
        <v>0.87000000000000011</v>
      </c>
      <c r="Z608" s="88">
        <v>0.11848</v>
      </c>
      <c r="AA608" s="89">
        <v>0.23250000000000001</v>
      </c>
      <c r="AB608" s="51"/>
    </row>
    <row r="609" spans="18:28" ht="30" hidden="1" customHeight="1" x14ac:dyDescent="0.25">
      <c r="R609" s="49"/>
      <c r="S609" s="90">
        <v>2016</v>
      </c>
      <c r="T609" s="86" t="s">
        <v>1904</v>
      </c>
      <c r="U609" s="87" t="s">
        <v>1947</v>
      </c>
      <c r="V609" s="87" t="s">
        <v>148</v>
      </c>
      <c r="W609" s="87" t="s">
        <v>197</v>
      </c>
      <c r="X609" s="88">
        <v>0.86999999999999988</v>
      </c>
      <c r="Y609" s="88">
        <v>0.87000000000000011</v>
      </c>
      <c r="Z609" s="88">
        <v>0.11848</v>
      </c>
      <c r="AA609" s="89">
        <v>0.23250000000000001</v>
      </c>
      <c r="AB609" s="51"/>
    </row>
    <row r="610" spans="18:28" ht="30" hidden="1" customHeight="1" x14ac:dyDescent="0.25">
      <c r="R610" s="49"/>
      <c r="S610" s="90">
        <v>2016</v>
      </c>
      <c r="T610" s="86" t="s">
        <v>1904</v>
      </c>
      <c r="U610" s="87" t="s">
        <v>1947</v>
      </c>
      <c r="V610" s="87" t="s">
        <v>148</v>
      </c>
      <c r="W610" s="87" t="s">
        <v>198</v>
      </c>
      <c r="X610" s="88">
        <v>0.87</v>
      </c>
      <c r="Y610" s="88">
        <v>0.86999999999999988</v>
      </c>
      <c r="Z610" s="88">
        <v>5.9003984063745019E-2</v>
      </c>
      <c r="AA610" s="89">
        <v>0.11625000000000001</v>
      </c>
      <c r="AB610" s="51"/>
    </row>
    <row r="611" spans="18:28" ht="30" hidden="1" customHeight="1" x14ac:dyDescent="0.25">
      <c r="R611" s="49"/>
      <c r="S611" s="90">
        <v>2016</v>
      </c>
      <c r="T611" s="86" t="s">
        <v>1904</v>
      </c>
      <c r="U611" s="87" t="s">
        <v>1947</v>
      </c>
      <c r="V611" s="87" t="s">
        <v>148</v>
      </c>
      <c r="W611" s="87" t="s">
        <v>2073</v>
      </c>
      <c r="X611" s="88">
        <v>0.86999999999999966</v>
      </c>
      <c r="Y611" s="88">
        <v>0.86999999999999988</v>
      </c>
      <c r="Z611" s="88">
        <v>1.3406250000000002</v>
      </c>
      <c r="AA611" s="89">
        <v>1.1000000000000003</v>
      </c>
      <c r="AB611" s="51"/>
    </row>
    <row r="612" spans="18:28" ht="30" hidden="1" customHeight="1" x14ac:dyDescent="0.25">
      <c r="R612" s="49"/>
      <c r="S612" s="90">
        <v>2016</v>
      </c>
      <c r="T612" s="86" t="s">
        <v>1904</v>
      </c>
      <c r="U612" s="87" t="s">
        <v>1947</v>
      </c>
      <c r="V612" s="87" t="s">
        <v>148</v>
      </c>
      <c r="W612" s="87" t="s">
        <v>285</v>
      </c>
      <c r="X612" s="88" t="s">
        <v>2015</v>
      </c>
      <c r="Y612" s="88" t="s">
        <v>2015</v>
      </c>
      <c r="Z612" s="88" t="s">
        <v>2015</v>
      </c>
      <c r="AA612" s="89" t="s">
        <v>2015</v>
      </c>
      <c r="AB612" s="51"/>
    </row>
    <row r="613" spans="18:28" ht="30" hidden="1" customHeight="1" x14ac:dyDescent="0.25">
      <c r="R613" s="49"/>
      <c r="S613" s="90">
        <v>2016</v>
      </c>
      <c r="T613" s="86" t="s">
        <v>1904</v>
      </c>
      <c r="U613" s="87" t="s">
        <v>1947</v>
      </c>
      <c r="V613" s="87" t="s">
        <v>200</v>
      </c>
      <c r="W613" s="87" t="s">
        <v>199</v>
      </c>
      <c r="X613" s="88">
        <v>0.81000000000000028</v>
      </c>
      <c r="Y613" s="88">
        <v>0.80999999999999939</v>
      </c>
      <c r="Z613" s="88">
        <v>0.21485411140583555</v>
      </c>
      <c r="AA613" s="89">
        <v>1.4606741573033724</v>
      </c>
      <c r="AB613" s="51"/>
    </row>
    <row r="614" spans="18:28" ht="30" hidden="1" customHeight="1" x14ac:dyDescent="0.25">
      <c r="R614" s="49"/>
      <c r="S614" s="90">
        <v>2016</v>
      </c>
      <c r="T614" s="86" t="s">
        <v>1904</v>
      </c>
      <c r="U614" s="87" t="s">
        <v>1947</v>
      </c>
      <c r="V614" s="87" t="s">
        <v>148</v>
      </c>
      <c r="W614" s="87" t="s">
        <v>283</v>
      </c>
      <c r="X614" s="88" t="s">
        <v>2015</v>
      </c>
      <c r="Y614" s="88" t="s">
        <v>2015</v>
      </c>
      <c r="Z614" s="88" t="s">
        <v>2015</v>
      </c>
      <c r="AA614" s="89" t="s">
        <v>2015</v>
      </c>
      <c r="AB614" s="51"/>
    </row>
    <row r="615" spans="18:28" ht="30" hidden="1" customHeight="1" x14ac:dyDescent="0.25">
      <c r="R615" s="49"/>
      <c r="S615" s="90">
        <v>2016</v>
      </c>
      <c r="T615" s="86" t="s">
        <v>1904</v>
      </c>
      <c r="U615" s="87" t="s">
        <v>1947</v>
      </c>
      <c r="V615" s="87" t="s">
        <v>148</v>
      </c>
      <c r="W615" s="87" t="s">
        <v>2074</v>
      </c>
      <c r="X615" s="88" t="s">
        <v>2015</v>
      </c>
      <c r="Y615" s="88" t="s">
        <v>2015</v>
      </c>
      <c r="Z615" s="88" t="s">
        <v>2015</v>
      </c>
      <c r="AA615" s="89" t="s">
        <v>2015</v>
      </c>
      <c r="AB615" s="51"/>
    </row>
    <row r="616" spans="18:28" ht="30" hidden="1" customHeight="1" x14ac:dyDescent="0.25">
      <c r="R616" s="49"/>
      <c r="S616" s="90">
        <v>2016</v>
      </c>
      <c r="T616" s="86" t="s">
        <v>1904</v>
      </c>
      <c r="U616" s="87" t="s">
        <v>1975</v>
      </c>
      <c r="V616" s="87" t="s">
        <v>151</v>
      </c>
      <c r="W616" s="87" t="s">
        <v>151</v>
      </c>
      <c r="X616" s="88">
        <v>0.78</v>
      </c>
      <c r="Y616" s="88">
        <v>0.78</v>
      </c>
      <c r="Z616" s="88">
        <v>1</v>
      </c>
      <c r="AA616" s="89">
        <v>1</v>
      </c>
      <c r="AB616" s="51"/>
    </row>
    <row r="617" spans="18:28" ht="30" hidden="1" customHeight="1" x14ac:dyDescent="0.25">
      <c r="R617" s="49"/>
      <c r="S617" s="90">
        <v>2016</v>
      </c>
      <c r="T617" s="86" t="s">
        <v>1904</v>
      </c>
      <c r="U617" s="87" t="s">
        <v>1975</v>
      </c>
      <c r="V617" s="87" t="s">
        <v>148</v>
      </c>
      <c r="W617" s="87" t="s">
        <v>196</v>
      </c>
      <c r="X617" s="88" t="s">
        <v>2015</v>
      </c>
      <c r="Y617" s="88" t="s">
        <v>2015</v>
      </c>
      <c r="Z617" s="88" t="s">
        <v>2015</v>
      </c>
      <c r="AA617" s="89" t="s">
        <v>2015</v>
      </c>
      <c r="AB617" s="51"/>
    </row>
    <row r="618" spans="18:28" ht="30" hidden="1" customHeight="1" x14ac:dyDescent="0.25">
      <c r="R618" s="49"/>
      <c r="S618" s="90">
        <v>2016</v>
      </c>
      <c r="T618" s="86" t="s">
        <v>1904</v>
      </c>
      <c r="U618" s="87" t="s">
        <v>1975</v>
      </c>
      <c r="V618" s="87" t="s">
        <v>200</v>
      </c>
      <c r="W618" s="87" t="s">
        <v>2071</v>
      </c>
      <c r="X618" s="88" t="s">
        <v>2015</v>
      </c>
      <c r="Y618" s="88" t="s">
        <v>2015</v>
      </c>
      <c r="Z618" s="88" t="s">
        <v>2015</v>
      </c>
      <c r="AA618" s="89" t="s">
        <v>2015</v>
      </c>
      <c r="AB618" s="51"/>
    </row>
    <row r="619" spans="18:28" ht="30" hidden="1" customHeight="1" x14ac:dyDescent="0.25">
      <c r="R619" s="49"/>
      <c r="S619" s="90">
        <v>2016</v>
      </c>
      <c r="T619" s="86" t="s">
        <v>1904</v>
      </c>
      <c r="U619" s="87" t="s">
        <v>1975</v>
      </c>
      <c r="V619" s="87" t="s">
        <v>200</v>
      </c>
      <c r="W619" s="87" t="s">
        <v>2072</v>
      </c>
      <c r="X619" s="88" t="s">
        <v>2015</v>
      </c>
      <c r="Y619" s="88" t="s">
        <v>2015</v>
      </c>
      <c r="Z619" s="88" t="s">
        <v>2015</v>
      </c>
      <c r="AA619" s="89" t="s">
        <v>2015</v>
      </c>
      <c r="AB619" s="51"/>
    </row>
    <row r="620" spans="18:28" ht="30" hidden="1" customHeight="1" x14ac:dyDescent="0.25">
      <c r="R620" s="49"/>
      <c r="S620" s="90">
        <v>2016</v>
      </c>
      <c r="T620" s="86" t="s">
        <v>1904</v>
      </c>
      <c r="U620" s="87" t="s">
        <v>1975</v>
      </c>
      <c r="V620" s="87" t="s">
        <v>148</v>
      </c>
      <c r="W620" s="87" t="s">
        <v>286</v>
      </c>
      <c r="X620" s="88" t="s">
        <v>2015</v>
      </c>
      <c r="Y620" s="88" t="s">
        <v>2015</v>
      </c>
      <c r="Z620" s="88" t="s">
        <v>2015</v>
      </c>
      <c r="AA620" s="89" t="s">
        <v>2015</v>
      </c>
      <c r="AB620" s="51"/>
    </row>
    <row r="621" spans="18:28" ht="30" hidden="1" customHeight="1" x14ac:dyDescent="0.25">
      <c r="R621" s="49"/>
      <c r="S621" s="90">
        <v>2016</v>
      </c>
      <c r="T621" s="86" t="s">
        <v>1904</v>
      </c>
      <c r="U621" s="87" t="s">
        <v>1975</v>
      </c>
      <c r="V621" s="87" t="s">
        <v>148</v>
      </c>
      <c r="W621" s="87" t="s">
        <v>197</v>
      </c>
      <c r="X621" s="88">
        <v>0.87</v>
      </c>
      <c r="Y621" s="88">
        <v>0.87</v>
      </c>
      <c r="Z621" s="88">
        <v>0.11847999999999999</v>
      </c>
      <c r="AA621" s="89">
        <v>0.23250000000000001</v>
      </c>
      <c r="AB621" s="51"/>
    </row>
    <row r="622" spans="18:28" ht="30" hidden="1" customHeight="1" x14ac:dyDescent="0.25">
      <c r="R622" s="49"/>
      <c r="S622" s="90">
        <v>2016</v>
      </c>
      <c r="T622" s="86" t="s">
        <v>1904</v>
      </c>
      <c r="U622" s="87" t="s">
        <v>1975</v>
      </c>
      <c r="V622" s="87" t="s">
        <v>148</v>
      </c>
      <c r="W622" s="87" t="s">
        <v>197</v>
      </c>
      <c r="X622" s="88">
        <v>0.87</v>
      </c>
      <c r="Y622" s="88">
        <v>0.87</v>
      </c>
      <c r="Z622" s="88">
        <v>0.11847999999999999</v>
      </c>
      <c r="AA622" s="89">
        <v>0.23250000000000001</v>
      </c>
      <c r="AB622" s="51"/>
    </row>
    <row r="623" spans="18:28" ht="30" hidden="1" customHeight="1" x14ac:dyDescent="0.25">
      <c r="R623" s="49"/>
      <c r="S623" s="90">
        <v>2016</v>
      </c>
      <c r="T623" s="86" t="s">
        <v>1904</v>
      </c>
      <c r="U623" s="87" t="s">
        <v>1975</v>
      </c>
      <c r="V623" s="87" t="s">
        <v>148</v>
      </c>
      <c r="W623" s="87" t="s">
        <v>198</v>
      </c>
      <c r="X623" s="88">
        <v>0.87</v>
      </c>
      <c r="Y623" s="88">
        <v>0.87</v>
      </c>
      <c r="Z623" s="88">
        <v>5.9003984063745019E-2</v>
      </c>
      <c r="AA623" s="89">
        <v>0.11625000000000001</v>
      </c>
      <c r="AB623" s="51"/>
    </row>
    <row r="624" spans="18:28" ht="30" hidden="1" customHeight="1" x14ac:dyDescent="0.25">
      <c r="R624" s="49"/>
      <c r="S624" s="90">
        <v>2016</v>
      </c>
      <c r="T624" s="86" t="s">
        <v>1904</v>
      </c>
      <c r="U624" s="87" t="s">
        <v>1975</v>
      </c>
      <c r="V624" s="87" t="s">
        <v>148</v>
      </c>
      <c r="W624" s="87" t="s">
        <v>2073</v>
      </c>
      <c r="X624" s="88" t="s">
        <v>2015</v>
      </c>
      <c r="Y624" s="88" t="s">
        <v>2015</v>
      </c>
      <c r="Z624" s="88" t="s">
        <v>2015</v>
      </c>
      <c r="AA624" s="89" t="s">
        <v>2015</v>
      </c>
      <c r="AB624" s="51"/>
    </row>
    <row r="625" spans="18:28" ht="30" hidden="1" customHeight="1" x14ac:dyDescent="0.25">
      <c r="R625" s="49"/>
      <c r="S625" s="90">
        <v>2016</v>
      </c>
      <c r="T625" s="86" t="s">
        <v>1904</v>
      </c>
      <c r="U625" s="87" t="s">
        <v>1975</v>
      </c>
      <c r="V625" s="87" t="s">
        <v>148</v>
      </c>
      <c r="W625" s="87" t="s">
        <v>285</v>
      </c>
      <c r="X625" s="88" t="s">
        <v>2015</v>
      </c>
      <c r="Y625" s="88" t="s">
        <v>2015</v>
      </c>
      <c r="Z625" s="88" t="s">
        <v>2015</v>
      </c>
      <c r="AA625" s="89" t="s">
        <v>2015</v>
      </c>
      <c r="AB625" s="51"/>
    </row>
    <row r="626" spans="18:28" ht="30" hidden="1" customHeight="1" x14ac:dyDescent="0.25">
      <c r="R626" s="49"/>
      <c r="S626" s="90">
        <v>2016</v>
      </c>
      <c r="T626" s="86" t="s">
        <v>1904</v>
      </c>
      <c r="U626" s="87" t="s">
        <v>1975</v>
      </c>
      <c r="V626" s="87" t="s">
        <v>200</v>
      </c>
      <c r="W626" s="87" t="s">
        <v>199</v>
      </c>
      <c r="X626" s="88">
        <v>0.81</v>
      </c>
      <c r="Y626" s="88">
        <v>0.81</v>
      </c>
      <c r="Z626" s="88">
        <v>0.21485411140583555</v>
      </c>
      <c r="AA626" s="89">
        <v>1.460674157303371</v>
      </c>
      <c r="AB626" s="51"/>
    </row>
    <row r="627" spans="18:28" ht="30" hidden="1" customHeight="1" x14ac:dyDescent="0.25">
      <c r="R627" s="49"/>
      <c r="S627" s="90">
        <v>2016</v>
      </c>
      <c r="T627" s="86" t="s">
        <v>1904</v>
      </c>
      <c r="U627" s="87" t="s">
        <v>1975</v>
      </c>
      <c r="V627" s="87" t="s">
        <v>148</v>
      </c>
      <c r="W627" s="87" t="s">
        <v>283</v>
      </c>
      <c r="X627" s="88" t="s">
        <v>2015</v>
      </c>
      <c r="Y627" s="88" t="s">
        <v>2015</v>
      </c>
      <c r="Z627" s="88" t="s">
        <v>2015</v>
      </c>
      <c r="AA627" s="89" t="s">
        <v>2015</v>
      </c>
      <c r="AB627" s="51"/>
    </row>
    <row r="628" spans="18:28" ht="30" hidden="1" customHeight="1" x14ac:dyDescent="0.25">
      <c r="R628" s="49"/>
      <c r="S628" s="90">
        <v>2016</v>
      </c>
      <c r="T628" s="86" t="s">
        <v>1904</v>
      </c>
      <c r="U628" s="87" t="s">
        <v>1975</v>
      </c>
      <c r="V628" s="87" t="s">
        <v>148</v>
      </c>
      <c r="W628" s="87" t="s">
        <v>2074</v>
      </c>
      <c r="X628" s="88" t="s">
        <v>2015</v>
      </c>
      <c r="Y628" s="88" t="s">
        <v>2015</v>
      </c>
      <c r="Z628" s="88" t="s">
        <v>2015</v>
      </c>
      <c r="AA628" s="89" t="s">
        <v>2015</v>
      </c>
      <c r="AB628" s="51"/>
    </row>
    <row r="629" spans="18:28" ht="30" hidden="1" customHeight="1" x14ac:dyDescent="0.25">
      <c r="R629" s="49"/>
      <c r="S629" s="90">
        <v>2016</v>
      </c>
      <c r="T629" s="86" t="s">
        <v>1904</v>
      </c>
      <c r="U629" s="87" t="s">
        <v>2022</v>
      </c>
      <c r="V629" s="87" t="s">
        <v>151</v>
      </c>
      <c r="W629" s="87" t="s">
        <v>151</v>
      </c>
      <c r="X629" s="88" t="s">
        <v>2015</v>
      </c>
      <c r="Y629" s="88" t="s">
        <v>2015</v>
      </c>
      <c r="Z629" s="88" t="s">
        <v>2015</v>
      </c>
      <c r="AA629" s="89" t="s">
        <v>2015</v>
      </c>
      <c r="AB629" s="51"/>
    </row>
    <row r="630" spans="18:28" ht="30" hidden="1" customHeight="1" x14ac:dyDescent="0.25">
      <c r="R630" s="49"/>
      <c r="S630" s="90">
        <v>2016</v>
      </c>
      <c r="T630" s="86" t="s">
        <v>1904</v>
      </c>
      <c r="U630" s="87" t="s">
        <v>2022</v>
      </c>
      <c r="V630" s="87" t="s">
        <v>148</v>
      </c>
      <c r="W630" s="87" t="s">
        <v>196</v>
      </c>
      <c r="X630" s="88">
        <v>0.87</v>
      </c>
      <c r="Y630" s="88">
        <v>0.87</v>
      </c>
      <c r="Z630" s="88">
        <v>0.41708333333333336</v>
      </c>
      <c r="AA630" s="89">
        <v>0.63</v>
      </c>
      <c r="AB630" s="51"/>
    </row>
    <row r="631" spans="18:28" ht="30" hidden="1" customHeight="1" x14ac:dyDescent="0.25">
      <c r="R631" s="49"/>
      <c r="S631" s="90">
        <v>2016</v>
      </c>
      <c r="T631" s="86" t="s">
        <v>1904</v>
      </c>
      <c r="U631" s="87" t="s">
        <v>2022</v>
      </c>
      <c r="V631" s="87" t="s">
        <v>200</v>
      </c>
      <c r="W631" s="87" t="s">
        <v>2071</v>
      </c>
      <c r="X631" s="88">
        <v>0.4</v>
      </c>
      <c r="Y631" s="88">
        <v>0.39999999999999986</v>
      </c>
      <c r="Z631" s="88">
        <v>0.32577996715927748</v>
      </c>
      <c r="AA631" s="89">
        <v>2.2086677367576248</v>
      </c>
      <c r="AB631" s="51"/>
    </row>
    <row r="632" spans="18:28" ht="30" hidden="1" customHeight="1" x14ac:dyDescent="0.25">
      <c r="R632" s="49"/>
      <c r="S632" s="90">
        <v>2016</v>
      </c>
      <c r="T632" s="86" t="s">
        <v>1904</v>
      </c>
      <c r="U632" s="87" t="s">
        <v>2022</v>
      </c>
      <c r="V632" s="87" t="s">
        <v>200</v>
      </c>
      <c r="W632" s="87" t="s">
        <v>2072</v>
      </c>
      <c r="X632" s="88">
        <v>0.40000000000000008</v>
      </c>
      <c r="Y632" s="88">
        <v>0.4</v>
      </c>
      <c r="Z632" s="88">
        <v>0.40870967741935482</v>
      </c>
      <c r="AA632" s="89">
        <v>2.7619047619047628</v>
      </c>
      <c r="AB632" s="51"/>
    </row>
    <row r="633" spans="18:28" ht="30" hidden="1" customHeight="1" x14ac:dyDescent="0.25">
      <c r="R633" s="49"/>
      <c r="S633" s="90">
        <v>2016</v>
      </c>
      <c r="T633" s="86" t="s">
        <v>1904</v>
      </c>
      <c r="U633" s="87" t="s">
        <v>2022</v>
      </c>
      <c r="V633" s="87" t="s">
        <v>148</v>
      </c>
      <c r="W633" s="87" t="s">
        <v>286</v>
      </c>
      <c r="X633" s="88">
        <v>0.87000000000000011</v>
      </c>
      <c r="Y633" s="88">
        <v>0.87000000000000011</v>
      </c>
      <c r="Z633" s="88">
        <v>0.67281249999999981</v>
      </c>
      <c r="AA633" s="89">
        <v>1.35</v>
      </c>
      <c r="AB633" s="51"/>
    </row>
    <row r="634" spans="18:28" ht="30" hidden="1" customHeight="1" x14ac:dyDescent="0.25">
      <c r="R634" s="49"/>
      <c r="S634" s="90">
        <v>2016</v>
      </c>
      <c r="T634" s="86" t="s">
        <v>1904</v>
      </c>
      <c r="U634" s="87" t="s">
        <v>2022</v>
      </c>
      <c r="V634" s="87" t="s">
        <v>148</v>
      </c>
      <c r="W634" s="87" t="s">
        <v>197</v>
      </c>
      <c r="X634" s="88">
        <v>0.87000000000000011</v>
      </c>
      <c r="Y634" s="88">
        <v>0.87000000000000011</v>
      </c>
      <c r="Z634" s="88">
        <v>0.11848</v>
      </c>
      <c r="AA634" s="89">
        <v>0.23250000000000001</v>
      </c>
      <c r="AB634" s="51"/>
    </row>
    <row r="635" spans="18:28" ht="30" hidden="1" customHeight="1" x14ac:dyDescent="0.25">
      <c r="R635" s="49"/>
      <c r="S635" s="90">
        <v>2016</v>
      </c>
      <c r="T635" s="86" t="s">
        <v>1904</v>
      </c>
      <c r="U635" s="87" t="s">
        <v>2022</v>
      </c>
      <c r="V635" s="87" t="s">
        <v>148</v>
      </c>
      <c r="W635" s="87" t="s">
        <v>197</v>
      </c>
      <c r="X635" s="88">
        <v>0.87000000000000011</v>
      </c>
      <c r="Y635" s="88">
        <v>0.87000000000000011</v>
      </c>
      <c r="Z635" s="88">
        <v>0.11848</v>
      </c>
      <c r="AA635" s="89">
        <v>0.23250000000000001</v>
      </c>
      <c r="AB635" s="51"/>
    </row>
    <row r="636" spans="18:28" ht="30" hidden="1" customHeight="1" x14ac:dyDescent="0.25">
      <c r="R636" s="49"/>
      <c r="S636" s="90">
        <v>2016</v>
      </c>
      <c r="T636" s="86" t="s">
        <v>1904</v>
      </c>
      <c r="U636" s="87" t="s">
        <v>2022</v>
      </c>
      <c r="V636" s="87" t="s">
        <v>148</v>
      </c>
      <c r="W636" s="87" t="s">
        <v>198</v>
      </c>
      <c r="X636" s="88">
        <v>0.86999999999999988</v>
      </c>
      <c r="Y636" s="88">
        <v>0.86999999999999988</v>
      </c>
      <c r="Z636" s="88">
        <v>5.9003984063745032E-2</v>
      </c>
      <c r="AA636" s="89">
        <v>0.11625000000000002</v>
      </c>
      <c r="AB636" s="51"/>
    </row>
    <row r="637" spans="18:28" ht="30" hidden="1" customHeight="1" x14ac:dyDescent="0.25">
      <c r="R637" s="49"/>
      <c r="S637" s="90">
        <v>2016</v>
      </c>
      <c r="T637" s="86" t="s">
        <v>1904</v>
      </c>
      <c r="U637" s="87" t="s">
        <v>2022</v>
      </c>
      <c r="V637" s="87" t="s">
        <v>148</v>
      </c>
      <c r="W637" s="87" t="s">
        <v>2073</v>
      </c>
      <c r="X637" s="88">
        <v>0.87</v>
      </c>
      <c r="Y637" s="88">
        <v>0.86999999999999988</v>
      </c>
      <c r="Z637" s="88">
        <v>1.340625</v>
      </c>
      <c r="AA637" s="89">
        <v>1.1000000000000001</v>
      </c>
      <c r="AB637" s="51"/>
    </row>
    <row r="638" spans="18:28" ht="30" hidden="1" customHeight="1" x14ac:dyDescent="0.25">
      <c r="R638" s="49"/>
      <c r="S638" s="90">
        <v>2016</v>
      </c>
      <c r="T638" s="86" t="s">
        <v>1904</v>
      </c>
      <c r="U638" s="87" t="s">
        <v>2022</v>
      </c>
      <c r="V638" s="87" t="s">
        <v>148</v>
      </c>
      <c r="W638" s="87" t="s">
        <v>285</v>
      </c>
      <c r="X638" s="88" t="s">
        <v>2015</v>
      </c>
      <c r="Y638" s="88" t="s">
        <v>2015</v>
      </c>
      <c r="Z638" s="88" t="s">
        <v>2015</v>
      </c>
      <c r="AA638" s="89" t="s">
        <v>2015</v>
      </c>
      <c r="AB638" s="51"/>
    </row>
    <row r="639" spans="18:28" ht="30" hidden="1" customHeight="1" x14ac:dyDescent="0.25">
      <c r="R639" s="49"/>
      <c r="S639" s="90">
        <v>2016</v>
      </c>
      <c r="T639" s="86" t="s">
        <v>1904</v>
      </c>
      <c r="U639" s="87" t="s">
        <v>2022</v>
      </c>
      <c r="V639" s="87" t="s">
        <v>200</v>
      </c>
      <c r="W639" s="87" t="s">
        <v>199</v>
      </c>
      <c r="X639" s="88">
        <v>0.81</v>
      </c>
      <c r="Y639" s="88">
        <v>0.81</v>
      </c>
      <c r="Z639" s="88">
        <v>0.21485411140583555</v>
      </c>
      <c r="AA639" s="89">
        <v>1.4606741573033708</v>
      </c>
      <c r="AB639" s="51"/>
    </row>
    <row r="640" spans="18:28" ht="30" hidden="1" customHeight="1" x14ac:dyDescent="0.25">
      <c r="R640" s="49"/>
      <c r="S640" s="90">
        <v>2016</v>
      </c>
      <c r="T640" s="86" t="s">
        <v>1904</v>
      </c>
      <c r="U640" s="87" t="s">
        <v>2022</v>
      </c>
      <c r="V640" s="87" t="s">
        <v>148</v>
      </c>
      <c r="W640" s="87" t="s">
        <v>283</v>
      </c>
      <c r="X640" s="88" t="s">
        <v>2015</v>
      </c>
      <c r="Y640" s="88" t="s">
        <v>2015</v>
      </c>
      <c r="Z640" s="88" t="s">
        <v>2015</v>
      </c>
      <c r="AA640" s="89" t="s">
        <v>2015</v>
      </c>
      <c r="AB640" s="51"/>
    </row>
    <row r="641" spans="18:28" ht="30" hidden="1" customHeight="1" x14ac:dyDescent="0.25">
      <c r="R641" s="49"/>
      <c r="S641" s="90">
        <v>2016</v>
      </c>
      <c r="T641" s="86" t="s">
        <v>1904</v>
      </c>
      <c r="U641" s="87" t="s">
        <v>2022</v>
      </c>
      <c r="V641" s="87" t="s">
        <v>148</v>
      </c>
      <c r="W641" s="87" t="s">
        <v>2074</v>
      </c>
      <c r="X641" s="88" t="s">
        <v>2015</v>
      </c>
      <c r="Y641" s="88" t="s">
        <v>2015</v>
      </c>
      <c r="Z641" s="88" t="s">
        <v>2015</v>
      </c>
      <c r="AA641" s="89" t="s">
        <v>2015</v>
      </c>
      <c r="AB641" s="51"/>
    </row>
    <row r="642" spans="18:28" ht="30" hidden="1" customHeight="1" x14ac:dyDescent="0.25">
      <c r="R642" s="49"/>
      <c r="S642" s="90">
        <v>2016</v>
      </c>
      <c r="T642" s="86" t="s">
        <v>1904</v>
      </c>
      <c r="U642" s="87" t="s">
        <v>1626</v>
      </c>
      <c r="V642" s="87" t="s">
        <v>151</v>
      </c>
      <c r="W642" s="87" t="s">
        <v>151</v>
      </c>
      <c r="X642" s="88" t="s">
        <v>2015</v>
      </c>
      <c r="Y642" s="88" t="s">
        <v>2015</v>
      </c>
      <c r="Z642" s="88" t="s">
        <v>2015</v>
      </c>
      <c r="AA642" s="89" t="s">
        <v>2015</v>
      </c>
      <c r="AB642" s="51"/>
    </row>
    <row r="643" spans="18:28" ht="30" hidden="1" customHeight="1" x14ac:dyDescent="0.25">
      <c r="R643" s="49"/>
      <c r="S643" s="90">
        <v>2016</v>
      </c>
      <c r="T643" s="86" t="s">
        <v>1904</v>
      </c>
      <c r="U643" s="87" t="s">
        <v>1626</v>
      </c>
      <c r="V643" s="87" t="s">
        <v>148</v>
      </c>
      <c r="W643" s="87" t="s">
        <v>196</v>
      </c>
      <c r="X643" s="88">
        <v>0.87</v>
      </c>
      <c r="Y643" s="88">
        <v>0.87</v>
      </c>
      <c r="Z643" s="88">
        <v>0.41708333333333336</v>
      </c>
      <c r="AA643" s="89">
        <v>0.63</v>
      </c>
      <c r="AB643" s="51"/>
    </row>
    <row r="644" spans="18:28" ht="30" hidden="1" customHeight="1" x14ac:dyDescent="0.25">
      <c r="R644" s="49"/>
      <c r="S644" s="90">
        <v>2016</v>
      </c>
      <c r="T644" s="86" t="s">
        <v>1904</v>
      </c>
      <c r="U644" s="87" t="s">
        <v>1626</v>
      </c>
      <c r="V644" s="87" t="s">
        <v>200</v>
      </c>
      <c r="W644" s="87" t="s">
        <v>2071</v>
      </c>
      <c r="X644" s="88" t="s">
        <v>2015</v>
      </c>
      <c r="Y644" s="88" t="s">
        <v>2015</v>
      </c>
      <c r="Z644" s="88" t="s">
        <v>2015</v>
      </c>
      <c r="AA644" s="89" t="s">
        <v>2015</v>
      </c>
      <c r="AB644" s="51"/>
    </row>
    <row r="645" spans="18:28" ht="30" hidden="1" customHeight="1" x14ac:dyDescent="0.25">
      <c r="R645" s="49"/>
      <c r="S645" s="90">
        <v>2016</v>
      </c>
      <c r="T645" s="86" t="s">
        <v>1904</v>
      </c>
      <c r="U645" s="87" t="s">
        <v>1626</v>
      </c>
      <c r="V645" s="87" t="s">
        <v>200</v>
      </c>
      <c r="W645" s="87" t="s">
        <v>2072</v>
      </c>
      <c r="X645" s="88" t="s">
        <v>2015</v>
      </c>
      <c r="Y645" s="88" t="s">
        <v>2015</v>
      </c>
      <c r="Z645" s="88" t="s">
        <v>2015</v>
      </c>
      <c r="AA645" s="89" t="s">
        <v>2015</v>
      </c>
      <c r="AB645" s="51"/>
    </row>
    <row r="646" spans="18:28" ht="30" hidden="1" customHeight="1" x14ac:dyDescent="0.25">
      <c r="R646" s="49"/>
      <c r="S646" s="90">
        <v>2016</v>
      </c>
      <c r="T646" s="86" t="s">
        <v>1904</v>
      </c>
      <c r="U646" s="87" t="s">
        <v>1626</v>
      </c>
      <c r="V646" s="87" t="s">
        <v>148</v>
      </c>
      <c r="W646" s="87" t="s">
        <v>286</v>
      </c>
      <c r="X646" s="88">
        <v>0.86999999999999988</v>
      </c>
      <c r="Y646" s="88">
        <v>0.87000000000000011</v>
      </c>
      <c r="Z646" s="88">
        <v>0.67281250000000004</v>
      </c>
      <c r="AA646" s="89">
        <v>1.35</v>
      </c>
      <c r="AB646" s="51"/>
    </row>
    <row r="647" spans="18:28" ht="30" hidden="1" customHeight="1" x14ac:dyDescent="0.25">
      <c r="R647" s="49"/>
      <c r="S647" s="90">
        <v>2016</v>
      </c>
      <c r="T647" s="86" t="s">
        <v>1904</v>
      </c>
      <c r="U647" s="87" t="s">
        <v>1626</v>
      </c>
      <c r="V647" s="87" t="s">
        <v>148</v>
      </c>
      <c r="W647" s="87" t="s">
        <v>197</v>
      </c>
      <c r="X647" s="88">
        <v>0.86999999999999988</v>
      </c>
      <c r="Y647" s="88">
        <v>0.86999999999999988</v>
      </c>
      <c r="Z647" s="88">
        <v>0.11848</v>
      </c>
      <c r="AA647" s="89">
        <v>0.23250000000000004</v>
      </c>
      <c r="AB647" s="51"/>
    </row>
    <row r="648" spans="18:28" ht="30" hidden="1" customHeight="1" x14ac:dyDescent="0.25">
      <c r="R648" s="49"/>
      <c r="S648" s="90">
        <v>2016</v>
      </c>
      <c r="T648" s="86" t="s">
        <v>1904</v>
      </c>
      <c r="U648" s="87" t="s">
        <v>1626</v>
      </c>
      <c r="V648" s="87" t="s">
        <v>148</v>
      </c>
      <c r="W648" s="87" t="s">
        <v>197</v>
      </c>
      <c r="X648" s="88">
        <v>0.86999999999999988</v>
      </c>
      <c r="Y648" s="88">
        <v>0.86999999999999988</v>
      </c>
      <c r="Z648" s="88">
        <v>0.11848</v>
      </c>
      <c r="AA648" s="89">
        <v>0.23250000000000004</v>
      </c>
      <c r="AB648" s="51"/>
    </row>
    <row r="649" spans="18:28" ht="30" hidden="1" customHeight="1" x14ac:dyDescent="0.25">
      <c r="R649" s="49"/>
      <c r="S649" s="90">
        <v>2016</v>
      </c>
      <c r="T649" s="86" t="s">
        <v>1904</v>
      </c>
      <c r="U649" s="87" t="s">
        <v>1626</v>
      </c>
      <c r="V649" s="87" t="s">
        <v>148</v>
      </c>
      <c r="W649" s="87" t="s">
        <v>198</v>
      </c>
      <c r="X649" s="88">
        <v>0.87</v>
      </c>
      <c r="Y649" s="88">
        <v>0.87</v>
      </c>
      <c r="Z649" s="88">
        <v>5.9003984063745032E-2</v>
      </c>
      <c r="AA649" s="89">
        <v>0.11625000000000003</v>
      </c>
      <c r="AB649" s="51"/>
    </row>
    <row r="650" spans="18:28" ht="30" hidden="1" customHeight="1" x14ac:dyDescent="0.25">
      <c r="R650" s="49"/>
      <c r="S650" s="90">
        <v>2016</v>
      </c>
      <c r="T650" s="86" t="s">
        <v>1904</v>
      </c>
      <c r="U650" s="87" t="s">
        <v>1626</v>
      </c>
      <c r="V650" s="87" t="s">
        <v>148</v>
      </c>
      <c r="W650" s="87" t="s">
        <v>2073</v>
      </c>
      <c r="X650" s="88">
        <v>0.87000000000000011</v>
      </c>
      <c r="Y650" s="88">
        <v>0.87</v>
      </c>
      <c r="Z650" s="88">
        <v>1.340625</v>
      </c>
      <c r="AA650" s="89">
        <v>1.0999999999999999</v>
      </c>
      <c r="AB650" s="51"/>
    </row>
    <row r="651" spans="18:28" ht="30" hidden="1" customHeight="1" x14ac:dyDescent="0.25">
      <c r="R651" s="49"/>
      <c r="S651" s="90">
        <v>2016</v>
      </c>
      <c r="T651" s="86" t="s">
        <v>1904</v>
      </c>
      <c r="U651" s="87" t="s">
        <v>1626</v>
      </c>
      <c r="V651" s="87" t="s">
        <v>148</v>
      </c>
      <c r="W651" s="87" t="s">
        <v>285</v>
      </c>
      <c r="X651" s="88">
        <v>0.87</v>
      </c>
      <c r="Y651" s="88">
        <v>0.86999999999999988</v>
      </c>
      <c r="Z651" s="88">
        <v>1.3406250000000002</v>
      </c>
      <c r="AA651" s="89">
        <v>1.1000000000000001</v>
      </c>
      <c r="AB651" s="51"/>
    </row>
    <row r="652" spans="18:28" ht="30" hidden="1" customHeight="1" x14ac:dyDescent="0.25">
      <c r="R652" s="49"/>
      <c r="S652" s="90">
        <v>2016</v>
      </c>
      <c r="T652" s="86" t="s">
        <v>1904</v>
      </c>
      <c r="U652" s="87" t="s">
        <v>1626</v>
      </c>
      <c r="V652" s="87" t="s">
        <v>200</v>
      </c>
      <c r="W652" s="87" t="s">
        <v>199</v>
      </c>
      <c r="X652" s="88">
        <v>0.81000000000000016</v>
      </c>
      <c r="Y652" s="88">
        <v>0.81</v>
      </c>
      <c r="Z652" s="88">
        <v>0.21485411140583555</v>
      </c>
      <c r="AA652" s="89">
        <v>1.4606741573033708</v>
      </c>
      <c r="AB652" s="51"/>
    </row>
    <row r="653" spans="18:28" ht="30" hidden="1" customHeight="1" x14ac:dyDescent="0.25">
      <c r="R653" s="49"/>
      <c r="S653" s="90">
        <v>2016</v>
      </c>
      <c r="T653" s="86" t="s">
        <v>1904</v>
      </c>
      <c r="U653" s="87" t="s">
        <v>1626</v>
      </c>
      <c r="V653" s="87" t="s">
        <v>148</v>
      </c>
      <c r="W653" s="87" t="s">
        <v>283</v>
      </c>
      <c r="X653" s="88">
        <v>0.87</v>
      </c>
      <c r="Y653" s="88">
        <v>0.87</v>
      </c>
      <c r="Z653" s="88">
        <v>0.15640625</v>
      </c>
      <c r="AA653" s="89">
        <v>0.315</v>
      </c>
      <c r="AB653" s="51"/>
    </row>
    <row r="654" spans="18:28" ht="30" hidden="1" customHeight="1" x14ac:dyDescent="0.25">
      <c r="R654" s="49"/>
      <c r="S654" s="90">
        <v>2016</v>
      </c>
      <c r="T654" s="86" t="s">
        <v>1904</v>
      </c>
      <c r="U654" s="87" t="s">
        <v>1626</v>
      </c>
      <c r="V654" s="87" t="s">
        <v>148</v>
      </c>
      <c r="W654" s="87" t="s">
        <v>2074</v>
      </c>
      <c r="X654" s="88" t="s">
        <v>2015</v>
      </c>
      <c r="Y654" s="88" t="s">
        <v>2015</v>
      </c>
      <c r="Z654" s="88" t="s">
        <v>2015</v>
      </c>
      <c r="AA654" s="89" t="s">
        <v>2015</v>
      </c>
      <c r="AB654" s="51"/>
    </row>
    <row r="655" spans="18:28" ht="30" hidden="1" customHeight="1" x14ac:dyDescent="0.25">
      <c r="R655" s="49"/>
      <c r="S655" s="90">
        <v>2016</v>
      </c>
      <c r="T655" s="86" t="s">
        <v>1884</v>
      </c>
      <c r="U655" s="87" t="s">
        <v>2075</v>
      </c>
      <c r="V655" s="87" t="s">
        <v>1993</v>
      </c>
      <c r="W655" s="87"/>
      <c r="X655" s="88">
        <v>0.68619226838782044</v>
      </c>
      <c r="Y655" s="88">
        <v>0.68599061032863851</v>
      </c>
      <c r="Z655" s="88" t="s">
        <v>2015</v>
      </c>
      <c r="AA655" s="89" t="s">
        <v>2015</v>
      </c>
      <c r="AB655" s="51"/>
    </row>
    <row r="656" spans="18:28" ht="30" hidden="1" customHeight="1" x14ac:dyDescent="0.25">
      <c r="R656" s="49"/>
      <c r="S656" s="90">
        <v>2016</v>
      </c>
      <c r="T656" s="86" t="s">
        <v>1913</v>
      </c>
      <c r="U656" s="87" t="s">
        <v>1911</v>
      </c>
      <c r="V656" s="87" t="s">
        <v>2076</v>
      </c>
      <c r="W656" s="87"/>
      <c r="X656" s="88">
        <v>0.93174241556505177</v>
      </c>
      <c r="Y656" s="88">
        <v>0.93128978261108486</v>
      </c>
      <c r="Z656" s="88">
        <v>0.68300000000000005</v>
      </c>
      <c r="AA656" s="89">
        <v>0.47899999999999998</v>
      </c>
      <c r="AB656" s="51"/>
    </row>
    <row r="657" spans="18:28" ht="30" hidden="1" customHeight="1" x14ac:dyDescent="0.25">
      <c r="R657" s="49"/>
      <c r="S657" s="90">
        <v>2016</v>
      </c>
      <c r="T657" s="86" t="s">
        <v>1913</v>
      </c>
      <c r="U657" s="87" t="s">
        <v>1882</v>
      </c>
      <c r="V657" s="87" t="s">
        <v>2076</v>
      </c>
      <c r="W657" s="87"/>
      <c r="X657" s="88">
        <v>1.0316714207600401</v>
      </c>
      <c r="Y657" s="88">
        <v>1.010950080515298</v>
      </c>
      <c r="Z657" s="88">
        <v>0.68300000000000005</v>
      </c>
      <c r="AA657" s="89">
        <v>0.47899999999999998</v>
      </c>
      <c r="AB657" s="51"/>
    </row>
    <row r="658" spans="18:28" ht="30" hidden="1" customHeight="1" x14ac:dyDescent="0.25">
      <c r="R658" s="49"/>
      <c r="S658" s="90">
        <v>2016</v>
      </c>
      <c r="T658" s="86" t="s">
        <v>1913</v>
      </c>
      <c r="U658" s="87" t="s">
        <v>1895</v>
      </c>
      <c r="V658" s="87" t="s">
        <v>2076</v>
      </c>
      <c r="W658" s="87"/>
      <c r="X658" s="88">
        <v>0.95098104275886475</v>
      </c>
      <c r="Y658" s="88">
        <v>0.95098104275886475</v>
      </c>
      <c r="Z658" s="88">
        <v>0.68300000000000005</v>
      </c>
      <c r="AA658" s="89">
        <v>0.47899999999999998</v>
      </c>
      <c r="AB658" s="51"/>
    </row>
    <row r="659" spans="18:28" ht="30" hidden="1" customHeight="1" x14ac:dyDescent="0.25">
      <c r="R659" s="49"/>
      <c r="S659" s="90">
        <v>2016</v>
      </c>
      <c r="T659" s="86" t="s">
        <v>1913</v>
      </c>
      <c r="U659" s="87" t="s">
        <v>1870</v>
      </c>
      <c r="V659" s="87" t="s">
        <v>2076</v>
      </c>
      <c r="W659" s="87"/>
      <c r="X659" s="88">
        <v>0.90566224296781683</v>
      </c>
      <c r="Y659" s="88">
        <v>0.90566224296781683</v>
      </c>
      <c r="Z659" s="88">
        <v>0.68300000000000005</v>
      </c>
      <c r="AA659" s="89">
        <v>0.47899999999999998</v>
      </c>
      <c r="AB659" s="51"/>
    </row>
    <row r="660" spans="18:28" ht="30" hidden="1" customHeight="1" x14ac:dyDescent="0.25">
      <c r="R660" s="49"/>
      <c r="S660" s="90">
        <v>2016</v>
      </c>
      <c r="T660" s="86" t="s">
        <v>1913</v>
      </c>
      <c r="U660" s="87" t="s">
        <v>1882</v>
      </c>
      <c r="V660" s="87" t="s">
        <v>2076</v>
      </c>
      <c r="W660" s="87"/>
      <c r="X660" s="88">
        <v>0.94739902019942801</v>
      </c>
      <c r="Y660" s="88">
        <v>0.94739902019942801</v>
      </c>
      <c r="Z660" s="88">
        <v>0.68300000000000005</v>
      </c>
      <c r="AA660" s="89">
        <v>0.47899999999999998</v>
      </c>
      <c r="AB660" s="51"/>
    </row>
    <row r="661" spans="18:28" ht="30" hidden="1" customHeight="1" x14ac:dyDescent="0.25">
      <c r="R661" s="49"/>
      <c r="S661" s="90">
        <v>2016</v>
      </c>
      <c r="T661" s="86" t="s">
        <v>1913</v>
      </c>
      <c r="U661" s="87" t="s">
        <v>1882</v>
      </c>
      <c r="V661" s="87" t="s">
        <v>2077</v>
      </c>
      <c r="W661" s="87"/>
      <c r="X661" s="88">
        <v>1.0265398575028053</v>
      </c>
      <c r="Y661" s="88">
        <v>0.94917907725562567</v>
      </c>
      <c r="Z661" s="88">
        <v>0.68300000000000005</v>
      </c>
      <c r="AA661" s="89">
        <v>0.47899999999999998</v>
      </c>
      <c r="AB661" s="51"/>
    </row>
    <row r="662" spans="18:28" ht="30" hidden="1" customHeight="1" x14ac:dyDescent="0.25">
      <c r="R662" s="49"/>
      <c r="S662" s="90">
        <v>2016</v>
      </c>
      <c r="T662" s="86" t="s">
        <v>1913</v>
      </c>
      <c r="U662" s="87" t="s">
        <v>1882</v>
      </c>
      <c r="V662" s="87" t="s">
        <v>2077</v>
      </c>
      <c r="W662" s="87"/>
      <c r="X662" s="88">
        <v>1.0265398575028053</v>
      </c>
      <c r="Y662" s="88">
        <v>0.94917907725562567</v>
      </c>
      <c r="Z662" s="88">
        <v>0.68300000000000005</v>
      </c>
      <c r="AA662" s="89">
        <v>0.47899999999999998</v>
      </c>
      <c r="AB662" s="51"/>
    </row>
    <row r="663" spans="18:28" ht="30" hidden="1" customHeight="1" x14ac:dyDescent="0.25">
      <c r="R663" s="49"/>
      <c r="S663" s="90">
        <v>2016</v>
      </c>
      <c r="T663" s="86" t="s">
        <v>1913</v>
      </c>
      <c r="U663" s="87" t="s">
        <v>1882</v>
      </c>
      <c r="V663" s="87" t="s">
        <v>2077</v>
      </c>
      <c r="W663" s="87"/>
      <c r="X663" s="88">
        <v>1.0265398575028053</v>
      </c>
      <c r="Y663" s="88">
        <v>0.94917907725562567</v>
      </c>
      <c r="Z663" s="88">
        <v>0.68300000000000005</v>
      </c>
      <c r="AA663" s="89">
        <v>0.47899999999999998</v>
      </c>
      <c r="AB663" s="51"/>
    </row>
    <row r="664" spans="18:28" ht="30" hidden="1" customHeight="1" x14ac:dyDescent="0.25">
      <c r="R664" s="49"/>
      <c r="S664" s="90">
        <v>2016</v>
      </c>
      <c r="T664" s="86" t="s">
        <v>1913</v>
      </c>
      <c r="U664" s="87" t="s">
        <v>1882</v>
      </c>
      <c r="V664" s="87" t="s">
        <v>2077</v>
      </c>
      <c r="W664" s="87"/>
      <c r="X664" s="88">
        <v>1.0265398575028053</v>
      </c>
      <c r="Y664" s="88">
        <v>0.94917907725562567</v>
      </c>
      <c r="Z664" s="88">
        <v>0.68300000000000005</v>
      </c>
      <c r="AA664" s="89">
        <v>0.47899999999999998</v>
      </c>
      <c r="AB664" s="51"/>
    </row>
    <row r="665" spans="18:28" ht="30" hidden="1" customHeight="1" x14ac:dyDescent="0.25">
      <c r="R665" s="49"/>
      <c r="S665" s="90">
        <v>2016</v>
      </c>
      <c r="T665" s="86" t="s">
        <v>1913</v>
      </c>
      <c r="U665" s="87" t="s">
        <v>1882</v>
      </c>
      <c r="V665" s="87" t="s">
        <v>2077</v>
      </c>
      <c r="W665" s="87"/>
      <c r="X665" s="88">
        <v>1.0265398575028053</v>
      </c>
      <c r="Y665" s="88">
        <v>0.94917907725562567</v>
      </c>
      <c r="Z665" s="88">
        <v>0.68300000000000005</v>
      </c>
      <c r="AA665" s="89">
        <v>0.47899999999999998</v>
      </c>
      <c r="AB665" s="51"/>
    </row>
    <row r="666" spans="18:28" ht="30" hidden="1" customHeight="1" x14ac:dyDescent="0.25">
      <c r="R666" s="49"/>
      <c r="S666" s="90">
        <v>2016</v>
      </c>
      <c r="T666" s="86" t="s">
        <v>1913</v>
      </c>
      <c r="U666" s="87" t="s">
        <v>1993</v>
      </c>
      <c r="V666" s="87" t="s">
        <v>1993</v>
      </c>
      <c r="W666" s="87"/>
      <c r="X666" s="88">
        <v>0.88785311651886767</v>
      </c>
      <c r="Y666" s="88">
        <v>0.85704271877003357</v>
      </c>
      <c r="Z666" s="88">
        <v>0.68300000000000005</v>
      </c>
      <c r="AA666" s="89">
        <v>0.47899999999999998</v>
      </c>
      <c r="AB666" s="51"/>
    </row>
    <row r="667" spans="18:28" ht="30" hidden="1" customHeight="1" x14ac:dyDescent="0.25">
      <c r="R667" s="49"/>
      <c r="S667" s="90">
        <v>2016</v>
      </c>
      <c r="T667" s="86" t="s">
        <v>1899</v>
      </c>
      <c r="U667" s="87" t="s">
        <v>2075</v>
      </c>
      <c r="V667" s="87" t="s">
        <v>148</v>
      </c>
      <c r="W667" s="87"/>
      <c r="X667" s="88">
        <v>0.64188686430863839</v>
      </c>
      <c r="Y667" s="88">
        <v>0.64175394073243508</v>
      </c>
      <c r="Z667" s="88">
        <v>1.254</v>
      </c>
      <c r="AA667" s="89">
        <v>1.1890000000000001</v>
      </c>
      <c r="AB667" s="51"/>
    </row>
    <row r="668" spans="18:28" ht="30" hidden="1" customHeight="1" x14ac:dyDescent="0.25">
      <c r="R668" s="49"/>
      <c r="S668" s="90">
        <v>2016</v>
      </c>
      <c r="T668" s="86" t="s">
        <v>1906</v>
      </c>
      <c r="U668" s="87"/>
      <c r="V668" s="87"/>
      <c r="W668" s="87"/>
      <c r="X668" s="88">
        <v>0.81699999999999995</v>
      </c>
      <c r="Y668" s="88">
        <v>0.81699999999999995</v>
      </c>
      <c r="Z668" s="88">
        <v>1.016</v>
      </c>
      <c r="AA668" s="89">
        <v>1.0246422125366921</v>
      </c>
      <c r="AB668" s="51"/>
    </row>
    <row r="669" spans="18:28" ht="30" hidden="1" customHeight="1" x14ac:dyDescent="0.25">
      <c r="R669" s="49"/>
      <c r="S669" s="90">
        <v>2016</v>
      </c>
      <c r="T669" s="86" t="s">
        <v>1891</v>
      </c>
      <c r="U669" s="87"/>
      <c r="V669" s="87"/>
      <c r="W669" s="87"/>
      <c r="X669" s="88">
        <v>0.86</v>
      </c>
      <c r="Y669" s="88">
        <v>0.86</v>
      </c>
      <c r="Z669" s="88">
        <v>0.97899999999999998</v>
      </c>
      <c r="AA669" s="89">
        <v>0.92904005267363476</v>
      </c>
      <c r="AB669" s="51"/>
    </row>
    <row r="670" spans="18:28" ht="30" hidden="1" customHeight="1" x14ac:dyDescent="0.25">
      <c r="R670" s="49"/>
      <c r="S670" s="90">
        <v>2016</v>
      </c>
      <c r="T670" s="86" t="s">
        <v>1910</v>
      </c>
      <c r="U670" s="87"/>
      <c r="V670" s="87"/>
      <c r="W670" s="87"/>
      <c r="X670" s="88" t="s">
        <v>2015</v>
      </c>
      <c r="Y670" s="88" t="s">
        <v>2015</v>
      </c>
      <c r="Z670" s="88" t="s">
        <v>2015</v>
      </c>
      <c r="AA670" s="89" t="s">
        <v>2015</v>
      </c>
      <c r="AB670" s="51"/>
    </row>
    <row r="671" spans="18:28" ht="30" hidden="1" customHeight="1" x14ac:dyDescent="0.25">
      <c r="R671" s="49"/>
      <c r="S671" s="90">
        <v>2016</v>
      </c>
      <c r="T671" s="86" t="s">
        <v>2078</v>
      </c>
      <c r="U671" s="87"/>
      <c r="V671" s="87"/>
      <c r="W671" s="87"/>
      <c r="X671" s="88" t="s">
        <v>2015</v>
      </c>
      <c r="Y671" s="88" t="s">
        <v>2015</v>
      </c>
      <c r="Z671" s="88" t="s">
        <v>2015</v>
      </c>
      <c r="AA671" s="89" t="s">
        <v>2015</v>
      </c>
      <c r="AB671" s="51"/>
    </row>
    <row r="672" spans="18:28" ht="30" hidden="1" customHeight="1" x14ac:dyDescent="0.25">
      <c r="R672" s="49"/>
      <c r="S672" s="90">
        <v>2016</v>
      </c>
      <c r="T672" s="86" t="s">
        <v>2079</v>
      </c>
      <c r="U672" s="87"/>
      <c r="V672" s="87"/>
      <c r="W672" s="87"/>
      <c r="X672" s="88">
        <v>0.873</v>
      </c>
      <c r="Y672" s="88">
        <v>0.873</v>
      </c>
      <c r="Z672" s="88">
        <v>0.61099999999999999</v>
      </c>
      <c r="AA672" s="89">
        <v>0.61299999999999999</v>
      </c>
      <c r="AB672" s="51"/>
    </row>
    <row r="673" spans="18:28" ht="30" hidden="1" customHeight="1" x14ac:dyDescent="0.25">
      <c r="R673" s="49"/>
      <c r="S673" s="90">
        <v>2016</v>
      </c>
      <c r="T673" s="86" t="s">
        <v>2080</v>
      </c>
      <c r="U673" s="87"/>
      <c r="V673" s="87"/>
      <c r="W673" s="87"/>
      <c r="X673" s="88">
        <v>1</v>
      </c>
      <c r="Y673" s="88">
        <v>1</v>
      </c>
      <c r="Z673" s="88">
        <v>1.087</v>
      </c>
      <c r="AA673" s="89">
        <v>0.85299999999999998</v>
      </c>
      <c r="AB673" s="51"/>
    </row>
    <row r="674" spans="18:28" ht="30" hidden="1" customHeight="1" x14ac:dyDescent="0.25">
      <c r="R674" s="49"/>
      <c r="S674" s="90">
        <v>2016</v>
      </c>
      <c r="T674" s="86" t="s">
        <v>2081</v>
      </c>
      <c r="U674" s="87"/>
      <c r="V674" s="87"/>
      <c r="W674" s="87"/>
      <c r="X674" s="88">
        <v>1.22</v>
      </c>
      <c r="Y674" s="88">
        <v>2.2610000000000001</v>
      </c>
      <c r="Z674" s="88">
        <v>0.23699999999999999</v>
      </c>
      <c r="AA674" s="89">
        <v>0.49199999999999999</v>
      </c>
      <c r="AB674" s="51"/>
    </row>
    <row r="675" spans="18:28" ht="30" hidden="1" customHeight="1" x14ac:dyDescent="0.25">
      <c r="R675" s="49"/>
      <c r="S675" s="90">
        <v>2016</v>
      </c>
      <c r="T675" s="86" t="s">
        <v>2082</v>
      </c>
      <c r="U675" s="87"/>
      <c r="V675" s="87"/>
      <c r="W675" s="87"/>
      <c r="X675" s="88">
        <v>0.70699999999999996</v>
      </c>
      <c r="Y675" s="88">
        <v>0.73699999999999999</v>
      </c>
      <c r="Z675" s="88" t="s">
        <v>2015</v>
      </c>
      <c r="AA675" s="89" t="s">
        <v>2015</v>
      </c>
      <c r="AB675" s="51"/>
    </row>
    <row r="676" spans="18:28" ht="30" hidden="1" customHeight="1" x14ac:dyDescent="0.25">
      <c r="R676" s="49"/>
      <c r="S676" s="90">
        <v>2016</v>
      </c>
      <c r="T676" s="86" t="s">
        <v>2083</v>
      </c>
      <c r="U676" s="87" t="s">
        <v>1626</v>
      </c>
      <c r="V676" s="87"/>
      <c r="W676" s="87" t="s">
        <v>2084</v>
      </c>
      <c r="X676" s="88">
        <v>1</v>
      </c>
      <c r="Y676" s="88">
        <v>1</v>
      </c>
      <c r="Z676" s="88">
        <v>0.55222251240532771</v>
      </c>
      <c r="AA676" s="89">
        <v>0.13128999999999999</v>
      </c>
      <c r="AB676" s="51"/>
    </row>
    <row r="677" spans="18:28" ht="30" hidden="1" customHeight="1" x14ac:dyDescent="0.25">
      <c r="R677" s="49"/>
      <c r="S677" s="90">
        <v>2016</v>
      </c>
      <c r="T677" s="86" t="s">
        <v>2083</v>
      </c>
      <c r="U677" s="87" t="s">
        <v>1626</v>
      </c>
      <c r="V677" s="87"/>
      <c r="W677" s="87" t="s">
        <v>2085</v>
      </c>
      <c r="X677" s="88">
        <v>1</v>
      </c>
      <c r="Y677" s="88">
        <v>1</v>
      </c>
      <c r="Z677" s="88">
        <v>0.57573344897369172</v>
      </c>
      <c r="AA677" s="89">
        <v>0.1572025</v>
      </c>
      <c r="AB677" s="51"/>
    </row>
    <row r="678" spans="18:28" ht="30" hidden="1" customHeight="1" x14ac:dyDescent="0.25">
      <c r="R678" s="49"/>
      <c r="S678" s="90">
        <v>2016</v>
      </c>
      <c r="T678" s="86" t="s">
        <v>2083</v>
      </c>
      <c r="U678" s="87" t="s">
        <v>1626</v>
      </c>
      <c r="V678" s="87"/>
      <c r="W678" s="87" t="s">
        <v>2086</v>
      </c>
      <c r="X678" s="88">
        <v>1</v>
      </c>
      <c r="Y678" s="88">
        <v>1</v>
      </c>
      <c r="Z678" s="88">
        <v>0.81423151263512072</v>
      </c>
      <c r="AA678" s="89">
        <v>0.14499999999999999</v>
      </c>
      <c r="AB678" s="51"/>
    </row>
    <row r="679" spans="18:28" ht="30" hidden="1" customHeight="1" x14ac:dyDescent="0.25">
      <c r="R679" s="49"/>
      <c r="S679" s="90">
        <v>2016</v>
      </c>
      <c r="T679" s="86" t="s">
        <v>2087</v>
      </c>
      <c r="U679" s="87" t="s">
        <v>1947</v>
      </c>
      <c r="V679" s="87"/>
      <c r="W679" s="87" t="s">
        <v>2088</v>
      </c>
      <c r="X679" s="88">
        <v>1</v>
      </c>
      <c r="Y679" s="88">
        <v>1</v>
      </c>
      <c r="Z679" s="88">
        <v>0.63674249025191676</v>
      </c>
      <c r="AA679" s="89">
        <v>0.74928905064568696</v>
      </c>
      <c r="AB679" s="51"/>
    </row>
    <row r="680" spans="18:28" ht="30" hidden="1" customHeight="1" x14ac:dyDescent="0.25">
      <c r="R680" s="49"/>
      <c r="S680" s="90">
        <v>2016</v>
      </c>
      <c r="T680" s="86" t="s">
        <v>2087</v>
      </c>
      <c r="U680" s="87" t="s">
        <v>1947</v>
      </c>
      <c r="V680" s="87"/>
      <c r="W680" s="87" t="s">
        <v>2089</v>
      </c>
      <c r="X680" s="88">
        <v>1</v>
      </c>
      <c r="Y680" s="88">
        <v>1</v>
      </c>
      <c r="Z680" s="88">
        <v>1.2986624293344734E-2</v>
      </c>
      <c r="AA680" s="89">
        <v>2.4358935564272436E-2</v>
      </c>
      <c r="AB680" s="51"/>
    </row>
    <row r="681" spans="18:28" ht="30" hidden="1" customHeight="1" x14ac:dyDescent="0.25">
      <c r="R681" s="49"/>
      <c r="S681" s="90">
        <v>2016</v>
      </c>
      <c r="T681" s="86" t="s">
        <v>2087</v>
      </c>
      <c r="U681" s="87" t="s">
        <v>1947</v>
      </c>
      <c r="V681" s="87"/>
      <c r="W681" s="87" t="s">
        <v>2090</v>
      </c>
      <c r="X681" s="88">
        <v>1</v>
      </c>
      <c r="Y681" s="88">
        <v>1</v>
      </c>
      <c r="Z681" s="88">
        <v>8.0555090493008005E-2</v>
      </c>
      <c r="AA681" s="89">
        <v>0.15109578936050136</v>
      </c>
      <c r="AB681" s="51"/>
    </row>
    <row r="682" spans="18:28" ht="30" hidden="1" customHeight="1" x14ac:dyDescent="0.25">
      <c r="R682" s="49"/>
      <c r="S682" s="90">
        <v>2016</v>
      </c>
      <c r="T682" s="86" t="s">
        <v>2091</v>
      </c>
      <c r="U682" s="87"/>
      <c r="V682" s="87"/>
      <c r="W682" s="87"/>
      <c r="X682" s="88">
        <v>1</v>
      </c>
      <c r="Y682" s="88">
        <v>1</v>
      </c>
      <c r="Z682" s="88">
        <v>1.04</v>
      </c>
      <c r="AA682" s="89" t="s">
        <v>2015</v>
      </c>
      <c r="AB682" s="51"/>
    </row>
    <row r="683" spans="18:28" ht="30" hidden="1" customHeight="1" x14ac:dyDescent="0.25">
      <c r="R683" s="49"/>
      <c r="S683" s="90">
        <v>2016</v>
      </c>
      <c r="T683" s="86" t="s">
        <v>2092</v>
      </c>
      <c r="U683" s="87" t="s">
        <v>2022</v>
      </c>
      <c r="V683" s="87"/>
      <c r="W683" s="87" t="s">
        <v>2093</v>
      </c>
      <c r="X683" s="88">
        <v>0.94</v>
      </c>
      <c r="Y683" s="88">
        <v>0.94</v>
      </c>
      <c r="Z683" s="88">
        <v>1.4995249406175772</v>
      </c>
      <c r="AA683" s="89" t="s">
        <v>2015</v>
      </c>
      <c r="AB683" s="51"/>
    </row>
    <row r="684" spans="18:28" ht="30" hidden="1" customHeight="1" x14ac:dyDescent="0.25">
      <c r="R684" s="49"/>
      <c r="S684" s="90">
        <v>2016</v>
      </c>
      <c r="T684" s="86" t="s">
        <v>2092</v>
      </c>
      <c r="U684" s="87" t="s">
        <v>2022</v>
      </c>
      <c r="V684" s="87"/>
      <c r="W684" s="87" t="s">
        <v>2094</v>
      </c>
      <c r="X684" s="88">
        <v>0.98</v>
      </c>
      <c r="Y684" s="88">
        <v>0.98</v>
      </c>
      <c r="Z684" s="88">
        <v>0.14467785123575272</v>
      </c>
      <c r="AA684" s="89">
        <v>4.2475714285714276E-2</v>
      </c>
      <c r="AB684" s="51"/>
    </row>
    <row r="685" spans="18:28" ht="30" hidden="1" customHeight="1" x14ac:dyDescent="0.25">
      <c r="R685" s="49"/>
      <c r="S685" s="90">
        <v>2016</v>
      </c>
      <c r="T685" s="86" t="s">
        <v>2092</v>
      </c>
      <c r="U685" s="87" t="s">
        <v>2022</v>
      </c>
      <c r="V685" s="87"/>
      <c r="W685" s="87" t="s">
        <v>2095</v>
      </c>
      <c r="X685" s="88">
        <v>0.96</v>
      </c>
      <c r="Y685" s="88">
        <v>0.96</v>
      </c>
      <c r="Z685" s="88">
        <v>0.57523129404512519</v>
      </c>
      <c r="AA685" s="89" t="s">
        <v>2015</v>
      </c>
      <c r="AB685" s="51"/>
    </row>
    <row r="686" spans="18:28" ht="30" hidden="1" customHeight="1" x14ac:dyDescent="0.25">
      <c r="R686" s="49"/>
      <c r="S686" s="90">
        <v>2016</v>
      </c>
      <c r="T686" s="86" t="s">
        <v>2092</v>
      </c>
      <c r="U686" s="87" t="s">
        <v>2022</v>
      </c>
      <c r="V686" s="87"/>
      <c r="W686" s="87" t="s">
        <v>2096</v>
      </c>
      <c r="X686" s="88">
        <v>0.94</v>
      </c>
      <c r="Y686" s="88">
        <v>0.94</v>
      </c>
      <c r="Z686" s="88">
        <v>0.37415256889347054</v>
      </c>
      <c r="AA686" s="89">
        <v>0.11006133333333333</v>
      </c>
      <c r="AB686" s="51"/>
    </row>
    <row r="687" spans="18:28" ht="30" hidden="1" customHeight="1" x14ac:dyDescent="0.25">
      <c r="R687" s="49"/>
      <c r="S687" s="90">
        <v>2016</v>
      </c>
      <c r="T687" s="86" t="s">
        <v>2092</v>
      </c>
      <c r="U687" s="87" t="s">
        <v>2022</v>
      </c>
      <c r="V687" s="87"/>
      <c r="W687" s="87" t="s">
        <v>2097</v>
      </c>
      <c r="X687" s="88">
        <v>0.96</v>
      </c>
      <c r="Y687" s="88">
        <v>0.96</v>
      </c>
      <c r="Z687" s="88">
        <v>6.4602127659574471</v>
      </c>
      <c r="AA687" s="89" t="s">
        <v>2015</v>
      </c>
      <c r="AB687" s="51"/>
    </row>
    <row r="688" spans="18:28" ht="30" hidden="1" customHeight="1" x14ac:dyDescent="0.25">
      <c r="R688" s="49"/>
      <c r="S688" s="90">
        <v>2016</v>
      </c>
      <c r="T688" s="86" t="s">
        <v>2092</v>
      </c>
      <c r="U688" s="87" t="s">
        <v>2022</v>
      </c>
      <c r="V688" s="87"/>
      <c r="W688" s="87" t="s">
        <v>2098</v>
      </c>
      <c r="X688" s="88">
        <v>0.94</v>
      </c>
      <c r="Y688" s="88">
        <v>0.94</v>
      </c>
      <c r="Z688" s="88">
        <v>0.37415256889347054</v>
      </c>
      <c r="AA688" s="89">
        <v>0.11006133333333333</v>
      </c>
      <c r="AB688" s="51"/>
    </row>
    <row r="689" spans="18:28" ht="30" hidden="1" customHeight="1" x14ac:dyDescent="0.25">
      <c r="R689" s="49"/>
      <c r="S689" s="90">
        <v>2016</v>
      </c>
      <c r="T689" s="86" t="s">
        <v>2092</v>
      </c>
      <c r="U689" s="87" t="s">
        <v>2022</v>
      </c>
      <c r="V689" s="87"/>
      <c r="W689" s="87" t="s">
        <v>2099</v>
      </c>
      <c r="X689" s="88">
        <v>0.96</v>
      </c>
      <c r="Y689" s="88">
        <v>0.96</v>
      </c>
      <c r="Z689" s="88">
        <v>0.34686666666666666</v>
      </c>
      <c r="AA689" s="89" t="s">
        <v>2015</v>
      </c>
      <c r="AB689" s="51"/>
    </row>
    <row r="690" spans="18:28" ht="30" hidden="1" customHeight="1" x14ac:dyDescent="0.25">
      <c r="R690" s="49"/>
      <c r="S690" s="90">
        <v>2016</v>
      </c>
      <c r="T690" s="86" t="s">
        <v>2092</v>
      </c>
      <c r="U690" s="87" t="s">
        <v>2022</v>
      </c>
      <c r="V690" s="87"/>
      <c r="W690" s="87" t="s">
        <v>2100</v>
      </c>
      <c r="X690" s="88">
        <v>0.96</v>
      </c>
      <c r="Y690" s="88">
        <v>0.96</v>
      </c>
      <c r="Z690" s="88">
        <v>0.52321069157072697</v>
      </c>
      <c r="AA690" s="89">
        <v>0.15835550000000001</v>
      </c>
      <c r="AB690" s="51"/>
    </row>
    <row r="691" spans="18:28" ht="30" hidden="1" customHeight="1" x14ac:dyDescent="0.25">
      <c r="R691" s="49"/>
      <c r="S691" s="90">
        <v>2016</v>
      </c>
      <c r="T691" s="86" t="s">
        <v>2092</v>
      </c>
      <c r="U691" s="87" t="s">
        <v>2022</v>
      </c>
      <c r="V691" s="87"/>
      <c r="W691" s="87" t="s">
        <v>2101</v>
      </c>
      <c r="X691" s="88">
        <v>0.98</v>
      </c>
      <c r="Y691" s="88">
        <v>0.98</v>
      </c>
      <c r="Z691" s="88">
        <v>0.48558276486147844</v>
      </c>
      <c r="AA691" s="89">
        <v>0.1359774</v>
      </c>
      <c r="AB691" s="51"/>
    </row>
    <row r="692" spans="18:28" ht="30" hidden="1" customHeight="1" x14ac:dyDescent="0.25">
      <c r="R692" s="49"/>
      <c r="S692" s="90">
        <v>2016</v>
      </c>
      <c r="T692" s="86" t="s">
        <v>2092</v>
      </c>
      <c r="U692" s="87" t="s">
        <v>2022</v>
      </c>
      <c r="V692" s="87"/>
      <c r="W692" s="87" t="s">
        <v>2102</v>
      </c>
      <c r="X692" s="88">
        <v>0.89</v>
      </c>
      <c r="Y692" s="88">
        <v>0.89</v>
      </c>
      <c r="Z692" s="88">
        <v>1.0442555794831638</v>
      </c>
      <c r="AA692" s="89">
        <v>8.3615624999999999E-2</v>
      </c>
      <c r="AB692" s="51"/>
    </row>
    <row r="693" spans="18:28" ht="30" hidden="1" customHeight="1" x14ac:dyDescent="0.25">
      <c r="R693" s="49"/>
      <c r="S693" s="90">
        <v>2016</v>
      </c>
      <c r="T693" s="86" t="s">
        <v>2092</v>
      </c>
      <c r="U693" s="87" t="s">
        <v>2022</v>
      </c>
      <c r="V693" s="87"/>
      <c r="W693" s="87" t="s">
        <v>2103</v>
      </c>
      <c r="X693" s="88">
        <v>0.95</v>
      </c>
      <c r="Y693" s="88">
        <v>0.95</v>
      </c>
      <c r="Z693" s="88">
        <v>6.7634328358208968</v>
      </c>
      <c r="AA693" s="89" t="s">
        <v>2015</v>
      </c>
      <c r="AB693" s="51"/>
    </row>
    <row r="694" spans="18:28" ht="30" hidden="1" customHeight="1" x14ac:dyDescent="0.25">
      <c r="R694" s="49"/>
      <c r="S694" s="90">
        <v>2016</v>
      </c>
      <c r="T694" s="86" t="s">
        <v>2092</v>
      </c>
      <c r="U694" s="87" t="s">
        <v>2022</v>
      </c>
      <c r="V694" s="87"/>
      <c r="W694" s="87" t="s">
        <v>2104</v>
      </c>
      <c r="X694" s="88">
        <v>0.97</v>
      </c>
      <c r="Y694" s="88">
        <v>0.97</v>
      </c>
      <c r="Z694" s="88">
        <v>0.56156923966464301</v>
      </c>
      <c r="AA694" s="89">
        <v>3.2281052631578953E-2</v>
      </c>
      <c r="AB694" s="51"/>
    </row>
    <row r="695" spans="18:28" ht="30" hidden="1" customHeight="1" x14ac:dyDescent="0.25">
      <c r="R695" s="49"/>
      <c r="S695" s="90">
        <v>2016</v>
      </c>
      <c r="T695" s="86" t="s">
        <v>2092</v>
      </c>
      <c r="U695" s="87" t="s">
        <v>2022</v>
      </c>
      <c r="V695" s="87"/>
      <c r="W695" s="87" t="s">
        <v>2105</v>
      </c>
      <c r="X695" s="88">
        <v>1</v>
      </c>
      <c r="Y695" s="88">
        <v>1</v>
      </c>
      <c r="Z695" s="88">
        <v>1.1305676855895197</v>
      </c>
      <c r="AA695" s="89">
        <v>0.29224318181818176</v>
      </c>
      <c r="AB695" s="51"/>
    </row>
    <row r="696" spans="18:28" ht="30" hidden="1" customHeight="1" x14ac:dyDescent="0.25">
      <c r="R696" s="49"/>
      <c r="S696" s="90">
        <v>2016</v>
      </c>
      <c r="T696" s="86" t="s">
        <v>2092</v>
      </c>
      <c r="U696" s="87" t="s">
        <v>2022</v>
      </c>
      <c r="V696" s="87"/>
      <c r="W696" s="87" t="s">
        <v>2106</v>
      </c>
      <c r="X696" s="88">
        <v>1.01</v>
      </c>
      <c r="Y696" s="88">
        <v>1.01</v>
      </c>
      <c r="Z696" s="88">
        <v>0.86299999999999999</v>
      </c>
      <c r="AA696" s="89" t="s">
        <v>2015</v>
      </c>
      <c r="AB696" s="51"/>
    </row>
    <row r="697" spans="18:28" ht="30" hidden="1" customHeight="1" x14ac:dyDescent="0.25">
      <c r="R697" s="49"/>
      <c r="S697" s="90">
        <v>2016</v>
      </c>
      <c r="T697" s="86" t="s">
        <v>2107</v>
      </c>
      <c r="U697" s="87" t="s">
        <v>2108</v>
      </c>
      <c r="V697" s="87"/>
      <c r="W697" s="87" t="s">
        <v>2109</v>
      </c>
      <c r="X697" s="88">
        <v>0.97499999999999998</v>
      </c>
      <c r="Y697" s="88">
        <v>0.97500000000000031</v>
      </c>
      <c r="Z697" s="88">
        <v>0.48625677603423684</v>
      </c>
      <c r="AA697" s="89">
        <v>0.52697142857142854</v>
      </c>
      <c r="AB697" s="51"/>
    </row>
    <row r="698" spans="18:28" ht="30" hidden="1" customHeight="1" x14ac:dyDescent="0.25">
      <c r="R698" s="49"/>
      <c r="S698" s="90">
        <v>2016</v>
      </c>
      <c r="T698" s="86" t="s">
        <v>2107</v>
      </c>
      <c r="U698" s="87" t="s">
        <v>2108</v>
      </c>
      <c r="V698" s="87"/>
      <c r="W698" s="87" t="s">
        <v>2110</v>
      </c>
      <c r="X698" s="88">
        <v>0.9500000000000004</v>
      </c>
      <c r="Y698" s="88">
        <v>0.95000000000000029</v>
      </c>
      <c r="Z698" s="88">
        <v>0.77755901937045979</v>
      </c>
      <c r="AA698" s="89">
        <v>0.83748494983277577</v>
      </c>
      <c r="AB698" s="51"/>
    </row>
    <row r="699" spans="18:28" ht="30" hidden="1" customHeight="1" x14ac:dyDescent="0.25">
      <c r="R699" s="49"/>
      <c r="S699" s="90">
        <v>2016</v>
      </c>
      <c r="T699" s="86" t="s">
        <v>2107</v>
      </c>
      <c r="U699" s="87" t="s">
        <v>2108</v>
      </c>
      <c r="V699" s="87"/>
      <c r="W699" s="87" t="s">
        <v>2111</v>
      </c>
      <c r="X699" s="88">
        <v>0.95</v>
      </c>
      <c r="Y699" s="88">
        <v>0.95</v>
      </c>
      <c r="Z699" s="88">
        <v>0.77755901937046001</v>
      </c>
      <c r="AA699" s="89">
        <v>0.83748494983277566</v>
      </c>
      <c r="AB699" s="51"/>
    </row>
    <row r="700" spans="18:28" ht="30" hidden="1" customHeight="1" x14ac:dyDescent="0.25">
      <c r="R700" s="49"/>
      <c r="S700" s="90">
        <v>2016</v>
      </c>
      <c r="T700" s="86" t="s">
        <v>2107</v>
      </c>
      <c r="U700" s="87" t="s">
        <v>2108</v>
      </c>
      <c r="V700" s="87"/>
      <c r="W700" s="87" t="s">
        <v>2099</v>
      </c>
      <c r="X700" s="88">
        <v>0.95</v>
      </c>
      <c r="Y700" s="88">
        <v>0.94999999999999962</v>
      </c>
      <c r="Z700" s="88">
        <v>0.2970000000000001</v>
      </c>
      <c r="AA700" s="89">
        <v>0.24923076923076926</v>
      </c>
      <c r="AB700" s="51"/>
    </row>
    <row r="701" spans="18:28" ht="30" hidden="1" customHeight="1" x14ac:dyDescent="0.25">
      <c r="R701" s="49"/>
      <c r="S701" s="90">
        <v>2016</v>
      </c>
      <c r="T701" s="86" t="s">
        <v>2107</v>
      </c>
      <c r="U701" s="87" t="s">
        <v>2108</v>
      </c>
      <c r="V701" s="87"/>
      <c r="W701" s="87" t="s">
        <v>2112</v>
      </c>
      <c r="X701" s="88">
        <v>0.95800000000000007</v>
      </c>
      <c r="Y701" s="88">
        <v>0.95800000000000007</v>
      </c>
      <c r="Z701" s="88">
        <v>0.55017944535073415</v>
      </c>
      <c r="AA701" s="89">
        <v>0.59228648648648652</v>
      </c>
      <c r="AB701" s="51"/>
    </row>
    <row r="702" spans="18:28" ht="30" hidden="1" customHeight="1" x14ac:dyDescent="0.25">
      <c r="R702" s="49"/>
      <c r="S702" s="90">
        <v>2016</v>
      </c>
      <c r="T702" s="86" t="s">
        <v>2107</v>
      </c>
      <c r="U702" s="87" t="s">
        <v>2108</v>
      </c>
      <c r="V702" s="87"/>
      <c r="W702" s="87" t="s">
        <v>2113</v>
      </c>
      <c r="X702" s="88">
        <v>1.3100000000000005</v>
      </c>
      <c r="Y702" s="88">
        <v>1.3099999999999981</v>
      </c>
      <c r="Z702" s="88">
        <v>0.27656657718120792</v>
      </c>
      <c r="AA702" s="89" t="s">
        <v>2015</v>
      </c>
      <c r="AB702" s="51"/>
    </row>
    <row r="703" spans="18:28" ht="30" hidden="1" customHeight="1" x14ac:dyDescent="0.25">
      <c r="R703" s="49"/>
      <c r="S703" s="90">
        <v>2016</v>
      </c>
      <c r="T703" s="86" t="s">
        <v>2107</v>
      </c>
      <c r="U703" s="87" t="s">
        <v>2108</v>
      </c>
      <c r="V703" s="87"/>
      <c r="W703" s="87" t="s">
        <v>2114</v>
      </c>
      <c r="X703" s="88">
        <v>1.0299999999999998</v>
      </c>
      <c r="Y703" s="88">
        <v>1.0299999999999998</v>
      </c>
      <c r="Z703" s="88">
        <v>6.1854680851063835</v>
      </c>
      <c r="AA703" s="89">
        <v>7.0804999999999962</v>
      </c>
      <c r="AB703" s="51"/>
    </row>
    <row r="704" spans="18:28" ht="30" hidden="1" customHeight="1" x14ac:dyDescent="0.25">
      <c r="R704" s="49"/>
      <c r="S704" s="90">
        <v>2016</v>
      </c>
      <c r="T704" s="86" t="s">
        <v>2107</v>
      </c>
      <c r="U704" s="87" t="s">
        <v>2108</v>
      </c>
      <c r="V704" s="87"/>
      <c r="W704" s="87" t="s">
        <v>2105</v>
      </c>
      <c r="X704" s="88">
        <v>0.96999999999999975</v>
      </c>
      <c r="Y704" s="88">
        <v>0.96999999999999986</v>
      </c>
      <c r="Z704" s="88">
        <v>0.77947598253275074</v>
      </c>
      <c r="AA704" s="89" t="s">
        <v>2015</v>
      </c>
      <c r="AB704" s="51"/>
    </row>
    <row r="705" spans="18:28" ht="30" hidden="1" customHeight="1" x14ac:dyDescent="0.25">
      <c r="R705" s="49"/>
      <c r="S705" s="90">
        <v>2016</v>
      </c>
      <c r="T705" s="86" t="s">
        <v>2107</v>
      </c>
      <c r="U705" s="87" t="s">
        <v>2108</v>
      </c>
      <c r="V705" s="87"/>
      <c r="W705" s="87" t="s">
        <v>2115</v>
      </c>
      <c r="X705" s="88">
        <v>1.0200000000000014</v>
      </c>
      <c r="Y705" s="88">
        <v>1.020000000000002</v>
      </c>
      <c r="Z705" s="88">
        <v>0.62155883203237849</v>
      </c>
      <c r="AA705" s="89" t="s">
        <v>2015</v>
      </c>
      <c r="AB705" s="51"/>
    </row>
    <row r="706" spans="18:28" ht="30" hidden="1" customHeight="1" x14ac:dyDescent="0.25">
      <c r="R706" s="49"/>
      <c r="S706" s="90">
        <v>2016</v>
      </c>
      <c r="T706" s="86" t="s">
        <v>2107</v>
      </c>
      <c r="U706" s="87" t="s">
        <v>2108</v>
      </c>
      <c r="V706" s="87"/>
      <c r="W706" s="87" t="s">
        <v>2116</v>
      </c>
      <c r="X706" s="88">
        <v>1.1339999999999999</v>
      </c>
      <c r="Y706" s="88">
        <v>1.1339999999999999</v>
      </c>
      <c r="Z706" s="88">
        <v>0.56799999999999995</v>
      </c>
      <c r="AA706" s="89">
        <v>0.56799999999999984</v>
      </c>
      <c r="AB706" s="51"/>
    </row>
    <row r="707" spans="18:28" ht="30" hidden="1" customHeight="1" x14ac:dyDescent="0.25">
      <c r="R707" s="49"/>
      <c r="S707" s="90">
        <v>2016</v>
      </c>
      <c r="T707" s="86" t="s">
        <v>2107</v>
      </c>
      <c r="U707" s="87" t="s">
        <v>2108</v>
      </c>
      <c r="V707" s="87"/>
      <c r="W707" s="87" t="s">
        <v>2117</v>
      </c>
      <c r="X707" s="88">
        <v>0.9375</v>
      </c>
      <c r="Y707" s="88">
        <v>0.9375</v>
      </c>
      <c r="Z707" s="88">
        <v>0.56799999999999995</v>
      </c>
      <c r="AA707" s="89">
        <v>0.56800000000000006</v>
      </c>
      <c r="AB707" s="51"/>
    </row>
    <row r="708" spans="18:28" ht="30" hidden="1" customHeight="1" x14ac:dyDescent="0.25">
      <c r="R708" s="49"/>
      <c r="S708" s="90">
        <v>2016</v>
      </c>
      <c r="T708" s="86" t="s">
        <v>2107</v>
      </c>
      <c r="U708" s="87" t="s">
        <v>2108</v>
      </c>
      <c r="V708" s="87"/>
      <c r="W708" s="87" t="s">
        <v>2118</v>
      </c>
      <c r="X708" s="88">
        <v>1.5399999999999998</v>
      </c>
      <c r="Y708" s="88" t="s">
        <v>2015</v>
      </c>
      <c r="Z708" s="88">
        <v>0.94161777777777755</v>
      </c>
      <c r="AA708" s="89" t="s">
        <v>2015</v>
      </c>
      <c r="AB708" s="51"/>
    </row>
    <row r="709" spans="18:28" ht="30" hidden="1" customHeight="1" x14ac:dyDescent="0.25">
      <c r="R709" s="49"/>
      <c r="S709" s="90">
        <v>2016</v>
      </c>
      <c r="T709" s="86" t="s">
        <v>2107</v>
      </c>
      <c r="U709" s="87" t="s">
        <v>2021</v>
      </c>
      <c r="V709" s="87"/>
      <c r="W709" s="87" t="s">
        <v>2109</v>
      </c>
      <c r="X709" s="88">
        <v>0.97499999999999931</v>
      </c>
      <c r="Y709" s="88">
        <v>0.97500000000000009</v>
      </c>
      <c r="Z709" s="88">
        <v>0.48625677603423673</v>
      </c>
      <c r="AA709" s="89">
        <v>0.52697142857142876</v>
      </c>
      <c r="AB709" s="51"/>
    </row>
    <row r="710" spans="18:28" ht="30" hidden="1" customHeight="1" x14ac:dyDescent="0.25">
      <c r="R710" s="49"/>
      <c r="S710" s="90">
        <v>2016</v>
      </c>
      <c r="T710" s="86" t="s">
        <v>2107</v>
      </c>
      <c r="U710" s="87" t="s">
        <v>2021</v>
      </c>
      <c r="V710" s="87"/>
      <c r="W710" s="87" t="s">
        <v>2110</v>
      </c>
      <c r="X710" s="88">
        <v>0.94999999999999896</v>
      </c>
      <c r="Y710" s="88">
        <v>0.94999999999999973</v>
      </c>
      <c r="Z710" s="88">
        <v>0.77755901937046046</v>
      </c>
      <c r="AA710" s="89">
        <v>0.83748494983277477</v>
      </c>
      <c r="AB710" s="51"/>
    </row>
    <row r="711" spans="18:28" ht="30" hidden="1" customHeight="1" x14ac:dyDescent="0.25">
      <c r="R711" s="49"/>
      <c r="S711" s="90">
        <v>2016</v>
      </c>
      <c r="T711" s="86" t="s">
        <v>2107</v>
      </c>
      <c r="U711" s="87" t="s">
        <v>2021</v>
      </c>
      <c r="V711" s="87"/>
      <c r="W711" s="87" t="s">
        <v>2111</v>
      </c>
      <c r="X711" s="88">
        <v>0.94999999999999818</v>
      </c>
      <c r="Y711" s="88">
        <v>0.95</v>
      </c>
      <c r="Z711" s="88">
        <v>0.77755901937046057</v>
      </c>
      <c r="AA711" s="89">
        <v>0.83748494983277477</v>
      </c>
      <c r="AB711" s="51"/>
    </row>
    <row r="712" spans="18:28" ht="30" hidden="1" customHeight="1" x14ac:dyDescent="0.25">
      <c r="R712" s="49"/>
      <c r="S712" s="90">
        <v>2016</v>
      </c>
      <c r="T712" s="86" t="s">
        <v>2107</v>
      </c>
      <c r="U712" s="87" t="s">
        <v>2021</v>
      </c>
      <c r="V712" s="87"/>
      <c r="W712" s="87" t="s">
        <v>2099</v>
      </c>
      <c r="X712" s="88">
        <v>0.95000000000000384</v>
      </c>
      <c r="Y712" s="88">
        <v>0.9500000000000004</v>
      </c>
      <c r="Z712" s="88">
        <v>0.29699999999999938</v>
      </c>
      <c r="AA712" s="89">
        <v>0.24923076923076931</v>
      </c>
      <c r="AB712" s="51"/>
    </row>
    <row r="713" spans="18:28" ht="30" hidden="1" customHeight="1" x14ac:dyDescent="0.25">
      <c r="R713" s="49"/>
      <c r="S713" s="90">
        <v>2016</v>
      </c>
      <c r="T713" s="86" t="s">
        <v>2107</v>
      </c>
      <c r="U713" s="87" t="s">
        <v>2021</v>
      </c>
      <c r="V713" s="87"/>
      <c r="W713" s="87" t="s">
        <v>2112</v>
      </c>
      <c r="X713" s="88">
        <v>0.95799999999999774</v>
      </c>
      <c r="Y713" s="88">
        <v>0.95800000000000152</v>
      </c>
      <c r="Z713" s="88">
        <v>0.55017944535073404</v>
      </c>
      <c r="AA713" s="89">
        <v>0.59228648648648563</v>
      </c>
      <c r="AB713" s="51"/>
    </row>
    <row r="714" spans="18:28" ht="30" hidden="1" customHeight="1" x14ac:dyDescent="0.25">
      <c r="R714" s="49"/>
      <c r="S714" s="90">
        <v>2016</v>
      </c>
      <c r="T714" s="86" t="s">
        <v>2107</v>
      </c>
      <c r="U714" s="87" t="s">
        <v>2021</v>
      </c>
      <c r="V714" s="87"/>
      <c r="W714" s="87" t="s">
        <v>2113</v>
      </c>
      <c r="X714" s="88">
        <v>1.3099999999999989</v>
      </c>
      <c r="Y714" s="88">
        <v>1.3099999999999978</v>
      </c>
      <c r="Z714" s="88">
        <v>0.2765665771812082</v>
      </c>
      <c r="AA714" s="89" t="s">
        <v>2015</v>
      </c>
      <c r="AB714" s="51"/>
    </row>
    <row r="715" spans="18:28" ht="30" hidden="1" customHeight="1" x14ac:dyDescent="0.25">
      <c r="R715" s="49"/>
      <c r="S715" s="90">
        <v>2016</v>
      </c>
      <c r="T715" s="86" t="s">
        <v>2107</v>
      </c>
      <c r="U715" s="87" t="s">
        <v>2021</v>
      </c>
      <c r="V715" s="87"/>
      <c r="W715" s="87" t="s">
        <v>2114</v>
      </c>
      <c r="X715" s="88">
        <v>1.0300000000000009</v>
      </c>
      <c r="Y715" s="88">
        <v>1.0299999999999994</v>
      </c>
      <c r="Z715" s="88">
        <v>6.1854680851063861</v>
      </c>
      <c r="AA715" s="89">
        <v>7.0804999999999954</v>
      </c>
      <c r="AB715" s="51"/>
    </row>
    <row r="716" spans="18:28" ht="30" hidden="1" customHeight="1" x14ac:dyDescent="0.25">
      <c r="R716" s="49"/>
      <c r="S716" s="90">
        <v>2016</v>
      </c>
      <c r="T716" s="86" t="s">
        <v>2107</v>
      </c>
      <c r="U716" s="87" t="s">
        <v>2021</v>
      </c>
      <c r="V716" s="87"/>
      <c r="W716" s="87" t="s">
        <v>2105</v>
      </c>
      <c r="X716" s="88">
        <v>0.97</v>
      </c>
      <c r="Y716" s="88">
        <v>0.96999999999999986</v>
      </c>
      <c r="Z716" s="88">
        <v>0.77947598253275174</v>
      </c>
      <c r="AA716" s="89" t="s">
        <v>2015</v>
      </c>
      <c r="AB716" s="51"/>
    </row>
    <row r="717" spans="18:28" ht="30" hidden="1" customHeight="1" x14ac:dyDescent="0.25">
      <c r="R717" s="49"/>
      <c r="S717" s="90">
        <v>2016</v>
      </c>
      <c r="T717" s="86" t="s">
        <v>2107</v>
      </c>
      <c r="U717" s="87" t="s">
        <v>2021</v>
      </c>
      <c r="V717" s="87"/>
      <c r="W717" s="87" t="s">
        <v>2115</v>
      </c>
      <c r="X717" s="88">
        <v>1.0199999999999978</v>
      </c>
      <c r="Y717" s="88">
        <v>1.0199999999999967</v>
      </c>
      <c r="Z717" s="88">
        <v>0.62155883203237949</v>
      </c>
      <c r="AA717" s="89" t="s">
        <v>2015</v>
      </c>
      <c r="AB717" s="51"/>
    </row>
    <row r="718" spans="18:28" ht="30" hidden="1" customHeight="1" x14ac:dyDescent="0.25">
      <c r="R718" s="49"/>
      <c r="S718" s="90">
        <v>2016</v>
      </c>
      <c r="T718" s="86" t="s">
        <v>2107</v>
      </c>
      <c r="U718" s="87" t="s">
        <v>2021</v>
      </c>
      <c r="V718" s="87"/>
      <c r="W718" s="87" t="s">
        <v>2116</v>
      </c>
      <c r="X718" s="88">
        <v>1.1340000000000001</v>
      </c>
      <c r="Y718" s="88">
        <v>1.1339999999999988</v>
      </c>
      <c r="Z718" s="88">
        <v>0.56800000000000062</v>
      </c>
      <c r="AA718" s="89">
        <v>0.56800000000000073</v>
      </c>
      <c r="AB718" s="51"/>
    </row>
    <row r="719" spans="18:28" ht="30" hidden="1" customHeight="1" x14ac:dyDescent="0.25">
      <c r="R719" s="49"/>
      <c r="S719" s="90">
        <v>2016</v>
      </c>
      <c r="T719" s="86" t="s">
        <v>2107</v>
      </c>
      <c r="U719" s="87" t="s">
        <v>2021</v>
      </c>
      <c r="V719" s="87"/>
      <c r="W719" s="87" t="s">
        <v>2117</v>
      </c>
      <c r="X719" s="88">
        <v>0.93749999999999989</v>
      </c>
      <c r="Y719" s="88">
        <v>0.93750000000000044</v>
      </c>
      <c r="Z719" s="88">
        <v>0.56800000000000006</v>
      </c>
      <c r="AA719" s="89">
        <v>0.56800000000000017</v>
      </c>
      <c r="AB719" s="51"/>
    </row>
    <row r="720" spans="18:28" ht="30" hidden="1" customHeight="1" x14ac:dyDescent="0.25">
      <c r="R720" s="49"/>
      <c r="S720" s="90">
        <v>2016</v>
      </c>
      <c r="T720" s="86" t="s">
        <v>2107</v>
      </c>
      <c r="U720" s="87" t="s">
        <v>2021</v>
      </c>
      <c r="V720" s="87"/>
      <c r="W720" s="87" t="s">
        <v>2118</v>
      </c>
      <c r="X720" s="88">
        <v>1.54</v>
      </c>
      <c r="Y720" s="88" t="s">
        <v>2015</v>
      </c>
      <c r="Z720" s="88">
        <v>0.94161777777777811</v>
      </c>
      <c r="AA720" s="89" t="s">
        <v>2015</v>
      </c>
      <c r="AB720" s="51"/>
    </row>
    <row r="721" spans="18:28" ht="30" hidden="1" customHeight="1" x14ac:dyDescent="0.25">
      <c r="R721" s="49"/>
      <c r="S721" s="90">
        <v>2016</v>
      </c>
      <c r="T721" s="86" t="s">
        <v>2107</v>
      </c>
      <c r="U721" s="87" t="s">
        <v>2022</v>
      </c>
      <c r="V721" s="87"/>
      <c r="W721" s="87" t="s">
        <v>2109</v>
      </c>
      <c r="X721" s="88">
        <v>0.9749999999999992</v>
      </c>
      <c r="Y721" s="88">
        <v>0.97500000000000009</v>
      </c>
      <c r="Z721" s="88">
        <v>0.48625677603423706</v>
      </c>
      <c r="AA721" s="89">
        <v>0.52697142857142887</v>
      </c>
      <c r="AB721" s="51"/>
    </row>
    <row r="722" spans="18:28" ht="30" hidden="1" customHeight="1" x14ac:dyDescent="0.25">
      <c r="R722" s="49"/>
      <c r="S722" s="90">
        <v>2016</v>
      </c>
      <c r="T722" s="86" t="s">
        <v>2107</v>
      </c>
      <c r="U722" s="87" t="s">
        <v>2022</v>
      </c>
      <c r="V722" s="87"/>
      <c r="W722" s="87" t="s">
        <v>2110</v>
      </c>
      <c r="X722" s="88">
        <v>0.94999999999999896</v>
      </c>
      <c r="Y722" s="88">
        <v>0.95</v>
      </c>
      <c r="Z722" s="88">
        <v>0.7775590193704609</v>
      </c>
      <c r="AA722" s="89">
        <v>0.83748494983277477</v>
      </c>
      <c r="AB722" s="51"/>
    </row>
    <row r="723" spans="18:28" ht="30" hidden="1" customHeight="1" x14ac:dyDescent="0.25">
      <c r="R723" s="49"/>
      <c r="S723" s="90">
        <v>2016</v>
      </c>
      <c r="T723" s="86" t="s">
        <v>2107</v>
      </c>
      <c r="U723" s="87" t="s">
        <v>2022</v>
      </c>
      <c r="V723" s="87"/>
      <c r="W723" s="87" t="s">
        <v>2111</v>
      </c>
      <c r="X723" s="88">
        <v>0.94999999999999929</v>
      </c>
      <c r="Y723" s="88">
        <v>0.9500000000000004</v>
      </c>
      <c r="Z723" s="88">
        <v>0.77755901937046057</v>
      </c>
      <c r="AA723" s="89">
        <v>0.83748494983277466</v>
      </c>
      <c r="AB723" s="51"/>
    </row>
    <row r="724" spans="18:28" ht="30" hidden="1" customHeight="1" x14ac:dyDescent="0.25">
      <c r="R724" s="49"/>
      <c r="S724" s="90">
        <v>2016</v>
      </c>
      <c r="T724" s="86" t="s">
        <v>2107</v>
      </c>
      <c r="U724" s="87" t="s">
        <v>2022</v>
      </c>
      <c r="V724" s="87"/>
      <c r="W724" s="87" t="s">
        <v>2099</v>
      </c>
      <c r="X724" s="88">
        <v>0.94999999999999896</v>
      </c>
      <c r="Y724" s="88">
        <v>0.94999999999999896</v>
      </c>
      <c r="Z724" s="88">
        <v>0.29700000000000015</v>
      </c>
      <c r="AA724" s="89">
        <v>0.24923076923076967</v>
      </c>
      <c r="AB724" s="51"/>
    </row>
    <row r="725" spans="18:28" ht="30" hidden="1" customHeight="1" x14ac:dyDescent="0.25">
      <c r="R725" s="49"/>
      <c r="S725" s="90">
        <v>2016</v>
      </c>
      <c r="T725" s="86" t="s">
        <v>2107</v>
      </c>
      <c r="U725" s="87" t="s">
        <v>2022</v>
      </c>
      <c r="V725" s="87"/>
      <c r="W725" s="87" t="s">
        <v>2112</v>
      </c>
      <c r="X725" s="88">
        <v>0.95799999999999896</v>
      </c>
      <c r="Y725" s="88">
        <v>0.95800000000000141</v>
      </c>
      <c r="Z725" s="88">
        <v>0.55017944535073426</v>
      </c>
      <c r="AA725" s="89">
        <v>0.59228648648648596</v>
      </c>
      <c r="AB725" s="51"/>
    </row>
    <row r="726" spans="18:28" ht="30" hidden="1" customHeight="1" x14ac:dyDescent="0.25">
      <c r="R726" s="49"/>
      <c r="S726" s="90">
        <v>2016</v>
      </c>
      <c r="T726" s="86" t="s">
        <v>2107</v>
      </c>
      <c r="U726" s="87" t="s">
        <v>2022</v>
      </c>
      <c r="V726" s="87"/>
      <c r="W726" s="87" t="s">
        <v>2113</v>
      </c>
      <c r="X726" s="88">
        <v>1.3099999999999965</v>
      </c>
      <c r="Y726" s="88">
        <v>1.3100000000000045</v>
      </c>
      <c r="Z726" s="88">
        <v>0.2765665771812077</v>
      </c>
      <c r="AA726" s="89" t="s">
        <v>2015</v>
      </c>
      <c r="AB726" s="51"/>
    </row>
    <row r="727" spans="18:28" ht="30" hidden="1" customHeight="1" x14ac:dyDescent="0.25">
      <c r="R727" s="49"/>
      <c r="S727" s="90">
        <v>2016</v>
      </c>
      <c r="T727" s="86" t="s">
        <v>2107</v>
      </c>
      <c r="U727" s="87" t="s">
        <v>2022</v>
      </c>
      <c r="V727" s="87"/>
      <c r="W727" s="87" t="s">
        <v>2114</v>
      </c>
      <c r="X727" s="88">
        <v>1.0300000000000002</v>
      </c>
      <c r="Y727" s="88">
        <v>1.0300000000000007</v>
      </c>
      <c r="Z727" s="88">
        <v>6.1854680851063861</v>
      </c>
      <c r="AA727" s="89">
        <v>7.0804999999999936</v>
      </c>
      <c r="AB727" s="51"/>
    </row>
    <row r="728" spans="18:28" ht="30" hidden="1" customHeight="1" x14ac:dyDescent="0.25">
      <c r="R728" s="49"/>
      <c r="S728" s="90">
        <v>2016</v>
      </c>
      <c r="T728" s="86" t="s">
        <v>2107</v>
      </c>
      <c r="U728" s="87" t="s">
        <v>2022</v>
      </c>
      <c r="V728" s="87"/>
      <c r="W728" s="87" t="s">
        <v>2105</v>
      </c>
      <c r="X728" s="88">
        <v>0.96999999999999931</v>
      </c>
      <c r="Y728" s="88">
        <v>0.97</v>
      </c>
      <c r="Z728" s="88">
        <v>0.77947598253275396</v>
      </c>
      <c r="AA728" s="89" t="s">
        <v>2015</v>
      </c>
      <c r="AB728" s="51"/>
    </row>
    <row r="729" spans="18:28" ht="30" hidden="1" customHeight="1" x14ac:dyDescent="0.25">
      <c r="R729" s="49"/>
      <c r="S729" s="90">
        <v>2016</v>
      </c>
      <c r="T729" s="86" t="s">
        <v>2107</v>
      </c>
      <c r="U729" s="87" t="s">
        <v>2022</v>
      </c>
      <c r="V729" s="87"/>
      <c r="W729" s="87" t="s">
        <v>2115</v>
      </c>
      <c r="X729" s="88">
        <v>1.0199999999999947</v>
      </c>
      <c r="Y729" s="88">
        <v>1.0199999999999858</v>
      </c>
      <c r="Z729" s="88">
        <v>0.62155883203238149</v>
      </c>
      <c r="AA729" s="89" t="s">
        <v>2015</v>
      </c>
      <c r="AB729" s="51"/>
    </row>
    <row r="730" spans="18:28" ht="30" hidden="1" customHeight="1" x14ac:dyDescent="0.25">
      <c r="R730" s="49"/>
      <c r="S730" s="90">
        <v>2016</v>
      </c>
      <c r="T730" s="86" t="s">
        <v>2107</v>
      </c>
      <c r="U730" s="87" t="s">
        <v>2022</v>
      </c>
      <c r="V730" s="87"/>
      <c r="W730" s="87" t="s">
        <v>2116</v>
      </c>
      <c r="X730" s="88">
        <v>1.1340000000000008</v>
      </c>
      <c r="Y730" s="88">
        <v>1.1339999999999995</v>
      </c>
      <c r="Z730" s="88">
        <v>0.56800000000000006</v>
      </c>
      <c r="AA730" s="89">
        <v>0.56800000000000017</v>
      </c>
      <c r="AB730" s="51"/>
    </row>
    <row r="731" spans="18:28" ht="30" hidden="1" customHeight="1" x14ac:dyDescent="0.25">
      <c r="R731" s="49"/>
      <c r="S731" s="90">
        <v>2016</v>
      </c>
      <c r="T731" s="86" t="s">
        <v>2107</v>
      </c>
      <c r="U731" s="87" t="s">
        <v>2022</v>
      </c>
      <c r="V731" s="87"/>
      <c r="W731" s="87" t="s">
        <v>2117</v>
      </c>
      <c r="X731" s="88">
        <v>0.9375</v>
      </c>
      <c r="Y731" s="88">
        <v>0.93750000000000089</v>
      </c>
      <c r="Z731" s="88">
        <v>0.56800000000000017</v>
      </c>
      <c r="AA731" s="89">
        <v>0.56799999999999984</v>
      </c>
      <c r="AB731" s="51"/>
    </row>
    <row r="732" spans="18:28" ht="30" hidden="1" customHeight="1" x14ac:dyDescent="0.25">
      <c r="R732" s="49"/>
      <c r="S732" s="90">
        <v>2016</v>
      </c>
      <c r="T732" s="86" t="s">
        <v>2107</v>
      </c>
      <c r="U732" s="87" t="s">
        <v>2022</v>
      </c>
      <c r="V732" s="87"/>
      <c r="W732" s="87" t="s">
        <v>2118</v>
      </c>
      <c r="X732" s="88">
        <v>1.5400000000000003</v>
      </c>
      <c r="Y732" s="88" t="s">
        <v>2015</v>
      </c>
      <c r="Z732" s="88">
        <v>0.94161777777777755</v>
      </c>
      <c r="AA732" s="89" t="s">
        <v>2015</v>
      </c>
      <c r="AB732" s="51"/>
    </row>
    <row r="733" spans="18:28" ht="30" hidden="1" customHeight="1" x14ac:dyDescent="0.25">
      <c r="R733" s="49"/>
      <c r="S733" s="90">
        <v>2016</v>
      </c>
      <c r="T733" s="86" t="s">
        <v>2119</v>
      </c>
      <c r="U733" s="87" t="s">
        <v>1996</v>
      </c>
      <c r="V733" s="87"/>
      <c r="W733" s="87" t="s">
        <v>2120</v>
      </c>
      <c r="X733" s="88">
        <v>1</v>
      </c>
      <c r="Y733" s="88">
        <v>1</v>
      </c>
      <c r="Z733" s="88">
        <v>0.82707896970734762</v>
      </c>
      <c r="AA733" s="89">
        <v>0.82707896970734762</v>
      </c>
      <c r="AB733" s="51"/>
    </row>
    <row r="734" spans="18:28" ht="30" hidden="1" customHeight="1" x14ac:dyDescent="0.25">
      <c r="R734" s="49"/>
      <c r="S734" s="90">
        <v>2016</v>
      </c>
      <c r="T734" s="86" t="s">
        <v>2121</v>
      </c>
      <c r="U734" s="87" t="s">
        <v>1907</v>
      </c>
      <c r="V734" s="87"/>
      <c r="W734" s="87" t="s">
        <v>2122</v>
      </c>
      <c r="X734" s="88">
        <v>0.97681687262470163</v>
      </c>
      <c r="Y734" s="88">
        <v>0.97681687262470152</v>
      </c>
      <c r="Z734" s="88">
        <v>1.0533932397147228</v>
      </c>
      <c r="AA734" s="89">
        <v>1.053393239714723</v>
      </c>
      <c r="AB734" s="51"/>
    </row>
    <row r="735" spans="18:28" ht="30" hidden="1" customHeight="1" x14ac:dyDescent="0.25">
      <c r="R735" s="49"/>
      <c r="S735" s="90">
        <v>2016</v>
      </c>
      <c r="T735" s="86" t="s">
        <v>2121</v>
      </c>
      <c r="U735" s="87" t="s">
        <v>1907</v>
      </c>
      <c r="V735" s="87"/>
      <c r="W735" s="87" t="s">
        <v>2123</v>
      </c>
      <c r="X735" s="88">
        <v>0.9412195651649522</v>
      </c>
      <c r="Y735" s="88">
        <v>0.94121956516495242</v>
      </c>
      <c r="Z735" s="88">
        <v>2.7671084719729735</v>
      </c>
      <c r="AA735" s="89">
        <v>2.7671084719729735</v>
      </c>
      <c r="AB735" s="51"/>
    </row>
    <row r="736" spans="18:28" ht="30" hidden="1" customHeight="1" x14ac:dyDescent="0.25">
      <c r="R736" s="49"/>
      <c r="S736" s="90">
        <v>2016</v>
      </c>
      <c r="T736" s="86" t="s">
        <v>2121</v>
      </c>
      <c r="U736" s="87" t="s">
        <v>1907</v>
      </c>
      <c r="V736" s="87"/>
      <c r="W736" s="87" t="s">
        <v>2124</v>
      </c>
      <c r="X736" s="88">
        <v>0.96953291899843141</v>
      </c>
      <c r="Y736" s="88">
        <v>0.96953291899843119</v>
      </c>
      <c r="Z736" s="88">
        <v>1.311888443075244</v>
      </c>
      <c r="AA736" s="89">
        <v>1.311888443075244</v>
      </c>
      <c r="AB736" s="51"/>
    </row>
    <row r="737" spans="18:28" ht="30" hidden="1" customHeight="1" x14ac:dyDescent="0.25">
      <c r="R737" s="49"/>
      <c r="S737" s="90">
        <v>2016</v>
      </c>
      <c r="T737" s="86" t="s">
        <v>2121</v>
      </c>
      <c r="U737" s="87" t="s">
        <v>1996</v>
      </c>
      <c r="V737" s="87"/>
      <c r="W737" s="87" t="s">
        <v>2122</v>
      </c>
      <c r="X737" s="88">
        <v>0.97681687262470129</v>
      </c>
      <c r="Y737" s="88">
        <v>0.97681687262470129</v>
      </c>
      <c r="Z737" s="88">
        <v>1.0543446091666437</v>
      </c>
      <c r="AA737" s="89">
        <v>1.0543446091666437</v>
      </c>
      <c r="AB737" s="51"/>
    </row>
    <row r="738" spans="18:28" ht="30" hidden="1" customHeight="1" x14ac:dyDescent="0.25">
      <c r="R738" s="49"/>
      <c r="S738" s="90">
        <v>2016</v>
      </c>
      <c r="T738" s="86" t="s">
        <v>2121</v>
      </c>
      <c r="U738" s="87" t="s">
        <v>1996</v>
      </c>
      <c r="V738" s="87"/>
      <c r="W738" s="87" t="s">
        <v>2123</v>
      </c>
      <c r="X738" s="88">
        <v>0.94121956516495231</v>
      </c>
      <c r="Y738" s="88">
        <v>0.94121956516495231</v>
      </c>
      <c r="Z738" s="88">
        <v>2.7671084719729726</v>
      </c>
      <c r="AA738" s="89">
        <v>2.767108471972973</v>
      </c>
      <c r="AB738" s="51"/>
    </row>
    <row r="739" spans="18:28" ht="30" hidden="1" customHeight="1" x14ac:dyDescent="0.25">
      <c r="R739" s="49"/>
      <c r="S739" s="90">
        <v>2016</v>
      </c>
      <c r="T739" s="86" t="s">
        <v>2121</v>
      </c>
      <c r="U739" s="87" t="s">
        <v>1996</v>
      </c>
      <c r="V739" s="87"/>
      <c r="W739" s="87" t="s">
        <v>2124</v>
      </c>
      <c r="X739" s="88">
        <v>0.96953291899843141</v>
      </c>
      <c r="Y739" s="88">
        <v>0.96953291899843108</v>
      </c>
      <c r="Z739" s="88">
        <v>1.307107178308031</v>
      </c>
      <c r="AA739" s="89">
        <v>1.3071071783080312</v>
      </c>
      <c r="AB739" s="51"/>
    </row>
    <row r="740" spans="18:28" ht="30" hidden="1" customHeight="1" x14ac:dyDescent="0.25">
      <c r="R740" s="49"/>
      <c r="S740" s="90">
        <v>2016</v>
      </c>
      <c r="T740" s="86" t="s">
        <v>2121</v>
      </c>
      <c r="U740" s="87" t="s">
        <v>1975</v>
      </c>
      <c r="V740" s="87"/>
      <c r="W740" s="87" t="s">
        <v>2122</v>
      </c>
      <c r="X740" s="88">
        <v>0.97681687262470152</v>
      </c>
      <c r="Y740" s="88">
        <v>0.97681687262470152</v>
      </c>
      <c r="Z740" s="88">
        <v>1.0524080419052921</v>
      </c>
      <c r="AA740" s="89">
        <v>1.0524080419052921</v>
      </c>
      <c r="AB740" s="51"/>
    </row>
    <row r="741" spans="18:28" ht="30" hidden="1" customHeight="1" x14ac:dyDescent="0.25">
      <c r="R741" s="49"/>
      <c r="S741" s="90">
        <v>2016</v>
      </c>
      <c r="T741" s="86" t="s">
        <v>2121</v>
      </c>
      <c r="U741" s="87" t="s">
        <v>1975</v>
      </c>
      <c r="V741" s="87"/>
      <c r="W741" s="87" t="s">
        <v>2123</v>
      </c>
      <c r="X741" s="88">
        <v>0.9412195651649522</v>
      </c>
      <c r="Y741" s="88">
        <v>0.9412195651649522</v>
      </c>
      <c r="Z741" s="88">
        <v>2.7671084719729735</v>
      </c>
      <c r="AA741" s="89">
        <v>2.7671084719729744</v>
      </c>
      <c r="AB741" s="51"/>
    </row>
    <row r="742" spans="18:28" ht="30" hidden="1" customHeight="1" x14ac:dyDescent="0.25">
      <c r="R742" s="49"/>
      <c r="S742" s="90">
        <v>2016</v>
      </c>
      <c r="T742" s="86" t="s">
        <v>2121</v>
      </c>
      <c r="U742" s="87" t="s">
        <v>1975</v>
      </c>
      <c r="V742" s="87"/>
      <c r="W742" s="87" t="s">
        <v>2124</v>
      </c>
      <c r="X742" s="88">
        <v>0.96953291899843141</v>
      </c>
      <c r="Y742" s="88">
        <v>0.96953291899843119</v>
      </c>
      <c r="Z742" s="88">
        <v>1.3004370093807625</v>
      </c>
      <c r="AA742" s="89">
        <v>1.3004370093807629</v>
      </c>
      <c r="AB742" s="51"/>
    </row>
    <row r="743" spans="18:28" ht="30" hidden="1" customHeight="1" x14ac:dyDescent="0.25">
      <c r="R743" s="49"/>
      <c r="S743" s="90">
        <v>2016</v>
      </c>
      <c r="T743" s="86" t="s">
        <v>2121</v>
      </c>
      <c r="U743" s="87" t="s">
        <v>1626</v>
      </c>
      <c r="V743" s="87"/>
      <c r="W743" s="87" t="s">
        <v>2122</v>
      </c>
      <c r="X743" s="88">
        <v>0.97681687262470152</v>
      </c>
      <c r="Y743" s="88">
        <v>0.97681687262470152</v>
      </c>
      <c r="Z743" s="88">
        <v>1.0517586144918361</v>
      </c>
      <c r="AA743" s="89">
        <v>1.0517586144918358</v>
      </c>
      <c r="AB743" s="51"/>
    </row>
    <row r="744" spans="18:28" ht="30" hidden="1" customHeight="1" x14ac:dyDescent="0.25">
      <c r="R744" s="49"/>
      <c r="S744" s="90">
        <v>2016</v>
      </c>
      <c r="T744" s="86" t="s">
        <v>2121</v>
      </c>
      <c r="U744" s="87" t="s">
        <v>1626</v>
      </c>
      <c r="V744" s="87"/>
      <c r="W744" s="87" t="s">
        <v>2123</v>
      </c>
      <c r="X744" s="88">
        <v>0.94121956516495231</v>
      </c>
      <c r="Y744" s="88">
        <v>0.94121956516495231</v>
      </c>
      <c r="Z744" s="88">
        <v>2.767108471972973</v>
      </c>
      <c r="AA744" s="89">
        <v>2.7671084719729735</v>
      </c>
      <c r="AB744" s="51"/>
    </row>
    <row r="745" spans="18:28" ht="30" hidden="1" customHeight="1" x14ac:dyDescent="0.25">
      <c r="R745" s="49"/>
      <c r="S745" s="90">
        <v>2016</v>
      </c>
      <c r="T745" s="86" t="s">
        <v>2121</v>
      </c>
      <c r="U745" s="87" t="s">
        <v>1626</v>
      </c>
      <c r="V745" s="87"/>
      <c r="W745" s="87" t="s">
        <v>2124</v>
      </c>
      <c r="X745" s="88">
        <v>0.96953291899843119</v>
      </c>
      <c r="Y745" s="88">
        <v>0.96953291899843108</v>
      </c>
      <c r="Z745" s="88">
        <v>1.3060072343718991</v>
      </c>
      <c r="AA745" s="89">
        <v>1.3060072343718994</v>
      </c>
      <c r="AB745" s="51"/>
    </row>
    <row r="746" spans="18:28" ht="30" hidden="1" customHeight="1" x14ac:dyDescent="0.25">
      <c r="R746" s="49"/>
      <c r="S746" s="90">
        <v>2016</v>
      </c>
      <c r="T746" s="86" t="s">
        <v>2125</v>
      </c>
      <c r="U746" s="87"/>
      <c r="V746" s="87"/>
      <c r="W746" s="87" t="s">
        <v>2126</v>
      </c>
      <c r="X746" s="88">
        <v>0.22298303027808405</v>
      </c>
      <c r="Y746" s="88">
        <v>0.22298303027808408</v>
      </c>
      <c r="Z746" s="88">
        <v>3.5587061419899224</v>
      </c>
      <c r="AA746" s="89">
        <v>3.5587061419899224</v>
      </c>
      <c r="AB746" s="51"/>
    </row>
    <row r="747" spans="18:28" ht="30" hidden="1" customHeight="1" x14ac:dyDescent="0.25">
      <c r="R747" s="49"/>
      <c r="S747" s="90">
        <v>2016</v>
      </c>
      <c r="T747" s="86" t="s">
        <v>2125</v>
      </c>
      <c r="U747" s="87"/>
      <c r="V747" s="87"/>
      <c r="W747" s="87" t="s">
        <v>2127</v>
      </c>
      <c r="X747" s="88">
        <v>0</v>
      </c>
      <c r="Y747" s="88">
        <v>0</v>
      </c>
      <c r="Z747" s="88">
        <v>2.8888452358779428</v>
      </c>
      <c r="AA747" s="89">
        <v>2.8888452358779428</v>
      </c>
      <c r="AB747" s="51"/>
    </row>
    <row r="748" spans="18:28" ht="30" hidden="1" customHeight="1" x14ac:dyDescent="0.25">
      <c r="R748" s="49"/>
      <c r="S748" s="90">
        <v>2016</v>
      </c>
      <c r="T748" s="86" t="s">
        <v>2125</v>
      </c>
      <c r="U748" s="87"/>
      <c r="V748" s="87"/>
      <c r="W748" s="87" t="s">
        <v>2128</v>
      </c>
      <c r="X748" s="88">
        <v>0.23158171192317634</v>
      </c>
      <c r="Y748" s="88">
        <v>0.23158171192317639</v>
      </c>
      <c r="Z748" s="88">
        <v>1.0458075141438634</v>
      </c>
      <c r="AA748" s="89">
        <v>1.0458075141438634</v>
      </c>
      <c r="AB748" s="51"/>
    </row>
    <row r="749" spans="18:28" ht="30" hidden="1" customHeight="1" x14ac:dyDescent="0.25">
      <c r="R749" s="49"/>
      <c r="S749" s="90">
        <v>2016</v>
      </c>
      <c r="T749" s="86" t="s">
        <v>2129</v>
      </c>
      <c r="U749" s="87"/>
      <c r="V749" s="87"/>
      <c r="W749" s="87"/>
      <c r="X749" s="88">
        <v>0.86</v>
      </c>
      <c r="Y749" s="88">
        <v>1</v>
      </c>
      <c r="Z749" s="88">
        <v>0.72499999999999998</v>
      </c>
      <c r="AA749" s="89">
        <v>0.41499999999999998</v>
      </c>
      <c r="AB749" s="51"/>
    </row>
    <row r="750" spans="18:28" ht="30" hidden="1" customHeight="1" x14ac:dyDescent="0.25">
      <c r="R750" s="49"/>
      <c r="S750" s="90">
        <v>2016</v>
      </c>
      <c r="T750" s="86" t="s">
        <v>1908</v>
      </c>
      <c r="U750" s="87" t="s">
        <v>1626</v>
      </c>
      <c r="V750" s="87" t="s">
        <v>148</v>
      </c>
      <c r="W750" s="87" t="s">
        <v>174</v>
      </c>
      <c r="X750" s="88">
        <v>0.85073248532831947</v>
      </c>
      <c r="Y750" s="88">
        <v>0.9206582976478519</v>
      </c>
      <c r="Z750" s="88">
        <v>1.004</v>
      </c>
      <c r="AA750" s="89">
        <v>0.53500000000000003</v>
      </c>
      <c r="AB750" s="51"/>
    </row>
    <row r="751" spans="18:28" ht="30" hidden="1" customHeight="1" x14ac:dyDescent="0.25">
      <c r="R751" s="49"/>
      <c r="S751" s="90">
        <v>2016</v>
      </c>
      <c r="T751" s="86" t="s">
        <v>1908</v>
      </c>
      <c r="U751" s="87" t="s">
        <v>1947</v>
      </c>
      <c r="V751" s="87" t="s">
        <v>148</v>
      </c>
      <c r="W751" s="87" t="s">
        <v>174</v>
      </c>
      <c r="X751" s="88">
        <v>0.89699631320887707</v>
      </c>
      <c r="Y751" s="88">
        <v>0.85255099052513594</v>
      </c>
      <c r="Z751" s="88">
        <v>1.004</v>
      </c>
      <c r="AA751" s="89">
        <v>0.53500000000000003</v>
      </c>
      <c r="AB751" s="51"/>
    </row>
    <row r="752" spans="18:28" ht="30" hidden="1" customHeight="1" x14ac:dyDescent="0.25">
      <c r="R752" s="49"/>
      <c r="S752" s="90">
        <v>2016</v>
      </c>
      <c r="T752" s="86" t="s">
        <v>1908</v>
      </c>
      <c r="U752" s="87" t="s">
        <v>1949</v>
      </c>
      <c r="V752" s="87" t="s">
        <v>148</v>
      </c>
      <c r="W752" s="87" t="s">
        <v>174</v>
      </c>
      <c r="X752" s="88">
        <v>0.82384794643242454</v>
      </c>
      <c r="Y752" s="88">
        <v>0.8517931476117504</v>
      </c>
      <c r="Z752" s="88">
        <v>1.004</v>
      </c>
      <c r="AA752" s="89">
        <v>0.53500000000000003</v>
      </c>
      <c r="AB752" s="51"/>
    </row>
    <row r="753" spans="18:28" ht="30" hidden="1" customHeight="1" x14ac:dyDescent="0.25">
      <c r="R753" s="49"/>
      <c r="S753" s="90">
        <v>2016</v>
      </c>
      <c r="T753" s="86" t="s">
        <v>1908</v>
      </c>
      <c r="U753" s="87" t="s">
        <v>1958</v>
      </c>
      <c r="V753" s="87" t="s">
        <v>148</v>
      </c>
      <c r="W753" s="87" t="s">
        <v>174</v>
      </c>
      <c r="X753" s="88">
        <v>0.73096800842113674</v>
      </c>
      <c r="Y753" s="88">
        <v>0.73793564883702623</v>
      </c>
      <c r="Z753" s="88">
        <v>1.004</v>
      </c>
      <c r="AA753" s="89">
        <v>0.53500000000000003</v>
      </c>
      <c r="AB753" s="51"/>
    </row>
    <row r="754" spans="18:28" ht="30" hidden="1" customHeight="1" x14ac:dyDescent="0.25">
      <c r="R754" s="49"/>
      <c r="S754" s="90">
        <v>2016</v>
      </c>
      <c r="T754" s="86" t="s">
        <v>1908</v>
      </c>
      <c r="U754" s="87" t="s">
        <v>1909</v>
      </c>
      <c r="V754" s="87" t="s">
        <v>148</v>
      </c>
      <c r="W754" s="87" t="s">
        <v>174</v>
      </c>
      <c r="X754" s="88">
        <v>0.97469900220088801</v>
      </c>
      <c r="Y754" s="88">
        <v>0.99941565872036908</v>
      </c>
      <c r="Z754" s="88">
        <v>1.004</v>
      </c>
      <c r="AA754" s="89">
        <v>0.53500000000000003</v>
      </c>
      <c r="AB754" s="51"/>
    </row>
    <row r="755" spans="18:28" ht="30" hidden="1" customHeight="1" x14ac:dyDescent="0.25">
      <c r="R755" s="49"/>
      <c r="S755" s="90">
        <v>2016</v>
      </c>
      <c r="T755" s="86" t="s">
        <v>1908</v>
      </c>
      <c r="U755" s="87" t="s">
        <v>1883</v>
      </c>
      <c r="V755" s="87" t="s">
        <v>148</v>
      </c>
      <c r="W755" s="87" t="s">
        <v>174</v>
      </c>
      <c r="X755" s="88">
        <v>0.73791622313421956</v>
      </c>
      <c r="Y755" s="88">
        <v>0.73791622313421956</v>
      </c>
      <c r="Z755" s="88">
        <v>1.004</v>
      </c>
      <c r="AA755" s="89">
        <v>0.53500000000000003</v>
      </c>
      <c r="AB755" s="51"/>
    </row>
    <row r="756" spans="18:28" ht="30" hidden="1" customHeight="1" x14ac:dyDescent="0.25">
      <c r="R756" s="49"/>
      <c r="S756" s="90">
        <v>2016</v>
      </c>
      <c r="T756" s="86" t="s">
        <v>1908</v>
      </c>
      <c r="U756" s="87" t="s">
        <v>1955</v>
      </c>
      <c r="V756" s="87" t="s">
        <v>148</v>
      </c>
      <c r="W756" s="87" t="s">
        <v>174</v>
      </c>
      <c r="X756" s="88">
        <v>0.84134266940944735</v>
      </c>
      <c r="Y756" s="88">
        <v>0.84214632000068623</v>
      </c>
      <c r="Z756" s="88">
        <v>1.004</v>
      </c>
      <c r="AA756" s="89">
        <v>0.53500000000000003</v>
      </c>
      <c r="AB756" s="51"/>
    </row>
    <row r="757" spans="18:28" ht="30" hidden="1" customHeight="1" x14ac:dyDescent="0.25">
      <c r="R757" s="49"/>
      <c r="S757" s="90">
        <v>2016</v>
      </c>
      <c r="T757" s="86" t="s">
        <v>1908</v>
      </c>
      <c r="U757" s="87" t="s">
        <v>1990</v>
      </c>
      <c r="V757" s="87" t="s">
        <v>148</v>
      </c>
      <c r="W757" s="87" t="s">
        <v>174</v>
      </c>
      <c r="X757" s="88">
        <v>0.6097609758439797</v>
      </c>
      <c r="Y757" s="88">
        <v>0.6097609758439797</v>
      </c>
      <c r="Z757" s="88">
        <v>1.004</v>
      </c>
      <c r="AA757" s="89">
        <v>0.53500000000000003</v>
      </c>
      <c r="AB757" s="51"/>
    </row>
    <row r="758" spans="18:28" ht="30" hidden="1" customHeight="1" x14ac:dyDescent="0.25">
      <c r="R758" s="49"/>
      <c r="S758" s="90">
        <v>2016</v>
      </c>
      <c r="T758" s="86" t="s">
        <v>1908</v>
      </c>
      <c r="U758" s="87" t="s">
        <v>1920</v>
      </c>
      <c r="V758" s="87" t="s">
        <v>148</v>
      </c>
      <c r="W758" s="87" t="s">
        <v>174</v>
      </c>
      <c r="X758" s="88">
        <v>0.93779692567721895</v>
      </c>
      <c r="Y758" s="88">
        <v>0.93779692567721895</v>
      </c>
      <c r="Z758" s="88">
        <v>1.004</v>
      </c>
      <c r="AA758" s="89">
        <v>0.53500000000000003</v>
      </c>
      <c r="AB758" s="51"/>
    </row>
    <row r="759" spans="18:28" ht="30" hidden="1" customHeight="1" x14ac:dyDescent="0.25">
      <c r="R759" s="49"/>
      <c r="S759" s="90">
        <v>2016</v>
      </c>
      <c r="T759" s="86" t="s">
        <v>1908</v>
      </c>
      <c r="U759" s="87" t="s">
        <v>1962</v>
      </c>
      <c r="V759" s="87" t="s">
        <v>148</v>
      </c>
      <c r="W759" s="87" t="s">
        <v>174</v>
      </c>
      <c r="X759" s="88">
        <v>0.7435804288030996</v>
      </c>
      <c r="Y759" s="88">
        <v>0.74276126278329124</v>
      </c>
      <c r="Z759" s="88">
        <v>1.004</v>
      </c>
      <c r="AA759" s="89">
        <v>0.53500000000000003</v>
      </c>
      <c r="AB759" s="51"/>
    </row>
    <row r="760" spans="18:28" ht="30" hidden="1" customHeight="1" x14ac:dyDescent="0.25">
      <c r="R760" s="49"/>
      <c r="S760" s="90">
        <v>2016</v>
      </c>
      <c r="T760" s="86" t="s">
        <v>1908</v>
      </c>
      <c r="U760" s="87" t="s">
        <v>1890</v>
      </c>
      <c r="V760" s="87" t="s">
        <v>148</v>
      </c>
      <c r="W760" s="87" t="s">
        <v>174</v>
      </c>
      <c r="X760" s="88">
        <v>0.89892239976675603</v>
      </c>
      <c r="Y760" s="88">
        <v>0.89447492032297127</v>
      </c>
      <c r="Z760" s="88">
        <v>1.004</v>
      </c>
      <c r="AA760" s="89">
        <v>0.53500000000000003</v>
      </c>
      <c r="AB760" s="51"/>
    </row>
    <row r="761" spans="18:28" ht="30" hidden="1" customHeight="1" x14ac:dyDescent="0.25">
      <c r="R761" s="49"/>
      <c r="S761" s="90">
        <v>2016</v>
      </c>
      <c r="T761" s="86" t="s">
        <v>1908</v>
      </c>
      <c r="U761" s="87" t="s">
        <v>1937</v>
      </c>
      <c r="V761" s="87" t="s">
        <v>148</v>
      </c>
      <c r="W761" s="87" t="s">
        <v>174</v>
      </c>
      <c r="X761" s="88">
        <v>0.86935240888479592</v>
      </c>
      <c r="Y761" s="88">
        <v>0.86935240888479592</v>
      </c>
      <c r="Z761" s="88">
        <v>1.004</v>
      </c>
      <c r="AA761" s="89">
        <v>0.53500000000000003</v>
      </c>
      <c r="AB761" s="51"/>
    </row>
    <row r="762" spans="18:28" ht="30" hidden="1" customHeight="1" x14ac:dyDescent="0.25">
      <c r="R762" s="49"/>
      <c r="S762" s="90">
        <v>2016</v>
      </c>
      <c r="T762" s="86" t="s">
        <v>1908</v>
      </c>
      <c r="U762" s="87" t="s">
        <v>1966</v>
      </c>
      <c r="V762" s="87" t="s">
        <v>148</v>
      </c>
      <c r="W762" s="87" t="s">
        <v>174</v>
      </c>
      <c r="X762" s="88">
        <v>0.96929138926695535</v>
      </c>
      <c r="Y762" s="88">
        <v>0.96649709556205154</v>
      </c>
      <c r="Z762" s="88">
        <v>1.004</v>
      </c>
      <c r="AA762" s="89">
        <v>0.53500000000000003</v>
      </c>
      <c r="AB762" s="51"/>
    </row>
    <row r="763" spans="18:28" ht="30" hidden="1" customHeight="1" x14ac:dyDescent="0.25">
      <c r="R763" s="49"/>
      <c r="S763" s="90">
        <v>2016</v>
      </c>
      <c r="T763" s="86" t="s">
        <v>1908</v>
      </c>
      <c r="U763" s="87" t="s">
        <v>1974</v>
      </c>
      <c r="V763" s="87" t="s">
        <v>148</v>
      </c>
      <c r="W763" s="87" t="s">
        <v>174</v>
      </c>
      <c r="X763" s="88">
        <v>0.95673642823338079</v>
      </c>
      <c r="Y763" s="88">
        <v>0.93439668003444321</v>
      </c>
      <c r="Z763" s="88">
        <v>1.004</v>
      </c>
      <c r="AA763" s="89">
        <v>0.53500000000000003</v>
      </c>
      <c r="AB763" s="51"/>
    </row>
    <row r="764" spans="18:28" ht="30" hidden="1" customHeight="1" x14ac:dyDescent="0.25">
      <c r="R764" s="49"/>
      <c r="S764" s="90">
        <v>2016</v>
      </c>
      <c r="T764" s="86" t="s">
        <v>1908</v>
      </c>
      <c r="U764" s="87" t="s">
        <v>1967</v>
      </c>
      <c r="V764" s="87" t="s">
        <v>148</v>
      </c>
      <c r="W764" s="87" t="s">
        <v>174</v>
      </c>
      <c r="X764" s="88">
        <v>0.94731343488986441</v>
      </c>
      <c r="Y764" s="88">
        <v>0.94731343488986441</v>
      </c>
      <c r="Z764" s="88">
        <v>1.004</v>
      </c>
      <c r="AA764" s="89">
        <v>0.53500000000000003</v>
      </c>
      <c r="AB764" s="51"/>
    </row>
    <row r="765" spans="18:28" ht="30" hidden="1" customHeight="1" x14ac:dyDescent="0.25">
      <c r="R765" s="49"/>
      <c r="S765" s="90">
        <v>2016</v>
      </c>
      <c r="T765" s="86" t="s">
        <v>1908</v>
      </c>
      <c r="U765" s="87" t="s">
        <v>1930</v>
      </c>
      <c r="V765" s="87" t="s">
        <v>148</v>
      </c>
      <c r="W765" s="87" t="s">
        <v>174</v>
      </c>
      <c r="X765" s="88">
        <v>0.89564565479745961</v>
      </c>
      <c r="Y765" s="88">
        <v>0.89564565479745961</v>
      </c>
      <c r="Z765" s="88">
        <v>1.004</v>
      </c>
      <c r="AA765" s="89">
        <v>0.53500000000000003</v>
      </c>
      <c r="AB765" s="51"/>
    </row>
    <row r="766" spans="18:28" ht="30" hidden="1" customHeight="1" x14ac:dyDescent="0.25">
      <c r="R766" s="49"/>
      <c r="S766" s="90">
        <v>2016</v>
      </c>
      <c r="T766" s="86" t="s">
        <v>1908</v>
      </c>
      <c r="U766" s="87" t="s">
        <v>1960</v>
      </c>
      <c r="V766" s="87" t="s">
        <v>148</v>
      </c>
      <c r="W766" s="87" t="s">
        <v>174</v>
      </c>
      <c r="X766" s="88">
        <v>0.86638268662337881</v>
      </c>
      <c r="Y766" s="88">
        <v>0.86638268662337881</v>
      </c>
      <c r="Z766" s="88">
        <v>1.004</v>
      </c>
      <c r="AA766" s="89">
        <v>0.53500000000000003</v>
      </c>
      <c r="AB766" s="51"/>
    </row>
    <row r="767" spans="18:28" ht="30" hidden="1" customHeight="1" x14ac:dyDescent="0.25">
      <c r="R767" s="49"/>
      <c r="S767" s="90">
        <v>2016</v>
      </c>
      <c r="T767" s="86" t="s">
        <v>1908</v>
      </c>
      <c r="U767" s="87" t="s">
        <v>1971</v>
      </c>
      <c r="V767" s="87" t="s">
        <v>148</v>
      </c>
      <c r="W767" s="87" t="s">
        <v>174</v>
      </c>
      <c r="X767" s="88">
        <v>0.73893613680512304</v>
      </c>
      <c r="Y767" s="88">
        <v>0.73893613680512304</v>
      </c>
      <c r="Z767" s="88">
        <v>1.004</v>
      </c>
      <c r="AA767" s="89">
        <v>0.53500000000000003</v>
      </c>
      <c r="AB767" s="51"/>
    </row>
    <row r="768" spans="18:28" ht="30" hidden="1" customHeight="1" x14ac:dyDescent="0.25">
      <c r="R768" s="49"/>
      <c r="S768" s="90">
        <v>2016</v>
      </c>
      <c r="T768" s="86" t="s">
        <v>1908</v>
      </c>
      <c r="U768" s="87" t="s">
        <v>1892</v>
      </c>
      <c r="V768" s="87" t="s">
        <v>148</v>
      </c>
      <c r="W768" s="87" t="s">
        <v>174</v>
      </c>
      <c r="X768" s="88">
        <v>0.88659258975526001</v>
      </c>
      <c r="Y768" s="88">
        <v>0.88659258975526001</v>
      </c>
      <c r="Z768" s="88">
        <v>1.004</v>
      </c>
      <c r="AA768" s="89">
        <v>0.53500000000000003</v>
      </c>
      <c r="AB768" s="51"/>
    </row>
    <row r="769" spans="18:28" ht="30" hidden="1" customHeight="1" x14ac:dyDescent="0.25">
      <c r="R769" s="49"/>
      <c r="S769" s="90">
        <v>2016</v>
      </c>
      <c r="T769" s="86" t="s">
        <v>1908</v>
      </c>
      <c r="U769" s="87" t="s">
        <v>1943</v>
      </c>
      <c r="V769" s="87" t="s">
        <v>148</v>
      </c>
      <c r="W769" s="87" t="s">
        <v>174</v>
      </c>
      <c r="X769" s="88">
        <v>0.98893063535120385</v>
      </c>
      <c r="Y769" s="88">
        <v>0.98893063535120385</v>
      </c>
      <c r="Z769" s="88">
        <v>1.004</v>
      </c>
      <c r="AA769" s="89">
        <v>0.53500000000000003</v>
      </c>
      <c r="AB769" s="51"/>
    </row>
    <row r="770" spans="18:28" ht="30" hidden="1" customHeight="1" x14ac:dyDescent="0.25">
      <c r="R770" s="49"/>
      <c r="S770" s="90">
        <v>2016</v>
      </c>
      <c r="T770" s="86" t="s">
        <v>1908</v>
      </c>
      <c r="U770" s="87" t="s">
        <v>1941</v>
      </c>
      <c r="V770" s="87" t="s">
        <v>148</v>
      </c>
      <c r="W770" s="87" t="s">
        <v>174</v>
      </c>
      <c r="X770" s="88">
        <v>0.91329728109048891</v>
      </c>
      <c r="Y770" s="88">
        <v>0.86378943442586986</v>
      </c>
      <c r="Z770" s="88">
        <v>1.004</v>
      </c>
      <c r="AA770" s="89">
        <v>0.53500000000000003</v>
      </c>
      <c r="AB770" s="51"/>
    </row>
    <row r="771" spans="18:28" ht="30" hidden="1" customHeight="1" x14ac:dyDescent="0.25">
      <c r="R771" s="49"/>
      <c r="S771" s="90">
        <v>2016</v>
      </c>
      <c r="T771" s="86" t="s">
        <v>1908</v>
      </c>
      <c r="U771" s="87" t="s">
        <v>1626</v>
      </c>
      <c r="V771" s="87" t="s">
        <v>148</v>
      </c>
      <c r="W771" s="87" t="s">
        <v>2130</v>
      </c>
      <c r="X771" s="88">
        <v>0.85073248532831947</v>
      </c>
      <c r="Y771" s="88">
        <v>0.9206582976478519</v>
      </c>
      <c r="Z771" s="88">
        <v>1.9179999999999999</v>
      </c>
      <c r="AA771" s="89">
        <v>2.181</v>
      </c>
      <c r="AB771" s="51"/>
    </row>
    <row r="772" spans="18:28" ht="30" hidden="1" customHeight="1" x14ac:dyDescent="0.25">
      <c r="R772" s="49"/>
      <c r="S772" s="90">
        <v>2016</v>
      </c>
      <c r="T772" s="86" t="s">
        <v>1908</v>
      </c>
      <c r="U772" s="87" t="s">
        <v>1947</v>
      </c>
      <c r="V772" s="87" t="s">
        <v>148</v>
      </c>
      <c r="W772" s="87" t="s">
        <v>2130</v>
      </c>
      <c r="X772" s="88">
        <v>0.89699631320887707</v>
      </c>
      <c r="Y772" s="88">
        <v>0.85255099052513594</v>
      </c>
      <c r="Z772" s="88">
        <v>1.9179999999999999</v>
      </c>
      <c r="AA772" s="89">
        <v>2.181</v>
      </c>
      <c r="AB772" s="51"/>
    </row>
    <row r="773" spans="18:28" ht="30" hidden="1" customHeight="1" x14ac:dyDescent="0.25">
      <c r="R773" s="49"/>
      <c r="S773" s="90">
        <v>2016</v>
      </c>
      <c r="T773" s="86" t="s">
        <v>1908</v>
      </c>
      <c r="U773" s="87" t="s">
        <v>1949</v>
      </c>
      <c r="V773" s="87" t="s">
        <v>148</v>
      </c>
      <c r="W773" s="87" t="s">
        <v>2130</v>
      </c>
      <c r="X773" s="88">
        <v>0.82384794643242454</v>
      </c>
      <c r="Y773" s="88">
        <v>0.8517931476117504</v>
      </c>
      <c r="Z773" s="88">
        <v>1.9179999999999999</v>
      </c>
      <c r="AA773" s="89">
        <v>2.181</v>
      </c>
      <c r="AB773" s="51"/>
    </row>
    <row r="774" spans="18:28" ht="30" hidden="1" customHeight="1" x14ac:dyDescent="0.25">
      <c r="R774" s="49"/>
      <c r="S774" s="90">
        <v>2016</v>
      </c>
      <c r="T774" s="86" t="s">
        <v>1908</v>
      </c>
      <c r="U774" s="87" t="s">
        <v>1958</v>
      </c>
      <c r="V774" s="87" t="s">
        <v>148</v>
      </c>
      <c r="W774" s="87" t="s">
        <v>2130</v>
      </c>
      <c r="X774" s="88">
        <v>0.73096800842113674</v>
      </c>
      <c r="Y774" s="88">
        <v>0.73793564883702623</v>
      </c>
      <c r="Z774" s="88">
        <v>1.9179999999999999</v>
      </c>
      <c r="AA774" s="89">
        <v>2.181</v>
      </c>
      <c r="AB774" s="51"/>
    </row>
    <row r="775" spans="18:28" ht="30" hidden="1" customHeight="1" x14ac:dyDescent="0.25">
      <c r="R775" s="49"/>
      <c r="S775" s="90">
        <v>2016</v>
      </c>
      <c r="T775" s="86" t="s">
        <v>1908</v>
      </c>
      <c r="U775" s="87" t="s">
        <v>1909</v>
      </c>
      <c r="V775" s="87" t="s">
        <v>148</v>
      </c>
      <c r="W775" s="87" t="s">
        <v>2130</v>
      </c>
      <c r="X775" s="88">
        <v>0.97469900220088801</v>
      </c>
      <c r="Y775" s="88">
        <v>0.99941565872036908</v>
      </c>
      <c r="Z775" s="88">
        <v>1.9179999999999999</v>
      </c>
      <c r="AA775" s="89">
        <v>2.181</v>
      </c>
      <c r="AB775" s="51"/>
    </row>
    <row r="776" spans="18:28" ht="30" hidden="1" customHeight="1" x14ac:dyDescent="0.25">
      <c r="R776" s="49"/>
      <c r="S776" s="90">
        <v>2016</v>
      </c>
      <c r="T776" s="86" t="s">
        <v>1908</v>
      </c>
      <c r="U776" s="87" t="s">
        <v>1883</v>
      </c>
      <c r="V776" s="87" t="s">
        <v>148</v>
      </c>
      <c r="W776" s="87" t="s">
        <v>2130</v>
      </c>
      <c r="X776" s="88">
        <v>0.73791622313421956</v>
      </c>
      <c r="Y776" s="88">
        <v>0.73791622313421956</v>
      </c>
      <c r="Z776" s="88">
        <v>1.9179999999999999</v>
      </c>
      <c r="AA776" s="89">
        <v>2.181</v>
      </c>
      <c r="AB776" s="51"/>
    </row>
    <row r="777" spans="18:28" ht="30" hidden="1" customHeight="1" x14ac:dyDescent="0.25">
      <c r="R777" s="49"/>
      <c r="S777" s="90">
        <v>2016</v>
      </c>
      <c r="T777" s="86" t="s">
        <v>1908</v>
      </c>
      <c r="U777" s="87" t="s">
        <v>1955</v>
      </c>
      <c r="V777" s="87" t="s">
        <v>148</v>
      </c>
      <c r="W777" s="87" t="s">
        <v>2130</v>
      </c>
      <c r="X777" s="88">
        <v>0.84134266940944735</v>
      </c>
      <c r="Y777" s="88">
        <v>0.84214632000068623</v>
      </c>
      <c r="Z777" s="88">
        <v>1.9179999999999999</v>
      </c>
      <c r="AA777" s="89">
        <v>2.181</v>
      </c>
      <c r="AB777" s="51"/>
    </row>
    <row r="778" spans="18:28" ht="30" hidden="1" customHeight="1" x14ac:dyDescent="0.25">
      <c r="R778" s="49"/>
      <c r="S778" s="90">
        <v>2016</v>
      </c>
      <c r="T778" s="86" t="s">
        <v>1908</v>
      </c>
      <c r="U778" s="87" t="s">
        <v>1990</v>
      </c>
      <c r="V778" s="87" t="s">
        <v>148</v>
      </c>
      <c r="W778" s="87" t="s">
        <v>2130</v>
      </c>
      <c r="X778" s="88">
        <v>0.6097609758439797</v>
      </c>
      <c r="Y778" s="88">
        <v>0.6097609758439797</v>
      </c>
      <c r="Z778" s="88">
        <v>1.9179999999999999</v>
      </c>
      <c r="AA778" s="89">
        <v>2.181</v>
      </c>
      <c r="AB778" s="51"/>
    </row>
    <row r="779" spans="18:28" ht="30" hidden="1" customHeight="1" x14ac:dyDescent="0.25">
      <c r="R779" s="49"/>
      <c r="S779" s="90">
        <v>2016</v>
      </c>
      <c r="T779" s="86" t="s">
        <v>1908</v>
      </c>
      <c r="U779" s="87" t="s">
        <v>1920</v>
      </c>
      <c r="V779" s="87" t="s">
        <v>148</v>
      </c>
      <c r="W779" s="87" t="s">
        <v>2130</v>
      </c>
      <c r="X779" s="88">
        <v>0.93779692567721895</v>
      </c>
      <c r="Y779" s="88">
        <v>0.93779692567721895</v>
      </c>
      <c r="Z779" s="88">
        <v>1.9179999999999999</v>
      </c>
      <c r="AA779" s="89">
        <v>2.181</v>
      </c>
      <c r="AB779" s="51"/>
    </row>
    <row r="780" spans="18:28" ht="30" hidden="1" customHeight="1" x14ac:dyDescent="0.25">
      <c r="R780" s="49"/>
      <c r="S780" s="90">
        <v>2016</v>
      </c>
      <c r="T780" s="86" t="s">
        <v>1908</v>
      </c>
      <c r="U780" s="87" t="s">
        <v>1962</v>
      </c>
      <c r="V780" s="87" t="s">
        <v>148</v>
      </c>
      <c r="W780" s="87" t="s">
        <v>2130</v>
      </c>
      <c r="X780" s="88">
        <v>0.7435804288030996</v>
      </c>
      <c r="Y780" s="88">
        <v>0.74276126278329124</v>
      </c>
      <c r="Z780" s="88">
        <v>1.9179999999999999</v>
      </c>
      <c r="AA780" s="89">
        <v>2.181</v>
      </c>
      <c r="AB780" s="51"/>
    </row>
    <row r="781" spans="18:28" ht="30" hidden="1" customHeight="1" x14ac:dyDescent="0.25">
      <c r="R781" s="49"/>
      <c r="S781" s="90">
        <v>2016</v>
      </c>
      <c r="T781" s="86" t="s">
        <v>1908</v>
      </c>
      <c r="U781" s="87" t="s">
        <v>1890</v>
      </c>
      <c r="V781" s="87" t="s">
        <v>148</v>
      </c>
      <c r="W781" s="87" t="s">
        <v>2130</v>
      </c>
      <c r="X781" s="88">
        <v>0.89892239976675603</v>
      </c>
      <c r="Y781" s="88">
        <v>0.89447492032297127</v>
      </c>
      <c r="Z781" s="88">
        <v>1.9179999999999999</v>
      </c>
      <c r="AA781" s="89">
        <v>2.181</v>
      </c>
      <c r="AB781" s="51"/>
    </row>
    <row r="782" spans="18:28" ht="30" hidden="1" customHeight="1" x14ac:dyDescent="0.25">
      <c r="R782" s="49"/>
      <c r="S782" s="90">
        <v>2016</v>
      </c>
      <c r="T782" s="86" t="s">
        <v>1908</v>
      </c>
      <c r="U782" s="87" t="s">
        <v>1937</v>
      </c>
      <c r="V782" s="87" t="s">
        <v>148</v>
      </c>
      <c r="W782" s="87" t="s">
        <v>2130</v>
      </c>
      <c r="X782" s="88">
        <v>0.86935240888479592</v>
      </c>
      <c r="Y782" s="88">
        <v>0.86935240888479592</v>
      </c>
      <c r="Z782" s="88">
        <v>1.9179999999999999</v>
      </c>
      <c r="AA782" s="89">
        <v>2.181</v>
      </c>
      <c r="AB782" s="51"/>
    </row>
    <row r="783" spans="18:28" ht="30" hidden="1" customHeight="1" x14ac:dyDescent="0.25">
      <c r="R783" s="49"/>
      <c r="S783" s="90">
        <v>2016</v>
      </c>
      <c r="T783" s="86" t="s">
        <v>1908</v>
      </c>
      <c r="U783" s="87" t="s">
        <v>1966</v>
      </c>
      <c r="V783" s="87" t="s">
        <v>148</v>
      </c>
      <c r="W783" s="87" t="s">
        <v>2130</v>
      </c>
      <c r="X783" s="88">
        <v>0.96929138926695535</v>
      </c>
      <c r="Y783" s="88">
        <v>0.96649709556205154</v>
      </c>
      <c r="Z783" s="88">
        <v>1.9179999999999999</v>
      </c>
      <c r="AA783" s="89">
        <v>2.181</v>
      </c>
      <c r="AB783" s="51"/>
    </row>
    <row r="784" spans="18:28" ht="30" hidden="1" customHeight="1" x14ac:dyDescent="0.25">
      <c r="R784" s="49"/>
      <c r="S784" s="90">
        <v>2016</v>
      </c>
      <c r="T784" s="86" t="s">
        <v>1908</v>
      </c>
      <c r="U784" s="87" t="s">
        <v>1974</v>
      </c>
      <c r="V784" s="87" t="s">
        <v>148</v>
      </c>
      <c r="W784" s="87" t="s">
        <v>2130</v>
      </c>
      <c r="X784" s="88">
        <v>0.95673642823338079</v>
      </c>
      <c r="Y784" s="88">
        <v>0.93439668003444321</v>
      </c>
      <c r="Z784" s="88">
        <v>1.9179999999999999</v>
      </c>
      <c r="AA784" s="89">
        <v>2.181</v>
      </c>
      <c r="AB784" s="51"/>
    </row>
    <row r="785" spans="18:28" ht="30" hidden="1" customHeight="1" x14ac:dyDescent="0.25">
      <c r="R785" s="49"/>
      <c r="S785" s="90">
        <v>2016</v>
      </c>
      <c r="T785" s="86" t="s">
        <v>1908</v>
      </c>
      <c r="U785" s="87" t="s">
        <v>1967</v>
      </c>
      <c r="V785" s="87" t="s">
        <v>148</v>
      </c>
      <c r="W785" s="87" t="s">
        <v>2130</v>
      </c>
      <c r="X785" s="88">
        <v>0.94731343488986441</v>
      </c>
      <c r="Y785" s="88">
        <v>0.94731343488986441</v>
      </c>
      <c r="Z785" s="88">
        <v>1.9179999999999999</v>
      </c>
      <c r="AA785" s="89">
        <v>2.181</v>
      </c>
      <c r="AB785" s="51"/>
    </row>
    <row r="786" spans="18:28" ht="30" hidden="1" customHeight="1" x14ac:dyDescent="0.25">
      <c r="R786" s="49"/>
      <c r="S786" s="90">
        <v>2016</v>
      </c>
      <c r="T786" s="86" t="s">
        <v>1908</v>
      </c>
      <c r="U786" s="87" t="s">
        <v>1930</v>
      </c>
      <c r="V786" s="87" t="s">
        <v>148</v>
      </c>
      <c r="W786" s="87" t="s">
        <v>2130</v>
      </c>
      <c r="X786" s="88">
        <v>0.89564565479745961</v>
      </c>
      <c r="Y786" s="88">
        <v>0.89564565479745961</v>
      </c>
      <c r="Z786" s="88">
        <v>1.9179999999999999</v>
      </c>
      <c r="AA786" s="89">
        <v>2.181</v>
      </c>
      <c r="AB786" s="51"/>
    </row>
    <row r="787" spans="18:28" ht="30" hidden="1" customHeight="1" x14ac:dyDescent="0.25">
      <c r="R787" s="49"/>
      <c r="S787" s="90">
        <v>2016</v>
      </c>
      <c r="T787" s="86" t="s">
        <v>1908</v>
      </c>
      <c r="U787" s="87" t="s">
        <v>1960</v>
      </c>
      <c r="V787" s="87" t="s">
        <v>148</v>
      </c>
      <c r="W787" s="87" t="s">
        <v>2130</v>
      </c>
      <c r="X787" s="88">
        <v>0.86638268662337881</v>
      </c>
      <c r="Y787" s="88">
        <v>0.86638268662337881</v>
      </c>
      <c r="Z787" s="88">
        <v>1.9179999999999999</v>
      </c>
      <c r="AA787" s="89">
        <v>2.181</v>
      </c>
      <c r="AB787" s="51"/>
    </row>
    <row r="788" spans="18:28" ht="30" hidden="1" customHeight="1" x14ac:dyDescent="0.25">
      <c r="R788" s="49"/>
      <c r="S788" s="90">
        <v>2016</v>
      </c>
      <c r="T788" s="86" t="s">
        <v>1908</v>
      </c>
      <c r="U788" s="87" t="s">
        <v>1971</v>
      </c>
      <c r="V788" s="87" t="s">
        <v>148</v>
      </c>
      <c r="W788" s="87" t="s">
        <v>2130</v>
      </c>
      <c r="X788" s="88">
        <v>0.73893613680512304</v>
      </c>
      <c r="Y788" s="88">
        <v>0.73893613680512304</v>
      </c>
      <c r="Z788" s="88">
        <v>1.9179999999999999</v>
      </c>
      <c r="AA788" s="89">
        <v>2.181</v>
      </c>
      <c r="AB788" s="51"/>
    </row>
    <row r="789" spans="18:28" ht="30" hidden="1" customHeight="1" x14ac:dyDescent="0.25">
      <c r="R789" s="49"/>
      <c r="S789" s="90">
        <v>2016</v>
      </c>
      <c r="T789" s="86" t="s">
        <v>1908</v>
      </c>
      <c r="U789" s="87" t="s">
        <v>1892</v>
      </c>
      <c r="V789" s="87" t="s">
        <v>148</v>
      </c>
      <c r="W789" s="87" t="s">
        <v>2130</v>
      </c>
      <c r="X789" s="88">
        <v>0.88659258975526001</v>
      </c>
      <c r="Y789" s="88">
        <v>0.88659258975526001</v>
      </c>
      <c r="Z789" s="88">
        <v>1.9179999999999999</v>
      </c>
      <c r="AA789" s="89">
        <v>2.181</v>
      </c>
      <c r="AB789" s="51"/>
    </row>
    <row r="790" spans="18:28" ht="30" hidden="1" customHeight="1" x14ac:dyDescent="0.25">
      <c r="R790" s="49"/>
      <c r="S790" s="90">
        <v>2016</v>
      </c>
      <c r="T790" s="86" t="s">
        <v>1908</v>
      </c>
      <c r="U790" s="87" t="s">
        <v>1943</v>
      </c>
      <c r="V790" s="87" t="s">
        <v>148</v>
      </c>
      <c r="W790" s="87" t="s">
        <v>2130</v>
      </c>
      <c r="X790" s="88">
        <v>0.98893063535120385</v>
      </c>
      <c r="Y790" s="88">
        <v>0.98893063535120385</v>
      </c>
      <c r="Z790" s="88">
        <v>1.9179999999999999</v>
      </c>
      <c r="AA790" s="89">
        <v>2.181</v>
      </c>
      <c r="AB790" s="51"/>
    </row>
    <row r="791" spans="18:28" ht="30" hidden="1" customHeight="1" x14ac:dyDescent="0.25">
      <c r="R791" s="49"/>
      <c r="S791" s="90">
        <v>2016</v>
      </c>
      <c r="T791" s="86" t="s">
        <v>1908</v>
      </c>
      <c r="U791" s="87" t="s">
        <v>1941</v>
      </c>
      <c r="V791" s="87" t="s">
        <v>148</v>
      </c>
      <c r="W791" s="87" t="s">
        <v>2130</v>
      </c>
      <c r="X791" s="88">
        <v>0.91329728109048891</v>
      </c>
      <c r="Y791" s="88">
        <v>0.86378943442586986</v>
      </c>
      <c r="Z791" s="88">
        <v>1.9179999999999999</v>
      </c>
      <c r="AA791" s="89">
        <v>2.181</v>
      </c>
      <c r="AB791" s="51"/>
    </row>
    <row r="792" spans="18:28" ht="30" hidden="1" customHeight="1" x14ac:dyDescent="0.25">
      <c r="R792" s="49"/>
      <c r="S792" s="90">
        <v>2016</v>
      </c>
      <c r="T792" s="86" t="s">
        <v>1908</v>
      </c>
      <c r="U792" s="87" t="s">
        <v>1626</v>
      </c>
      <c r="V792" s="87" t="s">
        <v>435</v>
      </c>
      <c r="W792" s="87" t="s">
        <v>174</v>
      </c>
      <c r="X792" s="88">
        <v>0.85073248532831947</v>
      </c>
      <c r="Y792" s="88">
        <v>0.9206582976478519</v>
      </c>
      <c r="Z792" s="88">
        <v>0.83699999999999997</v>
      </c>
      <c r="AA792" s="89">
        <v>0.748</v>
      </c>
      <c r="AB792" s="51"/>
    </row>
    <row r="793" spans="18:28" ht="30" hidden="1" customHeight="1" x14ac:dyDescent="0.25">
      <c r="R793" s="49"/>
      <c r="S793" s="90">
        <v>2016</v>
      </c>
      <c r="T793" s="86" t="s">
        <v>1908</v>
      </c>
      <c r="U793" s="87" t="s">
        <v>1947</v>
      </c>
      <c r="V793" s="87" t="s">
        <v>435</v>
      </c>
      <c r="W793" s="87" t="s">
        <v>174</v>
      </c>
      <c r="X793" s="88">
        <v>0.89699631320887707</v>
      </c>
      <c r="Y793" s="88">
        <v>0.85255099052513594</v>
      </c>
      <c r="Z793" s="88">
        <v>0.83699999999999997</v>
      </c>
      <c r="AA793" s="89">
        <v>0.748</v>
      </c>
      <c r="AB793" s="51"/>
    </row>
    <row r="794" spans="18:28" ht="30" hidden="1" customHeight="1" x14ac:dyDescent="0.25">
      <c r="R794" s="49"/>
      <c r="S794" s="90">
        <v>2016</v>
      </c>
      <c r="T794" s="86" t="s">
        <v>1908</v>
      </c>
      <c r="U794" s="87" t="s">
        <v>1949</v>
      </c>
      <c r="V794" s="87" t="s">
        <v>435</v>
      </c>
      <c r="W794" s="87" t="s">
        <v>174</v>
      </c>
      <c r="X794" s="88">
        <v>0.82384794643242454</v>
      </c>
      <c r="Y794" s="88">
        <v>0.8517931476117504</v>
      </c>
      <c r="Z794" s="88">
        <v>0.83699999999999997</v>
      </c>
      <c r="AA794" s="89">
        <v>0.748</v>
      </c>
      <c r="AB794" s="51"/>
    </row>
    <row r="795" spans="18:28" ht="30" hidden="1" customHeight="1" x14ac:dyDescent="0.25">
      <c r="R795" s="49"/>
      <c r="S795" s="90">
        <v>2016</v>
      </c>
      <c r="T795" s="86" t="s">
        <v>1908</v>
      </c>
      <c r="U795" s="87" t="s">
        <v>1958</v>
      </c>
      <c r="V795" s="87" t="s">
        <v>435</v>
      </c>
      <c r="W795" s="87" t="s">
        <v>174</v>
      </c>
      <c r="X795" s="88">
        <v>0.73096800842113674</v>
      </c>
      <c r="Y795" s="88">
        <v>0.73793564883702623</v>
      </c>
      <c r="Z795" s="88">
        <v>0.83699999999999997</v>
      </c>
      <c r="AA795" s="89">
        <v>0.748</v>
      </c>
      <c r="AB795" s="51"/>
    </row>
    <row r="796" spans="18:28" ht="30" hidden="1" customHeight="1" x14ac:dyDescent="0.25">
      <c r="R796" s="49"/>
      <c r="S796" s="90">
        <v>2016</v>
      </c>
      <c r="T796" s="86" t="s">
        <v>1908</v>
      </c>
      <c r="U796" s="87" t="s">
        <v>1909</v>
      </c>
      <c r="V796" s="87" t="s">
        <v>435</v>
      </c>
      <c r="W796" s="87" t="s">
        <v>174</v>
      </c>
      <c r="X796" s="88">
        <v>0.97469900220088801</v>
      </c>
      <c r="Y796" s="88">
        <v>0.99941565872036908</v>
      </c>
      <c r="Z796" s="88">
        <v>0.83699999999999997</v>
      </c>
      <c r="AA796" s="89">
        <v>0.748</v>
      </c>
      <c r="AB796" s="51"/>
    </row>
    <row r="797" spans="18:28" ht="30" hidden="1" customHeight="1" x14ac:dyDescent="0.25">
      <c r="R797" s="49"/>
      <c r="S797" s="90">
        <v>2016</v>
      </c>
      <c r="T797" s="86" t="s">
        <v>1908</v>
      </c>
      <c r="U797" s="87" t="s">
        <v>1883</v>
      </c>
      <c r="V797" s="87" t="s">
        <v>435</v>
      </c>
      <c r="W797" s="87" t="s">
        <v>174</v>
      </c>
      <c r="X797" s="88">
        <v>0.73791622313421956</v>
      </c>
      <c r="Y797" s="88">
        <v>0.73791622313421956</v>
      </c>
      <c r="Z797" s="88">
        <v>0.83699999999999997</v>
      </c>
      <c r="AA797" s="89">
        <v>0.748</v>
      </c>
      <c r="AB797" s="51"/>
    </row>
    <row r="798" spans="18:28" ht="30" hidden="1" customHeight="1" x14ac:dyDescent="0.25">
      <c r="R798" s="49"/>
      <c r="S798" s="90">
        <v>2016</v>
      </c>
      <c r="T798" s="86" t="s">
        <v>1908</v>
      </c>
      <c r="U798" s="87" t="s">
        <v>1955</v>
      </c>
      <c r="V798" s="87" t="s">
        <v>435</v>
      </c>
      <c r="W798" s="87" t="s">
        <v>174</v>
      </c>
      <c r="X798" s="88">
        <v>0.84134266940944735</v>
      </c>
      <c r="Y798" s="88">
        <v>0.84214632000068623</v>
      </c>
      <c r="Z798" s="88">
        <v>0.83699999999999997</v>
      </c>
      <c r="AA798" s="89">
        <v>0.748</v>
      </c>
      <c r="AB798" s="51"/>
    </row>
    <row r="799" spans="18:28" ht="30" hidden="1" customHeight="1" x14ac:dyDescent="0.25">
      <c r="R799" s="49"/>
      <c r="S799" s="90">
        <v>2016</v>
      </c>
      <c r="T799" s="86" t="s">
        <v>1908</v>
      </c>
      <c r="U799" s="87" t="s">
        <v>1990</v>
      </c>
      <c r="V799" s="87" t="s">
        <v>435</v>
      </c>
      <c r="W799" s="87" t="s">
        <v>174</v>
      </c>
      <c r="X799" s="88">
        <v>0.6097609758439797</v>
      </c>
      <c r="Y799" s="88">
        <v>0.6097609758439797</v>
      </c>
      <c r="Z799" s="88">
        <v>0.83699999999999997</v>
      </c>
      <c r="AA799" s="89">
        <v>0.748</v>
      </c>
      <c r="AB799" s="51"/>
    </row>
    <row r="800" spans="18:28" ht="30" hidden="1" customHeight="1" x14ac:dyDescent="0.25">
      <c r="R800" s="49"/>
      <c r="S800" s="90">
        <v>2016</v>
      </c>
      <c r="T800" s="86" t="s">
        <v>1908</v>
      </c>
      <c r="U800" s="87" t="s">
        <v>1920</v>
      </c>
      <c r="V800" s="87" t="s">
        <v>435</v>
      </c>
      <c r="W800" s="87" t="s">
        <v>174</v>
      </c>
      <c r="X800" s="88">
        <v>0.93779692567721895</v>
      </c>
      <c r="Y800" s="88">
        <v>0.93779692567721895</v>
      </c>
      <c r="Z800" s="88">
        <v>0.83699999999999997</v>
      </c>
      <c r="AA800" s="89">
        <v>0.748</v>
      </c>
      <c r="AB800" s="51"/>
    </row>
    <row r="801" spans="18:28" ht="30" hidden="1" customHeight="1" x14ac:dyDescent="0.25">
      <c r="R801" s="49"/>
      <c r="S801" s="90">
        <v>2016</v>
      </c>
      <c r="T801" s="86" t="s">
        <v>1908</v>
      </c>
      <c r="U801" s="87" t="s">
        <v>1962</v>
      </c>
      <c r="V801" s="87" t="s">
        <v>435</v>
      </c>
      <c r="W801" s="87" t="s">
        <v>174</v>
      </c>
      <c r="X801" s="88">
        <v>0.7435804288030996</v>
      </c>
      <c r="Y801" s="88">
        <v>0.74276126278329124</v>
      </c>
      <c r="Z801" s="88">
        <v>0.83699999999999997</v>
      </c>
      <c r="AA801" s="89">
        <v>0.748</v>
      </c>
      <c r="AB801" s="51"/>
    </row>
    <row r="802" spans="18:28" ht="30" hidden="1" customHeight="1" x14ac:dyDescent="0.25">
      <c r="R802" s="49"/>
      <c r="S802" s="90">
        <v>2016</v>
      </c>
      <c r="T802" s="86" t="s">
        <v>1908</v>
      </c>
      <c r="U802" s="87" t="s">
        <v>1890</v>
      </c>
      <c r="V802" s="87" t="s">
        <v>435</v>
      </c>
      <c r="W802" s="87" t="s">
        <v>174</v>
      </c>
      <c r="X802" s="88">
        <v>0.89892239976675603</v>
      </c>
      <c r="Y802" s="88">
        <v>0.89447492032297127</v>
      </c>
      <c r="Z802" s="88">
        <v>0.83699999999999997</v>
      </c>
      <c r="AA802" s="89">
        <v>0.748</v>
      </c>
      <c r="AB802" s="51"/>
    </row>
    <row r="803" spans="18:28" ht="30" hidden="1" customHeight="1" x14ac:dyDescent="0.25">
      <c r="R803" s="49"/>
      <c r="S803" s="90">
        <v>2016</v>
      </c>
      <c r="T803" s="86" t="s">
        <v>1908</v>
      </c>
      <c r="U803" s="87" t="s">
        <v>1937</v>
      </c>
      <c r="V803" s="87" t="s">
        <v>435</v>
      </c>
      <c r="W803" s="87" t="s">
        <v>174</v>
      </c>
      <c r="X803" s="88">
        <v>0.86935240888479592</v>
      </c>
      <c r="Y803" s="88">
        <v>0.86935240888479592</v>
      </c>
      <c r="Z803" s="88">
        <v>0.83699999999999997</v>
      </c>
      <c r="AA803" s="89">
        <v>0.748</v>
      </c>
      <c r="AB803" s="51"/>
    </row>
    <row r="804" spans="18:28" ht="30" hidden="1" customHeight="1" x14ac:dyDescent="0.25">
      <c r="R804" s="49"/>
      <c r="S804" s="90">
        <v>2016</v>
      </c>
      <c r="T804" s="86" t="s">
        <v>1908</v>
      </c>
      <c r="U804" s="87" t="s">
        <v>1966</v>
      </c>
      <c r="V804" s="87" t="s">
        <v>435</v>
      </c>
      <c r="W804" s="87" t="s">
        <v>174</v>
      </c>
      <c r="X804" s="88">
        <v>0.96929138926695535</v>
      </c>
      <c r="Y804" s="88">
        <v>0.96649709556205154</v>
      </c>
      <c r="Z804" s="88">
        <v>0.83699999999999997</v>
      </c>
      <c r="AA804" s="89">
        <v>0.748</v>
      </c>
      <c r="AB804" s="51"/>
    </row>
    <row r="805" spans="18:28" ht="30" hidden="1" customHeight="1" x14ac:dyDescent="0.25">
      <c r="R805" s="49"/>
      <c r="S805" s="90">
        <v>2016</v>
      </c>
      <c r="T805" s="86" t="s">
        <v>1908</v>
      </c>
      <c r="U805" s="87" t="s">
        <v>1974</v>
      </c>
      <c r="V805" s="87" t="s">
        <v>435</v>
      </c>
      <c r="W805" s="87" t="s">
        <v>174</v>
      </c>
      <c r="X805" s="88">
        <v>0.95673642823338079</v>
      </c>
      <c r="Y805" s="88">
        <v>0.93439668003444321</v>
      </c>
      <c r="Z805" s="88">
        <v>0.83699999999999997</v>
      </c>
      <c r="AA805" s="89">
        <v>0.748</v>
      </c>
      <c r="AB805" s="51"/>
    </row>
    <row r="806" spans="18:28" ht="30" hidden="1" customHeight="1" x14ac:dyDescent="0.25">
      <c r="R806" s="49"/>
      <c r="S806" s="90">
        <v>2016</v>
      </c>
      <c r="T806" s="86" t="s">
        <v>1908</v>
      </c>
      <c r="U806" s="87" t="s">
        <v>1967</v>
      </c>
      <c r="V806" s="87" t="s">
        <v>435</v>
      </c>
      <c r="W806" s="87" t="s">
        <v>174</v>
      </c>
      <c r="X806" s="88">
        <v>0.94731343488986441</v>
      </c>
      <c r="Y806" s="88">
        <v>0.94731343488986441</v>
      </c>
      <c r="Z806" s="88">
        <v>0.83699999999999997</v>
      </c>
      <c r="AA806" s="89">
        <v>0.748</v>
      </c>
      <c r="AB806" s="51"/>
    </row>
    <row r="807" spans="18:28" ht="30" hidden="1" customHeight="1" x14ac:dyDescent="0.25">
      <c r="R807" s="49"/>
      <c r="S807" s="90">
        <v>2016</v>
      </c>
      <c r="T807" s="86" t="s">
        <v>1908</v>
      </c>
      <c r="U807" s="87" t="s">
        <v>1930</v>
      </c>
      <c r="V807" s="87" t="s">
        <v>435</v>
      </c>
      <c r="W807" s="87" t="s">
        <v>174</v>
      </c>
      <c r="X807" s="88">
        <v>0.89564565479745961</v>
      </c>
      <c r="Y807" s="88">
        <v>0.89564565479745961</v>
      </c>
      <c r="Z807" s="88">
        <v>0.83699999999999997</v>
      </c>
      <c r="AA807" s="89">
        <v>0.748</v>
      </c>
      <c r="AB807" s="51"/>
    </row>
    <row r="808" spans="18:28" ht="30" hidden="1" customHeight="1" x14ac:dyDescent="0.25">
      <c r="R808" s="49"/>
      <c r="S808" s="90">
        <v>2016</v>
      </c>
      <c r="T808" s="86" t="s">
        <v>1908</v>
      </c>
      <c r="U808" s="87" t="s">
        <v>1960</v>
      </c>
      <c r="V808" s="87" t="s">
        <v>435</v>
      </c>
      <c r="W808" s="87" t="s">
        <v>174</v>
      </c>
      <c r="X808" s="88">
        <v>0.86638268662337881</v>
      </c>
      <c r="Y808" s="88">
        <v>0.86638268662337881</v>
      </c>
      <c r="Z808" s="88">
        <v>0.83699999999999997</v>
      </c>
      <c r="AA808" s="89">
        <v>0.748</v>
      </c>
      <c r="AB808" s="51"/>
    </row>
    <row r="809" spans="18:28" ht="30" hidden="1" customHeight="1" x14ac:dyDescent="0.25">
      <c r="R809" s="49"/>
      <c r="S809" s="90">
        <v>2016</v>
      </c>
      <c r="T809" s="86" t="s">
        <v>1908</v>
      </c>
      <c r="U809" s="87" t="s">
        <v>1971</v>
      </c>
      <c r="V809" s="87" t="s">
        <v>435</v>
      </c>
      <c r="W809" s="87" t="s">
        <v>174</v>
      </c>
      <c r="X809" s="88">
        <v>0.73893613680512304</v>
      </c>
      <c r="Y809" s="88">
        <v>0.73893613680512304</v>
      </c>
      <c r="Z809" s="88">
        <v>0.83699999999999997</v>
      </c>
      <c r="AA809" s="89">
        <v>0.748</v>
      </c>
      <c r="AB809" s="51"/>
    </row>
    <row r="810" spans="18:28" ht="30" hidden="1" customHeight="1" x14ac:dyDescent="0.25">
      <c r="R810" s="49"/>
      <c r="S810" s="90">
        <v>2016</v>
      </c>
      <c r="T810" s="86" t="s">
        <v>1908</v>
      </c>
      <c r="U810" s="87" t="s">
        <v>1892</v>
      </c>
      <c r="V810" s="87" t="s">
        <v>435</v>
      </c>
      <c r="W810" s="87" t="s">
        <v>174</v>
      </c>
      <c r="X810" s="88">
        <v>0.88659258975526001</v>
      </c>
      <c r="Y810" s="88">
        <v>0.88659258975526001</v>
      </c>
      <c r="Z810" s="88">
        <v>0.83699999999999997</v>
      </c>
      <c r="AA810" s="89">
        <v>0.748</v>
      </c>
      <c r="AB810" s="51"/>
    </row>
    <row r="811" spans="18:28" ht="30" hidden="1" customHeight="1" x14ac:dyDescent="0.25">
      <c r="R811" s="49"/>
      <c r="S811" s="90">
        <v>2016</v>
      </c>
      <c r="T811" s="86" t="s">
        <v>1908</v>
      </c>
      <c r="U811" s="87" t="s">
        <v>1943</v>
      </c>
      <c r="V811" s="87" t="s">
        <v>435</v>
      </c>
      <c r="W811" s="87" t="s">
        <v>174</v>
      </c>
      <c r="X811" s="88">
        <v>0.98893063535120385</v>
      </c>
      <c r="Y811" s="88">
        <v>0.98893063535120385</v>
      </c>
      <c r="Z811" s="88">
        <v>0.83699999999999997</v>
      </c>
      <c r="AA811" s="89">
        <v>0.748</v>
      </c>
      <c r="AB811" s="51"/>
    </row>
    <row r="812" spans="18:28" ht="30" hidden="1" customHeight="1" x14ac:dyDescent="0.25">
      <c r="R812" s="49"/>
      <c r="S812" s="90">
        <v>2016</v>
      </c>
      <c r="T812" s="86" t="s">
        <v>1908</v>
      </c>
      <c r="U812" s="87" t="s">
        <v>1941</v>
      </c>
      <c r="V812" s="87" t="s">
        <v>435</v>
      </c>
      <c r="W812" s="87" t="s">
        <v>174</v>
      </c>
      <c r="X812" s="88">
        <v>0.91329728109048891</v>
      </c>
      <c r="Y812" s="88">
        <v>0.86378943442586986</v>
      </c>
      <c r="Z812" s="88">
        <v>0.83699999999999997</v>
      </c>
      <c r="AA812" s="89">
        <v>0.748</v>
      </c>
      <c r="AB812" s="51"/>
    </row>
    <row r="813" spans="18:28" ht="30" hidden="1" customHeight="1" x14ac:dyDescent="0.25">
      <c r="R813" s="49"/>
      <c r="S813" s="90">
        <v>2016</v>
      </c>
      <c r="T813" s="86" t="s">
        <v>1908</v>
      </c>
      <c r="U813" s="87" t="s">
        <v>1626</v>
      </c>
      <c r="V813" s="87" t="s">
        <v>435</v>
      </c>
      <c r="W813" s="87" t="s">
        <v>2130</v>
      </c>
      <c r="X813" s="88">
        <v>0.85073248532831947</v>
      </c>
      <c r="Y813" s="88">
        <v>0.9206582976478519</v>
      </c>
      <c r="Z813" s="88">
        <v>0.68500000000000005</v>
      </c>
      <c r="AA813" s="89">
        <v>0.60499999999999998</v>
      </c>
      <c r="AB813" s="51"/>
    </row>
    <row r="814" spans="18:28" ht="30" hidden="1" customHeight="1" x14ac:dyDescent="0.25">
      <c r="R814" s="49"/>
      <c r="S814" s="90">
        <v>2016</v>
      </c>
      <c r="T814" s="86" t="s">
        <v>1908</v>
      </c>
      <c r="U814" s="87" t="s">
        <v>1947</v>
      </c>
      <c r="V814" s="87" t="s">
        <v>435</v>
      </c>
      <c r="W814" s="87" t="s">
        <v>2130</v>
      </c>
      <c r="X814" s="88">
        <v>0.89699631320887707</v>
      </c>
      <c r="Y814" s="88">
        <v>0.85255099052513594</v>
      </c>
      <c r="Z814" s="88">
        <v>0.68500000000000005</v>
      </c>
      <c r="AA814" s="89">
        <v>0.60499999999999998</v>
      </c>
      <c r="AB814" s="51"/>
    </row>
    <row r="815" spans="18:28" ht="30" hidden="1" customHeight="1" x14ac:dyDescent="0.25">
      <c r="R815" s="49"/>
      <c r="S815" s="90">
        <v>2016</v>
      </c>
      <c r="T815" s="86" t="s">
        <v>1908</v>
      </c>
      <c r="U815" s="87" t="s">
        <v>1949</v>
      </c>
      <c r="V815" s="87" t="s">
        <v>435</v>
      </c>
      <c r="W815" s="87" t="s">
        <v>2130</v>
      </c>
      <c r="X815" s="88">
        <v>0.82384794643242454</v>
      </c>
      <c r="Y815" s="88">
        <v>0.8517931476117504</v>
      </c>
      <c r="Z815" s="88">
        <v>0.68500000000000005</v>
      </c>
      <c r="AA815" s="89">
        <v>0.60499999999999998</v>
      </c>
      <c r="AB815" s="51"/>
    </row>
    <row r="816" spans="18:28" ht="30" hidden="1" customHeight="1" x14ac:dyDescent="0.25">
      <c r="R816" s="49"/>
      <c r="S816" s="90">
        <v>2016</v>
      </c>
      <c r="T816" s="86" t="s">
        <v>1908</v>
      </c>
      <c r="U816" s="87" t="s">
        <v>1958</v>
      </c>
      <c r="V816" s="87" t="s">
        <v>435</v>
      </c>
      <c r="W816" s="87" t="s">
        <v>2130</v>
      </c>
      <c r="X816" s="88">
        <v>0.73096800842113674</v>
      </c>
      <c r="Y816" s="88">
        <v>0.73793564883702623</v>
      </c>
      <c r="Z816" s="88">
        <v>0.68500000000000005</v>
      </c>
      <c r="AA816" s="89">
        <v>0.60499999999999998</v>
      </c>
      <c r="AB816" s="51"/>
    </row>
    <row r="817" spans="18:28" ht="30" hidden="1" customHeight="1" x14ac:dyDescent="0.25">
      <c r="R817" s="49"/>
      <c r="S817" s="90">
        <v>2016</v>
      </c>
      <c r="T817" s="86" t="s">
        <v>1908</v>
      </c>
      <c r="U817" s="87" t="s">
        <v>1909</v>
      </c>
      <c r="V817" s="87" t="s">
        <v>435</v>
      </c>
      <c r="W817" s="87" t="s">
        <v>2130</v>
      </c>
      <c r="X817" s="88">
        <v>0.97469900220088801</v>
      </c>
      <c r="Y817" s="88">
        <v>0.99941565872036908</v>
      </c>
      <c r="Z817" s="88">
        <v>0.68500000000000005</v>
      </c>
      <c r="AA817" s="89">
        <v>0.60499999999999998</v>
      </c>
      <c r="AB817" s="51"/>
    </row>
    <row r="818" spans="18:28" ht="30" hidden="1" customHeight="1" x14ac:dyDescent="0.25">
      <c r="R818" s="49"/>
      <c r="S818" s="90">
        <v>2016</v>
      </c>
      <c r="T818" s="86" t="s">
        <v>1908</v>
      </c>
      <c r="U818" s="87" t="s">
        <v>1883</v>
      </c>
      <c r="V818" s="87" t="s">
        <v>435</v>
      </c>
      <c r="W818" s="87" t="s">
        <v>2130</v>
      </c>
      <c r="X818" s="88">
        <v>0.73791622313421956</v>
      </c>
      <c r="Y818" s="88">
        <v>0.73791622313421956</v>
      </c>
      <c r="Z818" s="88">
        <v>0.68500000000000005</v>
      </c>
      <c r="AA818" s="89">
        <v>0.60499999999999998</v>
      </c>
      <c r="AB818" s="51"/>
    </row>
    <row r="819" spans="18:28" ht="30" hidden="1" customHeight="1" x14ac:dyDescent="0.25">
      <c r="R819" s="49"/>
      <c r="S819" s="90">
        <v>2016</v>
      </c>
      <c r="T819" s="86" t="s">
        <v>1908</v>
      </c>
      <c r="U819" s="87" t="s">
        <v>1955</v>
      </c>
      <c r="V819" s="87" t="s">
        <v>435</v>
      </c>
      <c r="W819" s="87" t="s">
        <v>2130</v>
      </c>
      <c r="X819" s="88">
        <v>0.84134266940944735</v>
      </c>
      <c r="Y819" s="88">
        <v>0.84214632000068623</v>
      </c>
      <c r="Z819" s="88">
        <v>0.68500000000000005</v>
      </c>
      <c r="AA819" s="89">
        <v>0.60499999999999998</v>
      </c>
      <c r="AB819" s="51"/>
    </row>
    <row r="820" spans="18:28" ht="30" hidden="1" customHeight="1" x14ac:dyDescent="0.25">
      <c r="R820" s="49"/>
      <c r="S820" s="90">
        <v>2016</v>
      </c>
      <c r="T820" s="86" t="s">
        <v>1908</v>
      </c>
      <c r="U820" s="87" t="s">
        <v>1990</v>
      </c>
      <c r="V820" s="87" t="s">
        <v>435</v>
      </c>
      <c r="W820" s="87" t="s">
        <v>2130</v>
      </c>
      <c r="X820" s="88">
        <v>0.6097609758439797</v>
      </c>
      <c r="Y820" s="88">
        <v>0.6097609758439797</v>
      </c>
      <c r="Z820" s="88">
        <v>0.68500000000000005</v>
      </c>
      <c r="AA820" s="89">
        <v>0.60499999999999998</v>
      </c>
      <c r="AB820" s="51"/>
    </row>
    <row r="821" spans="18:28" ht="30" hidden="1" customHeight="1" x14ac:dyDescent="0.25">
      <c r="R821" s="49"/>
      <c r="S821" s="90">
        <v>2016</v>
      </c>
      <c r="T821" s="86" t="s">
        <v>1908</v>
      </c>
      <c r="U821" s="87" t="s">
        <v>1920</v>
      </c>
      <c r="V821" s="87" t="s">
        <v>435</v>
      </c>
      <c r="W821" s="87" t="s">
        <v>2130</v>
      </c>
      <c r="X821" s="88">
        <v>0.93779692567721895</v>
      </c>
      <c r="Y821" s="88">
        <v>0.93779692567721895</v>
      </c>
      <c r="Z821" s="88">
        <v>0.68500000000000005</v>
      </c>
      <c r="AA821" s="89">
        <v>0.60499999999999998</v>
      </c>
      <c r="AB821" s="51"/>
    </row>
    <row r="822" spans="18:28" ht="30" hidden="1" customHeight="1" x14ac:dyDescent="0.25">
      <c r="R822" s="49"/>
      <c r="S822" s="90">
        <v>2016</v>
      </c>
      <c r="T822" s="86" t="s">
        <v>1908</v>
      </c>
      <c r="U822" s="87" t="s">
        <v>1962</v>
      </c>
      <c r="V822" s="87" t="s">
        <v>435</v>
      </c>
      <c r="W822" s="87" t="s">
        <v>2130</v>
      </c>
      <c r="X822" s="88">
        <v>0.7435804288030996</v>
      </c>
      <c r="Y822" s="88">
        <v>0.74276126278329124</v>
      </c>
      <c r="Z822" s="88">
        <v>0.68500000000000005</v>
      </c>
      <c r="AA822" s="89">
        <v>0.60499999999999998</v>
      </c>
      <c r="AB822" s="51"/>
    </row>
    <row r="823" spans="18:28" ht="30" hidden="1" customHeight="1" x14ac:dyDescent="0.25">
      <c r="R823" s="49"/>
      <c r="S823" s="90">
        <v>2016</v>
      </c>
      <c r="T823" s="86" t="s">
        <v>1908</v>
      </c>
      <c r="U823" s="87" t="s">
        <v>1890</v>
      </c>
      <c r="V823" s="87" t="s">
        <v>435</v>
      </c>
      <c r="W823" s="87" t="s">
        <v>2130</v>
      </c>
      <c r="X823" s="88">
        <v>0.89892239976675603</v>
      </c>
      <c r="Y823" s="88">
        <v>0.89447492032297127</v>
      </c>
      <c r="Z823" s="88">
        <v>0.68500000000000005</v>
      </c>
      <c r="AA823" s="89">
        <v>0.60499999999999998</v>
      </c>
      <c r="AB823" s="51"/>
    </row>
    <row r="824" spans="18:28" ht="30" hidden="1" customHeight="1" x14ac:dyDescent="0.25">
      <c r="R824" s="49"/>
      <c r="S824" s="90">
        <v>2016</v>
      </c>
      <c r="T824" s="86" t="s">
        <v>1908</v>
      </c>
      <c r="U824" s="87" t="s">
        <v>1937</v>
      </c>
      <c r="V824" s="87" t="s">
        <v>435</v>
      </c>
      <c r="W824" s="87" t="s">
        <v>2130</v>
      </c>
      <c r="X824" s="88">
        <v>0.86935240888479592</v>
      </c>
      <c r="Y824" s="88">
        <v>0.86935240888479592</v>
      </c>
      <c r="Z824" s="88">
        <v>0.68500000000000005</v>
      </c>
      <c r="AA824" s="89">
        <v>0.60499999999999998</v>
      </c>
      <c r="AB824" s="51"/>
    </row>
    <row r="825" spans="18:28" ht="30" hidden="1" customHeight="1" x14ac:dyDescent="0.25">
      <c r="R825" s="49"/>
      <c r="S825" s="90">
        <v>2016</v>
      </c>
      <c r="T825" s="86" t="s">
        <v>1908</v>
      </c>
      <c r="U825" s="87" t="s">
        <v>1966</v>
      </c>
      <c r="V825" s="87" t="s">
        <v>435</v>
      </c>
      <c r="W825" s="87" t="s">
        <v>2130</v>
      </c>
      <c r="X825" s="88">
        <v>0.96929138926695535</v>
      </c>
      <c r="Y825" s="88">
        <v>0.96649709556205154</v>
      </c>
      <c r="Z825" s="88">
        <v>0.68500000000000005</v>
      </c>
      <c r="AA825" s="89">
        <v>0.60499999999999998</v>
      </c>
      <c r="AB825" s="51"/>
    </row>
    <row r="826" spans="18:28" ht="30" hidden="1" customHeight="1" x14ac:dyDescent="0.25">
      <c r="R826" s="49"/>
      <c r="S826" s="90">
        <v>2016</v>
      </c>
      <c r="T826" s="86" t="s">
        <v>1908</v>
      </c>
      <c r="U826" s="87" t="s">
        <v>1974</v>
      </c>
      <c r="V826" s="87" t="s">
        <v>435</v>
      </c>
      <c r="W826" s="87" t="s">
        <v>2130</v>
      </c>
      <c r="X826" s="88">
        <v>0.95673642823338079</v>
      </c>
      <c r="Y826" s="88">
        <v>0.93439668003444321</v>
      </c>
      <c r="Z826" s="88">
        <v>0.68500000000000005</v>
      </c>
      <c r="AA826" s="89">
        <v>0.60499999999999998</v>
      </c>
      <c r="AB826" s="51"/>
    </row>
    <row r="827" spans="18:28" ht="30" hidden="1" customHeight="1" x14ac:dyDescent="0.25">
      <c r="R827" s="49"/>
      <c r="S827" s="90">
        <v>2016</v>
      </c>
      <c r="T827" s="86" t="s">
        <v>1908</v>
      </c>
      <c r="U827" s="87" t="s">
        <v>1967</v>
      </c>
      <c r="V827" s="87" t="s">
        <v>435</v>
      </c>
      <c r="W827" s="87" t="s">
        <v>2130</v>
      </c>
      <c r="X827" s="88">
        <v>0.94731343488986441</v>
      </c>
      <c r="Y827" s="88">
        <v>0.94731343488986441</v>
      </c>
      <c r="Z827" s="88">
        <v>0.68500000000000005</v>
      </c>
      <c r="AA827" s="89">
        <v>0.60499999999999998</v>
      </c>
      <c r="AB827" s="51"/>
    </row>
    <row r="828" spans="18:28" ht="30" hidden="1" customHeight="1" x14ac:dyDescent="0.25">
      <c r="R828" s="49"/>
      <c r="S828" s="90">
        <v>2016</v>
      </c>
      <c r="T828" s="86" t="s">
        <v>1908</v>
      </c>
      <c r="U828" s="87" t="s">
        <v>1930</v>
      </c>
      <c r="V828" s="87" t="s">
        <v>435</v>
      </c>
      <c r="W828" s="87" t="s">
        <v>2130</v>
      </c>
      <c r="X828" s="88">
        <v>0.89564565479745961</v>
      </c>
      <c r="Y828" s="88">
        <v>0.89564565479745961</v>
      </c>
      <c r="Z828" s="88">
        <v>0.68500000000000005</v>
      </c>
      <c r="AA828" s="89">
        <v>0.60499999999999998</v>
      </c>
      <c r="AB828" s="51"/>
    </row>
    <row r="829" spans="18:28" ht="30" hidden="1" customHeight="1" x14ac:dyDescent="0.25">
      <c r="R829" s="49"/>
      <c r="S829" s="90">
        <v>2016</v>
      </c>
      <c r="T829" s="86" t="s">
        <v>1908</v>
      </c>
      <c r="U829" s="87" t="s">
        <v>1960</v>
      </c>
      <c r="V829" s="87" t="s">
        <v>435</v>
      </c>
      <c r="W829" s="87" t="s">
        <v>2130</v>
      </c>
      <c r="X829" s="88">
        <v>0.86638268662337881</v>
      </c>
      <c r="Y829" s="88">
        <v>0.86638268662337881</v>
      </c>
      <c r="Z829" s="88">
        <v>0.68500000000000005</v>
      </c>
      <c r="AA829" s="89">
        <v>0.60499999999999998</v>
      </c>
      <c r="AB829" s="51"/>
    </row>
    <row r="830" spans="18:28" ht="30" hidden="1" customHeight="1" x14ac:dyDescent="0.25">
      <c r="R830" s="49"/>
      <c r="S830" s="90">
        <v>2016</v>
      </c>
      <c r="T830" s="86" t="s">
        <v>1908</v>
      </c>
      <c r="U830" s="87" t="s">
        <v>1971</v>
      </c>
      <c r="V830" s="87" t="s">
        <v>435</v>
      </c>
      <c r="W830" s="87" t="s">
        <v>2130</v>
      </c>
      <c r="X830" s="88">
        <v>0.73893613680512304</v>
      </c>
      <c r="Y830" s="88">
        <v>0.73893613680512304</v>
      </c>
      <c r="Z830" s="88">
        <v>0.68500000000000005</v>
      </c>
      <c r="AA830" s="89">
        <v>0.60499999999999998</v>
      </c>
      <c r="AB830" s="51"/>
    </row>
    <row r="831" spans="18:28" ht="30" hidden="1" customHeight="1" x14ac:dyDescent="0.25">
      <c r="R831" s="49"/>
      <c r="S831" s="90">
        <v>2016</v>
      </c>
      <c r="T831" s="86" t="s">
        <v>1908</v>
      </c>
      <c r="U831" s="87" t="s">
        <v>1892</v>
      </c>
      <c r="V831" s="87" t="s">
        <v>435</v>
      </c>
      <c r="W831" s="87" t="s">
        <v>2130</v>
      </c>
      <c r="X831" s="88">
        <v>0.88659258975526001</v>
      </c>
      <c r="Y831" s="88">
        <v>0.88659258975526001</v>
      </c>
      <c r="Z831" s="88">
        <v>0.68500000000000005</v>
      </c>
      <c r="AA831" s="89">
        <v>0.60499999999999998</v>
      </c>
      <c r="AB831" s="51"/>
    </row>
    <row r="832" spans="18:28" ht="30" hidden="1" customHeight="1" x14ac:dyDescent="0.25">
      <c r="R832" s="49"/>
      <c r="S832" s="90">
        <v>2016</v>
      </c>
      <c r="T832" s="86" t="s">
        <v>1908</v>
      </c>
      <c r="U832" s="87" t="s">
        <v>1943</v>
      </c>
      <c r="V832" s="87" t="s">
        <v>435</v>
      </c>
      <c r="W832" s="87" t="s">
        <v>2130</v>
      </c>
      <c r="X832" s="88">
        <v>0.98893063535120385</v>
      </c>
      <c r="Y832" s="88">
        <v>0.98893063535120385</v>
      </c>
      <c r="Z832" s="88">
        <v>0.68500000000000005</v>
      </c>
      <c r="AA832" s="89">
        <v>0.60499999999999998</v>
      </c>
      <c r="AB832" s="51"/>
    </row>
    <row r="833" spans="18:28" ht="30" hidden="1" customHeight="1" x14ac:dyDescent="0.25">
      <c r="R833" s="49"/>
      <c r="S833" s="90">
        <v>2016</v>
      </c>
      <c r="T833" s="86" t="s">
        <v>1908</v>
      </c>
      <c r="U833" s="87" t="s">
        <v>1941</v>
      </c>
      <c r="V833" s="87" t="s">
        <v>435</v>
      </c>
      <c r="W833" s="87" t="s">
        <v>2130</v>
      </c>
      <c r="X833" s="88">
        <v>0.91329728109048891</v>
      </c>
      <c r="Y833" s="88">
        <v>0.86378943442586986</v>
      </c>
      <c r="Z833" s="88">
        <v>0.68500000000000005</v>
      </c>
      <c r="AA833" s="89">
        <v>0.60499999999999998</v>
      </c>
      <c r="AB833" s="51"/>
    </row>
    <row r="834" spans="18:28" ht="30" hidden="1" customHeight="1" x14ac:dyDescent="0.25">
      <c r="R834" s="49"/>
      <c r="S834" s="90">
        <v>2016</v>
      </c>
      <c r="T834" s="86" t="s">
        <v>1908</v>
      </c>
      <c r="U834" s="87" t="s">
        <v>1626</v>
      </c>
      <c r="V834" s="87" t="s">
        <v>151</v>
      </c>
      <c r="W834" s="87" t="s">
        <v>174</v>
      </c>
      <c r="X834" s="88">
        <v>0.85073248532831947</v>
      </c>
      <c r="Y834" s="88">
        <v>0.9206582976478519</v>
      </c>
      <c r="Z834" s="88">
        <v>0.82399999999999995</v>
      </c>
      <c r="AA834" s="89">
        <v>0.76800000000000002</v>
      </c>
      <c r="AB834" s="51"/>
    </row>
    <row r="835" spans="18:28" ht="30" hidden="1" customHeight="1" x14ac:dyDescent="0.25">
      <c r="R835" s="49"/>
      <c r="S835" s="90">
        <v>2016</v>
      </c>
      <c r="T835" s="86" t="s">
        <v>1908</v>
      </c>
      <c r="U835" s="87" t="s">
        <v>1947</v>
      </c>
      <c r="V835" s="87" t="s">
        <v>151</v>
      </c>
      <c r="W835" s="87" t="s">
        <v>174</v>
      </c>
      <c r="X835" s="88">
        <v>0.89699631320887707</v>
      </c>
      <c r="Y835" s="88">
        <v>0.85255099052513594</v>
      </c>
      <c r="Z835" s="88">
        <v>0.82399999999999995</v>
      </c>
      <c r="AA835" s="89">
        <v>0.76800000000000002</v>
      </c>
      <c r="AB835" s="51"/>
    </row>
    <row r="836" spans="18:28" ht="30" hidden="1" customHeight="1" x14ac:dyDescent="0.25">
      <c r="R836" s="49"/>
      <c r="S836" s="90">
        <v>2016</v>
      </c>
      <c r="T836" s="86" t="s">
        <v>1908</v>
      </c>
      <c r="U836" s="87" t="s">
        <v>1949</v>
      </c>
      <c r="V836" s="87" t="s">
        <v>151</v>
      </c>
      <c r="W836" s="87" t="s">
        <v>174</v>
      </c>
      <c r="X836" s="88">
        <v>0.82384794643242454</v>
      </c>
      <c r="Y836" s="88">
        <v>0.8517931476117504</v>
      </c>
      <c r="Z836" s="88">
        <v>0.82399999999999995</v>
      </c>
      <c r="AA836" s="89">
        <v>0.76800000000000002</v>
      </c>
      <c r="AB836" s="51"/>
    </row>
    <row r="837" spans="18:28" ht="30" hidden="1" customHeight="1" x14ac:dyDescent="0.25">
      <c r="R837" s="49"/>
      <c r="S837" s="90">
        <v>2016</v>
      </c>
      <c r="T837" s="86" t="s">
        <v>1908</v>
      </c>
      <c r="U837" s="87" t="s">
        <v>1958</v>
      </c>
      <c r="V837" s="87" t="s">
        <v>151</v>
      </c>
      <c r="W837" s="87" t="s">
        <v>174</v>
      </c>
      <c r="X837" s="88">
        <v>0.73096800842113674</v>
      </c>
      <c r="Y837" s="88">
        <v>0.73793564883702623</v>
      </c>
      <c r="Z837" s="88">
        <v>0.82399999999999995</v>
      </c>
      <c r="AA837" s="89">
        <v>0.76800000000000002</v>
      </c>
      <c r="AB837" s="51"/>
    </row>
    <row r="838" spans="18:28" ht="30" hidden="1" customHeight="1" x14ac:dyDescent="0.25">
      <c r="R838" s="49"/>
      <c r="S838" s="90">
        <v>2016</v>
      </c>
      <c r="T838" s="86" t="s">
        <v>1908</v>
      </c>
      <c r="U838" s="87" t="s">
        <v>1909</v>
      </c>
      <c r="V838" s="87" t="s">
        <v>151</v>
      </c>
      <c r="W838" s="87" t="s">
        <v>174</v>
      </c>
      <c r="X838" s="88">
        <v>0.97469900220088801</v>
      </c>
      <c r="Y838" s="88">
        <v>0.99941565872036908</v>
      </c>
      <c r="Z838" s="88">
        <v>0.82399999999999995</v>
      </c>
      <c r="AA838" s="89">
        <v>0.76800000000000002</v>
      </c>
      <c r="AB838" s="51"/>
    </row>
    <row r="839" spans="18:28" ht="30" hidden="1" customHeight="1" x14ac:dyDescent="0.25">
      <c r="R839" s="49"/>
      <c r="S839" s="90">
        <v>2016</v>
      </c>
      <c r="T839" s="86" t="s">
        <v>1908</v>
      </c>
      <c r="U839" s="87" t="s">
        <v>1883</v>
      </c>
      <c r="V839" s="87" t="s">
        <v>151</v>
      </c>
      <c r="W839" s="87" t="s">
        <v>174</v>
      </c>
      <c r="X839" s="88">
        <v>0.73791622313421956</v>
      </c>
      <c r="Y839" s="88">
        <v>0.73791622313421956</v>
      </c>
      <c r="Z839" s="88">
        <v>0.82399999999999995</v>
      </c>
      <c r="AA839" s="89">
        <v>0.76800000000000002</v>
      </c>
      <c r="AB839" s="51"/>
    </row>
    <row r="840" spans="18:28" ht="30" hidden="1" customHeight="1" x14ac:dyDescent="0.25">
      <c r="R840" s="49"/>
      <c r="S840" s="90">
        <v>2016</v>
      </c>
      <c r="T840" s="86" t="s">
        <v>1908</v>
      </c>
      <c r="U840" s="87" t="s">
        <v>1955</v>
      </c>
      <c r="V840" s="87" t="s">
        <v>151</v>
      </c>
      <c r="W840" s="87" t="s">
        <v>174</v>
      </c>
      <c r="X840" s="88">
        <v>0.84134266940944735</v>
      </c>
      <c r="Y840" s="88">
        <v>0.84214632000068623</v>
      </c>
      <c r="Z840" s="88">
        <v>0.82399999999999995</v>
      </c>
      <c r="AA840" s="89">
        <v>0.76800000000000002</v>
      </c>
      <c r="AB840" s="51"/>
    </row>
    <row r="841" spans="18:28" ht="30" hidden="1" customHeight="1" x14ac:dyDescent="0.25">
      <c r="R841" s="49"/>
      <c r="S841" s="90">
        <v>2016</v>
      </c>
      <c r="T841" s="86" t="s">
        <v>1908</v>
      </c>
      <c r="U841" s="87" t="s">
        <v>1990</v>
      </c>
      <c r="V841" s="87" t="s">
        <v>151</v>
      </c>
      <c r="W841" s="87" t="s">
        <v>174</v>
      </c>
      <c r="X841" s="88">
        <v>0.6097609758439797</v>
      </c>
      <c r="Y841" s="88">
        <v>0.6097609758439797</v>
      </c>
      <c r="Z841" s="88">
        <v>0.82399999999999995</v>
      </c>
      <c r="AA841" s="89">
        <v>0.76800000000000002</v>
      </c>
      <c r="AB841" s="51"/>
    </row>
    <row r="842" spans="18:28" ht="30" hidden="1" customHeight="1" x14ac:dyDescent="0.25">
      <c r="R842" s="49"/>
      <c r="S842" s="90">
        <v>2016</v>
      </c>
      <c r="T842" s="86" t="s">
        <v>1908</v>
      </c>
      <c r="U842" s="87" t="s">
        <v>1920</v>
      </c>
      <c r="V842" s="87" t="s">
        <v>151</v>
      </c>
      <c r="W842" s="87" t="s">
        <v>174</v>
      </c>
      <c r="X842" s="88">
        <v>0.93779692567721895</v>
      </c>
      <c r="Y842" s="88">
        <v>0.93779692567721895</v>
      </c>
      <c r="Z842" s="88">
        <v>0.82399999999999995</v>
      </c>
      <c r="AA842" s="89">
        <v>0.76800000000000002</v>
      </c>
      <c r="AB842" s="51"/>
    </row>
    <row r="843" spans="18:28" ht="30" hidden="1" customHeight="1" x14ac:dyDescent="0.25">
      <c r="R843" s="49"/>
      <c r="S843" s="90">
        <v>2016</v>
      </c>
      <c r="T843" s="86" t="s">
        <v>1908</v>
      </c>
      <c r="U843" s="87" t="s">
        <v>1962</v>
      </c>
      <c r="V843" s="87" t="s">
        <v>151</v>
      </c>
      <c r="W843" s="87" t="s">
        <v>174</v>
      </c>
      <c r="X843" s="88">
        <v>0.7435804288030996</v>
      </c>
      <c r="Y843" s="88">
        <v>0.74276126278329124</v>
      </c>
      <c r="Z843" s="88">
        <v>0.82399999999999995</v>
      </c>
      <c r="AA843" s="89">
        <v>0.76800000000000002</v>
      </c>
      <c r="AB843" s="51"/>
    </row>
    <row r="844" spans="18:28" ht="30" hidden="1" customHeight="1" x14ac:dyDescent="0.25">
      <c r="R844" s="49"/>
      <c r="S844" s="90">
        <v>2016</v>
      </c>
      <c r="T844" s="86" t="s">
        <v>1908</v>
      </c>
      <c r="U844" s="87" t="s">
        <v>1890</v>
      </c>
      <c r="V844" s="87" t="s">
        <v>151</v>
      </c>
      <c r="W844" s="87" t="s">
        <v>174</v>
      </c>
      <c r="X844" s="88">
        <v>0.89892239976675603</v>
      </c>
      <c r="Y844" s="88">
        <v>0.89447492032297127</v>
      </c>
      <c r="Z844" s="88">
        <v>0.82399999999999995</v>
      </c>
      <c r="AA844" s="89">
        <v>0.76800000000000002</v>
      </c>
      <c r="AB844" s="51"/>
    </row>
    <row r="845" spans="18:28" ht="30" hidden="1" customHeight="1" x14ac:dyDescent="0.25">
      <c r="R845" s="49"/>
      <c r="S845" s="90">
        <v>2016</v>
      </c>
      <c r="T845" s="86" t="s">
        <v>1908</v>
      </c>
      <c r="U845" s="87" t="s">
        <v>1937</v>
      </c>
      <c r="V845" s="87" t="s">
        <v>151</v>
      </c>
      <c r="W845" s="87" t="s">
        <v>174</v>
      </c>
      <c r="X845" s="88">
        <v>0.86935240888479592</v>
      </c>
      <c r="Y845" s="88">
        <v>0.86935240888479592</v>
      </c>
      <c r="Z845" s="88">
        <v>0.82399999999999995</v>
      </c>
      <c r="AA845" s="89">
        <v>0.76800000000000002</v>
      </c>
      <c r="AB845" s="51"/>
    </row>
    <row r="846" spans="18:28" ht="30" hidden="1" customHeight="1" x14ac:dyDescent="0.25">
      <c r="R846" s="49"/>
      <c r="S846" s="90">
        <v>2016</v>
      </c>
      <c r="T846" s="86" t="s">
        <v>1908</v>
      </c>
      <c r="U846" s="87" t="s">
        <v>1966</v>
      </c>
      <c r="V846" s="87" t="s">
        <v>151</v>
      </c>
      <c r="W846" s="87" t="s">
        <v>174</v>
      </c>
      <c r="X846" s="88">
        <v>0.96929138926695535</v>
      </c>
      <c r="Y846" s="88">
        <v>0.96649709556205154</v>
      </c>
      <c r="Z846" s="88">
        <v>0.82399999999999995</v>
      </c>
      <c r="AA846" s="89">
        <v>0.76800000000000002</v>
      </c>
      <c r="AB846" s="51"/>
    </row>
    <row r="847" spans="18:28" ht="30" hidden="1" customHeight="1" x14ac:dyDescent="0.25">
      <c r="R847" s="49"/>
      <c r="S847" s="90">
        <v>2016</v>
      </c>
      <c r="T847" s="86" t="s">
        <v>1908</v>
      </c>
      <c r="U847" s="87" t="s">
        <v>1974</v>
      </c>
      <c r="V847" s="87" t="s">
        <v>151</v>
      </c>
      <c r="W847" s="87" t="s">
        <v>174</v>
      </c>
      <c r="X847" s="88">
        <v>0.95673642823338079</v>
      </c>
      <c r="Y847" s="88">
        <v>0.93439668003444321</v>
      </c>
      <c r="Z847" s="88">
        <v>0.82399999999999995</v>
      </c>
      <c r="AA847" s="89">
        <v>0.76800000000000002</v>
      </c>
      <c r="AB847" s="51"/>
    </row>
    <row r="848" spans="18:28" ht="30" hidden="1" customHeight="1" x14ac:dyDescent="0.25">
      <c r="R848" s="49"/>
      <c r="S848" s="90">
        <v>2016</v>
      </c>
      <c r="T848" s="86" t="s">
        <v>1908</v>
      </c>
      <c r="U848" s="87" t="s">
        <v>1967</v>
      </c>
      <c r="V848" s="87" t="s">
        <v>151</v>
      </c>
      <c r="W848" s="87" t="s">
        <v>174</v>
      </c>
      <c r="X848" s="88">
        <v>0.94731343488986441</v>
      </c>
      <c r="Y848" s="88">
        <v>0.94731343488986441</v>
      </c>
      <c r="Z848" s="88">
        <v>0.82399999999999995</v>
      </c>
      <c r="AA848" s="89">
        <v>0.76800000000000002</v>
      </c>
      <c r="AB848" s="51"/>
    </row>
    <row r="849" spans="18:28" ht="30" hidden="1" customHeight="1" x14ac:dyDescent="0.25">
      <c r="R849" s="49"/>
      <c r="S849" s="90">
        <v>2016</v>
      </c>
      <c r="T849" s="86" t="s">
        <v>1908</v>
      </c>
      <c r="U849" s="87" t="s">
        <v>1930</v>
      </c>
      <c r="V849" s="87" t="s">
        <v>151</v>
      </c>
      <c r="W849" s="87" t="s">
        <v>174</v>
      </c>
      <c r="X849" s="88">
        <v>0.89564565479745961</v>
      </c>
      <c r="Y849" s="88">
        <v>0.89564565479745961</v>
      </c>
      <c r="Z849" s="88">
        <v>0.82399999999999995</v>
      </c>
      <c r="AA849" s="89">
        <v>0.76800000000000002</v>
      </c>
      <c r="AB849" s="51"/>
    </row>
    <row r="850" spans="18:28" ht="30" hidden="1" customHeight="1" x14ac:dyDescent="0.25">
      <c r="R850" s="49"/>
      <c r="S850" s="90">
        <v>2016</v>
      </c>
      <c r="T850" s="86" t="s">
        <v>1908</v>
      </c>
      <c r="U850" s="87" t="s">
        <v>1960</v>
      </c>
      <c r="V850" s="87" t="s">
        <v>151</v>
      </c>
      <c r="W850" s="87" t="s">
        <v>174</v>
      </c>
      <c r="X850" s="88">
        <v>0.86638268662337881</v>
      </c>
      <c r="Y850" s="88">
        <v>0.86638268662337881</v>
      </c>
      <c r="Z850" s="88">
        <v>0.82399999999999995</v>
      </c>
      <c r="AA850" s="89">
        <v>0.76800000000000002</v>
      </c>
      <c r="AB850" s="51"/>
    </row>
    <row r="851" spans="18:28" ht="30" hidden="1" customHeight="1" x14ac:dyDescent="0.25">
      <c r="R851" s="49"/>
      <c r="S851" s="90">
        <v>2016</v>
      </c>
      <c r="T851" s="86" t="s">
        <v>1908</v>
      </c>
      <c r="U851" s="87" t="s">
        <v>1971</v>
      </c>
      <c r="V851" s="87" t="s">
        <v>151</v>
      </c>
      <c r="W851" s="87" t="s">
        <v>174</v>
      </c>
      <c r="X851" s="88">
        <v>0.73893613680512304</v>
      </c>
      <c r="Y851" s="88">
        <v>0.73893613680512304</v>
      </c>
      <c r="Z851" s="88">
        <v>0.82399999999999995</v>
      </c>
      <c r="AA851" s="89">
        <v>0.76800000000000002</v>
      </c>
      <c r="AB851" s="51"/>
    </row>
    <row r="852" spans="18:28" ht="30" hidden="1" customHeight="1" x14ac:dyDescent="0.25">
      <c r="R852" s="49"/>
      <c r="S852" s="90">
        <v>2016</v>
      </c>
      <c r="T852" s="86" t="s">
        <v>1908</v>
      </c>
      <c r="U852" s="87" t="s">
        <v>1892</v>
      </c>
      <c r="V852" s="87" t="s">
        <v>151</v>
      </c>
      <c r="W852" s="87" t="s">
        <v>174</v>
      </c>
      <c r="X852" s="88">
        <v>0.88659258975526001</v>
      </c>
      <c r="Y852" s="88">
        <v>0.88659258975526001</v>
      </c>
      <c r="Z852" s="88">
        <v>0.82399999999999995</v>
      </c>
      <c r="AA852" s="89">
        <v>0.76800000000000002</v>
      </c>
      <c r="AB852" s="51"/>
    </row>
    <row r="853" spans="18:28" ht="30" hidden="1" customHeight="1" x14ac:dyDescent="0.25">
      <c r="R853" s="49"/>
      <c r="S853" s="90">
        <v>2016</v>
      </c>
      <c r="T853" s="86" t="s">
        <v>1908</v>
      </c>
      <c r="U853" s="87" t="s">
        <v>1943</v>
      </c>
      <c r="V853" s="87" t="s">
        <v>151</v>
      </c>
      <c r="W853" s="87" t="s">
        <v>174</v>
      </c>
      <c r="X853" s="88">
        <v>0.98893063535120385</v>
      </c>
      <c r="Y853" s="88">
        <v>0.98893063535120385</v>
      </c>
      <c r="Z853" s="88">
        <v>0.82399999999999995</v>
      </c>
      <c r="AA853" s="89">
        <v>0.76800000000000002</v>
      </c>
      <c r="AB853" s="51"/>
    </row>
    <row r="854" spans="18:28" ht="30" hidden="1" customHeight="1" x14ac:dyDescent="0.25">
      <c r="R854" s="49"/>
      <c r="S854" s="90">
        <v>2016</v>
      </c>
      <c r="T854" s="86" t="s">
        <v>1908</v>
      </c>
      <c r="U854" s="87" t="s">
        <v>1941</v>
      </c>
      <c r="V854" s="87" t="s">
        <v>151</v>
      </c>
      <c r="W854" s="87" t="s">
        <v>174</v>
      </c>
      <c r="X854" s="88">
        <v>0.91329728109048891</v>
      </c>
      <c r="Y854" s="88">
        <v>0.86378943442586986</v>
      </c>
      <c r="Z854" s="88">
        <v>0.82399999999999995</v>
      </c>
      <c r="AA854" s="89">
        <v>0.76800000000000002</v>
      </c>
      <c r="AB854" s="51"/>
    </row>
    <row r="855" spans="18:28" ht="30" hidden="1" customHeight="1" x14ac:dyDescent="0.25">
      <c r="R855" s="49"/>
      <c r="S855" s="90">
        <v>2016</v>
      </c>
      <c r="T855" s="86" t="s">
        <v>1908</v>
      </c>
      <c r="U855" s="87" t="s">
        <v>1626</v>
      </c>
      <c r="V855" s="87" t="s">
        <v>151</v>
      </c>
      <c r="W855" s="87" t="s">
        <v>2130</v>
      </c>
      <c r="X855" s="88">
        <v>0.85073248532831947</v>
      </c>
      <c r="Y855" s="88">
        <v>0.9206582976478519</v>
      </c>
      <c r="Z855" s="88">
        <v>0.96299999999999997</v>
      </c>
      <c r="AA855" s="89">
        <v>1.1020000000000001</v>
      </c>
      <c r="AB855" s="51"/>
    </row>
    <row r="856" spans="18:28" ht="30" hidden="1" customHeight="1" x14ac:dyDescent="0.25">
      <c r="R856" s="49"/>
      <c r="S856" s="90">
        <v>2016</v>
      </c>
      <c r="T856" s="86" t="s">
        <v>1908</v>
      </c>
      <c r="U856" s="87" t="s">
        <v>1947</v>
      </c>
      <c r="V856" s="87" t="s">
        <v>151</v>
      </c>
      <c r="W856" s="87" t="s">
        <v>2130</v>
      </c>
      <c r="X856" s="88">
        <v>0.89699631320887707</v>
      </c>
      <c r="Y856" s="88">
        <v>0.85255099052513594</v>
      </c>
      <c r="Z856" s="88">
        <v>0.96299999999999997</v>
      </c>
      <c r="AA856" s="89">
        <v>1.1020000000000001</v>
      </c>
      <c r="AB856" s="51"/>
    </row>
    <row r="857" spans="18:28" ht="30" hidden="1" customHeight="1" x14ac:dyDescent="0.25">
      <c r="R857" s="49"/>
      <c r="S857" s="90">
        <v>2016</v>
      </c>
      <c r="T857" s="86" t="s">
        <v>1908</v>
      </c>
      <c r="U857" s="87" t="s">
        <v>1949</v>
      </c>
      <c r="V857" s="87" t="s">
        <v>151</v>
      </c>
      <c r="W857" s="87" t="s">
        <v>2130</v>
      </c>
      <c r="X857" s="88">
        <v>0.82384794643242454</v>
      </c>
      <c r="Y857" s="88">
        <v>0.8517931476117504</v>
      </c>
      <c r="Z857" s="88">
        <v>0.96299999999999997</v>
      </c>
      <c r="AA857" s="89">
        <v>1.1020000000000001</v>
      </c>
      <c r="AB857" s="51"/>
    </row>
    <row r="858" spans="18:28" ht="30" hidden="1" customHeight="1" x14ac:dyDescent="0.25">
      <c r="R858" s="49"/>
      <c r="S858" s="90">
        <v>2016</v>
      </c>
      <c r="T858" s="86" t="s">
        <v>1908</v>
      </c>
      <c r="U858" s="87" t="s">
        <v>1958</v>
      </c>
      <c r="V858" s="87" t="s">
        <v>151</v>
      </c>
      <c r="W858" s="87" t="s">
        <v>2130</v>
      </c>
      <c r="X858" s="88">
        <v>0.73096800842113674</v>
      </c>
      <c r="Y858" s="88">
        <v>0.73793564883702623</v>
      </c>
      <c r="Z858" s="88">
        <v>0.96299999999999997</v>
      </c>
      <c r="AA858" s="89">
        <v>1.1020000000000001</v>
      </c>
      <c r="AB858" s="51"/>
    </row>
    <row r="859" spans="18:28" ht="30" hidden="1" customHeight="1" x14ac:dyDescent="0.25">
      <c r="R859" s="49"/>
      <c r="S859" s="90">
        <v>2016</v>
      </c>
      <c r="T859" s="86" t="s">
        <v>1908</v>
      </c>
      <c r="U859" s="87" t="s">
        <v>1909</v>
      </c>
      <c r="V859" s="87" t="s">
        <v>151</v>
      </c>
      <c r="W859" s="87" t="s">
        <v>2130</v>
      </c>
      <c r="X859" s="88">
        <v>0.97469900220088801</v>
      </c>
      <c r="Y859" s="88">
        <v>0.99941565872036908</v>
      </c>
      <c r="Z859" s="88">
        <v>0.96299999999999997</v>
      </c>
      <c r="AA859" s="89">
        <v>1.1020000000000001</v>
      </c>
      <c r="AB859" s="51"/>
    </row>
    <row r="860" spans="18:28" ht="30" hidden="1" customHeight="1" x14ac:dyDescent="0.25">
      <c r="R860" s="49"/>
      <c r="S860" s="90">
        <v>2016</v>
      </c>
      <c r="T860" s="86" t="s">
        <v>1908</v>
      </c>
      <c r="U860" s="87" t="s">
        <v>1883</v>
      </c>
      <c r="V860" s="87" t="s">
        <v>151</v>
      </c>
      <c r="W860" s="87" t="s">
        <v>2130</v>
      </c>
      <c r="X860" s="88">
        <v>0.73791622313421956</v>
      </c>
      <c r="Y860" s="88">
        <v>0.73791622313421956</v>
      </c>
      <c r="Z860" s="88">
        <v>0.96299999999999997</v>
      </c>
      <c r="AA860" s="89">
        <v>1.1020000000000001</v>
      </c>
      <c r="AB860" s="51"/>
    </row>
    <row r="861" spans="18:28" ht="30" hidden="1" customHeight="1" x14ac:dyDescent="0.25">
      <c r="R861" s="49"/>
      <c r="S861" s="90">
        <v>2016</v>
      </c>
      <c r="T861" s="86" t="s">
        <v>1908</v>
      </c>
      <c r="U861" s="87" t="s">
        <v>1955</v>
      </c>
      <c r="V861" s="87" t="s">
        <v>151</v>
      </c>
      <c r="W861" s="87" t="s">
        <v>2130</v>
      </c>
      <c r="X861" s="88">
        <v>0.84134266940944735</v>
      </c>
      <c r="Y861" s="88">
        <v>0.84214632000068623</v>
      </c>
      <c r="Z861" s="88">
        <v>0.96299999999999997</v>
      </c>
      <c r="AA861" s="89">
        <v>1.1020000000000001</v>
      </c>
      <c r="AB861" s="51"/>
    </row>
    <row r="862" spans="18:28" ht="30" hidden="1" customHeight="1" x14ac:dyDescent="0.25">
      <c r="R862" s="49"/>
      <c r="S862" s="90">
        <v>2016</v>
      </c>
      <c r="T862" s="86" t="s">
        <v>1908</v>
      </c>
      <c r="U862" s="87" t="s">
        <v>1990</v>
      </c>
      <c r="V862" s="87" t="s">
        <v>151</v>
      </c>
      <c r="W862" s="87" t="s">
        <v>2130</v>
      </c>
      <c r="X862" s="88">
        <v>0.6097609758439797</v>
      </c>
      <c r="Y862" s="88">
        <v>0.6097609758439797</v>
      </c>
      <c r="Z862" s="88">
        <v>0.96299999999999997</v>
      </c>
      <c r="AA862" s="89">
        <v>1.1020000000000001</v>
      </c>
      <c r="AB862" s="51"/>
    </row>
    <row r="863" spans="18:28" ht="30" hidden="1" customHeight="1" x14ac:dyDescent="0.25">
      <c r="R863" s="49"/>
      <c r="S863" s="90">
        <v>2016</v>
      </c>
      <c r="T863" s="86" t="s">
        <v>1908</v>
      </c>
      <c r="U863" s="87" t="s">
        <v>1920</v>
      </c>
      <c r="V863" s="87" t="s">
        <v>151</v>
      </c>
      <c r="W863" s="87" t="s">
        <v>2130</v>
      </c>
      <c r="X863" s="88">
        <v>0.93779692567721895</v>
      </c>
      <c r="Y863" s="88">
        <v>0.93779692567721895</v>
      </c>
      <c r="Z863" s="88">
        <v>0.96299999999999997</v>
      </c>
      <c r="AA863" s="89">
        <v>1.1020000000000001</v>
      </c>
      <c r="AB863" s="51"/>
    </row>
    <row r="864" spans="18:28" ht="30" hidden="1" customHeight="1" x14ac:dyDescent="0.25">
      <c r="R864" s="49"/>
      <c r="S864" s="90">
        <v>2016</v>
      </c>
      <c r="T864" s="86" t="s">
        <v>1908</v>
      </c>
      <c r="U864" s="87" t="s">
        <v>1962</v>
      </c>
      <c r="V864" s="87" t="s">
        <v>151</v>
      </c>
      <c r="W864" s="87" t="s">
        <v>2130</v>
      </c>
      <c r="X864" s="88">
        <v>0.7435804288030996</v>
      </c>
      <c r="Y864" s="88">
        <v>0.74276126278329124</v>
      </c>
      <c r="Z864" s="88">
        <v>0.96299999999999997</v>
      </c>
      <c r="AA864" s="89">
        <v>1.1020000000000001</v>
      </c>
      <c r="AB864" s="51"/>
    </row>
    <row r="865" spans="18:28" ht="30" hidden="1" customHeight="1" x14ac:dyDescent="0.25">
      <c r="R865" s="49"/>
      <c r="S865" s="90">
        <v>2016</v>
      </c>
      <c r="T865" s="86" t="s">
        <v>1908</v>
      </c>
      <c r="U865" s="87" t="s">
        <v>1890</v>
      </c>
      <c r="V865" s="87" t="s">
        <v>151</v>
      </c>
      <c r="W865" s="87" t="s">
        <v>2130</v>
      </c>
      <c r="X865" s="88">
        <v>0.89892239976675603</v>
      </c>
      <c r="Y865" s="88">
        <v>0.89447492032297127</v>
      </c>
      <c r="Z865" s="88">
        <v>0.96299999999999997</v>
      </c>
      <c r="AA865" s="89">
        <v>1.1020000000000001</v>
      </c>
      <c r="AB865" s="51"/>
    </row>
    <row r="866" spans="18:28" ht="30" hidden="1" customHeight="1" x14ac:dyDescent="0.25">
      <c r="R866" s="49"/>
      <c r="S866" s="90">
        <v>2016</v>
      </c>
      <c r="T866" s="86" t="s">
        <v>1908</v>
      </c>
      <c r="U866" s="87" t="s">
        <v>1937</v>
      </c>
      <c r="V866" s="87" t="s">
        <v>151</v>
      </c>
      <c r="W866" s="87" t="s">
        <v>2130</v>
      </c>
      <c r="X866" s="88">
        <v>0.86935240888479592</v>
      </c>
      <c r="Y866" s="88">
        <v>0.86935240888479592</v>
      </c>
      <c r="Z866" s="88">
        <v>0.96299999999999997</v>
      </c>
      <c r="AA866" s="89">
        <v>1.1020000000000001</v>
      </c>
      <c r="AB866" s="51"/>
    </row>
    <row r="867" spans="18:28" ht="30" hidden="1" customHeight="1" x14ac:dyDescent="0.25">
      <c r="R867" s="49"/>
      <c r="S867" s="90">
        <v>2016</v>
      </c>
      <c r="T867" s="86" t="s">
        <v>1908</v>
      </c>
      <c r="U867" s="87" t="s">
        <v>1966</v>
      </c>
      <c r="V867" s="87" t="s">
        <v>151</v>
      </c>
      <c r="W867" s="87" t="s">
        <v>2130</v>
      </c>
      <c r="X867" s="88">
        <v>0.96929138926695535</v>
      </c>
      <c r="Y867" s="88">
        <v>0.96649709556205154</v>
      </c>
      <c r="Z867" s="88">
        <v>0.96299999999999997</v>
      </c>
      <c r="AA867" s="89">
        <v>1.1020000000000001</v>
      </c>
      <c r="AB867" s="51"/>
    </row>
    <row r="868" spans="18:28" ht="30" hidden="1" customHeight="1" x14ac:dyDescent="0.25">
      <c r="R868" s="49"/>
      <c r="S868" s="90">
        <v>2016</v>
      </c>
      <c r="T868" s="86" t="s">
        <v>1908</v>
      </c>
      <c r="U868" s="87" t="s">
        <v>1974</v>
      </c>
      <c r="V868" s="87" t="s">
        <v>151</v>
      </c>
      <c r="W868" s="87" t="s">
        <v>2130</v>
      </c>
      <c r="X868" s="88">
        <v>0.95673642823338079</v>
      </c>
      <c r="Y868" s="88">
        <v>0.93439668003444321</v>
      </c>
      <c r="Z868" s="88">
        <v>0.96299999999999997</v>
      </c>
      <c r="AA868" s="89">
        <v>1.1020000000000001</v>
      </c>
      <c r="AB868" s="51"/>
    </row>
    <row r="869" spans="18:28" ht="30" hidden="1" customHeight="1" x14ac:dyDescent="0.25">
      <c r="R869" s="49"/>
      <c r="S869" s="90">
        <v>2016</v>
      </c>
      <c r="T869" s="86" t="s">
        <v>1908</v>
      </c>
      <c r="U869" s="87" t="s">
        <v>1967</v>
      </c>
      <c r="V869" s="87" t="s">
        <v>151</v>
      </c>
      <c r="W869" s="87" t="s">
        <v>2130</v>
      </c>
      <c r="X869" s="88">
        <v>0.94731343488986441</v>
      </c>
      <c r="Y869" s="88">
        <v>0.94731343488986441</v>
      </c>
      <c r="Z869" s="88">
        <v>0.96299999999999997</v>
      </c>
      <c r="AA869" s="89">
        <v>1.1020000000000001</v>
      </c>
      <c r="AB869" s="51"/>
    </row>
    <row r="870" spans="18:28" ht="30" hidden="1" customHeight="1" x14ac:dyDescent="0.25">
      <c r="R870" s="49"/>
      <c r="S870" s="90">
        <v>2016</v>
      </c>
      <c r="T870" s="86" t="s">
        <v>1908</v>
      </c>
      <c r="U870" s="87" t="s">
        <v>1930</v>
      </c>
      <c r="V870" s="87" t="s">
        <v>151</v>
      </c>
      <c r="W870" s="87" t="s">
        <v>2130</v>
      </c>
      <c r="X870" s="88">
        <v>0.89564565479745961</v>
      </c>
      <c r="Y870" s="88">
        <v>0.89564565479745961</v>
      </c>
      <c r="Z870" s="88">
        <v>0.96299999999999997</v>
      </c>
      <c r="AA870" s="89">
        <v>1.1020000000000001</v>
      </c>
      <c r="AB870" s="51"/>
    </row>
    <row r="871" spans="18:28" ht="30" hidden="1" customHeight="1" x14ac:dyDescent="0.25">
      <c r="R871" s="49"/>
      <c r="S871" s="90">
        <v>2016</v>
      </c>
      <c r="T871" s="86" t="s">
        <v>1908</v>
      </c>
      <c r="U871" s="87" t="s">
        <v>1960</v>
      </c>
      <c r="V871" s="87" t="s">
        <v>151</v>
      </c>
      <c r="W871" s="87" t="s">
        <v>2130</v>
      </c>
      <c r="X871" s="88">
        <v>0.86638268662337881</v>
      </c>
      <c r="Y871" s="88">
        <v>0.86638268662337881</v>
      </c>
      <c r="Z871" s="88">
        <v>0.96299999999999997</v>
      </c>
      <c r="AA871" s="89">
        <v>1.1020000000000001</v>
      </c>
      <c r="AB871" s="51"/>
    </row>
    <row r="872" spans="18:28" ht="30" hidden="1" customHeight="1" x14ac:dyDescent="0.25">
      <c r="R872" s="49"/>
      <c r="S872" s="90">
        <v>2016</v>
      </c>
      <c r="T872" s="86" t="s">
        <v>1908</v>
      </c>
      <c r="U872" s="87" t="s">
        <v>1971</v>
      </c>
      <c r="V872" s="87" t="s">
        <v>151</v>
      </c>
      <c r="W872" s="87" t="s">
        <v>2130</v>
      </c>
      <c r="X872" s="88">
        <v>0.73893613680512304</v>
      </c>
      <c r="Y872" s="88">
        <v>0.73893613680512304</v>
      </c>
      <c r="Z872" s="88">
        <v>0.96299999999999997</v>
      </c>
      <c r="AA872" s="89">
        <v>1.1020000000000001</v>
      </c>
      <c r="AB872" s="51"/>
    </row>
    <row r="873" spans="18:28" ht="30" hidden="1" customHeight="1" x14ac:dyDescent="0.25">
      <c r="R873" s="49"/>
      <c r="S873" s="90">
        <v>2016</v>
      </c>
      <c r="T873" s="86" t="s">
        <v>1908</v>
      </c>
      <c r="U873" s="87" t="s">
        <v>1892</v>
      </c>
      <c r="V873" s="87" t="s">
        <v>151</v>
      </c>
      <c r="W873" s="87" t="s">
        <v>2130</v>
      </c>
      <c r="X873" s="88">
        <v>0.88659258975526001</v>
      </c>
      <c r="Y873" s="88">
        <v>0.88659258975526001</v>
      </c>
      <c r="Z873" s="88">
        <v>0.96299999999999997</v>
      </c>
      <c r="AA873" s="89">
        <v>1.1020000000000001</v>
      </c>
      <c r="AB873" s="51"/>
    </row>
    <row r="874" spans="18:28" ht="30" hidden="1" customHeight="1" x14ac:dyDescent="0.25">
      <c r="R874" s="49"/>
      <c r="S874" s="90">
        <v>2016</v>
      </c>
      <c r="T874" s="86" t="s">
        <v>1908</v>
      </c>
      <c r="U874" s="87" t="s">
        <v>1943</v>
      </c>
      <c r="V874" s="87" t="s">
        <v>151</v>
      </c>
      <c r="W874" s="87" t="s">
        <v>2130</v>
      </c>
      <c r="X874" s="88">
        <v>0.98893063535120385</v>
      </c>
      <c r="Y874" s="88">
        <v>0.98893063535120385</v>
      </c>
      <c r="Z874" s="88">
        <v>0.96299999999999997</v>
      </c>
      <c r="AA874" s="89">
        <v>1.1020000000000001</v>
      </c>
      <c r="AB874" s="51"/>
    </row>
    <row r="875" spans="18:28" ht="30" hidden="1" customHeight="1" x14ac:dyDescent="0.25">
      <c r="R875" s="49"/>
      <c r="S875" s="90">
        <v>2016</v>
      </c>
      <c r="T875" s="86" t="s">
        <v>1908</v>
      </c>
      <c r="U875" s="87" t="s">
        <v>1941</v>
      </c>
      <c r="V875" s="87" t="s">
        <v>151</v>
      </c>
      <c r="W875" s="87" t="s">
        <v>2130</v>
      </c>
      <c r="X875" s="88">
        <v>0.91329728109048891</v>
      </c>
      <c r="Y875" s="88">
        <v>0.86378943442586986</v>
      </c>
      <c r="Z875" s="88">
        <v>0.96299999999999997</v>
      </c>
      <c r="AA875" s="89">
        <v>1.1020000000000001</v>
      </c>
      <c r="AB875" s="51"/>
    </row>
    <row r="876" spans="18:28" ht="30" hidden="1" customHeight="1" x14ac:dyDescent="0.25">
      <c r="R876" s="49"/>
      <c r="S876" s="90">
        <v>2016</v>
      </c>
      <c r="T876" s="86" t="s">
        <v>1908</v>
      </c>
      <c r="U876" s="87" t="s">
        <v>1870</v>
      </c>
      <c r="V876" s="87" t="s">
        <v>148</v>
      </c>
      <c r="W876" s="87" t="s">
        <v>174</v>
      </c>
      <c r="X876" s="88">
        <v>0.82651638626517254</v>
      </c>
      <c r="Y876" s="88">
        <v>0.81591154963743329</v>
      </c>
      <c r="Z876" s="88">
        <v>1.004</v>
      </c>
      <c r="AA876" s="89">
        <v>0.53500000000000003</v>
      </c>
      <c r="AB876" s="51"/>
    </row>
    <row r="877" spans="18:28" ht="30" hidden="1" customHeight="1" x14ac:dyDescent="0.25">
      <c r="R877" s="49"/>
      <c r="S877" s="90">
        <v>2016</v>
      </c>
      <c r="T877" s="86" t="s">
        <v>1908</v>
      </c>
      <c r="U877" s="87" t="s">
        <v>1882</v>
      </c>
      <c r="V877" s="87" t="s">
        <v>148</v>
      </c>
      <c r="W877" s="87" t="s">
        <v>174</v>
      </c>
      <c r="X877" s="88">
        <v>0.74132159519639618</v>
      </c>
      <c r="Y877" s="88">
        <v>0.74040533741769121</v>
      </c>
      <c r="Z877" s="88">
        <v>1.004</v>
      </c>
      <c r="AA877" s="89">
        <v>0.53500000000000003</v>
      </c>
      <c r="AB877" s="51"/>
    </row>
    <row r="878" spans="18:28" ht="30" hidden="1" customHeight="1" x14ac:dyDescent="0.25">
      <c r="R878" s="49"/>
      <c r="S878" s="90">
        <v>2016</v>
      </c>
      <c r="T878" s="86" t="s">
        <v>1908</v>
      </c>
      <c r="U878" s="87" t="s">
        <v>1895</v>
      </c>
      <c r="V878" s="87" t="s">
        <v>148</v>
      </c>
      <c r="W878" s="87" t="s">
        <v>174</v>
      </c>
      <c r="X878" s="88">
        <v>0.79396845615304446</v>
      </c>
      <c r="Y878" s="88">
        <v>0.79978556579113214</v>
      </c>
      <c r="Z878" s="88">
        <v>1.004</v>
      </c>
      <c r="AA878" s="89">
        <v>0.53500000000000003</v>
      </c>
      <c r="AB878" s="51"/>
    </row>
    <row r="879" spans="18:28" ht="30" hidden="1" customHeight="1" x14ac:dyDescent="0.25">
      <c r="R879" s="49"/>
      <c r="S879" s="90">
        <v>2016</v>
      </c>
      <c r="T879" s="86" t="s">
        <v>1908</v>
      </c>
      <c r="U879" s="87" t="s">
        <v>1993</v>
      </c>
      <c r="V879" s="87" t="s">
        <v>148</v>
      </c>
      <c r="W879" s="87" t="s">
        <v>174</v>
      </c>
      <c r="X879" s="88">
        <v>0.79225021626768533</v>
      </c>
      <c r="Y879" s="88">
        <v>0.79284571337153509</v>
      </c>
      <c r="Z879" s="88">
        <v>1.004</v>
      </c>
      <c r="AA879" s="89">
        <v>0.53500000000000003</v>
      </c>
      <c r="AB879" s="51"/>
    </row>
    <row r="880" spans="18:28" ht="30" hidden="1" customHeight="1" x14ac:dyDescent="0.25">
      <c r="R880" s="49"/>
      <c r="S880" s="90">
        <v>2016</v>
      </c>
      <c r="T880" s="86" t="s">
        <v>1908</v>
      </c>
      <c r="U880" s="87" t="s">
        <v>1870</v>
      </c>
      <c r="V880" s="87" t="s">
        <v>148</v>
      </c>
      <c r="W880" s="87" t="s">
        <v>2130</v>
      </c>
      <c r="X880" s="88">
        <v>0.82651638626517254</v>
      </c>
      <c r="Y880" s="88">
        <v>0.81591154963743329</v>
      </c>
      <c r="Z880" s="88">
        <v>1.9179999999999999</v>
      </c>
      <c r="AA880" s="89">
        <v>2.181</v>
      </c>
      <c r="AB880" s="51"/>
    </row>
    <row r="881" spans="18:28" ht="30" hidden="1" customHeight="1" x14ac:dyDescent="0.25">
      <c r="R881" s="49"/>
      <c r="S881" s="90">
        <v>2016</v>
      </c>
      <c r="T881" s="86" t="s">
        <v>1908</v>
      </c>
      <c r="U881" s="87" t="s">
        <v>1882</v>
      </c>
      <c r="V881" s="87" t="s">
        <v>148</v>
      </c>
      <c r="W881" s="87" t="s">
        <v>2130</v>
      </c>
      <c r="X881" s="88">
        <v>0.74132159519639618</v>
      </c>
      <c r="Y881" s="88">
        <v>0.74040533741769121</v>
      </c>
      <c r="Z881" s="88">
        <v>1.9179999999999999</v>
      </c>
      <c r="AA881" s="89">
        <v>2.181</v>
      </c>
      <c r="AB881" s="51"/>
    </row>
    <row r="882" spans="18:28" ht="30" hidden="1" customHeight="1" x14ac:dyDescent="0.25">
      <c r="R882" s="49"/>
      <c r="S882" s="90">
        <v>2016</v>
      </c>
      <c r="T882" s="86" t="s">
        <v>1908</v>
      </c>
      <c r="U882" s="87" t="s">
        <v>1895</v>
      </c>
      <c r="V882" s="87" t="s">
        <v>148</v>
      </c>
      <c r="W882" s="87" t="s">
        <v>2130</v>
      </c>
      <c r="X882" s="88">
        <v>0.79396845615304446</v>
      </c>
      <c r="Y882" s="88">
        <v>0.79978556579113214</v>
      </c>
      <c r="Z882" s="88">
        <v>1.9179999999999999</v>
      </c>
      <c r="AA882" s="89">
        <v>2.181</v>
      </c>
      <c r="AB882" s="51"/>
    </row>
    <row r="883" spans="18:28" ht="30" hidden="1" customHeight="1" x14ac:dyDescent="0.25">
      <c r="R883" s="49"/>
      <c r="S883" s="90">
        <v>2016</v>
      </c>
      <c r="T883" s="86" t="s">
        <v>1908</v>
      </c>
      <c r="U883" s="87" t="s">
        <v>1993</v>
      </c>
      <c r="V883" s="87" t="s">
        <v>148</v>
      </c>
      <c r="W883" s="87" t="s">
        <v>2130</v>
      </c>
      <c r="X883" s="88">
        <v>0.79225021626768533</v>
      </c>
      <c r="Y883" s="88">
        <v>0.79284571337153509</v>
      </c>
      <c r="Z883" s="88">
        <v>1.9179999999999999</v>
      </c>
      <c r="AA883" s="89">
        <v>2.181</v>
      </c>
      <c r="AB883" s="51"/>
    </row>
    <row r="884" spans="18:28" ht="30" hidden="1" customHeight="1" x14ac:dyDescent="0.25">
      <c r="R884" s="49"/>
      <c r="S884" s="90">
        <v>2016</v>
      </c>
      <c r="T884" s="86" t="s">
        <v>1908</v>
      </c>
      <c r="U884" s="87" t="s">
        <v>1870</v>
      </c>
      <c r="V884" s="87" t="s">
        <v>435</v>
      </c>
      <c r="W884" s="87" t="s">
        <v>174</v>
      </c>
      <c r="X884" s="88">
        <v>0.82651638626517254</v>
      </c>
      <c r="Y884" s="88">
        <v>0.81591154963743329</v>
      </c>
      <c r="Z884" s="88">
        <v>0.83699999999999997</v>
      </c>
      <c r="AA884" s="89">
        <v>0.748</v>
      </c>
      <c r="AB884" s="51"/>
    </row>
    <row r="885" spans="18:28" ht="30" hidden="1" customHeight="1" x14ac:dyDescent="0.25">
      <c r="R885" s="49"/>
      <c r="S885" s="90">
        <v>2016</v>
      </c>
      <c r="T885" s="86" t="s">
        <v>1908</v>
      </c>
      <c r="U885" s="87" t="s">
        <v>1882</v>
      </c>
      <c r="V885" s="87" t="s">
        <v>435</v>
      </c>
      <c r="W885" s="87" t="s">
        <v>174</v>
      </c>
      <c r="X885" s="88">
        <v>0.74132159519639618</v>
      </c>
      <c r="Y885" s="88">
        <v>0.74040533741769121</v>
      </c>
      <c r="Z885" s="88">
        <v>0.83699999999999997</v>
      </c>
      <c r="AA885" s="89">
        <v>0.748</v>
      </c>
      <c r="AB885" s="51"/>
    </row>
    <row r="886" spans="18:28" ht="30" hidden="1" customHeight="1" x14ac:dyDescent="0.25">
      <c r="R886" s="49"/>
      <c r="S886" s="90">
        <v>2016</v>
      </c>
      <c r="T886" s="86" t="s">
        <v>1908</v>
      </c>
      <c r="U886" s="87" t="s">
        <v>1895</v>
      </c>
      <c r="V886" s="87" t="s">
        <v>435</v>
      </c>
      <c r="W886" s="87" t="s">
        <v>174</v>
      </c>
      <c r="X886" s="88">
        <v>0.79396845615304446</v>
      </c>
      <c r="Y886" s="88">
        <v>0.79978556579113214</v>
      </c>
      <c r="Z886" s="88">
        <v>0.83699999999999997</v>
      </c>
      <c r="AA886" s="89">
        <v>0.748</v>
      </c>
      <c r="AB886" s="51"/>
    </row>
    <row r="887" spans="18:28" ht="30" hidden="1" customHeight="1" x14ac:dyDescent="0.25">
      <c r="R887" s="49"/>
      <c r="S887" s="90">
        <v>2016</v>
      </c>
      <c r="T887" s="86" t="s">
        <v>1908</v>
      </c>
      <c r="U887" s="87" t="s">
        <v>1993</v>
      </c>
      <c r="V887" s="87" t="s">
        <v>435</v>
      </c>
      <c r="W887" s="87" t="s">
        <v>174</v>
      </c>
      <c r="X887" s="88">
        <v>0.79225021626768533</v>
      </c>
      <c r="Y887" s="88">
        <v>0.79284571337153509</v>
      </c>
      <c r="Z887" s="88">
        <v>0.83699999999999997</v>
      </c>
      <c r="AA887" s="89">
        <v>0.748</v>
      </c>
      <c r="AB887" s="51"/>
    </row>
    <row r="888" spans="18:28" ht="30" hidden="1" customHeight="1" x14ac:dyDescent="0.25">
      <c r="R888" s="49"/>
      <c r="S888" s="90">
        <v>2016</v>
      </c>
      <c r="T888" s="86" t="s">
        <v>1908</v>
      </c>
      <c r="U888" s="87" t="s">
        <v>1870</v>
      </c>
      <c r="V888" s="87" t="s">
        <v>435</v>
      </c>
      <c r="W888" s="87" t="s">
        <v>2130</v>
      </c>
      <c r="X888" s="88">
        <v>0.82651638626517254</v>
      </c>
      <c r="Y888" s="88">
        <v>0.81591154963743329</v>
      </c>
      <c r="Z888" s="88">
        <v>0.68500000000000005</v>
      </c>
      <c r="AA888" s="89">
        <v>0.60499999999999998</v>
      </c>
      <c r="AB888" s="51"/>
    </row>
    <row r="889" spans="18:28" ht="30" hidden="1" customHeight="1" x14ac:dyDescent="0.25">
      <c r="R889" s="49"/>
      <c r="S889" s="90">
        <v>2016</v>
      </c>
      <c r="T889" s="86" t="s">
        <v>1908</v>
      </c>
      <c r="U889" s="87" t="s">
        <v>1882</v>
      </c>
      <c r="V889" s="87" t="s">
        <v>435</v>
      </c>
      <c r="W889" s="87" t="s">
        <v>2130</v>
      </c>
      <c r="X889" s="88">
        <v>0.74132159519639618</v>
      </c>
      <c r="Y889" s="88">
        <v>0.74040533741769121</v>
      </c>
      <c r="Z889" s="88">
        <v>0.68500000000000005</v>
      </c>
      <c r="AA889" s="89">
        <v>0.60499999999999998</v>
      </c>
      <c r="AB889" s="51"/>
    </row>
    <row r="890" spans="18:28" ht="30" hidden="1" customHeight="1" x14ac:dyDescent="0.25">
      <c r="R890" s="49"/>
      <c r="S890" s="90">
        <v>2016</v>
      </c>
      <c r="T890" s="86" t="s">
        <v>1908</v>
      </c>
      <c r="U890" s="87" t="s">
        <v>1895</v>
      </c>
      <c r="V890" s="87" t="s">
        <v>435</v>
      </c>
      <c r="W890" s="87" t="s">
        <v>2130</v>
      </c>
      <c r="X890" s="88">
        <v>0.79396845615304446</v>
      </c>
      <c r="Y890" s="88">
        <v>0.79978556579113214</v>
      </c>
      <c r="Z890" s="88">
        <v>0.68500000000000005</v>
      </c>
      <c r="AA890" s="89">
        <v>0.60499999999999998</v>
      </c>
      <c r="AB890" s="51"/>
    </row>
    <row r="891" spans="18:28" ht="30" hidden="1" customHeight="1" x14ac:dyDescent="0.25">
      <c r="R891" s="49"/>
      <c r="S891" s="90">
        <v>2016</v>
      </c>
      <c r="T891" s="86" t="s">
        <v>1908</v>
      </c>
      <c r="U891" s="87" t="s">
        <v>1993</v>
      </c>
      <c r="V891" s="87" t="s">
        <v>435</v>
      </c>
      <c r="W891" s="87" t="s">
        <v>2130</v>
      </c>
      <c r="X891" s="88">
        <v>0.79225021626768533</v>
      </c>
      <c r="Y891" s="88">
        <v>0.79284571337153509</v>
      </c>
      <c r="Z891" s="88">
        <v>0.68500000000000005</v>
      </c>
      <c r="AA891" s="89">
        <v>0.60499999999999998</v>
      </c>
      <c r="AB891" s="51"/>
    </row>
    <row r="892" spans="18:28" ht="30" hidden="1" customHeight="1" x14ac:dyDescent="0.25">
      <c r="R892" s="49"/>
      <c r="S892" s="90">
        <v>2016</v>
      </c>
      <c r="T892" s="86" t="s">
        <v>1908</v>
      </c>
      <c r="U892" s="87" t="s">
        <v>1870</v>
      </c>
      <c r="V892" s="87" t="s">
        <v>151</v>
      </c>
      <c r="W892" s="87" t="s">
        <v>174</v>
      </c>
      <c r="X892" s="88">
        <v>0.82651638626517254</v>
      </c>
      <c r="Y892" s="88">
        <v>0.81591154963743329</v>
      </c>
      <c r="Z892" s="88">
        <v>0.82399999999999995</v>
      </c>
      <c r="AA892" s="89">
        <v>0.76800000000000002</v>
      </c>
      <c r="AB892" s="51"/>
    </row>
    <row r="893" spans="18:28" ht="30" hidden="1" customHeight="1" x14ac:dyDescent="0.25">
      <c r="R893" s="49"/>
      <c r="S893" s="90">
        <v>2016</v>
      </c>
      <c r="T893" s="86" t="s">
        <v>1908</v>
      </c>
      <c r="U893" s="87" t="s">
        <v>1882</v>
      </c>
      <c r="V893" s="87" t="s">
        <v>151</v>
      </c>
      <c r="W893" s="87" t="s">
        <v>174</v>
      </c>
      <c r="X893" s="88">
        <v>0.74132159519639618</v>
      </c>
      <c r="Y893" s="88">
        <v>0.74040533741769121</v>
      </c>
      <c r="Z893" s="88">
        <v>0.82399999999999995</v>
      </c>
      <c r="AA893" s="89">
        <v>0.76800000000000002</v>
      </c>
      <c r="AB893" s="51"/>
    </row>
    <row r="894" spans="18:28" ht="30" hidden="1" customHeight="1" x14ac:dyDescent="0.25">
      <c r="R894" s="49"/>
      <c r="S894" s="90">
        <v>2016</v>
      </c>
      <c r="T894" s="86" t="s">
        <v>1908</v>
      </c>
      <c r="U894" s="87" t="s">
        <v>1895</v>
      </c>
      <c r="V894" s="87" t="s">
        <v>151</v>
      </c>
      <c r="W894" s="87" t="s">
        <v>174</v>
      </c>
      <c r="X894" s="88">
        <v>0.79396845615304446</v>
      </c>
      <c r="Y894" s="88">
        <v>0.79978556579113214</v>
      </c>
      <c r="Z894" s="88">
        <v>0.82399999999999995</v>
      </c>
      <c r="AA894" s="89">
        <v>0.76800000000000002</v>
      </c>
      <c r="AB894" s="51"/>
    </row>
    <row r="895" spans="18:28" ht="30" hidden="1" customHeight="1" x14ac:dyDescent="0.25">
      <c r="R895" s="49"/>
      <c r="S895" s="90">
        <v>2016</v>
      </c>
      <c r="T895" s="86" t="s">
        <v>1908</v>
      </c>
      <c r="U895" s="87" t="s">
        <v>1993</v>
      </c>
      <c r="V895" s="87" t="s">
        <v>151</v>
      </c>
      <c r="W895" s="87" t="s">
        <v>174</v>
      </c>
      <c r="X895" s="88">
        <v>0.79225021626768533</v>
      </c>
      <c r="Y895" s="88">
        <v>0.79284571337153509</v>
      </c>
      <c r="Z895" s="88">
        <v>0.82399999999999995</v>
      </c>
      <c r="AA895" s="89">
        <v>0.76800000000000002</v>
      </c>
      <c r="AB895" s="51"/>
    </row>
    <row r="896" spans="18:28" ht="30" hidden="1" customHeight="1" x14ac:dyDescent="0.25">
      <c r="R896" s="49"/>
      <c r="S896" s="90">
        <v>2016</v>
      </c>
      <c r="T896" s="86" t="s">
        <v>1908</v>
      </c>
      <c r="U896" s="87" t="s">
        <v>1870</v>
      </c>
      <c r="V896" s="87" t="s">
        <v>151</v>
      </c>
      <c r="W896" s="87" t="s">
        <v>2130</v>
      </c>
      <c r="X896" s="88">
        <v>0.82651638626517254</v>
      </c>
      <c r="Y896" s="88">
        <v>0.81591154963743329</v>
      </c>
      <c r="Z896" s="88">
        <v>0.96299999999999997</v>
      </c>
      <c r="AA896" s="89">
        <v>1.1020000000000001</v>
      </c>
      <c r="AB896" s="51"/>
    </row>
    <row r="897" spans="18:28" ht="30" hidden="1" customHeight="1" x14ac:dyDescent="0.25">
      <c r="R897" s="49"/>
      <c r="S897" s="90">
        <v>2016</v>
      </c>
      <c r="T897" s="86" t="s">
        <v>1908</v>
      </c>
      <c r="U897" s="87" t="s">
        <v>1882</v>
      </c>
      <c r="V897" s="87" t="s">
        <v>151</v>
      </c>
      <c r="W897" s="87" t="s">
        <v>2130</v>
      </c>
      <c r="X897" s="88">
        <v>0.74132159519639618</v>
      </c>
      <c r="Y897" s="88">
        <v>0.74040533741769121</v>
      </c>
      <c r="Z897" s="88">
        <v>0.96299999999999997</v>
      </c>
      <c r="AA897" s="89">
        <v>1.1020000000000001</v>
      </c>
      <c r="AB897" s="51"/>
    </row>
    <row r="898" spans="18:28" ht="30" hidden="1" customHeight="1" x14ac:dyDescent="0.25">
      <c r="R898" s="49"/>
      <c r="S898" s="90">
        <v>2016</v>
      </c>
      <c r="T898" s="86" t="s">
        <v>1908</v>
      </c>
      <c r="U898" s="87" t="s">
        <v>1895</v>
      </c>
      <c r="V898" s="87" t="s">
        <v>151</v>
      </c>
      <c r="W898" s="87" t="s">
        <v>2130</v>
      </c>
      <c r="X898" s="88">
        <v>0.79396845615304446</v>
      </c>
      <c r="Y898" s="88">
        <v>0.79978556579113214</v>
      </c>
      <c r="Z898" s="88">
        <v>0.96299999999999997</v>
      </c>
      <c r="AA898" s="89">
        <v>1.1020000000000001</v>
      </c>
      <c r="AB898" s="51"/>
    </row>
    <row r="899" spans="18:28" ht="30" hidden="1" customHeight="1" x14ac:dyDescent="0.25">
      <c r="R899" s="49"/>
      <c r="S899" s="90">
        <v>2016</v>
      </c>
      <c r="T899" s="86" t="s">
        <v>1908</v>
      </c>
      <c r="U899" s="87" t="s">
        <v>1993</v>
      </c>
      <c r="V899" s="87" t="s">
        <v>151</v>
      </c>
      <c r="W899" s="87" t="s">
        <v>2130</v>
      </c>
      <c r="X899" s="88">
        <v>0.79225021626768533</v>
      </c>
      <c r="Y899" s="88">
        <v>0.79284571337153509</v>
      </c>
      <c r="Z899" s="88">
        <v>0.96299999999999997</v>
      </c>
      <c r="AA899" s="89">
        <v>1.1020000000000001</v>
      </c>
      <c r="AB899" s="51"/>
    </row>
    <row r="900" spans="18:28" ht="30" hidden="1" customHeight="1" x14ac:dyDescent="0.25">
      <c r="R900" s="49"/>
      <c r="S900" s="90">
        <v>2016</v>
      </c>
      <c r="T900" s="86" t="s">
        <v>1899</v>
      </c>
      <c r="U900" s="87" t="s">
        <v>2075</v>
      </c>
      <c r="V900" s="87" t="s">
        <v>435</v>
      </c>
      <c r="W900" s="87"/>
      <c r="X900" s="88">
        <v>0.64188686430863839</v>
      </c>
      <c r="Y900" s="88">
        <v>0.64175394073243508</v>
      </c>
      <c r="Z900" s="88">
        <v>1.2250000000000001</v>
      </c>
      <c r="AA900" s="89">
        <v>1.2230000000000001</v>
      </c>
      <c r="AB900" s="51"/>
    </row>
    <row r="901" spans="18:28" ht="30" hidden="1" customHeight="1" thickBot="1" x14ac:dyDescent="0.3">
      <c r="R901" s="49"/>
      <c r="S901" s="41">
        <v>2016</v>
      </c>
      <c r="T901" s="96" t="s">
        <v>1899</v>
      </c>
      <c r="U901" s="97" t="s">
        <v>2075</v>
      </c>
      <c r="V901" s="97" t="s">
        <v>151</v>
      </c>
      <c r="W901" s="97"/>
      <c r="X901" s="98">
        <v>0.64188686430863839</v>
      </c>
      <c r="Y901" s="98">
        <v>0.64175394073243508</v>
      </c>
      <c r="Z901" s="98">
        <v>1</v>
      </c>
      <c r="AA901" s="99">
        <v>1</v>
      </c>
      <c r="AB901" s="51"/>
    </row>
    <row r="902" spans="18:28" ht="30" customHeight="1" thickBot="1" x14ac:dyDescent="0.3">
      <c r="R902" s="78"/>
      <c r="S902" s="55"/>
      <c r="T902" s="55"/>
      <c r="U902" s="100"/>
      <c r="V902" s="55"/>
      <c r="W902" s="55"/>
      <c r="X902" s="55"/>
      <c r="Y902" s="55"/>
      <c r="Z902" s="55"/>
      <c r="AA902" s="55"/>
      <c r="AB902" s="67"/>
    </row>
  </sheetData>
  <autoFilter ref="S4:AH901" xr:uid="{00000000-0009-0000-0000-000004000000}">
    <filterColumn colId="1">
      <filters>
        <filter val="Save on Energy Retrofit Program"/>
      </filters>
    </filterColumn>
    <filterColumn colId="2">
      <filters>
        <filter val="GTA"/>
      </filters>
    </filterColumn>
  </autoFilter>
  <mergeCells count="1">
    <mergeCell ref="C152:E152"/>
  </mergeCells>
  <hyperlinks>
    <hyperlink ref="AL5" r:id="rId1" xr:uid="{00000000-0004-0000-04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5"/>
  <sheetViews>
    <sheetView workbookViewId="0">
      <selection activeCell="J19" sqref="J19"/>
    </sheetView>
  </sheetViews>
  <sheetFormatPr defaultRowHeight="15" x14ac:dyDescent="0.25"/>
  <cols>
    <col min="2" max="2" width="30.28515625" bestFit="1" customWidth="1"/>
    <col min="4" max="4" width="10.85546875" bestFit="1" customWidth="1"/>
  </cols>
  <sheetData>
    <row r="2" spans="1:8" ht="42.75" x14ac:dyDescent="0.25">
      <c r="A2" s="53" t="s">
        <v>1858</v>
      </c>
      <c r="B2" s="52" t="s">
        <v>1859</v>
      </c>
      <c r="C2" s="52" t="s">
        <v>1860</v>
      </c>
      <c r="D2" s="52" t="s">
        <v>1861</v>
      </c>
      <c r="E2" s="52" t="s">
        <v>1828</v>
      </c>
      <c r="F2" s="52" t="s">
        <v>1829</v>
      </c>
      <c r="G2" s="52" t="s">
        <v>1830</v>
      </c>
      <c r="H2" s="52" t="s">
        <v>1831</v>
      </c>
    </row>
    <row r="3" spans="1:8" x14ac:dyDescent="0.25">
      <c r="A3" s="39">
        <v>2015</v>
      </c>
      <c r="B3" s="72" t="s">
        <v>1908</v>
      </c>
      <c r="C3" s="73" t="s">
        <v>1889</v>
      </c>
      <c r="D3" s="73" t="s">
        <v>151</v>
      </c>
      <c r="E3" s="74">
        <v>0.71147541997000785</v>
      </c>
      <c r="F3" s="74">
        <v>0.70752506270652726</v>
      </c>
      <c r="G3" s="74">
        <v>0.99804141907900845</v>
      </c>
      <c r="H3" s="75">
        <v>1.0028810303011613</v>
      </c>
    </row>
    <row r="4" spans="1:8" x14ac:dyDescent="0.25">
      <c r="A4" s="39">
        <v>2015</v>
      </c>
      <c r="B4" s="72" t="s">
        <v>1908</v>
      </c>
      <c r="C4" s="73" t="s">
        <v>1889</v>
      </c>
      <c r="D4" s="73" t="s">
        <v>435</v>
      </c>
      <c r="E4" s="74">
        <v>0.74908956935498638</v>
      </c>
      <c r="F4" s="74">
        <v>0.74513921209150558</v>
      </c>
      <c r="G4" s="74">
        <v>0.90072174895459445</v>
      </c>
      <c r="H4" s="75">
        <v>0.81097589909632994</v>
      </c>
    </row>
    <row r="5" spans="1:8" x14ac:dyDescent="0.25">
      <c r="A5" s="39">
        <v>2015</v>
      </c>
      <c r="B5" s="72" t="s">
        <v>1908</v>
      </c>
      <c r="C5" s="73" t="s">
        <v>1889</v>
      </c>
      <c r="D5" s="73" t="s">
        <v>148</v>
      </c>
      <c r="E5" s="74">
        <v>0.79365397793188397</v>
      </c>
      <c r="F5" s="74">
        <v>0.78970362066840627</v>
      </c>
      <c r="G5" s="74">
        <v>1.2000000219191487</v>
      </c>
      <c r="H5" s="75">
        <v>0.95211366970282429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Program Activity</vt:lpstr>
      <vt:lpstr>Measures</vt:lpstr>
      <vt:lpstr>Retrofit</vt:lpstr>
      <vt:lpstr>Methodology</vt:lpstr>
      <vt:lpstr>Reference Tables</vt:lpstr>
      <vt:lpstr>LOOKUP</vt:lpstr>
      <vt:lpstr>'Reference 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Roy Chung</dc:creator>
  <cp:lastModifiedBy>David Savage</cp:lastModifiedBy>
  <cp:lastPrinted>2019-08-01T15:15:48Z</cp:lastPrinted>
  <dcterms:created xsi:type="dcterms:W3CDTF">2019-07-25T13:02:28Z</dcterms:created>
  <dcterms:modified xsi:type="dcterms:W3CDTF">2022-09-28T17:45:23Z</dcterms:modified>
</cp:coreProperties>
</file>