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tes &amp; OEB matters\RATE SUBMISSION\2023 Rate Application\5. Interrogatories - 3rd Round Questions\Backups\"/>
    </mc:Choice>
  </mc:AlternateContent>
  <xr:revisionPtr revIDLastSave="0" documentId="13_ncr:1_{E3449299-2D05-4CEA-B615-B85144271361}" xr6:coauthVersionLast="47" xr6:coauthVersionMax="47" xr10:uidLastSave="{00000000-0000-0000-0000-000000000000}"/>
  <bookViews>
    <workbookView xWindow="-120" yWindow="-120" windowWidth="29040" windowHeight="15840" activeTab="1" xr2:uid="{CACE34B7-CAAC-49DA-B9FD-AF7303DF361A}"/>
  </bookViews>
  <sheets>
    <sheet name="NO ADJ" sheetId="2" r:id="rId1"/>
    <sheet name="With ADJ" sheetId="1" r:id="rId2"/>
    <sheet name="GL VS Continuity" sheetId="3" r:id="rId3"/>
  </sheet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" l="1"/>
  <c r="Q28" i="1"/>
  <c r="P28" i="1"/>
  <c r="Q18" i="1"/>
  <c r="P43" i="1"/>
  <c r="S8" i="1"/>
  <c r="Q43" i="1" l="1"/>
  <c r="R43" i="1" s="1"/>
  <c r="V43" i="1" s="1"/>
  <c r="G43" i="1"/>
  <c r="D7" i="3"/>
  <c r="S31" i="2" l="1"/>
  <c r="G28" i="1" l="1"/>
  <c r="Q18" i="2"/>
  <c r="Q28" i="2"/>
  <c r="G28" i="2"/>
  <c r="G18" i="2"/>
  <c r="G8" i="2"/>
  <c r="S8" i="2" s="1"/>
  <c r="G8" i="1"/>
  <c r="G18" i="1"/>
  <c r="S18" i="1" s="1"/>
  <c r="R28" i="1" s="1"/>
  <c r="S30" i="1" s="1"/>
  <c r="W43" i="1" s="1"/>
  <c r="X43" i="1" s="1"/>
  <c r="S18" i="2" l="1"/>
</calcChain>
</file>

<file path=xl/sharedStrings.xml><?xml version="1.0" encoding="utf-8"?>
<sst xmlns="http://schemas.openxmlformats.org/spreadsheetml/2006/main" count="275" uniqueCount="57">
  <si>
    <t>Account Descriptions</t>
  </si>
  <si>
    <t>Account Number</t>
  </si>
  <si>
    <t>Opening Principal Amounts as of Jan 1, 2019</t>
  </si>
  <si>
    <t>Transactions Debit / (Credit) during 2019</t>
  </si>
  <si>
    <t>OEB-Approved Disposition during 2019</t>
  </si>
  <si>
    <t>Closing Principal Balance as of Dec 31, 2019</t>
  </si>
  <si>
    <t>Opening Principal Amounts as of Jan 1, 2020</t>
  </si>
  <si>
    <t>Transactions Debit / (Credit) during 2020</t>
  </si>
  <si>
    <t>OEB-Approved Disposition during 2020</t>
  </si>
  <si>
    <r>
      <t>Principal Adjustments</t>
    </r>
    <r>
      <rPr>
        <b/>
        <vertAlign val="superscript"/>
        <sz val="10"/>
        <rFont val="Book Antiqua"/>
        <family val="1"/>
      </rPr>
      <t>1</t>
    </r>
    <r>
      <rPr>
        <b/>
        <sz val="10"/>
        <rFont val="Book Antiqua"/>
        <family val="1"/>
      </rPr>
      <t xml:space="preserve"> during 2020</t>
    </r>
  </si>
  <si>
    <t>Closing Principal Balance as of Dec 31, 2020</t>
  </si>
  <si>
    <t>Opening Principal Amounts as of Jan 1, 2021</t>
  </si>
  <si>
    <t>Transactions Debit / (Credit) during 2021</t>
  </si>
  <si>
    <t>OEB-Approved Disposition during 2021</t>
  </si>
  <si>
    <r>
      <t>Principal Adjustments</t>
    </r>
    <r>
      <rPr>
        <b/>
        <vertAlign val="superscript"/>
        <sz val="10"/>
        <rFont val="Book Antiqua"/>
        <family val="1"/>
      </rPr>
      <t>1</t>
    </r>
    <r>
      <rPr>
        <b/>
        <sz val="10"/>
        <rFont val="Book Antiqua"/>
        <family val="1"/>
      </rPr>
      <t xml:space="preserve"> during 2021</t>
    </r>
  </si>
  <si>
    <t>Closing Principal Balance as of Dec 31, 2021</t>
  </si>
  <si>
    <t>Principal Disposition during 2022 - instructed by OEB</t>
  </si>
  <si>
    <t>Total Claim</t>
  </si>
  <si>
    <r>
      <t>RSVA - Power</t>
    </r>
    <r>
      <rPr>
        <vertAlign val="superscript"/>
        <sz val="11"/>
        <rFont val="Arial"/>
        <family val="2"/>
      </rPr>
      <t>4</t>
    </r>
  </si>
  <si>
    <t>Principal Adjustments1 during 2019</t>
  </si>
  <si>
    <t>GL</t>
  </si>
  <si>
    <t>Principal ADJ</t>
  </si>
  <si>
    <t>Note 2</t>
  </si>
  <si>
    <t>a</t>
  </si>
  <si>
    <t>b</t>
  </si>
  <si>
    <t>c</t>
  </si>
  <si>
    <t>d</t>
  </si>
  <si>
    <t>e=a+b-c+d</t>
  </si>
  <si>
    <t>A</t>
  </si>
  <si>
    <t>B</t>
  </si>
  <si>
    <t>C</t>
  </si>
  <si>
    <t>D</t>
  </si>
  <si>
    <t>E=A+B-C+D</t>
  </si>
  <si>
    <t>2023 IRM</t>
  </si>
  <si>
    <t>2022 IRM</t>
  </si>
  <si>
    <t>2021 IRM</t>
  </si>
  <si>
    <t>Note  1</t>
  </si>
  <si>
    <t>Note 1:</t>
  </si>
  <si>
    <t>According to the Assurance of Voluntary Compliance (EB-2019-0113), filed on April 30 ,2019, Oakville Hydro recorded the credit amount of $322,453 in the general ledger in 2019.</t>
  </si>
  <si>
    <t>Note 2:</t>
  </si>
  <si>
    <t>As the credit amount of $322,453 in the general ledger in 2019 is related to a correction for the period of 2010 to 2015. Oakville Hydro identified it as a principal adjusment since it is not related to 2019 activities.</t>
  </si>
  <si>
    <t>Note 3</t>
  </si>
  <si>
    <t>Note 3:</t>
  </si>
  <si>
    <t>In the Decision and Rate Order for the 2022 Rate Application, issued on December 9, 2021, Oakville Hydro was approved to dispose the credit amount of $322,453 in the Account 1588 balance. A debit amount of $322,453  was recorded in the Account 1588 at the beginning of  2021.</t>
  </si>
  <si>
    <t>approved</t>
  </si>
  <si>
    <t>Current year principal adjustments</t>
  </si>
  <si>
    <t>Unbilled to actual revenue differences</t>
  </si>
  <si>
    <t xml:space="preserve">CT 148 true-up of GA Charges based on actual RPP volumes </t>
  </si>
  <si>
    <t>CT 1142/142 true-up based on actuals</t>
  </si>
  <si>
    <t>1588 - Power</t>
  </si>
  <si>
    <t>2024 IRM</t>
  </si>
  <si>
    <t>Opening Principal Amounts as of Jan 1, 2022</t>
  </si>
  <si>
    <t>Transactions Debit / (Credit) during 2022</t>
  </si>
  <si>
    <t>OEB-Approved Disposition during 2022</t>
  </si>
  <si>
    <t>Principal Adjustments1 during 2022</t>
  </si>
  <si>
    <t>Closing Principal Balance as of Dec 31, 2022</t>
  </si>
  <si>
    <t>Principal Disposition during 2023 - instructed by OEB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</si>
</sst>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 #,##0;[Red]\(#,##0\)"/>
    <numFmt numFmtId="165" formatCode="_(* #,##0_);_(* \(#,##0\);_(* &quot;-&quot;??_);_(@_)"/>
    <numFmt numFmtId="166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Book Antiqua"/>
      <family val="1"/>
    </font>
    <font>
      <b/>
      <sz val="16"/>
      <name val="Book Antiqua"/>
      <family val="1"/>
    </font>
    <font>
      <b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name val="Book Antiqua"/>
      <family val="1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2" fillId="0" borderId="0" xfId="2"/>
    <xf numFmtId="6" fontId="9" fillId="0" borderId="8" xfId="0" applyNumberFormat="1" applyFont="1" applyBorder="1"/>
    <xf numFmtId="0" fontId="2" fillId="0" borderId="0" xfId="2" applyProtection="1">
      <protection locked="0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center"/>
    </xf>
    <xf numFmtId="6" fontId="9" fillId="0" borderId="0" xfId="0" applyNumberFormat="1" applyFont="1" applyBorder="1"/>
    <xf numFmtId="6" fontId="0" fillId="0" borderId="0" xfId="0" applyNumberFormat="1" applyBorder="1" applyAlignment="1">
      <alignment wrapText="1"/>
    </xf>
    <xf numFmtId="6" fontId="0" fillId="0" borderId="0" xfId="0" applyNumberFormat="1" applyBorder="1" applyAlignment="1">
      <alignment horizontal="center" wrapText="1"/>
    </xf>
    <xf numFmtId="6" fontId="0" fillId="0" borderId="9" xfId="0" applyNumberFormat="1" applyBorder="1" applyAlignment="1">
      <alignment wrapText="1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165" fontId="9" fillId="0" borderId="15" xfId="1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5" xfId="0" applyBorder="1"/>
    <xf numFmtId="164" fontId="9" fillId="0" borderId="14" xfId="0" applyNumberFormat="1" applyFont="1" applyBorder="1"/>
    <xf numFmtId="0" fontId="0" fillId="0" borderId="13" xfId="0" applyBorder="1"/>
    <xf numFmtId="0" fontId="0" fillId="0" borderId="14" xfId="0" applyBorder="1"/>
    <xf numFmtId="0" fontId="4" fillId="0" borderId="8" xfId="0" applyFont="1" applyBorder="1" applyAlignment="1">
      <alignment horizontal="left" vertical="center"/>
    </xf>
    <xf numFmtId="8" fontId="7" fillId="0" borderId="0" xfId="0" applyNumberFormat="1" applyFont="1" applyBorder="1" applyAlignment="1">
      <alignment horizontal="center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9" fillId="0" borderId="9" xfId="0" applyFont="1" applyBorder="1"/>
    <xf numFmtId="6" fontId="9" fillId="0" borderId="0" xfId="0" applyNumberFormat="1" applyFont="1" applyBorder="1" applyAlignment="1">
      <alignment horizontal="center"/>
    </xf>
    <xf numFmtId="164" fontId="2" fillId="0" borderId="0" xfId="2" applyNumberFormat="1" applyProtection="1">
      <protection locked="0"/>
    </xf>
    <xf numFmtId="0" fontId="9" fillId="0" borderId="0" xfId="0" applyFont="1" applyBorder="1" applyAlignment="1">
      <alignment horizontal="left"/>
    </xf>
    <xf numFmtId="164" fontId="9" fillId="0" borderId="0" xfId="0" applyNumberFormat="1" applyFont="1" applyBorder="1"/>
    <xf numFmtId="0" fontId="0" fillId="0" borderId="0" xfId="0" applyBorder="1"/>
    <xf numFmtId="164" fontId="0" fillId="0" borderId="0" xfId="0" applyNumberFormat="1"/>
    <xf numFmtId="164" fontId="0" fillId="2" borderId="0" xfId="0" applyNumberFormat="1" applyFill="1"/>
    <xf numFmtId="165" fontId="9" fillId="2" borderId="15" xfId="1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10" xfId="0" applyBorder="1"/>
    <xf numFmtId="164" fontId="0" fillId="0" borderId="11" xfId="0" applyNumberFormat="1" applyBorder="1"/>
    <xf numFmtId="0" fontId="3" fillId="0" borderId="0" xfId="0" applyFont="1" applyBorder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166" fontId="0" fillId="0" borderId="17" xfId="0" applyNumberFormat="1" applyBorder="1"/>
    <xf numFmtId="164" fontId="0" fillId="0" borderId="15" xfId="0" applyNumberForma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5" fillId="0" borderId="0" xfId="0" applyNumberFormat="1" applyFont="1" applyBorder="1" applyAlignment="1">
      <alignment horizontal="center" vertical="center" wrapText="1"/>
    </xf>
    <xf numFmtId="8" fontId="5" fillId="0" borderId="15" xfId="0" applyNumberFormat="1" applyFont="1" applyBorder="1" applyAlignment="1">
      <alignment horizontal="center" vertical="center" wrapText="1"/>
    </xf>
    <xf numFmtId="8" fontId="7" fillId="0" borderId="0" xfId="0" applyNumberFormat="1" applyFont="1" applyBorder="1" applyAlignment="1">
      <alignment horizontal="center" vertical="center" wrapText="1"/>
    </xf>
    <xf numFmtId="8" fontId="7" fillId="0" borderId="15" xfId="0" applyNumberFormat="1" applyFont="1" applyBorder="1" applyAlignment="1">
      <alignment horizontal="center" vertical="center" wrapText="1"/>
    </xf>
    <xf numFmtId="8" fontId="5" fillId="0" borderId="4" xfId="0" applyNumberFormat="1" applyFont="1" applyBorder="1" applyAlignment="1">
      <alignment horizontal="center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8" fontId="7" fillId="0" borderId="14" xfId="0" applyNumberFormat="1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3" xfId="0" applyNumberFormat="1" applyFont="1" applyBorder="1" applyAlignment="1">
      <alignment horizontal="center" vertical="center" wrapText="1"/>
    </xf>
    <xf numFmtId="8" fontId="5" fillId="0" borderId="7" xfId="0" applyNumberFormat="1" applyFont="1" applyBorder="1" applyAlignment="1">
      <alignment horizontal="center" vertical="center" wrapText="1"/>
    </xf>
    <xf numFmtId="8" fontId="7" fillId="0" borderId="10" xfId="0" applyNumberFormat="1" applyFont="1" applyBorder="1" applyAlignment="1">
      <alignment horizontal="center" vertical="center" wrapText="1"/>
    </xf>
    <xf numFmtId="8" fontId="7" fillId="0" borderId="11" xfId="0" applyNumberFormat="1" applyFont="1" applyBorder="1" applyAlignment="1">
      <alignment horizontal="center" vertical="center" wrapText="1"/>
    </xf>
    <xf numFmtId="8" fontId="7" fillId="0" borderId="16" xfId="0" applyNumberFormat="1" applyFont="1" applyBorder="1" applyAlignment="1">
      <alignment horizontal="center" vertical="center" wrapText="1"/>
    </xf>
    <xf numFmtId="165" fontId="9" fillId="0" borderId="15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62EAC1E3-169D-4C92-8338-FC53CBC5A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57150</xdr:rowOff>
    </xdr:from>
    <xdr:to>
      <xdr:col>17</xdr:col>
      <xdr:colOff>342900</xdr:colOff>
      <xdr:row>34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5C24B3-3240-2678-8B33-85A644F1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"/>
          <a:ext cx="15592425" cy="482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BC2F-1CE2-4D78-9189-09457D8730A1}">
  <dimension ref="A1:U35"/>
  <sheetViews>
    <sheetView topLeftCell="A3" zoomScale="71" zoomScaleNormal="71" workbookViewId="0">
      <selection activeCell="F8" sqref="F8"/>
    </sheetView>
  </sheetViews>
  <sheetFormatPr defaultRowHeight="15" x14ac:dyDescent="0.25"/>
  <cols>
    <col min="1" max="1" width="31.5703125" bestFit="1" customWidth="1"/>
    <col min="3" max="3" width="15.85546875" customWidth="1"/>
    <col min="4" max="4" width="12.28515625" customWidth="1"/>
    <col min="5" max="5" width="14.42578125" customWidth="1"/>
    <col min="6" max="6" width="14.7109375" customWidth="1"/>
    <col min="7" max="7" width="18.140625" customWidth="1"/>
    <col min="8" max="8" width="21.42578125" customWidth="1"/>
    <col min="11" max="11" width="14.42578125" customWidth="1"/>
    <col min="12" max="12" width="17.140625" customWidth="1"/>
    <col min="14" max="14" width="9.85546875" bestFit="1" customWidth="1"/>
    <col min="15" max="15" width="10.5703125" bestFit="1" customWidth="1"/>
    <col min="16" max="16" width="14.5703125" customWidth="1"/>
    <col min="17" max="17" width="11.42578125" bestFit="1" customWidth="1"/>
    <col min="18" max="18" width="20.5703125" customWidth="1"/>
    <col min="19" max="19" width="11" bestFit="1" customWidth="1"/>
  </cols>
  <sheetData>
    <row r="1" spans="1:21" s="1" customFormat="1" ht="28.5" thickBot="1" x14ac:dyDescent="0.25">
      <c r="A1" s="42" t="s">
        <v>35</v>
      </c>
      <c r="B1" s="42"/>
      <c r="C1" s="42">
        <v>2019</v>
      </c>
      <c r="D1" s="42"/>
      <c r="E1" s="42"/>
      <c r="F1" s="42"/>
      <c r="G1" s="43"/>
      <c r="H1" s="44">
        <v>2020</v>
      </c>
      <c r="I1" s="42"/>
      <c r="J1" s="42"/>
      <c r="K1" s="42"/>
      <c r="L1" s="43"/>
      <c r="M1" s="42">
        <v>2021</v>
      </c>
      <c r="N1" s="42"/>
      <c r="O1" s="42"/>
      <c r="P1" s="42"/>
      <c r="Q1" s="43"/>
      <c r="R1" s="37"/>
      <c r="S1" s="1" t="s">
        <v>17</v>
      </c>
    </row>
    <row r="2" spans="1:21" s="1" customFormat="1" ht="12.75" customHeight="1" x14ac:dyDescent="0.2">
      <c r="A2" s="45" t="s">
        <v>0</v>
      </c>
      <c r="B2" s="48" t="s">
        <v>1</v>
      </c>
      <c r="C2" s="51" t="s">
        <v>2</v>
      </c>
      <c r="D2" s="51" t="s">
        <v>3</v>
      </c>
      <c r="E2" s="51" t="s">
        <v>4</v>
      </c>
      <c r="F2" s="51" t="s">
        <v>19</v>
      </c>
      <c r="G2" s="56" t="s">
        <v>5</v>
      </c>
      <c r="H2" s="59" t="s">
        <v>6</v>
      </c>
      <c r="I2" s="51" t="s">
        <v>7</v>
      </c>
      <c r="J2" s="51" t="s">
        <v>8</v>
      </c>
      <c r="K2" s="51" t="s">
        <v>9</v>
      </c>
      <c r="L2" s="56" t="s">
        <v>10</v>
      </c>
      <c r="M2" s="51" t="s">
        <v>11</v>
      </c>
      <c r="N2" s="51" t="s">
        <v>12</v>
      </c>
      <c r="O2" s="51" t="s">
        <v>13</v>
      </c>
      <c r="P2" s="51" t="s">
        <v>14</v>
      </c>
      <c r="Q2" s="56" t="s">
        <v>15</v>
      </c>
      <c r="R2" s="5"/>
    </row>
    <row r="3" spans="1:21" s="1" customFormat="1" ht="30.75" customHeight="1" x14ac:dyDescent="0.2">
      <c r="A3" s="46"/>
      <c r="B3" s="49"/>
      <c r="C3" s="52"/>
      <c r="D3" s="52"/>
      <c r="E3" s="54"/>
      <c r="F3" s="54"/>
      <c r="G3" s="57"/>
      <c r="H3" s="60"/>
      <c r="I3" s="52"/>
      <c r="J3" s="54"/>
      <c r="K3" s="54"/>
      <c r="L3" s="57"/>
      <c r="M3" s="52"/>
      <c r="N3" s="52"/>
      <c r="O3" s="54"/>
      <c r="P3" s="54"/>
      <c r="Q3" s="57"/>
      <c r="R3" s="22"/>
    </row>
    <row r="4" spans="1:21" s="1" customFormat="1" ht="48" customHeight="1" thickBot="1" x14ac:dyDescent="0.25">
      <c r="A4" s="47"/>
      <c r="B4" s="50"/>
      <c r="C4" s="53"/>
      <c r="D4" s="53"/>
      <c r="E4" s="55"/>
      <c r="F4" s="55"/>
      <c r="G4" s="58"/>
      <c r="H4" s="61"/>
      <c r="I4" s="53"/>
      <c r="J4" s="55"/>
      <c r="K4" s="55"/>
      <c r="L4" s="58"/>
      <c r="M4" s="53"/>
      <c r="N4" s="53"/>
      <c r="O4" s="55"/>
      <c r="P4" s="55"/>
      <c r="Q4" s="58"/>
      <c r="R4" s="22"/>
    </row>
    <row r="5" spans="1:21" s="1" customFormat="1" ht="25.5" customHeight="1" x14ac:dyDescent="0.2">
      <c r="A5" s="21"/>
      <c r="B5" s="7"/>
      <c r="C5" s="5" t="s">
        <v>23</v>
      </c>
      <c r="D5" s="5" t="s">
        <v>24</v>
      </c>
      <c r="E5" s="22" t="s">
        <v>25</v>
      </c>
      <c r="F5" s="22" t="s">
        <v>26</v>
      </c>
      <c r="G5" s="23" t="s">
        <v>27</v>
      </c>
      <c r="H5" s="4"/>
      <c r="I5" s="5"/>
      <c r="J5" s="22"/>
      <c r="K5" s="22"/>
      <c r="L5" s="23"/>
      <c r="M5" s="5" t="s">
        <v>28</v>
      </c>
      <c r="N5" s="5" t="s">
        <v>29</v>
      </c>
      <c r="O5" s="22" t="s">
        <v>30</v>
      </c>
      <c r="P5" s="22" t="s">
        <v>31</v>
      </c>
      <c r="Q5" s="23" t="s">
        <v>32</v>
      </c>
      <c r="R5" s="22"/>
    </row>
    <row r="6" spans="1:21" s="1" customFormat="1" ht="23.25" x14ac:dyDescent="0.25">
      <c r="A6" s="24"/>
      <c r="B6" s="25"/>
      <c r="C6" s="26"/>
      <c r="D6" s="9" t="s">
        <v>20</v>
      </c>
      <c r="E6" s="10"/>
      <c r="F6" s="11" t="s">
        <v>21</v>
      </c>
      <c r="G6" s="12"/>
      <c r="H6" s="9"/>
      <c r="I6" s="9"/>
      <c r="J6" s="10"/>
      <c r="K6" s="10"/>
      <c r="L6" s="12"/>
      <c r="M6" s="9"/>
      <c r="N6" s="9"/>
      <c r="O6" s="10"/>
      <c r="P6" s="10"/>
      <c r="Q6" s="12"/>
      <c r="R6" s="10"/>
    </row>
    <row r="7" spans="1:21" s="1" customFormat="1" ht="23.25" x14ac:dyDescent="0.25">
      <c r="A7" s="24"/>
      <c r="B7" s="25"/>
      <c r="C7" s="26"/>
      <c r="D7" s="9" t="s">
        <v>36</v>
      </c>
      <c r="E7" s="10"/>
      <c r="F7" s="11" t="s">
        <v>22</v>
      </c>
      <c r="G7" s="12"/>
      <c r="H7" s="9"/>
      <c r="I7" s="9"/>
      <c r="J7" s="10"/>
      <c r="K7" s="10"/>
      <c r="L7" s="12"/>
      <c r="M7" s="9"/>
      <c r="N7" s="9"/>
      <c r="O7" s="10"/>
      <c r="P7" s="10"/>
      <c r="Q7" s="12"/>
      <c r="R7" s="10"/>
    </row>
    <row r="8" spans="1:21" s="1" customFormat="1" ht="26.25" customHeight="1" thickBot="1" x14ac:dyDescent="0.3">
      <c r="A8" s="13" t="s">
        <v>18</v>
      </c>
      <c r="B8" s="14">
        <v>1588</v>
      </c>
      <c r="C8" s="15"/>
      <c r="D8" s="15">
        <v>-322453</v>
      </c>
      <c r="E8" s="16"/>
      <c r="F8" s="15"/>
      <c r="G8" s="18">
        <f>C8+D8-E8+SUM(F8:F8)</f>
        <v>-322453</v>
      </c>
      <c r="H8" s="15"/>
      <c r="I8" s="17"/>
      <c r="J8" s="17"/>
      <c r="K8" s="17"/>
      <c r="L8" s="20"/>
      <c r="M8" s="17"/>
      <c r="N8" s="17"/>
      <c r="O8" s="15"/>
      <c r="P8" s="15"/>
      <c r="Q8" s="18"/>
      <c r="R8" s="29"/>
      <c r="S8" s="27">
        <f>+G8</f>
        <v>-322453</v>
      </c>
      <c r="T8" s="3" t="s">
        <v>44</v>
      </c>
      <c r="U8" s="3"/>
    </row>
    <row r="9" spans="1:21" s="1" customFormat="1" ht="26.25" customHeight="1" x14ac:dyDescent="0.25">
      <c r="A9" s="28"/>
      <c r="B9" s="6"/>
      <c r="C9" s="8"/>
      <c r="D9" s="8"/>
      <c r="E9" s="6"/>
      <c r="F9" s="8"/>
      <c r="G9" s="29"/>
      <c r="H9" s="8"/>
      <c r="I9" s="30"/>
      <c r="J9" s="30"/>
      <c r="K9" s="30"/>
      <c r="L9" s="30"/>
      <c r="M9" s="30"/>
      <c r="N9" s="30"/>
      <c r="O9" s="8"/>
      <c r="P9" s="8"/>
      <c r="Q9" s="29"/>
      <c r="R9" s="29"/>
      <c r="S9" s="27"/>
      <c r="T9" s="3"/>
      <c r="U9" s="3"/>
    </row>
    <row r="10" spans="1:21" ht="15.75" thickBot="1" x14ac:dyDescent="0.3"/>
    <row r="11" spans="1:21" s="1" customFormat="1" ht="28.5" thickBot="1" x14ac:dyDescent="0.25">
      <c r="A11" s="42" t="s">
        <v>34</v>
      </c>
      <c r="B11" s="42"/>
      <c r="C11" s="42">
        <v>2019</v>
      </c>
      <c r="D11" s="42"/>
      <c r="E11" s="42"/>
      <c r="F11" s="42"/>
      <c r="G11" s="43"/>
      <c r="H11" s="44">
        <v>2020</v>
      </c>
      <c r="I11" s="42"/>
      <c r="J11" s="42"/>
      <c r="K11" s="42"/>
      <c r="L11" s="43"/>
      <c r="M11" s="42">
        <v>2021</v>
      </c>
      <c r="N11" s="42"/>
      <c r="O11" s="42"/>
      <c r="P11" s="42"/>
      <c r="Q11" s="43"/>
      <c r="R11" s="37"/>
      <c r="S11" s="1" t="s">
        <v>17</v>
      </c>
    </row>
    <row r="12" spans="1:21" s="1" customFormat="1" ht="12.75" customHeight="1" x14ac:dyDescent="0.2">
      <c r="A12" s="45" t="s">
        <v>0</v>
      </c>
      <c r="B12" s="48" t="s">
        <v>1</v>
      </c>
      <c r="C12" s="51" t="s">
        <v>2</v>
      </c>
      <c r="D12" s="51" t="s">
        <v>3</v>
      </c>
      <c r="E12" s="51" t="s">
        <v>4</v>
      </c>
      <c r="F12" s="51" t="s">
        <v>19</v>
      </c>
      <c r="G12" s="56" t="s">
        <v>5</v>
      </c>
      <c r="H12" s="59" t="s">
        <v>6</v>
      </c>
      <c r="I12" s="51" t="s">
        <v>7</v>
      </c>
      <c r="J12" s="51" t="s">
        <v>8</v>
      </c>
      <c r="K12" s="51" t="s">
        <v>9</v>
      </c>
      <c r="L12" s="56" t="s">
        <v>10</v>
      </c>
      <c r="M12" s="51" t="s">
        <v>11</v>
      </c>
      <c r="N12" s="51" t="s">
        <v>12</v>
      </c>
      <c r="O12" s="51" t="s">
        <v>13</v>
      </c>
      <c r="P12" s="51" t="s">
        <v>14</v>
      </c>
      <c r="Q12" s="56" t="s">
        <v>15</v>
      </c>
      <c r="R12" s="5"/>
    </row>
    <row r="13" spans="1:21" s="1" customFormat="1" ht="30.75" customHeight="1" x14ac:dyDescent="0.2">
      <c r="A13" s="46"/>
      <c r="B13" s="49"/>
      <c r="C13" s="52"/>
      <c r="D13" s="52"/>
      <c r="E13" s="54"/>
      <c r="F13" s="54"/>
      <c r="G13" s="57"/>
      <c r="H13" s="60"/>
      <c r="I13" s="52"/>
      <c r="J13" s="54"/>
      <c r="K13" s="54"/>
      <c r="L13" s="57"/>
      <c r="M13" s="52"/>
      <c r="N13" s="52"/>
      <c r="O13" s="54"/>
      <c r="P13" s="54"/>
      <c r="Q13" s="57"/>
      <c r="R13" s="22"/>
    </row>
    <row r="14" spans="1:21" s="1" customFormat="1" ht="48" customHeight="1" thickBot="1" x14ac:dyDescent="0.25">
      <c r="A14" s="47"/>
      <c r="B14" s="50"/>
      <c r="C14" s="53"/>
      <c r="D14" s="53"/>
      <c r="E14" s="55"/>
      <c r="F14" s="55"/>
      <c r="G14" s="58"/>
      <c r="H14" s="61"/>
      <c r="I14" s="53"/>
      <c r="J14" s="55"/>
      <c r="K14" s="55"/>
      <c r="L14" s="58"/>
      <c r="M14" s="53"/>
      <c r="N14" s="53"/>
      <c r="O14" s="55"/>
      <c r="P14" s="55"/>
      <c r="Q14" s="58"/>
      <c r="R14" s="22"/>
    </row>
    <row r="15" spans="1:21" s="1" customFormat="1" ht="25.5" customHeight="1" x14ac:dyDescent="0.2">
      <c r="A15" s="21"/>
      <c r="B15" s="7"/>
      <c r="C15" s="5" t="s">
        <v>23</v>
      </c>
      <c r="D15" s="5" t="s">
        <v>24</v>
      </c>
      <c r="E15" s="22" t="s">
        <v>25</v>
      </c>
      <c r="F15" s="22" t="s">
        <v>26</v>
      </c>
      <c r="G15" s="23" t="s">
        <v>27</v>
      </c>
      <c r="H15" s="4"/>
      <c r="I15" s="5"/>
      <c r="J15" s="22"/>
      <c r="K15" s="22"/>
      <c r="L15" s="23"/>
      <c r="M15" s="5" t="s">
        <v>28</v>
      </c>
      <c r="N15" s="5" t="s">
        <v>29</v>
      </c>
      <c r="O15" s="22" t="s">
        <v>30</v>
      </c>
      <c r="P15" s="22" t="s">
        <v>31</v>
      </c>
      <c r="Q15" s="23" t="s">
        <v>32</v>
      </c>
      <c r="R15" s="22"/>
    </row>
    <row r="16" spans="1:21" s="1" customFormat="1" ht="23.25" x14ac:dyDescent="0.25">
      <c r="A16" s="24"/>
      <c r="B16" s="25"/>
      <c r="C16" s="26"/>
      <c r="D16" s="9" t="s">
        <v>20</v>
      </c>
      <c r="E16" s="10"/>
      <c r="F16" s="11" t="s">
        <v>21</v>
      </c>
      <c r="G16" s="12"/>
      <c r="H16" s="9"/>
      <c r="I16" s="9"/>
      <c r="J16" s="10"/>
      <c r="K16" s="10"/>
      <c r="L16" s="12"/>
      <c r="M16" s="9"/>
      <c r="N16" s="9"/>
      <c r="O16" s="10" t="s">
        <v>20</v>
      </c>
      <c r="P16" s="10"/>
      <c r="Q16" s="12"/>
      <c r="R16" s="10"/>
    </row>
    <row r="17" spans="1:21" s="1" customFormat="1" ht="23.25" x14ac:dyDescent="0.25">
      <c r="A17" s="24"/>
      <c r="B17" s="25"/>
      <c r="C17" s="26"/>
      <c r="D17" s="9" t="s">
        <v>36</v>
      </c>
      <c r="E17" s="10"/>
      <c r="F17" s="11" t="s">
        <v>22</v>
      </c>
      <c r="G17" s="12"/>
      <c r="H17" s="9"/>
      <c r="I17" s="9"/>
      <c r="J17" s="10"/>
      <c r="K17" s="10"/>
      <c r="L17" s="12"/>
      <c r="M17" s="9"/>
      <c r="N17" s="9"/>
      <c r="O17" s="10" t="s">
        <v>41</v>
      </c>
      <c r="P17" s="10"/>
      <c r="Q17" s="12"/>
      <c r="R17" s="10"/>
    </row>
    <row r="18" spans="1:21" s="1" customFormat="1" ht="26.25" customHeight="1" thickBot="1" x14ac:dyDescent="0.3">
      <c r="A18" s="13" t="s">
        <v>18</v>
      </c>
      <c r="B18" s="14">
        <v>1588</v>
      </c>
      <c r="C18" s="15"/>
      <c r="D18" s="15">
        <v>-322453</v>
      </c>
      <c r="E18" s="16"/>
      <c r="F18" s="15"/>
      <c r="G18" s="18">
        <f>C18+D18-E18+SUM(F18:F18)</f>
        <v>-322453</v>
      </c>
      <c r="H18" s="15"/>
      <c r="I18" s="17"/>
      <c r="J18" s="17"/>
      <c r="K18" s="17"/>
      <c r="L18" s="20"/>
      <c r="M18" s="17"/>
      <c r="N18" s="17"/>
      <c r="O18" s="15">
        <v>-322453</v>
      </c>
      <c r="P18" s="15"/>
      <c r="Q18" s="18">
        <f>M18+N18-O18+SUM(P18:P18)</f>
        <v>322453</v>
      </c>
      <c r="R18" s="29"/>
      <c r="S18" s="27">
        <f>+G18+Q18</f>
        <v>0</v>
      </c>
      <c r="T18" s="3"/>
      <c r="U18" s="3"/>
    </row>
    <row r="21" spans="1:21" ht="15.75" thickBot="1" x14ac:dyDescent="0.3"/>
    <row r="22" spans="1:21" ht="28.5" thickBot="1" x14ac:dyDescent="0.3">
      <c r="A22" s="42" t="s">
        <v>33</v>
      </c>
      <c r="B22" s="42"/>
      <c r="C22" s="42">
        <v>2019</v>
      </c>
      <c r="D22" s="42"/>
      <c r="E22" s="42"/>
      <c r="F22" s="42"/>
      <c r="G22" s="43"/>
      <c r="H22" s="44">
        <v>2020</v>
      </c>
      <c r="I22" s="42"/>
      <c r="J22" s="42"/>
      <c r="K22" s="42"/>
      <c r="L22" s="43"/>
      <c r="M22" s="42">
        <v>2021</v>
      </c>
      <c r="N22" s="42"/>
      <c r="O22" s="42"/>
      <c r="P22" s="42"/>
      <c r="Q22" s="43"/>
      <c r="R22" s="34">
        <v>2022</v>
      </c>
      <c r="S22" s="1" t="s">
        <v>17</v>
      </c>
    </row>
    <row r="23" spans="1:21" x14ac:dyDescent="0.25">
      <c r="A23" s="45" t="s">
        <v>0</v>
      </c>
      <c r="B23" s="48" t="s">
        <v>1</v>
      </c>
      <c r="C23" s="51" t="s">
        <v>2</v>
      </c>
      <c r="D23" s="51" t="s">
        <v>3</v>
      </c>
      <c r="E23" s="51" t="s">
        <v>4</v>
      </c>
      <c r="F23" s="51" t="s">
        <v>19</v>
      </c>
      <c r="G23" s="56" t="s">
        <v>5</v>
      </c>
      <c r="H23" s="59" t="s">
        <v>6</v>
      </c>
      <c r="I23" s="51" t="s">
        <v>7</v>
      </c>
      <c r="J23" s="51" t="s">
        <v>8</v>
      </c>
      <c r="K23" s="51" t="s">
        <v>9</v>
      </c>
      <c r="L23" s="56" t="s">
        <v>10</v>
      </c>
      <c r="M23" s="51" t="s">
        <v>11</v>
      </c>
      <c r="N23" s="51" t="s">
        <v>12</v>
      </c>
      <c r="O23" s="51" t="s">
        <v>13</v>
      </c>
      <c r="P23" s="51" t="s">
        <v>14</v>
      </c>
      <c r="Q23" s="56" t="s">
        <v>15</v>
      </c>
      <c r="R23" s="62" t="s">
        <v>16</v>
      </c>
    </row>
    <row r="24" spans="1:21" x14ac:dyDescent="0.25">
      <c r="A24" s="46"/>
      <c r="B24" s="49"/>
      <c r="C24" s="52"/>
      <c r="D24" s="52"/>
      <c r="E24" s="54"/>
      <c r="F24" s="54"/>
      <c r="G24" s="57"/>
      <c r="H24" s="60"/>
      <c r="I24" s="52"/>
      <c r="J24" s="54"/>
      <c r="K24" s="54"/>
      <c r="L24" s="57"/>
      <c r="M24" s="52"/>
      <c r="N24" s="52"/>
      <c r="O24" s="54"/>
      <c r="P24" s="54"/>
      <c r="Q24" s="57"/>
      <c r="R24" s="63"/>
    </row>
    <row r="25" spans="1:21" ht="15.75" thickBot="1" x14ac:dyDescent="0.3">
      <c r="A25" s="47"/>
      <c r="B25" s="50"/>
      <c r="C25" s="53"/>
      <c r="D25" s="53"/>
      <c r="E25" s="55"/>
      <c r="F25" s="55"/>
      <c r="G25" s="58"/>
      <c r="H25" s="61"/>
      <c r="I25" s="53"/>
      <c r="J25" s="55"/>
      <c r="K25" s="55"/>
      <c r="L25" s="58"/>
      <c r="M25" s="53"/>
      <c r="N25" s="53"/>
      <c r="O25" s="55"/>
      <c r="P25" s="55"/>
      <c r="Q25" s="58"/>
      <c r="R25" s="64"/>
    </row>
    <row r="26" spans="1:21" ht="20.25" x14ac:dyDescent="0.25">
      <c r="A26" s="21"/>
      <c r="B26" s="7"/>
      <c r="C26" s="5" t="s">
        <v>23</v>
      </c>
      <c r="D26" s="5" t="s">
        <v>24</v>
      </c>
      <c r="E26" s="22" t="s">
        <v>25</v>
      </c>
      <c r="F26" s="22" t="s">
        <v>26</v>
      </c>
      <c r="G26" s="23" t="s">
        <v>27</v>
      </c>
      <c r="H26" s="4"/>
      <c r="I26" s="5"/>
      <c r="J26" s="22"/>
      <c r="K26" s="22"/>
      <c r="L26" s="23"/>
      <c r="M26" s="5" t="s">
        <v>28</v>
      </c>
      <c r="N26" s="5" t="s">
        <v>29</v>
      </c>
      <c r="O26" s="22" t="s">
        <v>30</v>
      </c>
      <c r="P26" s="22" t="s">
        <v>31</v>
      </c>
      <c r="Q26" s="23" t="s">
        <v>32</v>
      </c>
      <c r="R26" s="35"/>
    </row>
    <row r="27" spans="1:21" ht="23.25" x14ac:dyDescent="0.25">
      <c r="A27" s="24"/>
      <c r="B27" s="25"/>
      <c r="C27" s="26"/>
      <c r="D27" s="9" t="s">
        <v>20</v>
      </c>
      <c r="E27" s="10"/>
      <c r="F27" s="11" t="s">
        <v>21</v>
      </c>
      <c r="G27" s="12"/>
      <c r="H27" s="2"/>
      <c r="I27" s="9"/>
      <c r="J27" s="10"/>
      <c r="K27" s="10"/>
      <c r="L27" s="12"/>
      <c r="M27" s="9"/>
      <c r="N27" s="9"/>
      <c r="O27" s="10" t="s">
        <v>20</v>
      </c>
      <c r="P27" s="10" t="s">
        <v>21</v>
      </c>
      <c r="Q27" s="12"/>
      <c r="R27" s="35"/>
    </row>
    <row r="28" spans="1:21" ht="18" thickBot="1" x14ac:dyDescent="0.3">
      <c r="A28" s="13" t="s">
        <v>18</v>
      </c>
      <c r="B28" s="14">
        <v>1588</v>
      </c>
      <c r="C28" s="15"/>
      <c r="D28" s="15">
        <v>-322453</v>
      </c>
      <c r="E28" s="16"/>
      <c r="F28" s="15"/>
      <c r="G28" s="18">
        <f>C28+D28-E28+SUM(F28:F28)</f>
        <v>-322453</v>
      </c>
      <c r="H28" s="19"/>
      <c r="I28" s="17"/>
      <c r="J28" s="17"/>
      <c r="K28" s="17"/>
      <c r="L28" s="20"/>
      <c r="M28" s="17"/>
      <c r="N28" s="17"/>
      <c r="O28" s="15">
        <v>-322453</v>
      </c>
      <c r="P28" s="15"/>
      <c r="Q28" s="18">
        <f>M28+N28-O28+SUM(P28:P28)</f>
        <v>322453</v>
      </c>
      <c r="R28" s="36">
        <v>0</v>
      </c>
      <c r="S28">
        <v>0</v>
      </c>
    </row>
    <row r="30" spans="1:21" x14ac:dyDescent="0.25">
      <c r="A30" t="s">
        <v>37</v>
      </c>
    </row>
    <row r="31" spans="1:21" x14ac:dyDescent="0.25">
      <c r="A31" t="s">
        <v>38</v>
      </c>
      <c r="Q31" t="s">
        <v>17</v>
      </c>
      <c r="S31" s="32">
        <f>SUM(S1:S28)</f>
        <v>-322453</v>
      </c>
    </row>
    <row r="32" spans="1:21" x14ac:dyDescent="0.25">
      <c r="A32" t="s">
        <v>39</v>
      </c>
    </row>
    <row r="33" spans="1:1" x14ac:dyDescent="0.25">
      <c r="A33" t="s">
        <v>40</v>
      </c>
    </row>
    <row r="34" spans="1:1" x14ac:dyDescent="0.25">
      <c r="A34" t="s">
        <v>42</v>
      </c>
    </row>
    <row r="35" spans="1:1" x14ac:dyDescent="0.25">
      <c r="A35" t="s">
        <v>43</v>
      </c>
    </row>
  </sheetData>
  <mergeCells count="64">
    <mergeCell ref="R23:R25"/>
    <mergeCell ref="G23:G25"/>
    <mergeCell ref="H23:H25"/>
    <mergeCell ref="I23:I25"/>
    <mergeCell ref="J23:J25"/>
    <mergeCell ref="K23:K25"/>
    <mergeCell ref="L23:L25"/>
    <mergeCell ref="M23:M25"/>
    <mergeCell ref="N23:N25"/>
    <mergeCell ref="O23:O25"/>
    <mergeCell ref="P23:P25"/>
    <mergeCell ref="Q23:Q25"/>
    <mergeCell ref="A23:A25"/>
    <mergeCell ref="B23:B25"/>
    <mergeCell ref="C23:C25"/>
    <mergeCell ref="D23:D25"/>
    <mergeCell ref="E23:E25"/>
    <mergeCell ref="F23:F25"/>
    <mergeCell ref="M12:M14"/>
    <mergeCell ref="N12:N14"/>
    <mergeCell ref="O12:O14"/>
    <mergeCell ref="P12:P14"/>
    <mergeCell ref="F12:F14"/>
    <mergeCell ref="Q12:Q14"/>
    <mergeCell ref="A22:B22"/>
    <mergeCell ref="C22:G22"/>
    <mergeCell ref="H22:L22"/>
    <mergeCell ref="M22:Q22"/>
    <mergeCell ref="G12:G14"/>
    <mergeCell ref="H12:H14"/>
    <mergeCell ref="I12:I14"/>
    <mergeCell ref="J12:J14"/>
    <mergeCell ref="K12:K14"/>
    <mergeCell ref="L12:L14"/>
    <mergeCell ref="A12:A14"/>
    <mergeCell ref="B12:B14"/>
    <mergeCell ref="C12:C14"/>
    <mergeCell ref="D12:D14"/>
    <mergeCell ref="E12:E14"/>
    <mergeCell ref="A11:B11"/>
    <mergeCell ref="C11:G11"/>
    <mergeCell ref="H11:L11"/>
    <mergeCell ref="M11:Q11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A1:B1"/>
    <mergeCell ref="C1:G1"/>
    <mergeCell ref="H1:L1"/>
    <mergeCell ref="M1:Q1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BDED-5CA0-4A3C-B5F8-0FD076743E6A}">
  <dimension ref="A1:X43"/>
  <sheetViews>
    <sheetView tabSelected="1" topLeftCell="A22" zoomScale="86" zoomScaleNormal="86" workbookViewId="0">
      <selection activeCell="E48" sqref="E48"/>
    </sheetView>
  </sheetViews>
  <sheetFormatPr defaultRowHeight="15" x14ac:dyDescent="0.25"/>
  <cols>
    <col min="1" max="1" width="31.5703125" bestFit="1" customWidth="1"/>
    <col min="3" max="3" width="15.85546875" customWidth="1"/>
    <col min="4" max="4" width="12.28515625" customWidth="1"/>
    <col min="5" max="5" width="14.42578125" customWidth="1"/>
    <col min="6" max="6" width="14.7109375" customWidth="1"/>
    <col min="7" max="7" width="18.140625" customWidth="1"/>
    <col min="8" max="8" width="21.42578125" customWidth="1"/>
    <col min="11" max="11" width="14.42578125" customWidth="1"/>
    <col min="12" max="12" width="17.140625" customWidth="1"/>
    <col min="13" max="13" width="17" customWidth="1"/>
    <col min="14" max="14" width="13.42578125" customWidth="1"/>
    <col min="15" max="15" width="10.5703125" bestFit="1" customWidth="1"/>
    <col min="16" max="16" width="14.5703125" customWidth="1"/>
    <col min="17" max="17" width="16.85546875" customWidth="1"/>
    <col min="18" max="18" width="21.28515625" customWidth="1"/>
    <col min="19" max="19" width="15.28515625" customWidth="1"/>
    <col min="20" max="20" width="16.140625" customWidth="1"/>
    <col min="21" max="21" width="13.85546875" customWidth="1"/>
    <col min="22" max="22" width="29.140625" customWidth="1"/>
    <col min="23" max="23" width="29.85546875" customWidth="1"/>
    <col min="24" max="24" width="10.28515625" bestFit="1" customWidth="1"/>
  </cols>
  <sheetData>
    <row r="1" spans="1:20" s="1" customFormat="1" ht="28.5" thickBot="1" x14ac:dyDescent="0.25">
      <c r="A1" s="42" t="s">
        <v>35</v>
      </c>
      <c r="B1" s="42"/>
      <c r="C1" s="42">
        <v>2019</v>
      </c>
      <c r="D1" s="42"/>
      <c r="E1" s="42"/>
      <c r="F1" s="42"/>
      <c r="G1" s="43"/>
      <c r="H1" s="44">
        <v>2020</v>
      </c>
      <c r="I1" s="42"/>
      <c r="J1" s="42"/>
      <c r="K1" s="42"/>
      <c r="L1" s="43"/>
      <c r="M1" s="42">
        <v>2021</v>
      </c>
      <c r="N1" s="42"/>
      <c r="O1" s="42"/>
      <c r="P1" s="42"/>
      <c r="Q1" s="43"/>
      <c r="R1" s="37"/>
      <c r="S1" s="1" t="s">
        <v>17</v>
      </c>
    </row>
    <row r="2" spans="1:20" s="1" customFormat="1" ht="12.75" customHeight="1" x14ac:dyDescent="0.2">
      <c r="A2" s="45" t="s">
        <v>0</v>
      </c>
      <c r="B2" s="48" t="s">
        <v>1</v>
      </c>
      <c r="C2" s="51" t="s">
        <v>2</v>
      </c>
      <c r="D2" s="51" t="s">
        <v>3</v>
      </c>
      <c r="E2" s="51" t="s">
        <v>4</v>
      </c>
      <c r="F2" s="51" t="s">
        <v>19</v>
      </c>
      <c r="G2" s="56" t="s">
        <v>5</v>
      </c>
      <c r="H2" s="59" t="s">
        <v>6</v>
      </c>
      <c r="I2" s="51" t="s">
        <v>7</v>
      </c>
      <c r="J2" s="51" t="s">
        <v>8</v>
      </c>
      <c r="K2" s="51" t="s">
        <v>9</v>
      </c>
      <c r="L2" s="56" t="s">
        <v>10</v>
      </c>
      <c r="M2" s="51" t="s">
        <v>11</v>
      </c>
      <c r="N2" s="51" t="s">
        <v>12</v>
      </c>
      <c r="O2" s="51" t="s">
        <v>13</v>
      </c>
      <c r="P2" s="51" t="s">
        <v>14</v>
      </c>
      <c r="Q2" s="56" t="s">
        <v>15</v>
      </c>
      <c r="R2" s="5"/>
    </row>
    <row r="3" spans="1:20" s="1" customFormat="1" ht="30.75" customHeight="1" x14ac:dyDescent="0.2">
      <c r="A3" s="46"/>
      <c r="B3" s="49"/>
      <c r="C3" s="52"/>
      <c r="D3" s="52"/>
      <c r="E3" s="54"/>
      <c r="F3" s="54"/>
      <c r="G3" s="57"/>
      <c r="H3" s="60"/>
      <c r="I3" s="52"/>
      <c r="J3" s="54"/>
      <c r="K3" s="54"/>
      <c r="L3" s="57"/>
      <c r="M3" s="52"/>
      <c r="N3" s="52"/>
      <c r="O3" s="54"/>
      <c r="P3" s="54"/>
      <c r="Q3" s="57"/>
      <c r="R3" s="22"/>
    </row>
    <row r="4" spans="1:20" s="1" customFormat="1" ht="48" customHeight="1" thickBot="1" x14ac:dyDescent="0.25">
      <c r="A4" s="47"/>
      <c r="B4" s="50"/>
      <c r="C4" s="53"/>
      <c r="D4" s="53"/>
      <c r="E4" s="55"/>
      <c r="F4" s="55"/>
      <c r="G4" s="58"/>
      <c r="H4" s="61"/>
      <c r="I4" s="53"/>
      <c r="J4" s="55"/>
      <c r="K4" s="55"/>
      <c r="L4" s="58"/>
      <c r="M4" s="53"/>
      <c r="N4" s="53"/>
      <c r="O4" s="55"/>
      <c r="P4" s="55"/>
      <c r="Q4" s="58"/>
      <c r="R4" s="22"/>
    </row>
    <row r="5" spans="1:20" s="1" customFormat="1" ht="25.5" customHeight="1" x14ac:dyDescent="0.2">
      <c r="A5" s="21"/>
      <c r="B5" s="7"/>
      <c r="C5" s="5" t="s">
        <v>23</v>
      </c>
      <c r="D5" s="5" t="s">
        <v>24</v>
      </c>
      <c r="E5" s="22" t="s">
        <v>25</v>
      </c>
      <c r="F5" s="22" t="s">
        <v>26</v>
      </c>
      <c r="G5" s="23" t="s">
        <v>27</v>
      </c>
      <c r="H5" s="4"/>
      <c r="I5" s="5"/>
      <c r="J5" s="22"/>
      <c r="K5" s="22"/>
      <c r="L5" s="23"/>
      <c r="M5" s="5" t="s">
        <v>28</v>
      </c>
      <c r="N5" s="5" t="s">
        <v>29</v>
      </c>
      <c r="O5" s="22" t="s">
        <v>30</v>
      </c>
      <c r="P5" s="22" t="s">
        <v>31</v>
      </c>
      <c r="Q5" s="23" t="s">
        <v>32</v>
      </c>
      <c r="R5" s="22"/>
    </row>
    <row r="6" spans="1:20" s="1" customFormat="1" ht="23.25" x14ac:dyDescent="0.25">
      <c r="A6" s="24"/>
      <c r="B6" s="25"/>
      <c r="C6" s="26"/>
      <c r="D6" s="9" t="s">
        <v>20</v>
      </c>
      <c r="E6" s="10"/>
      <c r="F6" s="11" t="s">
        <v>21</v>
      </c>
      <c r="G6" s="12"/>
      <c r="H6" s="9"/>
      <c r="I6" s="9"/>
      <c r="J6" s="10"/>
      <c r="K6" s="10"/>
      <c r="L6" s="12"/>
      <c r="M6" s="9"/>
      <c r="N6" s="9"/>
      <c r="O6" s="10"/>
      <c r="P6" s="10"/>
      <c r="Q6" s="12"/>
      <c r="R6" s="10"/>
    </row>
    <row r="7" spans="1:20" s="1" customFormat="1" ht="23.25" x14ac:dyDescent="0.25">
      <c r="A7" s="24"/>
      <c r="B7" s="25"/>
      <c r="C7" s="26"/>
      <c r="D7" s="9" t="s">
        <v>36</v>
      </c>
      <c r="E7" s="10"/>
      <c r="F7" s="11" t="s">
        <v>22</v>
      </c>
      <c r="G7" s="12"/>
      <c r="H7" s="9"/>
      <c r="I7" s="9"/>
      <c r="J7" s="10"/>
      <c r="K7" s="10"/>
      <c r="L7" s="12"/>
      <c r="M7" s="9"/>
      <c r="N7" s="9"/>
      <c r="O7" s="10"/>
      <c r="P7" s="10"/>
      <c r="Q7" s="12"/>
      <c r="R7" s="10"/>
    </row>
    <row r="8" spans="1:20" s="1" customFormat="1" ht="26.25" customHeight="1" thickBot="1" x14ac:dyDescent="0.3">
      <c r="A8" s="13" t="s">
        <v>18</v>
      </c>
      <c r="B8" s="14">
        <v>1588</v>
      </c>
      <c r="C8" s="15"/>
      <c r="D8" s="15">
        <v>-322453</v>
      </c>
      <c r="E8" s="16"/>
      <c r="F8" s="15"/>
      <c r="G8" s="18">
        <f>C8+D8-E8+SUM(F8:F8)</f>
        <v>-322453</v>
      </c>
      <c r="H8" s="15"/>
      <c r="I8" s="17"/>
      <c r="J8" s="17"/>
      <c r="K8" s="17"/>
      <c r="L8" s="20"/>
      <c r="M8" s="17"/>
      <c r="N8" s="17"/>
      <c r="O8" s="15"/>
      <c r="P8" s="15"/>
      <c r="Q8" s="18"/>
      <c r="R8" s="29"/>
      <c r="S8" s="27">
        <f>G8</f>
        <v>-322453</v>
      </c>
      <c r="T8" s="3"/>
    </row>
    <row r="9" spans="1:20" s="1" customFormat="1" ht="26.25" customHeight="1" x14ac:dyDescent="0.25">
      <c r="A9" s="28"/>
      <c r="B9" s="6"/>
      <c r="C9" s="8"/>
      <c r="D9" s="8"/>
      <c r="E9" s="6"/>
      <c r="F9" s="8"/>
      <c r="G9" s="29"/>
      <c r="H9" s="8"/>
      <c r="I9" s="30"/>
      <c r="J9" s="30"/>
      <c r="K9" s="30"/>
      <c r="L9" s="30"/>
      <c r="M9" s="30"/>
      <c r="N9" s="30"/>
      <c r="O9" s="8"/>
      <c r="P9" s="8"/>
      <c r="Q9" s="29"/>
      <c r="R9" s="29"/>
      <c r="S9" s="27"/>
      <c r="T9" s="3"/>
    </row>
    <row r="10" spans="1:20" ht="15.75" thickBot="1" x14ac:dyDescent="0.3"/>
    <row r="11" spans="1:20" s="1" customFormat="1" ht="28.5" thickBot="1" x14ac:dyDescent="0.25">
      <c r="A11" s="42" t="s">
        <v>34</v>
      </c>
      <c r="B11" s="42"/>
      <c r="C11" s="42">
        <v>2019</v>
      </c>
      <c r="D11" s="42"/>
      <c r="E11" s="42"/>
      <c r="F11" s="42"/>
      <c r="G11" s="43"/>
      <c r="H11" s="44">
        <v>2020</v>
      </c>
      <c r="I11" s="42"/>
      <c r="J11" s="42"/>
      <c r="K11" s="42"/>
      <c r="L11" s="43"/>
      <c r="M11" s="42">
        <v>2021</v>
      </c>
      <c r="N11" s="42"/>
      <c r="O11" s="42"/>
      <c r="P11" s="42"/>
      <c r="Q11" s="43"/>
      <c r="R11" s="37"/>
      <c r="S11" s="1" t="s">
        <v>17</v>
      </c>
    </row>
    <row r="12" spans="1:20" s="1" customFormat="1" ht="12.75" customHeight="1" x14ac:dyDescent="0.2">
      <c r="A12" s="45" t="s">
        <v>0</v>
      </c>
      <c r="B12" s="48" t="s">
        <v>1</v>
      </c>
      <c r="C12" s="51" t="s">
        <v>2</v>
      </c>
      <c r="D12" s="51" t="s">
        <v>3</v>
      </c>
      <c r="E12" s="51" t="s">
        <v>4</v>
      </c>
      <c r="F12" s="51" t="s">
        <v>19</v>
      </c>
      <c r="G12" s="56" t="s">
        <v>5</v>
      </c>
      <c r="H12" s="59" t="s">
        <v>6</v>
      </c>
      <c r="I12" s="51" t="s">
        <v>7</v>
      </c>
      <c r="J12" s="51" t="s">
        <v>8</v>
      </c>
      <c r="K12" s="51" t="s">
        <v>9</v>
      </c>
      <c r="L12" s="56" t="s">
        <v>10</v>
      </c>
      <c r="M12" s="51" t="s">
        <v>11</v>
      </c>
      <c r="N12" s="51" t="s">
        <v>12</v>
      </c>
      <c r="O12" s="51" t="s">
        <v>13</v>
      </c>
      <c r="P12" s="51" t="s">
        <v>14</v>
      </c>
      <c r="Q12" s="56" t="s">
        <v>15</v>
      </c>
      <c r="R12" s="5"/>
    </row>
    <row r="13" spans="1:20" s="1" customFormat="1" ht="30.75" customHeight="1" x14ac:dyDescent="0.2">
      <c r="A13" s="46"/>
      <c r="B13" s="49"/>
      <c r="C13" s="52"/>
      <c r="D13" s="52"/>
      <c r="E13" s="54"/>
      <c r="F13" s="54"/>
      <c r="G13" s="57"/>
      <c r="H13" s="60"/>
      <c r="I13" s="52"/>
      <c r="J13" s="54"/>
      <c r="K13" s="54"/>
      <c r="L13" s="57"/>
      <c r="M13" s="52"/>
      <c r="N13" s="52"/>
      <c r="O13" s="54"/>
      <c r="P13" s="54"/>
      <c r="Q13" s="57"/>
      <c r="R13" s="22"/>
    </row>
    <row r="14" spans="1:20" s="1" customFormat="1" ht="48" customHeight="1" thickBot="1" x14ac:dyDescent="0.25">
      <c r="A14" s="47"/>
      <c r="B14" s="50"/>
      <c r="C14" s="53"/>
      <c r="D14" s="53"/>
      <c r="E14" s="55"/>
      <c r="F14" s="55"/>
      <c r="G14" s="58"/>
      <c r="H14" s="61"/>
      <c r="I14" s="53"/>
      <c r="J14" s="55"/>
      <c r="K14" s="55"/>
      <c r="L14" s="58"/>
      <c r="M14" s="53"/>
      <c r="N14" s="53"/>
      <c r="O14" s="55"/>
      <c r="P14" s="55"/>
      <c r="Q14" s="58"/>
      <c r="R14" s="22"/>
    </row>
    <row r="15" spans="1:20" s="1" customFormat="1" ht="25.5" customHeight="1" x14ac:dyDescent="0.2">
      <c r="A15" s="21"/>
      <c r="B15" s="7"/>
      <c r="C15" s="5" t="s">
        <v>23</v>
      </c>
      <c r="D15" s="5" t="s">
        <v>24</v>
      </c>
      <c r="E15" s="22" t="s">
        <v>25</v>
      </c>
      <c r="F15" s="22" t="s">
        <v>26</v>
      </c>
      <c r="G15" s="23" t="s">
        <v>27</v>
      </c>
      <c r="H15" s="4"/>
      <c r="I15" s="5"/>
      <c r="J15" s="22"/>
      <c r="K15" s="22"/>
      <c r="L15" s="23"/>
      <c r="M15" s="5" t="s">
        <v>28</v>
      </c>
      <c r="N15" s="5" t="s">
        <v>29</v>
      </c>
      <c r="O15" s="22" t="s">
        <v>30</v>
      </c>
      <c r="P15" s="22" t="s">
        <v>31</v>
      </c>
      <c r="Q15" s="23" t="s">
        <v>32</v>
      </c>
      <c r="R15" s="22"/>
    </row>
    <row r="16" spans="1:20" s="1" customFormat="1" ht="23.25" x14ac:dyDescent="0.25">
      <c r="A16" s="24"/>
      <c r="B16" s="25"/>
      <c r="C16" s="26"/>
      <c r="D16" s="9" t="s">
        <v>20</v>
      </c>
      <c r="E16" s="10"/>
      <c r="F16" s="11" t="s">
        <v>21</v>
      </c>
      <c r="G16" s="12"/>
      <c r="H16" s="9"/>
      <c r="I16" s="9"/>
      <c r="J16" s="10"/>
      <c r="K16" s="10"/>
      <c r="L16" s="12"/>
      <c r="M16" s="9"/>
      <c r="N16" s="9"/>
      <c r="O16" s="10" t="s">
        <v>20</v>
      </c>
      <c r="P16" s="10"/>
      <c r="Q16" s="12"/>
      <c r="R16" s="10"/>
    </row>
    <row r="17" spans="1:20" s="1" customFormat="1" ht="23.25" x14ac:dyDescent="0.25">
      <c r="A17" s="24"/>
      <c r="B17" s="25"/>
      <c r="C17" s="26"/>
      <c r="D17" s="9" t="s">
        <v>36</v>
      </c>
      <c r="E17" s="10"/>
      <c r="F17" s="11" t="s">
        <v>22</v>
      </c>
      <c r="G17" s="12"/>
      <c r="H17" s="9"/>
      <c r="I17" s="9"/>
      <c r="J17" s="10"/>
      <c r="K17" s="10"/>
      <c r="L17" s="12"/>
      <c r="M17" s="9"/>
      <c r="N17" s="9"/>
      <c r="O17" s="10" t="s">
        <v>41</v>
      </c>
      <c r="P17" s="10"/>
      <c r="Q17" s="12"/>
      <c r="R17" s="10"/>
    </row>
    <row r="18" spans="1:20" s="1" customFormat="1" ht="26.25" customHeight="1" thickBot="1" x14ac:dyDescent="0.3">
      <c r="A18" s="13" t="s">
        <v>18</v>
      </c>
      <c r="B18" s="14">
        <v>1588</v>
      </c>
      <c r="C18" s="15"/>
      <c r="D18" s="15">
        <v>-322453</v>
      </c>
      <c r="E18" s="16"/>
      <c r="F18" s="66">
        <v>322452.69380115101</v>
      </c>
      <c r="G18" s="18">
        <f>C18+D18-E18+SUM(F18:F18)</f>
        <v>-0.30619884899351746</v>
      </c>
      <c r="H18" s="15"/>
      <c r="I18" s="17"/>
      <c r="J18" s="17"/>
      <c r="K18" s="17"/>
      <c r="L18" s="20"/>
      <c r="M18" s="17"/>
      <c r="N18" s="17"/>
      <c r="O18" s="15">
        <v>-322453</v>
      </c>
      <c r="P18" s="15"/>
      <c r="Q18" s="18">
        <f>M18+N18-O18+SUM(P18:P18)</f>
        <v>322453</v>
      </c>
      <c r="R18" s="29"/>
      <c r="S18" s="27">
        <f>+G18+L18-O18</f>
        <v>322452.69380115101</v>
      </c>
      <c r="T18" s="3"/>
    </row>
    <row r="21" spans="1:20" ht="15.75" thickBot="1" x14ac:dyDescent="0.3"/>
    <row r="22" spans="1:20" ht="28.5" thickBot="1" x14ac:dyDescent="0.3">
      <c r="A22" s="42" t="s">
        <v>33</v>
      </c>
      <c r="B22" s="42"/>
      <c r="C22" s="42">
        <v>2019</v>
      </c>
      <c r="D22" s="42"/>
      <c r="E22" s="42"/>
      <c r="F22" s="42"/>
      <c r="G22" s="43"/>
      <c r="H22" s="44">
        <v>2020</v>
      </c>
      <c r="I22" s="42"/>
      <c r="J22" s="42"/>
      <c r="K22" s="42"/>
      <c r="L22" s="43"/>
      <c r="M22" s="42">
        <v>2021</v>
      </c>
      <c r="N22" s="42"/>
      <c r="O22" s="42"/>
      <c r="P22" s="42"/>
      <c r="Q22" s="43"/>
      <c r="R22" s="34">
        <v>2022</v>
      </c>
      <c r="S22" s="1" t="s">
        <v>17</v>
      </c>
    </row>
    <row r="23" spans="1:20" x14ac:dyDescent="0.25">
      <c r="A23" s="45" t="s">
        <v>0</v>
      </c>
      <c r="B23" s="48" t="s">
        <v>1</v>
      </c>
      <c r="C23" s="51" t="s">
        <v>2</v>
      </c>
      <c r="D23" s="51" t="s">
        <v>3</v>
      </c>
      <c r="E23" s="51" t="s">
        <v>4</v>
      </c>
      <c r="F23" s="51" t="s">
        <v>19</v>
      </c>
      <c r="G23" s="56" t="s">
        <v>5</v>
      </c>
      <c r="H23" s="59" t="s">
        <v>6</v>
      </c>
      <c r="I23" s="51" t="s">
        <v>7</v>
      </c>
      <c r="J23" s="51" t="s">
        <v>8</v>
      </c>
      <c r="K23" s="51" t="s">
        <v>9</v>
      </c>
      <c r="L23" s="56" t="s">
        <v>10</v>
      </c>
      <c r="M23" s="51" t="s">
        <v>11</v>
      </c>
      <c r="N23" s="51" t="s">
        <v>12</v>
      </c>
      <c r="O23" s="51" t="s">
        <v>13</v>
      </c>
      <c r="P23" s="51" t="s">
        <v>14</v>
      </c>
      <c r="Q23" s="56" t="s">
        <v>15</v>
      </c>
      <c r="R23" s="62" t="s">
        <v>16</v>
      </c>
    </row>
    <row r="24" spans="1:20" x14ac:dyDescent="0.25">
      <c r="A24" s="46"/>
      <c r="B24" s="49"/>
      <c r="C24" s="52"/>
      <c r="D24" s="52"/>
      <c r="E24" s="54"/>
      <c r="F24" s="54"/>
      <c r="G24" s="57"/>
      <c r="H24" s="60"/>
      <c r="I24" s="52"/>
      <c r="J24" s="54"/>
      <c r="K24" s="54"/>
      <c r="L24" s="57"/>
      <c r="M24" s="52"/>
      <c r="N24" s="52"/>
      <c r="O24" s="54"/>
      <c r="P24" s="54"/>
      <c r="Q24" s="57"/>
      <c r="R24" s="63"/>
    </row>
    <row r="25" spans="1:20" ht="15.75" thickBot="1" x14ac:dyDescent="0.3">
      <c r="A25" s="47"/>
      <c r="B25" s="50"/>
      <c r="C25" s="53"/>
      <c r="D25" s="53"/>
      <c r="E25" s="55"/>
      <c r="F25" s="55"/>
      <c r="G25" s="58"/>
      <c r="H25" s="61"/>
      <c r="I25" s="53"/>
      <c r="J25" s="55"/>
      <c r="K25" s="55"/>
      <c r="L25" s="58"/>
      <c r="M25" s="53"/>
      <c r="N25" s="53"/>
      <c r="O25" s="55"/>
      <c r="P25" s="55"/>
      <c r="Q25" s="58"/>
      <c r="R25" s="65"/>
    </row>
    <row r="26" spans="1:20" ht="20.25" x14ac:dyDescent="0.25">
      <c r="A26" s="21"/>
      <c r="B26" s="7"/>
      <c r="C26" s="5" t="s">
        <v>23</v>
      </c>
      <c r="D26" s="5" t="s">
        <v>24</v>
      </c>
      <c r="E26" s="22" t="s">
        <v>25</v>
      </c>
      <c r="F26" s="22" t="s">
        <v>26</v>
      </c>
      <c r="G26" s="23" t="s">
        <v>27</v>
      </c>
      <c r="H26" s="4"/>
      <c r="I26" s="5"/>
      <c r="J26" s="22"/>
      <c r="K26" s="22"/>
      <c r="L26" s="23"/>
      <c r="M26" s="5" t="s">
        <v>28</v>
      </c>
      <c r="N26" s="5" t="s">
        <v>29</v>
      </c>
      <c r="O26" s="22" t="s">
        <v>30</v>
      </c>
      <c r="P26" s="22" t="s">
        <v>31</v>
      </c>
      <c r="Q26" s="23" t="s">
        <v>32</v>
      </c>
      <c r="R26" s="35"/>
    </row>
    <row r="27" spans="1:20" ht="23.25" x14ac:dyDescent="0.25">
      <c r="A27" s="24"/>
      <c r="B27" s="25"/>
      <c r="C27" s="26"/>
      <c r="D27" s="9" t="s">
        <v>36</v>
      </c>
      <c r="E27" s="10"/>
      <c r="F27" s="11" t="s">
        <v>22</v>
      </c>
      <c r="G27" s="12"/>
      <c r="H27" s="2"/>
      <c r="I27" s="9"/>
      <c r="J27" s="10"/>
      <c r="K27" s="10"/>
      <c r="L27" s="12"/>
      <c r="M27" s="9"/>
      <c r="N27" s="9"/>
      <c r="O27" s="10" t="s">
        <v>20</v>
      </c>
      <c r="P27" s="10" t="s">
        <v>21</v>
      </c>
      <c r="Q27" s="12"/>
      <c r="R27" s="35"/>
    </row>
    <row r="28" spans="1:20" ht="18" thickBot="1" x14ac:dyDescent="0.3">
      <c r="A28" s="13" t="s">
        <v>18</v>
      </c>
      <c r="B28" s="14">
        <v>1588</v>
      </c>
      <c r="C28" s="15"/>
      <c r="D28" s="15">
        <v>-322453</v>
      </c>
      <c r="E28" s="16"/>
      <c r="F28" s="15">
        <v>322452.69380115101</v>
      </c>
      <c r="G28" s="18">
        <f>C28+D28-E28+SUM(F28:F28)</f>
        <v>-0.30619884899351746</v>
      </c>
      <c r="H28" s="19"/>
      <c r="I28" s="17"/>
      <c r="J28" s="17"/>
      <c r="K28" s="17"/>
      <c r="L28" s="20"/>
      <c r="M28" s="17"/>
      <c r="N28" s="17"/>
      <c r="O28" s="15">
        <v>-322453</v>
      </c>
      <c r="P28" s="33">
        <f>-322453</f>
        <v>-322453</v>
      </c>
      <c r="Q28" s="18">
        <f>M28+N28-O28+SUM(P28:P28)</f>
        <v>0</v>
      </c>
      <c r="R28" s="36">
        <f>+S18</f>
        <v>322452.69380115101</v>
      </c>
      <c r="S28" s="31">
        <f>+Q28-R28</f>
        <v>-322452.69380115101</v>
      </c>
    </row>
    <row r="30" spans="1:20" x14ac:dyDescent="0.25">
      <c r="A30" t="s">
        <v>37</v>
      </c>
      <c r="Q30" t="s">
        <v>17</v>
      </c>
      <c r="S30" s="32">
        <f>SUM(S1:S28)</f>
        <v>-322453</v>
      </c>
    </row>
    <row r="31" spans="1:20" x14ac:dyDescent="0.25">
      <c r="A31" t="s">
        <v>38</v>
      </c>
    </row>
    <row r="32" spans="1:20" x14ac:dyDescent="0.25">
      <c r="A32" t="s">
        <v>39</v>
      </c>
    </row>
    <row r="33" spans="1:24" x14ac:dyDescent="0.25">
      <c r="A33" t="s">
        <v>40</v>
      </c>
    </row>
    <row r="34" spans="1:24" x14ac:dyDescent="0.25">
      <c r="A34" t="s">
        <v>42</v>
      </c>
    </row>
    <row r="35" spans="1:24" x14ac:dyDescent="0.25">
      <c r="A35" t="s">
        <v>43</v>
      </c>
    </row>
    <row r="36" spans="1:24" ht="15.75" thickBot="1" x14ac:dyDescent="0.3"/>
    <row r="37" spans="1:24" ht="28.5" thickBot="1" x14ac:dyDescent="0.3">
      <c r="A37" s="42" t="s">
        <v>50</v>
      </c>
      <c r="B37" s="42"/>
      <c r="C37" s="42">
        <v>2019</v>
      </c>
      <c r="D37" s="42"/>
      <c r="E37" s="42"/>
      <c r="F37" s="42"/>
      <c r="G37" s="43"/>
      <c r="H37" s="44">
        <v>2020</v>
      </c>
      <c r="I37" s="42"/>
      <c r="J37" s="42"/>
      <c r="K37" s="42"/>
      <c r="L37" s="43"/>
      <c r="M37" s="42">
        <v>2021</v>
      </c>
      <c r="N37" s="42"/>
      <c r="O37" s="42"/>
      <c r="P37" s="42"/>
      <c r="Q37" s="43"/>
      <c r="R37" s="42">
        <v>2022</v>
      </c>
      <c r="S37" s="42"/>
      <c r="T37" s="42"/>
      <c r="U37" s="42"/>
      <c r="V37" s="43"/>
      <c r="W37" s="34">
        <v>2023</v>
      </c>
      <c r="X37" s="1" t="s">
        <v>17</v>
      </c>
    </row>
    <row r="38" spans="1:24" ht="15" customHeight="1" x14ac:dyDescent="0.25">
      <c r="A38" s="45" t="s">
        <v>0</v>
      </c>
      <c r="B38" s="48" t="s">
        <v>1</v>
      </c>
      <c r="C38" s="51" t="s">
        <v>2</v>
      </c>
      <c r="D38" s="51" t="s">
        <v>3</v>
      </c>
      <c r="E38" s="51" t="s">
        <v>4</v>
      </c>
      <c r="F38" s="51" t="s">
        <v>19</v>
      </c>
      <c r="G38" s="56" t="s">
        <v>5</v>
      </c>
      <c r="H38" s="59" t="s">
        <v>6</v>
      </c>
      <c r="I38" s="51" t="s">
        <v>7</v>
      </c>
      <c r="J38" s="51" t="s">
        <v>8</v>
      </c>
      <c r="K38" s="51" t="s">
        <v>9</v>
      </c>
      <c r="L38" s="56" t="s">
        <v>10</v>
      </c>
      <c r="M38" s="51" t="s">
        <v>11</v>
      </c>
      <c r="N38" s="51" t="s">
        <v>12</v>
      </c>
      <c r="O38" s="51" t="s">
        <v>13</v>
      </c>
      <c r="P38" s="51" t="s">
        <v>14</v>
      </c>
      <c r="Q38" s="56" t="s">
        <v>15</v>
      </c>
      <c r="R38" s="51" t="s">
        <v>51</v>
      </c>
      <c r="S38" s="51" t="s">
        <v>52</v>
      </c>
      <c r="T38" s="51" t="s">
        <v>53</v>
      </c>
      <c r="U38" s="51" t="s">
        <v>54</v>
      </c>
      <c r="V38" s="56" t="s">
        <v>55</v>
      </c>
      <c r="W38" s="62" t="s">
        <v>56</v>
      </c>
    </row>
    <row r="39" spans="1:24" x14ac:dyDescent="0.25">
      <c r="A39" s="46"/>
      <c r="B39" s="49"/>
      <c r="C39" s="52"/>
      <c r="D39" s="52"/>
      <c r="E39" s="54"/>
      <c r="F39" s="54"/>
      <c r="G39" s="57"/>
      <c r="H39" s="60"/>
      <c r="I39" s="52"/>
      <c r="J39" s="54"/>
      <c r="K39" s="54"/>
      <c r="L39" s="57"/>
      <c r="M39" s="52"/>
      <c r="N39" s="52"/>
      <c r="O39" s="54"/>
      <c r="P39" s="54"/>
      <c r="Q39" s="57"/>
      <c r="R39" s="52"/>
      <c r="S39" s="52"/>
      <c r="T39" s="54"/>
      <c r="U39" s="54"/>
      <c r="V39" s="57"/>
      <c r="W39" s="63"/>
    </row>
    <row r="40" spans="1:24" ht="15.75" thickBot="1" x14ac:dyDescent="0.3">
      <c r="A40" s="47"/>
      <c r="B40" s="50"/>
      <c r="C40" s="53"/>
      <c r="D40" s="53"/>
      <c r="E40" s="55"/>
      <c r="F40" s="55"/>
      <c r="G40" s="58"/>
      <c r="H40" s="61"/>
      <c r="I40" s="53"/>
      <c r="J40" s="55"/>
      <c r="K40" s="55"/>
      <c r="L40" s="58"/>
      <c r="M40" s="53"/>
      <c r="N40" s="53"/>
      <c r="O40" s="55"/>
      <c r="P40" s="55"/>
      <c r="Q40" s="58"/>
      <c r="R40" s="53"/>
      <c r="S40" s="53"/>
      <c r="T40" s="55"/>
      <c r="U40" s="55"/>
      <c r="V40" s="58"/>
      <c r="W40" s="65"/>
    </row>
    <row r="41" spans="1:24" ht="20.25" x14ac:dyDescent="0.25">
      <c r="A41" s="21"/>
      <c r="B41" s="7"/>
      <c r="C41" s="5" t="s">
        <v>23</v>
      </c>
      <c r="D41" s="5" t="s">
        <v>24</v>
      </c>
      <c r="E41" s="22" t="s">
        <v>25</v>
      </c>
      <c r="F41" s="22" t="s">
        <v>26</v>
      </c>
      <c r="G41" s="23" t="s">
        <v>27</v>
      </c>
      <c r="H41" s="4"/>
      <c r="I41" s="5"/>
      <c r="J41" s="22"/>
      <c r="K41" s="22"/>
      <c r="L41" s="23"/>
      <c r="M41" s="5" t="s">
        <v>28</v>
      </c>
      <c r="N41" s="5" t="s">
        <v>29</v>
      </c>
      <c r="O41" s="22" t="s">
        <v>30</v>
      </c>
      <c r="P41" s="22" t="s">
        <v>31</v>
      </c>
      <c r="Q41" s="23" t="s">
        <v>32</v>
      </c>
      <c r="R41" s="5" t="s">
        <v>28</v>
      </c>
      <c r="S41" s="5" t="s">
        <v>29</v>
      </c>
      <c r="T41" s="22" t="s">
        <v>30</v>
      </c>
      <c r="U41" s="22" t="s">
        <v>31</v>
      </c>
      <c r="V41" s="23" t="s">
        <v>32</v>
      </c>
      <c r="W41" s="35"/>
    </row>
    <row r="42" spans="1:24" ht="23.25" x14ac:dyDescent="0.25">
      <c r="A42" s="24"/>
      <c r="B42" s="25"/>
      <c r="C42" s="26"/>
      <c r="D42" s="9" t="s">
        <v>36</v>
      </c>
      <c r="E42" s="10"/>
      <c r="F42" s="11" t="s">
        <v>22</v>
      </c>
      <c r="G42" s="12"/>
      <c r="H42" s="2"/>
      <c r="I42" s="9"/>
      <c r="J42" s="10"/>
      <c r="K42" s="10"/>
      <c r="L42" s="12"/>
      <c r="M42" s="9"/>
      <c r="N42" s="9"/>
      <c r="O42" s="10" t="s">
        <v>20</v>
      </c>
      <c r="P42" s="10" t="s">
        <v>21</v>
      </c>
      <c r="Q42" s="12"/>
      <c r="R42" s="9"/>
      <c r="S42" s="9"/>
      <c r="T42" s="10"/>
      <c r="U42" s="10"/>
      <c r="V42" s="12"/>
      <c r="W42" s="35"/>
    </row>
    <row r="43" spans="1:24" ht="18" thickBot="1" x14ac:dyDescent="0.3">
      <c r="A43" s="13" t="s">
        <v>18</v>
      </c>
      <c r="B43" s="14">
        <v>1588</v>
      </c>
      <c r="C43" s="15"/>
      <c r="D43" s="15">
        <v>-322453</v>
      </c>
      <c r="E43" s="16"/>
      <c r="F43" s="15">
        <v>322452.69380115101</v>
      </c>
      <c r="G43" s="18">
        <f>C43+D43-E43+SUM(F43:F43)</f>
        <v>-0.30619884899351746</v>
      </c>
      <c r="H43" s="19"/>
      <c r="I43" s="17"/>
      <c r="J43" s="17"/>
      <c r="K43" s="17"/>
      <c r="L43" s="20"/>
      <c r="M43" s="17"/>
      <c r="N43" s="17"/>
      <c r="O43" s="15">
        <v>-322453</v>
      </c>
      <c r="P43" s="33">
        <f>-322453</f>
        <v>-322453</v>
      </c>
      <c r="Q43" s="18">
        <f>M43+N43-O43+SUM(P43:P43)</f>
        <v>0</v>
      </c>
      <c r="R43" s="41">
        <f>+Q43</f>
        <v>0</v>
      </c>
      <c r="S43" s="17"/>
      <c r="T43" s="15">
        <v>322452.69380115101</v>
      </c>
      <c r="U43" s="15"/>
      <c r="V43" s="18">
        <f>R43+S43-T43+SUM(U43:U43)</f>
        <v>-322452.69380115101</v>
      </c>
      <c r="W43" s="36">
        <f>S30</f>
        <v>-322453</v>
      </c>
      <c r="X43" s="31">
        <f>+V43-W43</f>
        <v>0.30619884899351746</v>
      </c>
    </row>
  </sheetData>
  <mergeCells count="92">
    <mergeCell ref="P23:P25"/>
    <mergeCell ref="K23:K25"/>
    <mergeCell ref="R23:R25"/>
    <mergeCell ref="A1:B1"/>
    <mergeCell ref="C1:G1"/>
    <mergeCell ref="H1:L1"/>
    <mergeCell ref="M1:Q1"/>
    <mergeCell ref="A2:A4"/>
    <mergeCell ref="B2:B4"/>
    <mergeCell ref="C2:C4"/>
    <mergeCell ref="D2:D4"/>
    <mergeCell ref="E2:E4"/>
    <mergeCell ref="F2:F4"/>
    <mergeCell ref="L23:L25"/>
    <mergeCell ref="M23:M25"/>
    <mergeCell ref="N23:N25"/>
    <mergeCell ref="O23:O25"/>
    <mergeCell ref="F23:F25"/>
    <mergeCell ref="G23:G25"/>
    <mergeCell ref="H23:H25"/>
    <mergeCell ref="I23:I25"/>
    <mergeCell ref="J23:J25"/>
    <mergeCell ref="Q2:Q4"/>
    <mergeCell ref="M2:M4"/>
    <mergeCell ref="N2:N4"/>
    <mergeCell ref="A23:A25"/>
    <mergeCell ref="B23:B25"/>
    <mergeCell ref="C23:C25"/>
    <mergeCell ref="D23:D25"/>
    <mergeCell ref="E23:E25"/>
    <mergeCell ref="A11:B11"/>
    <mergeCell ref="A22:B22"/>
    <mergeCell ref="C22:G22"/>
    <mergeCell ref="H22:L22"/>
    <mergeCell ref="M22:Q22"/>
    <mergeCell ref="C12:C14"/>
    <mergeCell ref="D12:D14"/>
    <mergeCell ref="Q23:Q25"/>
    <mergeCell ref="O12:O14"/>
    <mergeCell ref="P12:P14"/>
    <mergeCell ref="O2:O4"/>
    <mergeCell ref="P2:P4"/>
    <mergeCell ref="J12:J14"/>
    <mergeCell ref="K12:K14"/>
    <mergeCell ref="L12:L14"/>
    <mergeCell ref="F12:F14"/>
    <mergeCell ref="G12:G14"/>
    <mergeCell ref="L2:L4"/>
    <mergeCell ref="M12:M14"/>
    <mergeCell ref="N12:N14"/>
    <mergeCell ref="H12:H14"/>
    <mergeCell ref="I12:I14"/>
    <mergeCell ref="C11:G11"/>
    <mergeCell ref="G2:G4"/>
    <mergeCell ref="Q12:Q14"/>
    <mergeCell ref="K2:K4"/>
    <mergeCell ref="A37:B37"/>
    <mergeCell ref="C37:G37"/>
    <mergeCell ref="H37:L37"/>
    <mergeCell ref="M37:Q37"/>
    <mergeCell ref="H2:H4"/>
    <mergeCell ref="I2:I4"/>
    <mergeCell ref="J2:J4"/>
    <mergeCell ref="H11:L11"/>
    <mergeCell ref="M11:Q11"/>
    <mergeCell ref="A12:A14"/>
    <mergeCell ref="B12:B14"/>
    <mergeCell ref="E12:E14"/>
    <mergeCell ref="A38:A40"/>
    <mergeCell ref="B38:B40"/>
    <mergeCell ref="C38:C40"/>
    <mergeCell ref="D38:D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O38:O40"/>
    <mergeCell ref="P38:P40"/>
    <mergeCell ref="Q38:Q40"/>
    <mergeCell ref="W38:W40"/>
    <mergeCell ref="R38:R40"/>
    <mergeCell ref="R37:V37"/>
    <mergeCell ref="S38:S40"/>
    <mergeCell ref="T38:T40"/>
    <mergeCell ref="U38:U40"/>
    <mergeCell ref="V38:V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71EA-1A8F-4D3A-AE71-A1C1A48AC1C8}">
  <dimension ref="A1:E8"/>
  <sheetViews>
    <sheetView workbookViewId="0">
      <selection activeCell="C3" sqref="C3:D5"/>
    </sheetView>
  </sheetViews>
  <sheetFormatPr defaultRowHeight="15" x14ac:dyDescent="0.25"/>
  <cols>
    <col min="3" max="3" width="68.140625" bestFit="1" customWidth="1"/>
    <col min="4" max="4" width="13.5703125" bestFit="1" customWidth="1"/>
    <col min="5" max="5" width="9.28515625" bestFit="1" customWidth="1"/>
    <col min="6" max="6" width="13.42578125" bestFit="1" customWidth="1"/>
    <col min="7" max="7" width="14.5703125" customWidth="1"/>
  </cols>
  <sheetData>
    <row r="1" spans="1:5" x14ac:dyDescent="0.25">
      <c r="B1" t="s">
        <v>49</v>
      </c>
    </row>
    <row r="2" spans="1:5" x14ac:dyDescent="0.25">
      <c r="A2">
        <v>2021</v>
      </c>
      <c r="B2" t="s">
        <v>45</v>
      </c>
      <c r="D2" s="38"/>
    </row>
    <row r="3" spans="1:5" x14ac:dyDescent="0.25">
      <c r="B3">
        <v>1</v>
      </c>
      <c r="C3" t="s">
        <v>47</v>
      </c>
      <c r="D3" s="38">
        <v>178382.23</v>
      </c>
      <c r="E3">
        <v>2022</v>
      </c>
    </row>
    <row r="4" spans="1:5" x14ac:dyDescent="0.25">
      <c r="B4">
        <v>2</v>
      </c>
      <c r="C4" t="s">
        <v>48</v>
      </c>
      <c r="D4" s="38">
        <v>-17576.728189700283</v>
      </c>
      <c r="E4">
        <v>2022</v>
      </c>
    </row>
    <row r="5" spans="1:5" x14ac:dyDescent="0.25">
      <c r="C5" t="s">
        <v>46</v>
      </c>
      <c r="D5" s="38">
        <v>385123.9358625561</v>
      </c>
      <c r="E5">
        <v>2022</v>
      </c>
    </row>
    <row r="6" spans="1:5" x14ac:dyDescent="0.25">
      <c r="D6" s="39"/>
      <c r="E6">
        <v>2021</v>
      </c>
    </row>
    <row r="7" spans="1:5" ht="15.75" thickBot="1" x14ac:dyDescent="0.3">
      <c r="D7" s="40">
        <f>SUM(D3:D6)</f>
        <v>545929.4376728558</v>
      </c>
    </row>
    <row r="8" spans="1:5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 ADJ</vt:lpstr>
      <vt:lpstr>With ADJ</vt:lpstr>
      <vt:lpstr>GL VS Continuity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Pei</dc:creator>
  <cp:lastModifiedBy>Cathy Pei</cp:lastModifiedBy>
  <dcterms:created xsi:type="dcterms:W3CDTF">2022-10-26T13:42:38Z</dcterms:created>
  <dcterms:modified xsi:type="dcterms:W3CDTF">2022-10-27T14:18:53Z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2cf1f9-ce9d-4e21-8c2d-cf705ccc0e69_Enabled">
    <vt:lpwstr>true</vt:lpwstr>
  </property>
  <property fmtid="{D5CDD505-2E9C-101B-9397-08002B2CF9AE}" pid="3" name="MSIP_Label_272cf1f9-ce9d-4e21-8c2d-cf705ccc0e69_SetDate">
    <vt:lpwstr>2022-10-26T13:58:57Z</vt:lpwstr>
  </property>
  <property fmtid="{D5CDD505-2E9C-101B-9397-08002B2CF9AE}" pid="4" name="MSIP_Label_272cf1f9-ce9d-4e21-8c2d-cf705ccc0e69_Method">
    <vt:lpwstr>Standard</vt:lpwstr>
  </property>
  <property fmtid="{D5CDD505-2E9C-101B-9397-08002B2CF9AE}" pid="5" name="MSIP_Label_272cf1f9-ce9d-4e21-8c2d-cf705ccc0e69_Name">
    <vt:lpwstr>PublicGeneral</vt:lpwstr>
  </property>
  <property fmtid="{D5CDD505-2E9C-101B-9397-08002B2CF9AE}" pid="6" name="MSIP_Label_272cf1f9-ce9d-4e21-8c2d-cf705ccc0e69_SiteId">
    <vt:lpwstr>6fab3c2a-175f-4164-8e9a-21cb9aed5e6e</vt:lpwstr>
  </property>
  <property fmtid="{D5CDD505-2E9C-101B-9397-08002B2CF9AE}" pid="7" name="MSIP_Label_272cf1f9-ce9d-4e21-8c2d-cf705ccc0e69_ActionId">
    <vt:lpwstr>7cf3519a-de53-49e8-9bff-e81b65fd42c2</vt:lpwstr>
  </property>
  <property fmtid="{D5CDD505-2E9C-101B-9397-08002B2CF9AE}" pid="8" name="MSIP_Label_272cf1f9-ce9d-4e21-8c2d-cf705ccc0e69_ContentBits">
    <vt:lpwstr>0</vt:lpwstr>
  </property>
</Properties>
</file>