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JRAP/DRO/Working Folder/Update For COC.Load.OH.Inflation/Excel Files To Be Filed with OEB/"/>
    </mc:Choice>
  </mc:AlternateContent>
  <xr:revisionPtr revIDLastSave="9" documentId="13_ncr:1_{472C5F44-B014-46EA-9CF8-DF02439E19C8}" xr6:coauthVersionLast="47" xr6:coauthVersionMax="47" xr10:uidLastSave="{327D52E7-4F0C-406F-A7E8-D2CFA88784A8}"/>
  <bookViews>
    <workbookView xWindow="-120" yWindow="-120" windowWidth="29040" windowHeight="15990" xr2:uid="{8DE5933E-0895-4C2A-9410-5F50CE2ED234}"/>
  </bookViews>
  <sheets>
    <sheet name="Summary" sheetId="1" r:id="rId1"/>
  </sheets>
  <definedNames>
    <definedName name="_xlnm._FilterDatabase" localSheetId="0" hidden="1">Summary!$A$13:$R$13</definedName>
    <definedName name="A">#REF!</definedName>
    <definedName name="B">#REF!</definedName>
    <definedName name="JUNE">#REF!</definedName>
    <definedName name="st_cdet">#REF!</definedName>
    <definedName name="TotST">#REF!</definedName>
    <definedName name="tx_line_stcpkw">#REF!</definedName>
    <definedName name="tx_network_stcpkw">#REF!</definedName>
    <definedName name="tx_trans_stcpkw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8" i="1" l="1"/>
  <c r="R18" i="1"/>
  <c r="L16" i="1"/>
  <c r="Q18" i="1"/>
  <c r="L18" i="1" l="1"/>
  <c r="L20" i="1" l="1"/>
</calcChain>
</file>

<file path=xl/sharedStrings.xml><?xml version="1.0" encoding="utf-8"?>
<sst xmlns="http://schemas.openxmlformats.org/spreadsheetml/2006/main" count="80" uniqueCount="52">
  <si>
    <t>Retail Transmission Service Rates</t>
  </si>
  <si>
    <t>UTR</t>
  </si>
  <si>
    <t>Proceeding</t>
  </si>
  <si>
    <t>Network</t>
  </si>
  <si>
    <t>Line Connection</t>
  </si>
  <si>
    <t>Transformation Connection</t>
  </si>
  <si>
    <t>$/kW</t>
  </si>
  <si>
    <t>2022 UTR</t>
  </si>
  <si>
    <t>EB-2022-0084</t>
  </si>
  <si>
    <t>2017 UTR</t>
  </si>
  <si>
    <t>EB-2016-0160</t>
  </si>
  <si>
    <t>2018 UTR</t>
  </si>
  <si>
    <t>EB-2017-0359</t>
  </si>
  <si>
    <t>2020 UTR INTERIM</t>
  </si>
  <si>
    <t>EB-2018-0326</t>
  </si>
  <si>
    <t>2021 UTR</t>
  </si>
  <si>
    <t>EB-2020-0251</t>
  </si>
  <si>
    <t>2023 Forecast Charge Determinants</t>
  </si>
  <si>
    <t>Allocators:  Sum of 2023 Individual Peaks, coincident with Tx DP Peak</t>
  </si>
  <si>
    <t>2023 Proposed Tx Charges</t>
  </si>
  <si>
    <t>2023 Proposed RTSR</t>
  </si>
  <si>
    <t>Total</t>
  </si>
  <si>
    <t>Energy Billed Classes</t>
  </si>
  <si>
    <t>Demand Billed Classes</t>
  </si>
  <si>
    <t>IESO Bill</t>
  </si>
  <si>
    <t>Original filing</t>
  </si>
  <si>
    <t>ST</t>
  </si>
  <si>
    <t>Non-ST Rate Classes</t>
  </si>
  <si>
    <t>kWh w loss</t>
  </si>
  <si>
    <t>kW w loss</t>
  </si>
  <si>
    <t>CP Tx</t>
  </si>
  <si>
    <t>CP Dx</t>
  </si>
  <si>
    <t>Connection</t>
  </si>
  <si>
    <t>%</t>
  </si>
  <si>
    <t>$/kWh</t>
  </si>
  <si>
    <t>UR</t>
  </si>
  <si>
    <t>R1</t>
  </si>
  <si>
    <t>R2</t>
  </si>
  <si>
    <t>GSe</t>
  </si>
  <si>
    <t>GSd</t>
  </si>
  <si>
    <t>UGe</t>
  </si>
  <si>
    <t>UGd</t>
  </si>
  <si>
    <t>USL</t>
  </si>
  <si>
    <t>Dgen</t>
  </si>
  <si>
    <t>STL</t>
  </si>
  <si>
    <t>Sen Lgt</t>
  </si>
  <si>
    <t>AUR</t>
  </si>
  <si>
    <t>AUGe</t>
  </si>
  <si>
    <t>AUGd</t>
  </si>
  <si>
    <t>AR</t>
  </si>
  <si>
    <t>AGSe</t>
  </si>
  <si>
    <t>AGSd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</si>
</sst>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&quot;$&quot;* #,##0.0000_);_(&quot;$&quot;* \(#,##0.0000\);_(&quot;$&quot;* &quot;-&quot;??_);_(@_)"/>
    <numFmt numFmtId="167" formatCode="0.0%"/>
    <numFmt numFmtId="168" formatCode="&quot;$&quot;#,##0.0000_);\(&quot;$&quot;#,##0.0000\)"/>
  </numFmts>
  <fonts count="10" x14ac:knownFonts="1"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10"/>
      <color indexed="23"/>
      <name val="Arial"/>
      <family val="2"/>
    </font>
    <font>
      <b/>
      <sz val="14"/>
      <name val="Calibri"/>
      <family val="2"/>
      <charset val="1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0">
    <xf numFmtId="0" fontId="0" fillId="0" borderId="0" xfId="0"/>
    <xf numFmtId="0" fontId="2" fillId="0" borderId="4" xfId="0" applyFont="1" applyBorder="1"/>
    <xf numFmtId="9" fontId="2" fillId="0" borderId="0" xfId="3" applyFont="1" applyFill="1" applyBorder="1" applyAlignment="1">
      <alignment horizontal="left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4" xfId="0" applyFont="1" applyBorder="1"/>
    <xf numFmtId="0" fontId="4" fillId="0" borderId="4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44" fontId="2" fillId="0" borderId="0" xfId="0" applyNumberFormat="1" applyFont="1"/>
    <xf numFmtId="0" fontId="4" fillId="0" borderId="0" xfId="0" applyFont="1"/>
    <xf numFmtId="44" fontId="4" fillId="0" borderId="0" xfId="2" applyFont="1" applyBorder="1"/>
    <xf numFmtId="44" fontId="4" fillId="0" borderId="5" xfId="2" applyFont="1" applyBorder="1"/>
    <xf numFmtId="44" fontId="4" fillId="0" borderId="0" xfId="2" applyFont="1" applyFill="1" applyBorder="1"/>
    <xf numFmtId="44" fontId="4" fillId="0" borderId="5" xfId="2" applyFont="1" applyFill="1" applyBorder="1"/>
    <xf numFmtId="0" fontId="6" fillId="0" borderId="0" xfId="0" applyFont="1" applyAlignment="1">
      <alignment horizontal="right"/>
    </xf>
    <xf numFmtId="0" fontId="7" fillId="0" borderId="6" xfId="0" applyFont="1" applyBorder="1"/>
    <xf numFmtId="0" fontId="7" fillId="0" borderId="7" xfId="0" applyFont="1" applyBorder="1"/>
    <xf numFmtId="9" fontId="6" fillId="0" borderId="7" xfId="3" applyFont="1" applyBorder="1"/>
    <xf numFmtId="9" fontId="6" fillId="0" borderId="11" xfId="3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2" xfId="0" applyFont="1" applyBorder="1"/>
    <xf numFmtId="164" fontId="6" fillId="0" borderId="0" xfId="1" applyNumberFormat="1" applyFont="1" applyFill="1" applyBorder="1"/>
    <xf numFmtId="164" fontId="6" fillId="0" borderId="5" xfId="1" applyNumberFormat="1" applyFont="1" applyFill="1" applyBorder="1"/>
    <xf numFmtId="165" fontId="6" fillId="0" borderId="0" xfId="2" applyNumberFormat="1" applyFont="1" applyFill="1" applyBorder="1"/>
    <xf numFmtId="0" fontId="2" fillId="0" borderId="5" xfId="0" applyFont="1" applyBorder="1"/>
    <xf numFmtId="9" fontId="2" fillId="0" borderId="0" xfId="3" applyFont="1" applyBorder="1"/>
    <xf numFmtId="166" fontId="2" fillId="0" borderId="4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3" fillId="0" borderId="0" xfId="2" applyNumberFormat="1" applyFont="1" applyBorder="1"/>
    <xf numFmtId="0" fontId="3" fillId="0" borderId="0" xfId="0" applyFont="1"/>
    <xf numFmtId="166" fontId="2" fillId="0" borderId="0" xfId="0" applyNumberFormat="1" applyFont="1"/>
    <xf numFmtId="3" fontId="4" fillId="0" borderId="0" xfId="1" applyNumberFormat="1" applyFont="1" applyFill="1" applyBorder="1"/>
    <xf numFmtId="3" fontId="4" fillId="0" borderId="5" xfId="1" applyNumberFormat="1" applyFont="1" applyFill="1" applyBorder="1"/>
    <xf numFmtId="166" fontId="3" fillId="0" borderId="4" xfId="2" applyNumberFormat="1" applyFont="1" applyBorder="1"/>
    <xf numFmtId="166" fontId="3" fillId="0" borderId="5" xfId="2" applyNumberFormat="1" applyFont="1" applyBorder="1"/>
    <xf numFmtId="166" fontId="3" fillId="0" borderId="0" xfId="2" applyNumberFormat="1" applyFont="1" applyBorder="1"/>
    <xf numFmtId="0" fontId="3" fillId="0" borderId="5" xfId="0" applyFont="1" applyBorder="1"/>
    <xf numFmtId="9" fontId="4" fillId="0" borderId="0" xfId="3" applyFont="1" applyBorder="1"/>
    <xf numFmtId="166" fontId="2" fillId="0" borderId="4" xfId="0" applyNumberFormat="1" applyFont="1" applyBorder="1"/>
    <xf numFmtId="166" fontId="2" fillId="0" borderId="5" xfId="0" applyNumberFormat="1" applyFont="1" applyBorder="1"/>
    <xf numFmtId="0" fontId="4" fillId="0" borderId="5" xfId="0" applyFont="1" applyBorder="1"/>
    <xf numFmtId="166" fontId="4" fillId="0" borderId="4" xfId="0" applyNumberFormat="1" applyFont="1" applyBorder="1"/>
    <xf numFmtId="166" fontId="4" fillId="0" borderId="5" xfId="0" applyNumberFormat="1" applyFont="1" applyBorder="1"/>
    <xf numFmtId="166" fontId="4" fillId="0" borderId="0" xfId="0" applyNumberFormat="1" applyFont="1"/>
    <xf numFmtId="16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7" xfId="0" applyFont="1" applyBorder="1"/>
    <xf numFmtId="0" fontId="2" fillId="0" borderId="11" xfId="0" applyFont="1" applyBorder="1"/>
    <xf numFmtId="166" fontId="2" fillId="0" borderId="6" xfId="0" applyNumberFormat="1" applyFont="1" applyBorder="1"/>
    <xf numFmtId="166" fontId="2" fillId="0" borderId="11" xfId="0" applyNumberFormat="1" applyFont="1" applyBorder="1"/>
    <xf numFmtId="43" fontId="2" fillId="0" borderId="0" xfId="1" applyFont="1"/>
    <xf numFmtId="43" fontId="2" fillId="0" borderId="0" xfId="0" applyNumberFormat="1" applyFont="1"/>
    <xf numFmtId="166" fontId="2" fillId="0" borderId="0" xfId="0" applyNumberFormat="1" applyFont="1" applyAlignment="1">
      <alignment horizontal="center" vertical="center" wrapText="1"/>
    </xf>
    <xf numFmtId="166" fontId="2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6" xfId="0" applyFont="1" applyBorder="1"/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1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10" fontId="6" fillId="0" borderId="1" xfId="3" applyNumberFormat="1" applyFont="1" applyFill="1" applyBorder="1"/>
    <xf numFmtId="10" fontId="6" fillId="0" borderId="2" xfId="3" applyNumberFormat="1" applyFont="1" applyFill="1" applyBorder="1"/>
    <xf numFmtId="10" fontId="6" fillId="0" borderId="3" xfId="3" applyNumberFormat="1" applyFont="1" applyFill="1" applyBorder="1"/>
    <xf numFmtId="164" fontId="6" fillId="0" borderId="4" xfId="1" applyNumberFormat="1" applyFont="1" applyFill="1" applyBorder="1"/>
    <xf numFmtId="3" fontId="4" fillId="0" borderId="4" xfId="1" applyNumberFormat="1" applyFont="1" applyFill="1" applyBorder="1"/>
    <xf numFmtId="164" fontId="2" fillId="0" borderId="4" xfId="1" applyNumberFormat="1" applyFont="1" applyFill="1" applyBorder="1"/>
    <xf numFmtId="0" fontId="2" fillId="0" borderId="5" xfId="0" applyFont="1" applyBorder="1" applyAlignment="1">
      <alignment vertic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10" fontId="2" fillId="0" borderId="4" xfId="3" applyNumberFormat="1" applyFont="1" applyFill="1" applyBorder="1" applyAlignment="1">
      <alignment horizontal="center"/>
    </xf>
    <xf numFmtId="10" fontId="2" fillId="0" borderId="0" xfId="3" applyNumberFormat="1" applyFont="1" applyFill="1" applyBorder="1" applyAlignment="1">
      <alignment horizontal="center"/>
    </xf>
    <xf numFmtId="167" fontId="2" fillId="0" borderId="5" xfId="3" applyNumberFormat="1" applyFont="1" applyFill="1" applyBorder="1"/>
    <xf numFmtId="9" fontId="2" fillId="0" borderId="5" xfId="3" applyFont="1" applyFill="1" applyBorder="1"/>
    <xf numFmtId="3" fontId="2" fillId="0" borderId="6" xfId="0" applyNumberFormat="1" applyFont="1" applyBorder="1" applyAlignment="1">
      <alignment horizontal="center"/>
    </xf>
    <xf numFmtId="164" fontId="2" fillId="0" borderId="7" xfId="1" applyNumberFormat="1" applyFont="1" applyFill="1" applyBorder="1" applyAlignment="1">
      <alignment horizontal="center"/>
    </xf>
    <xf numFmtId="164" fontId="6" fillId="0" borderId="11" xfId="1" applyNumberFormat="1" applyFont="1" applyFill="1" applyBorder="1"/>
    <xf numFmtId="10" fontId="2" fillId="0" borderId="6" xfId="3" applyNumberFormat="1" applyFont="1" applyFill="1" applyBorder="1" applyAlignment="1">
      <alignment horizontal="center"/>
    </xf>
    <xf numFmtId="10" fontId="2" fillId="0" borderId="7" xfId="3" applyNumberFormat="1" applyFont="1" applyFill="1" applyBorder="1" applyAlignment="1">
      <alignment horizontal="center"/>
    </xf>
    <xf numFmtId="9" fontId="2" fillId="0" borderId="11" xfId="3" applyFont="1" applyFill="1" applyBorder="1"/>
    <xf numFmtId="3" fontId="2" fillId="0" borderId="4" xfId="1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164" fontId="2" fillId="0" borderId="5" xfId="1" applyNumberFormat="1" applyFont="1" applyFill="1" applyBorder="1" applyAlignment="1">
      <alignment horizontal="center" vertical="center"/>
    </xf>
    <xf numFmtId="3" fontId="3" fillId="0" borderId="4" xfId="1" applyNumberFormat="1" applyFont="1" applyFill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5" xfId="0" applyNumberFormat="1" applyFont="1" applyBorder="1" applyAlignment="1">
      <alignment horizontal="center"/>
    </xf>
    <xf numFmtId="164" fontId="3" fillId="0" borderId="4" xfId="1" applyNumberFormat="1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164" fontId="3" fillId="0" borderId="5" xfId="1" applyNumberFormat="1" applyFont="1" applyFill="1" applyBorder="1" applyAlignment="1">
      <alignment horizontal="center"/>
    </xf>
    <xf numFmtId="3" fontId="2" fillId="0" borderId="4" xfId="1" applyNumberFormat="1" applyFont="1" applyFill="1" applyBorder="1" applyAlignment="1">
      <alignment horizontal="center"/>
    </xf>
    <xf numFmtId="3" fontId="2" fillId="0" borderId="0" xfId="1" applyNumberFormat="1" applyFont="1" applyFill="1" applyBorder="1" applyAlignment="1">
      <alignment horizontal="center"/>
    </xf>
    <xf numFmtId="3" fontId="2" fillId="0" borderId="5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7" fontId="5" fillId="0" borderId="0" xfId="2" applyNumberFormat="1" applyFont="1" applyFill="1" applyBorder="1" applyAlignment="1">
      <alignment horizontal="center"/>
    </xf>
    <xf numFmtId="7" fontId="5" fillId="0" borderId="5" xfId="2" applyNumberFormat="1" applyFont="1" applyFill="1" applyBorder="1" applyAlignment="1">
      <alignment horizontal="center"/>
    </xf>
    <xf numFmtId="5" fontId="2" fillId="0" borderId="0" xfId="2" applyNumberFormat="1" applyFont="1" applyBorder="1" applyAlignment="1">
      <alignment horizontal="center" vertical="center"/>
    </xf>
    <xf numFmtId="5" fontId="3" fillId="0" borderId="0" xfId="2" applyNumberFormat="1" applyFont="1" applyBorder="1" applyAlignment="1">
      <alignment horizontal="center"/>
    </xf>
    <xf numFmtId="5" fontId="2" fillId="0" borderId="0" xfId="2" applyNumberFormat="1" applyFont="1" applyBorder="1" applyAlignment="1">
      <alignment horizontal="center"/>
    </xf>
    <xf numFmtId="5" fontId="2" fillId="0" borderId="7" xfId="2" applyNumberFormat="1" applyFont="1" applyBorder="1" applyAlignment="1">
      <alignment horizontal="center"/>
    </xf>
    <xf numFmtId="168" fontId="2" fillId="0" borderId="4" xfId="0" applyNumberFormat="1" applyFont="1" applyBorder="1" applyAlignment="1">
      <alignment horizontal="center"/>
    </xf>
    <xf numFmtId="168" fontId="2" fillId="0" borderId="5" xfId="0" applyNumberFormat="1" applyFont="1" applyBorder="1" applyAlignment="1">
      <alignment horizontal="center"/>
    </xf>
    <xf numFmtId="168" fontId="2" fillId="0" borderId="0" xfId="2" applyNumberFormat="1" applyFont="1" applyBorder="1" applyAlignment="1">
      <alignment horizontal="center"/>
    </xf>
    <xf numFmtId="168" fontId="2" fillId="0" borderId="5" xfId="2" applyNumberFormat="1" applyFont="1" applyBorder="1" applyAlignment="1">
      <alignment horizontal="center"/>
    </xf>
    <xf numFmtId="168" fontId="2" fillId="0" borderId="0" xfId="0" applyNumberFormat="1" applyFont="1" applyAlignment="1">
      <alignment horizontal="center"/>
    </xf>
    <xf numFmtId="168" fontId="2" fillId="0" borderId="7" xfId="0" applyNumberFormat="1" applyFont="1" applyBorder="1" applyAlignment="1">
      <alignment horizontal="center"/>
    </xf>
    <xf numFmtId="165" fontId="6" fillId="0" borderId="4" xfId="2" applyNumberFormat="1" applyFont="1" applyFill="1" applyBorder="1"/>
    <xf numFmtId="5" fontId="2" fillId="0" borderId="4" xfId="2" applyNumberFormat="1" applyFont="1" applyBorder="1" applyAlignment="1">
      <alignment horizontal="center" vertical="center"/>
    </xf>
    <xf numFmtId="5" fontId="2" fillId="0" borderId="0" xfId="0" applyNumberFormat="1" applyFont="1" applyAlignment="1">
      <alignment horizontal="center" vertical="center"/>
    </xf>
    <xf numFmtId="9" fontId="2" fillId="0" borderId="5" xfId="3" applyFont="1" applyBorder="1" applyAlignment="1">
      <alignment vertical="center"/>
    </xf>
    <xf numFmtId="5" fontId="3" fillId="0" borderId="4" xfId="2" applyNumberFormat="1" applyFont="1" applyBorder="1" applyAlignment="1">
      <alignment horizontal="center"/>
    </xf>
    <xf numFmtId="5" fontId="3" fillId="0" borderId="0" xfId="0" applyNumberFormat="1" applyFont="1" applyAlignment="1">
      <alignment horizontal="center"/>
    </xf>
    <xf numFmtId="5" fontId="2" fillId="0" borderId="4" xfId="2" applyNumberFormat="1" applyFont="1" applyBorder="1" applyAlignment="1">
      <alignment horizontal="center"/>
    </xf>
    <xf numFmtId="5" fontId="2" fillId="0" borderId="0" xfId="0" applyNumberFormat="1" applyFont="1" applyAlignment="1">
      <alignment horizontal="center"/>
    </xf>
    <xf numFmtId="167" fontId="2" fillId="0" borderId="5" xfId="3" applyNumberFormat="1" applyFont="1" applyBorder="1"/>
    <xf numFmtId="167" fontId="3" fillId="0" borderId="5" xfId="3" applyNumberFormat="1" applyFont="1" applyBorder="1"/>
    <xf numFmtId="165" fontId="3" fillId="0" borderId="4" xfId="2" applyNumberFormat="1" applyFont="1" applyBorder="1"/>
    <xf numFmtId="165" fontId="3" fillId="0" borderId="0" xfId="0" applyNumberFormat="1" applyFont="1"/>
    <xf numFmtId="44" fontId="2" fillId="0" borderId="5" xfId="0" applyNumberFormat="1" applyFont="1" applyBorder="1"/>
    <xf numFmtId="5" fontId="2" fillId="0" borderId="6" xfId="2" applyNumberFormat="1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E4708-15D3-4AA1-9F0A-000585049309}">
  <sheetPr>
    <pageSetUpPr fitToPage="1"/>
  </sheetPr>
  <dimension ref="A2:T62"/>
  <sheetViews>
    <sheetView tabSelected="1" zoomScale="90" zoomScaleNormal="90" workbookViewId="0">
      <selection activeCell="J45" sqref="J45"/>
    </sheetView>
  </sheetViews>
  <sheetFormatPr defaultColWidth="9.140625" defaultRowHeight="12.75" x14ac:dyDescent="0.2"/>
  <cols>
    <col min="1" max="1" width="9.140625" style="7" customWidth="1"/>
    <col min="2" max="2" width="21.140625" style="7" customWidth="1"/>
    <col min="3" max="3" width="16.85546875" style="7" customWidth="1"/>
    <col min="4" max="4" width="14" style="7" customWidth="1"/>
    <col min="5" max="5" width="15.7109375" style="7" customWidth="1"/>
    <col min="6" max="6" width="12.140625" style="7" customWidth="1"/>
    <col min="7" max="7" width="12" style="7" customWidth="1"/>
    <col min="8" max="8" width="14.5703125" style="7" customWidth="1"/>
    <col min="9" max="9" width="17.140625" style="7" customWidth="1"/>
    <col min="10" max="11" width="16.5703125" style="7" customWidth="1"/>
    <col min="12" max="12" width="16.28515625" style="7" customWidth="1"/>
    <col min="13" max="13" width="14.5703125" style="7" customWidth="1"/>
    <col min="14" max="14" width="10.5703125" style="7" customWidth="1"/>
    <col min="15" max="15" width="11.42578125" style="7" customWidth="1"/>
    <col min="16" max="16" width="10.42578125" style="7" customWidth="1"/>
    <col min="17" max="17" width="11.85546875" style="7" customWidth="1"/>
    <col min="18" max="18" width="14.42578125" style="7" bestFit="1" customWidth="1"/>
    <col min="19" max="16384" width="9.140625" style="7"/>
  </cols>
  <sheetData>
    <row r="2" spans="1:18" ht="13.5" thickBot="1" x14ac:dyDescent="0.25">
      <c r="I2" s="63"/>
      <c r="J2" s="60"/>
      <c r="K2" s="60"/>
      <c r="L2" s="60"/>
      <c r="M2" s="60"/>
    </row>
    <row r="3" spans="1:18" ht="25.5" x14ac:dyDescent="0.3">
      <c r="B3" s="136" t="s">
        <v>0</v>
      </c>
      <c r="C3" s="137"/>
      <c r="I3" s="64" t="s">
        <v>1</v>
      </c>
      <c r="J3" s="61" t="s">
        <v>2</v>
      </c>
      <c r="K3" s="61" t="s">
        <v>3</v>
      </c>
      <c r="L3" s="61" t="s">
        <v>4</v>
      </c>
      <c r="M3" s="62" t="s">
        <v>5</v>
      </c>
    </row>
    <row r="4" spans="1:18" x14ac:dyDescent="0.2">
      <c r="I4" s="57"/>
      <c r="J4" s="30"/>
      <c r="K4" s="58" t="s">
        <v>6</v>
      </c>
      <c r="L4" s="58" t="s">
        <v>6</v>
      </c>
      <c r="M4" s="59" t="s">
        <v>6</v>
      </c>
    </row>
    <row r="5" spans="1:18" x14ac:dyDescent="0.2">
      <c r="H5" s="8"/>
      <c r="I5" s="78" t="s">
        <v>7</v>
      </c>
      <c r="J5" s="79" t="s">
        <v>8</v>
      </c>
      <c r="K5" s="110">
        <v>5.46</v>
      </c>
      <c r="L5" s="110">
        <v>0.88</v>
      </c>
      <c r="M5" s="111">
        <v>2.81</v>
      </c>
      <c r="N5" s="9"/>
    </row>
    <row r="6" spans="1:18" hidden="1" x14ac:dyDescent="0.2">
      <c r="H6" s="8"/>
      <c r="I6" s="6" t="s">
        <v>9</v>
      </c>
      <c r="J6" s="10" t="s">
        <v>10</v>
      </c>
      <c r="K6" s="11">
        <v>3.52</v>
      </c>
      <c r="L6" s="11">
        <v>0.88</v>
      </c>
      <c r="M6" s="12">
        <v>2.13</v>
      </c>
    </row>
    <row r="7" spans="1:18" hidden="1" x14ac:dyDescent="0.2">
      <c r="H7" s="8"/>
      <c r="I7" s="6" t="s">
        <v>11</v>
      </c>
      <c r="J7" s="10" t="s">
        <v>12</v>
      </c>
      <c r="K7" s="11">
        <v>3.61</v>
      </c>
      <c r="L7" s="11">
        <v>0.95</v>
      </c>
      <c r="M7" s="12">
        <v>2.34</v>
      </c>
    </row>
    <row r="8" spans="1:18" hidden="1" x14ac:dyDescent="0.2">
      <c r="H8" s="8"/>
      <c r="I8" s="6" t="s">
        <v>13</v>
      </c>
      <c r="J8" s="10" t="s">
        <v>14</v>
      </c>
      <c r="K8" s="13">
        <v>3.92</v>
      </c>
      <c r="L8" s="13">
        <v>0.97</v>
      </c>
      <c r="M8" s="12">
        <v>2.33</v>
      </c>
    </row>
    <row r="9" spans="1:18" hidden="1" x14ac:dyDescent="0.2">
      <c r="H9" s="8"/>
      <c r="I9" s="6" t="s">
        <v>15</v>
      </c>
      <c r="J9" s="10" t="s">
        <v>16</v>
      </c>
      <c r="K9" s="13">
        <v>4.67</v>
      </c>
      <c r="L9" s="13">
        <v>0.77</v>
      </c>
      <c r="M9" s="14">
        <v>2.5299999999999998</v>
      </c>
    </row>
    <row r="10" spans="1:18" hidden="1" x14ac:dyDescent="0.2">
      <c r="H10" s="8"/>
      <c r="I10" s="6" t="s">
        <v>7</v>
      </c>
      <c r="J10" s="10" t="s">
        <v>8</v>
      </c>
      <c r="K10" s="13">
        <v>5.46</v>
      </c>
      <c r="L10" s="13">
        <v>0.88</v>
      </c>
      <c r="M10" s="14">
        <v>2.81</v>
      </c>
    </row>
    <row r="11" spans="1:18" ht="13.5" thickBot="1" x14ac:dyDescent="0.25">
      <c r="H11" s="15"/>
      <c r="I11" s="16"/>
      <c r="J11" s="17"/>
      <c r="K11" s="18"/>
      <c r="L11" s="18"/>
      <c r="M11" s="19"/>
    </row>
    <row r="12" spans="1:18" ht="42.95" customHeight="1" thickBot="1" x14ac:dyDescent="0.25">
      <c r="B12" s="20"/>
      <c r="C12" s="138" t="s">
        <v>17</v>
      </c>
      <c r="D12" s="139"/>
      <c r="E12" s="140"/>
      <c r="F12" s="141" t="s">
        <v>18</v>
      </c>
      <c r="G12" s="142"/>
      <c r="H12" s="143"/>
      <c r="I12" s="138" t="s">
        <v>19</v>
      </c>
      <c r="J12" s="139"/>
      <c r="K12" s="139"/>
      <c r="L12" s="139"/>
      <c r="M12" s="140"/>
      <c r="N12" s="144" t="s">
        <v>20</v>
      </c>
      <c r="O12" s="145"/>
      <c r="P12" s="145"/>
      <c r="Q12" s="145"/>
      <c r="R12" s="146"/>
    </row>
    <row r="13" spans="1:18" ht="39" customHeight="1" thickBot="1" x14ac:dyDescent="0.25">
      <c r="A13" s="1"/>
      <c r="B13" s="65"/>
      <c r="C13" s="69" t="s">
        <v>3</v>
      </c>
      <c r="D13" s="66" t="s">
        <v>4</v>
      </c>
      <c r="E13" s="70" t="s">
        <v>5</v>
      </c>
      <c r="F13" s="69" t="s">
        <v>3</v>
      </c>
      <c r="G13" s="66" t="s">
        <v>4</v>
      </c>
      <c r="H13" s="70" t="s">
        <v>5</v>
      </c>
      <c r="I13" s="69" t="s">
        <v>3</v>
      </c>
      <c r="J13" s="66" t="s">
        <v>4</v>
      </c>
      <c r="K13" s="66" t="s">
        <v>5</v>
      </c>
      <c r="L13" s="67" t="s">
        <v>21</v>
      </c>
      <c r="M13" s="68"/>
      <c r="N13" s="147" t="s">
        <v>22</v>
      </c>
      <c r="O13" s="148"/>
      <c r="P13" s="149" t="s">
        <v>23</v>
      </c>
      <c r="Q13" s="149"/>
      <c r="R13" s="148"/>
    </row>
    <row r="14" spans="1:18" x14ac:dyDescent="0.2">
      <c r="B14" s="1"/>
      <c r="C14" s="20"/>
      <c r="D14" s="22"/>
      <c r="E14" s="21"/>
      <c r="F14" s="71"/>
      <c r="G14" s="72"/>
      <c r="H14" s="73"/>
      <c r="I14" s="71"/>
      <c r="J14" s="72"/>
      <c r="K14" s="72"/>
      <c r="L14" s="72"/>
      <c r="M14" s="21"/>
      <c r="N14" s="20"/>
      <c r="O14" s="21"/>
      <c r="P14" s="22"/>
      <c r="Q14" s="22"/>
      <c r="R14" s="21"/>
    </row>
    <row r="15" spans="1:18" x14ac:dyDescent="0.2">
      <c r="B15" s="1"/>
      <c r="C15" s="1"/>
      <c r="E15" s="26"/>
      <c r="F15" s="74"/>
      <c r="G15" s="23"/>
      <c r="H15" s="24"/>
      <c r="I15" s="122"/>
      <c r="J15" s="25"/>
      <c r="K15" s="25"/>
      <c r="L15" s="25"/>
      <c r="M15" s="26"/>
      <c r="N15" s="1"/>
      <c r="O15" s="26"/>
      <c r="R15" s="26"/>
    </row>
    <row r="16" spans="1:18" s="63" customFormat="1" ht="25.5" x14ac:dyDescent="0.2">
      <c r="B16" s="3" t="s">
        <v>24</v>
      </c>
      <c r="C16" s="93"/>
      <c r="D16" s="94"/>
      <c r="E16" s="95"/>
      <c r="F16" s="96">
        <v>64156517.242763631</v>
      </c>
      <c r="G16" s="97">
        <v>58536774.925318129</v>
      </c>
      <c r="H16" s="98">
        <v>65738591.970111378</v>
      </c>
      <c r="I16" s="123">
        <v>350294584.14548939</v>
      </c>
      <c r="J16" s="112">
        <v>51512361.934279956</v>
      </c>
      <c r="K16" s="112">
        <v>184725443.43601298</v>
      </c>
      <c r="L16" s="124">
        <f>SUM(I16:K16)</f>
        <v>586532389.51578236</v>
      </c>
      <c r="M16" s="125"/>
      <c r="N16" s="3"/>
      <c r="O16" s="77"/>
      <c r="P16" s="55" t="s">
        <v>3</v>
      </c>
      <c r="Q16" s="55" t="s">
        <v>4</v>
      </c>
      <c r="R16" s="56" t="s">
        <v>5</v>
      </c>
    </row>
    <row r="17" spans="1:20" s="32" customFormat="1" x14ac:dyDescent="0.2">
      <c r="A17" s="5"/>
      <c r="B17" s="5" t="s">
        <v>25</v>
      </c>
      <c r="C17" s="99"/>
      <c r="D17" s="100"/>
      <c r="E17" s="101"/>
      <c r="F17" s="102"/>
      <c r="G17" s="103"/>
      <c r="H17" s="104"/>
      <c r="I17" s="126"/>
      <c r="J17" s="113"/>
      <c r="K17" s="113"/>
      <c r="L17" s="127"/>
      <c r="M17" s="39"/>
      <c r="N17" s="5"/>
      <c r="O17" s="39"/>
      <c r="P17" s="47" t="s">
        <v>6</v>
      </c>
      <c r="Q17" s="47" t="s">
        <v>6</v>
      </c>
      <c r="R17" s="29" t="s">
        <v>6</v>
      </c>
    </row>
    <row r="18" spans="1:20" x14ac:dyDescent="0.2">
      <c r="A18" s="1"/>
      <c r="B18" s="1" t="s">
        <v>26</v>
      </c>
      <c r="C18" s="105">
        <v>30779297.882809322</v>
      </c>
      <c r="D18" s="106">
        <v>30381152.893179212</v>
      </c>
      <c r="E18" s="107">
        <v>24625947.26374374</v>
      </c>
      <c r="F18" s="108">
        <v>26238771.240497924</v>
      </c>
      <c r="G18" s="82">
        <v>20906952.400309697</v>
      </c>
      <c r="H18" s="109">
        <v>25347670.003296923</v>
      </c>
      <c r="I18" s="128">
        <v>143263690.97311866</v>
      </c>
      <c r="J18" s="114">
        <v>18398118.112272535</v>
      </c>
      <c r="K18" s="114">
        <v>71226952.709264353</v>
      </c>
      <c r="L18" s="129">
        <f>SUM(I18:K18)</f>
        <v>232888761.79465556</v>
      </c>
      <c r="M18" s="130"/>
      <c r="N18" s="1"/>
      <c r="O18" s="26"/>
      <c r="P18" s="118">
        <f>ROUND(I18/C18,4)</f>
        <v>4.6544999999999996</v>
      </c>
      <c r="Q18" s="118">
        <f>ROUND(J18/D18,4)</f>
        <v>0.60560000000000003</v>
      </c>
      <c r="R18" s="119">
        <f>ROUND(K18/E18,4)</f>
        <v>2.8923999999999999</v>
      </c>
      <c r="S18" s="27"/>
      <c r="T18" s="27"/>
    </row>
    <row r="19" spans="1:20" s="32" customFormat="1" x14ac:dyDescent="0.2">
      <c r="A19" s="5"/>
      <c r="B19" s="6"/>
      <c r="C19" s="75"/>
      <c r="D19" s="34"/>
      <c r="E19" s="35"/>
      <c r="F19" s="75"/>
      <c r="G19" s="34"/>
      <c r="H19" s="35"/>
      <c r="I19" s="126"/>
      <c r="J19" s="113"/>
      <c r="K19" s="113"/>
      <c r="L19" s="127"/>
      <c r="M19" s="131"/>
      <c r="N19" s="36"/>
      <c r="O19" s="37"/>
      <c r="P19" s="38"/>
      <c r="Q19" s="38"/>
      <c r="R19" s="39"/>
      <c r="S19" s="40"/>
      <c r="T19" s="40"/>
    </row>
    <row r="20" spans="1:20" x14ac:dyDescent="0.2">
      <c r="A20" s="1"/>
      <c r="B20" s="1" t="s">
        <v>27</v>
      </c>
      <c r="C20" s="76"/>
      <c r="E20" s="26"/>
      <c r="F20" s="1"/>
      <c r="H20" s="26"/>
      <c r="I20" s="128">
        <v>207030893.17237073</v>
      </c>
      <c r="J20" s="114">
        <v>33114243.822007421</v>
      </c>
      <c r="K20" s="114">
        <v>113498490.72674863</v>
      </c>
      <c r="L20" s="129">
        <f>SUM(I20:K20)</f>
        <v>353643627.72112679</v>
      </c>
      <c r="M20" s="130"/>
      <c r="N20" s="41"/>
      <c r="O20" s="42"/>
      <c r="P20" s="33"/>
      <c r="Q20" s="33"/>
      <c r="R20" s="26"/>
      <c r="S20" s="27"/>
      <c r="T20" s="27"/>
    </row>
    <row r="21" spans="1:20" s="10" customFormat="1" x14ac:dyDescent="0.2">
      <c r="A21" s="6"/>
      <c r="B21" s="5"/>
      <c r="C21" s="6"/>
      <c r="E21" s="43"/>
      <c r="F21" s="6"/>
      <c r="H21" s="43"/>
      <c r="I21" s="132"/>
      <c r="J21" s="31"/>
      <c r="K21" s="31"/>
      <c r="L21" s="133"/>
      <c r="M21" s="131"/>
      <c r="N21" s="44"/>
      <c r="O21" s="45"/>
      <c r="P21" s="46"/>
      <c r="Q21" s="46"/>
      <c r="R21" s="43"/>
      <c r="S21" s="27"/>
      <c r="T21" s="27"/>
    </row>
    <row r="22" spans="1:20" x14ac:dyDescent="0.2">
      <c r="B22" s="1"/>
      <c r="C22" s="57" t="s">
        <v>28</v>
      </c>
      <c r="D22" s="30" t="s">
        <v>29</v>
      </c>
      <c r="E22" s="80"/>
      <c r="F22" s="57" t="s">
        <v>30</v>
      </c>
      <c r="G22" s="30" t="s">
        <v>31</v>
      </c>
      <c r="H22" s="80"/>
      <c r="I22" s="57"/>
      <c r="J22" s="30"/>
      <c r="K22" s="30"/>
      <c r="M22" s="26"/>
      <c r="N22" s="28" t="s">
        <v>3</v>
      </c>
      <c r="O22" s="29" t="s">
        <v>32</v>
      </c>
      <c r="P22" s="47" t="s">
        <v>3</v>
      </c>
      <c r="Q22" s="47" t="s">
        <v>32</v>
      </c>
      <c r="R22" s="29"/>
      <c r="S22" s="27"/>
      <c r="T22" s="27"/>
    </row>
    <row r="23" spans="1:20" x14ac:dyDescent="0.2">
      <c r="B23" s="1"/>
      <c r="C23" s="57"/>
      <c r="D23" s="30"/>
      <c r="E23" s="80"/>
      <c r="F23" s="57" t="s">
        <v>33</v>
      </c>
      <c r="G23" s="30" t="s">
        <v>33</v>
      </c>
      <c r="H23" s="80"/>
      <c r="I23" s="57" t="s">
        <v>3</v>
      </c>
      <c r="J23" s="30" t="s">
        <v>32</v>
      </c>
      <c r="K23" s="30"/>
      <c r="M23" s="26"/>
      <c r="N23" s="28" t="s">
        <v>34</v>
      </c>
      <c r="O23" s="29" t="s">
        <v>34</v>
      </c>
      <c r="P23" s="47" t="s">
        <v>6</v>
      </c>
      <c r="Q23" s="47" t="s">
        <v>6</v>
      </c>
      <c r="R23" s="29"/>
      <c r="S23" s="27"/>
      <c r="T23" s="27"/>
    </row>
    <row r="24" spans="1:20" x14ac:dyDescent="0.2">
      <c r="A24" s="2"/>
      <c r="B24" s="3" t="s">
        <v>35</v>
      </c>
      <c r="C24" s="81">
        <v>2149656276.6441803</v>
      </c>
      <c r="D24" s="82"/>
      <c r="E24" s="24"/>
      <c r="F24" s="83">
        <v>0.1244466806105696</v>
      </c>
      <c r="G24" s="84">
        <v>0.12107897185091218</v>
      </c>
      <c r="H24" s="85"/>
      <c r="I24" s="128">
        <v>25764307.439142976</v>
      </c>
      <c r="J24" s="114">
        <v>17751719.159414094</v>
      </c>
      <c r="L24" s="9"/>
      <c r="M24" s="134"/>
      <c r="N24" s="116">
        <v>1.2E-2</v>
      </c>
      <c r="O24" s="117">
        <v>8.3000000000000001E-3</v>
      </c>
      <c r="P24" s="33"/>
      <c r="Q24" s="33"/>
      <c r="R24" s="26"/>
      <c r="S24" s="27"/>
      <c r="T24" s="27"/>
    </row>
    <row r="25" spans="1:20" x14ac:dyDescent="0.2">
      <c r="A25" s="2"/>
      <c r="B25" s="3" t="s">
        <v>36</v>
      </c>
      <c r="C25" s="81">
        <v>5493556099.2764759</v>
      </c>
      <c r="D25" s="82"/>
      <c r="E25" s="24"/>
      <c r="F25" s="83">
        <v>0.29556902164240317</v>
      </c>
      <c r="G25" s="84">
        <v>0.29032675572946515</v>
      </c>
      <c r="H25" s="85"/>
      <c r="I25" s="128">
        <v>61191918.544710502</v>
      </c>
      <c r="J25" s="114">
        <v>42565599.570165619</v>
      </c>
      <c r="L25" s="9"/>
      <c r="M25" s="134"/>
      <c r="N25" s="116">
        <v>1.11E-2</v>
      </c>
      <c r="O25" s="117">
        <v>7.7000000000000002E-3</v>
      </c>
      <c r="P25" s="33"/>
      <c r="Q25" s="33"/>
      <c r="R25" s="26"/>
      <c r="S25" s="27"/>
      <c r="T25" s="27"/>
    </row>
    <row r="26" spans="1:20" x14ac:dyDescent="0.2">
      <c r="A26" s="2"/>
      <c r="B26" s="3" t="s">
        <v>37</v>
      </c>
      <c r="C26" s="81">
        <v>5358500178.9455442</v>
      </c>
      <c r="D26" s="82"/>
      <c r="E26" s="24"/>
      <c r="F26" s="83">
        <v>0.26622875583534616</v>
      </c>
      <c r="G26" s="84">
        <v>0.2652565138031362</v>
      </c>
      <c r="H26" s="85"/>
      <c r="I26" s="128">
        <v>55117577.108760722</v>
      </c>
      <c r="J26" s="114">
        <v>38889982.845547654</v>
      </c>
      <c r="L26" s="9"/>
      <c r="M26" s="134"/>
      <c r="N26" s="116">
        <v>1.03E-2</v>
      </c>
      <c r="O26" s="117">
        <v>7.3000000000000001E-3</v>
      </c>
      <c r="P26" s="33"/>
      <c r="Q26" s="33"/>
      <c r="R26" s="26"/>
      <c r="S26" s="27"/>
      <c r="T26" s="27"/>
    </row>
    <row r="27" spans="1:20" x14ac:dyDescent="0.2">
      <c r="A27" s="2"/>
      <c r="B27" s="3" t="s">
        <v>38</v>
      </c>
      <c r="C27" s="81">
        <v>2195850053.913743</v>
      </c>
      <c r="D27" s="82"/>
      <c r="E27" s="24"/>
      <c r="F27" s="83">
        <v>9.3417471675062314E-2</v>
      </c>
      <c r="G27" s="84">
        <v>9.8059830164167264E-2</v>
      </c>
      <c r="H27" s="85"/>
      <c r="I27" s="128">
        <v>19340302.598792795</v>
      </c>
      <c r="J27" s="114">
        <v>14376819.849755157</v>
      </c>
      <c r="L27" s="9"/>
      <c r="M27" s="134"/>
      <c r="N27" s="116">
        <v>8.8000000000000005E-3</v>
      </c>
      <c r="O27" s="117">
        <v>6.4999999999999997E-3</v>
      </c>
      <c r="P27" s="33"/>
      <c r="Q27" s="33"/>
      <c r="R27" s="26"/>
      <c r="S27" s="27"/>
      <c r="T27" s="27"/>
    </row>
    <row r="28" spans="1:20" x14ac:dyDescent="0.2">
      <c r="A28" s="2"/>
      <c r="B28" s="3" t="s">
        <v>39</v>
      </c>
      <c r="C28" s="81">
        <v>2325848820.9686909</v>
      </c>
      <c r="D28" s="82">
        <v>7454705.7872183332</v>
      </c>
      <c r="E28" s="24"/>
      <c r="F28" s="83">
        <v>9.6997945617622802E-2</v>
      </c>
      <c r="G28" s="84">
        <v>0.10030533859014472</v>
      </c>
      <c r="H28" s="85"/>
      <c r="I28" s="128">
        <v>20081571.317101493</v>
      </c>
      <c r="J28" s="114">
        <v>14706039.980539985</v>
      </c>
      <c r="L28" s="9"/>
      <c r="M28" s="134"/>
      <c r="N28" s="116"/>
      <c r="O28" s="117"/>
      <c r="P28" s="120">
        <v>2.6938</v>
      </c>
      <c r="Q28" s="120">
        <v>1.9726999999999999</v>
      </c>
      <c r="R28" s="26"/>
      <c r="S28" s="27"/>
      <c r="T28" s="27"/>
    </row>
    <row r="29" spans="1:20" x14ac:dyDescent="0.2">
      <c r="A29" s="2"/>
      <c r="B29" s="3" t="s">
        <v>40</v>
      </c>
      <c r="C29" s="81">
        <v>586475227.60225427</v>
      </c>
      <c r="D29" s="82"/>
      <c r="E29" s="24"/>
      <c r="F29" s="83">
        <v>2.6676023508898753E-2</v>
      </c>
      <c r="G29" s="84">
        <v>2.7729848121516187E-2</v>
      </c>
      <c r="H29" s="85"/>
      <c r="I29" s="128">
        <v>5522760.973334468</v>
      </c>
      <c r="J29" s="114">
        <v>4065548.8617171748</v>
      </c>
      <c r="L29" s="9"/>
      <c r="M29" s="134"/>
      <c r="N29" s="116">
        <v>9.4000000000000004E-3</v>
      </c>
      <c r="O29" s="117">
        <v>6.8999999999999999E-3</v>
      </c>
      <c r="P29" s="120"/>
      <c r="Q29" s="120"/>
      <c r="R29" s="26"/>
      <c r="S29" s="27"/>
      <c r="T29" s="27"/>
    </row>
    <row r="30" spans="1:20" x14ac:dyDescent="0.2">
      <c r="A30" s="2"/>
      <c r="B30" s="3" t="s">
        <v>41</v>
      </c>
      <c r="C30" s="81">
        <v>931692082.08873987</v>
      </c>
      <c r="D30" s="82">
        <v>2429838.4102914217</v>
      </c>
      <c r="E30" s="24"/>
      <c r="F30" s="83">
        <v>4.0835560784384994E-2</v>
      </c>
      <c r="G30" s="84">
        <v>4.1503433883144675E-2</v>
      </c>
      <c r="H30" s="85"/>
      <c r="I30" s="128">
        <v>8454222.6223858614</v>
      </c>
      <c r="J30" s="114">
        <v>6084931.9347713385</v>
      </c>
      <c r="L30" s="9"/>
      <c r="M30" s="134"/>
      <c r="N30" s="116"/>
      <c r="O30" s="117"/>
      <c r="P30" s="120">
        <v>3.4792999999999998</v>
      </c>
      <c r="Q30" s="120">
        <v>2.5043000000000002</v>
      </c>
      <c r="R30" s="26"/>
      <c r="S30" s="27"/>
      <c r="T30" s="27"/>
    </row>
    <row r="31" spans="1:20" x14ac:dyDescent="0.2">
      <c r="A31" s="2"/>
      <c r="B31" s="3" t="s">
        <v>42</v>
      </c>
      <c r="C31" s="81">
        <v>35792087.191938139</v>
      </c>
      <c r="D31" s="82"/>
      <c r="E31" s="24"/>
      <c r="F31" s="83">
        <v>1.2882878362542921E-3</v>
      </c>
      <c r="G31" s="84">
        <v>1.2733764411705585E-3</v>
      </c>
      <c r="H31" s="85"/>
      <c r="I31" s="128">
        <v>266715.38140282698</v>
      </c>
      <c r="J31" s="114">
        <v>186693.20214997878</v>
      </c>
      <c r="L31" s="9"/>
      <c r="M31" s="134"/>
      <c r="N31" s="116">
        <v>7.4999999999999997E-3</v>
      </c>
      <c r="O31" s="117">
        <v>5.1999999999999998E-3</v>
      </c>
      <c r="P31" s="120"/>
      <c r="Q31" s="120"/>
      <c r="R31" s="26"/>
      <c r="S31" s="27"/>
      <c r="T31" s="27"/>
    </row>
    <row r="32" spans="1:20" x14ac:dyDescent="0.2">
      <c r="A32" s="48"/>
      <c r="B32" s="3" t="s">
        <v>43</v>
      </c>
      <c r="C32" s="81">
        <v>32279346.550076716</v>
      </c>
      <c r="D32" s="82">
        <v>224270.04355807469</v>
      </c>
      <c r="E32" s="24"/>
      <c r="F32" s="83">
        <v>1.6014695366219902E-3</v>
      </c>
      <c r="G32" s="84">
        <v>1.2948075309476674E-3</v>
      </c>
      <c r="H32" s="85"/>
      <c r="I32" s="128">
        <v>331553.66855519329</v>
      </c>
      <c r="J32" s="114">
        <v>189835.2728265606</v>
      </c>
      <c r="L32" s="9"/>
      <c r="M32" s="134"/>
      <c r="N32" s="116"/>
      <c r="O32" s="117"/>
      <c r="P32" s="120">
        <v>1.4783999999999999</v>
      </c>
      <c r="Q32" s="120">
        <v>0.84650000000000003</v>
      </c>
      <c r="R32" s="26"/>
      <c r="S32" s="27"/>
      <c r="T32" s="27"/>
    </row>
    <row r="33" spans="1:20" x14ac:dyDescent="0.2">
      <c r="A33" s="48"/>
      <c r="B33" s="3" t="s">
        <v>44</v>
      </c>
      <c r="C33" s="81">
        <v>91425235.739970684</v>
      </c>
      <c r="D33" s="82"/>
      <c r="E33" s="24"/>
      <c r="F33" s="83">
        <v>2.8479415805666435E-3</v>
      </c>
      <c r="G33" s="84">
        <v>2.9979437281685739E-3</v>
      </c>
      <c r="H33" s="85"/>
      <c r="I33" s="128">
        <v>589611.88912744541</v>
      </c>
      <c r="J33" s="114">
        <v>439536.72801008722</v>
      </c>
      <c r="K33" s="33"/>
      <c r="L33" s="9"/>
      <c r="M33" s="134"/>
      <c r="N33" s="116">
        <v>6.4000000000000003E-3</v>
      </c>
      <c r="O33" s="117">
        <v>4.7999999999999996E-3</v>
      </c>
      <c r="P33" s="120"/>
      <c r="Q33" s="120"/>
      <c r="R33" s="26"/>
      <c r="S33" s="27"/>
      <c r="T33" s="27"/>
    </row>
    <row r="34" spans="1:20" x14ac:dyDescent="0.2">
      <c r="A34" s="48"/>
      <c r="B34" s="3" t="s">
        <v>45</v>
      </c>
      <c r="C34" s="81">
        <v>12485617.699860625</v>
      </c>
      <c r="D34" s="82"/>
      <c r="E34" s="24"/>
      <c r="F34" s="83">
        <v>3.9084616435015239E-4</v>
      </c>
      <c r="G34" s="84">
        <v>4.0965236982100665E-4</v>
      </c>
      <c r="H34" s="85"/>
      <c r="I34" s="128">
        <v>80917.230498407254</v>
      </c>
      <c r="J34" s="114">
        <v>60060.254153836097</v>
      </c>
      <c r="L34" s="9"/>
      <c r="M34" s="134"/>
      <c r="N34" s="116">
        <v>6.4999999999999997E-3</v>
      </c>
      <c r="O34" s="117">
        <v>4.7999999999999996E-3</v>
      </c>
      <c r="P34" s="120"/>
      <c r="Q34" s="120"/>
      <c r="R34" s="26"/>
      <c r="S34" s="27"/>
      <c r="T34" s="27"/>
    </row>
    <row r="35" spans="1:20" x14ac:dyDescent="0.2">
      <c r="A35" s="48"/>
      <c r="B35" s="3" t="s">
        <v>46</v>
      </c>
      <c r="C35" s="81">
        <v>123206495.58779468</v>
      </c>
      <c r="D35" s="82"/>
      <c r="E35" s="24"/>
      <c r="F35" s="83">
        <v>7.3494526000513457E-3</v>
      </c>
      <c r="G35" s="84">
        <v>7.1332073365697416E-3</v>
      </c>
      <c r="H35" s="86"/>
      <c r="I35" s="128">
        <v>1521563.7361166324</v>
      </c>
      <c r="J35" s="114">
        <v>1045819.0337177388</v>
      </c>
      <c r="L35" s="9"/>
      <c r="M35" s="134"/>
      <c r="N35" s="116">
        <v>1.24E-2</v>
      </c>
      <c r="O35" s="117">
        <v>8.5000000000000006E-3</v>
      </c>
      <c r="P35" s="120"/>
      <c r="Q35" s="120"/>
      <c r="R35" s="26"/>
      <c r="S35" s="27"/>
      <c r="T35" s="27"/>
    </row>
    <row r="36" spans="1:20" x14ac:dyDescent="0.2">
      <c r="A36" s="48"/>
      <c r="B36" s="3" t="s">
        <v>47</v>
      </c>
      <c r="C36" s="81">
        <v>42685254.588755839</v>
      </c>
      <c r="D36" s="82"/>
      <c r="E36" s="24"/>
      <c r="F36" s="83">
        <v>1.9575506890283003E-3</v>
      </c>
      <c r="G36" s="84">
        <v>2.0153295413912406E-3</v>
      </c>
      <c r="H36" s="86"/>
      <c r="I36" s="128">
        <v>405273.46757971874</v>
      </c>
      <c r="J36" s="114">
        <v>295472.97508026025</v>
      </c>
      <c r="L36" s="9"/>
      <c r="M36" s="134"/>
      <c r="N36" s="116">
        <v>9.4999999999999998E-3</v>
      </c>
      <c r="O36" s="117">
        <v>6.8999999999999999E-3</v>
      </c>
      <c r="P36" s="120"/>
      <c r="Q36" s="120"/>
      <c r="R36" s="26"/>
      <c r="S36" s="27"/>
      <c r="T36" s="27"/>
    </row>
    <row r="37" spans="1:20" x14ac:dyDescent="0.2">
      <c r="A37" s="48"/>
      <c r="B37" s="3" t="s">
        <v>48</v>
      </c>
      <c r="C37" s="81">
        <v>122408614.28660879</v>
      </c>
      <c r="D37" s="82">
        <v>345061.98054757132</v>
      </c>
      <c r="E37" s="24"/>
      <c r="F37" s="83">
        <v>5.3429559610113347E-3</v>
      </c>
      <c r="G37" s="84">
        <v>5.4132155058701607E-3</v>
      </c>
      <c r="H37" s="86"/>
      <c r="I37" s="128">
        <v>1106156.9447888189</v>
      </c>
      <c r="J37" s="114">
        <v>793646.32801735215</v>
      </c>
      <c r="L37" s="9"/>
      <c r="M37" s="134"/>
      <c r="N37" s="116"/>
      <c r="O37" s="117"/>
      <c r="P37" s="120">
        <v>3.2057000000000002</v>
      </c>
      <c r="Q37" s="120">
        <v>2.2999999999999998</v>
      </c>
      <c r="R37" s="26"/>
      <c r="S37" s="27"/>
      <c r="T37" s="27"/>
    </row>
    <row r="38" spans="1:20" x14ac:dyDescent="0.2">
      <c r="A38" s="48"/>
      <c r="B38" s="3" t="s">
        <v>49</v>
      </c>
      <c r="C38" s="81">
        <v>357623068.74825633</v>
      </c>
      <c r="D38" s="82"/>
      <c r="E38" s="24"/>
      <c r="F38" s="83">
        <v>2.0345006967408711E-2</v>
      </c>
      <c r="G38" s="84">
        <v>1.9999699048707284E-2</v>
      </c>
      <c r="H38" s="86"/>
      <c r="I38" s="128">
        <v>4212044.9640607312</v>
      </c>
      <c r="J38" s="114">
        <v>2932210.56768313</v>
      </c>
      <c r="L38" s="9"/>
      <c r="M38" s="134"/>
      <c r="N38" s="116">
        <v>1.18E-2</v>
      </c>
      <c r="O38" s="117">
        <v>8.2000000000000007E-3</v>
      </c>
      <c r="P38" s="120"/>
      <c r="Q38" s="120"/>
      <c r="R38" s="26"/>
      <c r="S38" s="27"/>
      <c r="T38" s="27"/>
    </row>
    <row r="39" spans="1:20" x14ac:dyDescent="0.2">
      <c r="A39" s="48"/>
      <c r="B39" s="3" t="s">
        <v>50</v>
      </c>
      <c r="C39" s="81">
        <v>124866497.45385723</v>
      </c>
      <c r="D39" s="82"/>
      <c r="E39" s="24"/>
      <c r="F39" s="83">
        <v>5.6242158051080264E-3</v>
      </c>
      <c r="G39" s="84">
        <v>5.770506389851434E-3</v>
      </c>
      <c r="H39" s="86"/>
      <c r="I39" s="128">
        <v>1164386.4215256788</v>
      </c>
      <c r="J39" s="114">
        <v>846029.72154718894</v>
      </c>
      <c r="M39" s="26"/>
      <c r="N39" s="116">
        <v>9.2999999999999992E-3</v>
      </c>
      <c r="O39" s="117">
        <v>6.7999999999999996E-3</v>
      </c>
      <c r="P39" s="120"/>
      <c r="Q39" s="120"/>
      <c r="R39" s="26"/>
      <c r="S39" s="27"/>
      <c r="T39" s="27"/>
    </row>
    <row r="40" spans="1:20" ht="13.5" thickBot="1" x14ac:dyDescent="0.25">
      <c r="A40" s="48"/>
      <c r="B40" s="4" t="s">
        <v>51</v>
      </c>
      <c r="C40" s="87">
        <v>243714249.98855177</v>
      </c>
      <c r="D40" s="88">
        <v>680965.96810456121</v>
      </c>
      <c r="E40" s="89"/>
      <c r="F40" s="90">
        <v>9.0808131853113705E-3</v>
      </c>
      <c r="G40" s="91">
        <v>9.4315699650159377E-3</v>
      </c>
      <c r="H40" s="92"/>
      <c r="I40" s="135">
        <v>1880008.8644864538</v>
      </c>
      <c r="J40" s="115">
        <v>1382788.2636589021</v>
      </c>
      <c r="K40" s="49"/>
      <c r="L40" s="49"/>
      <c r="M40" s="50"/>
      <c r="N40" s="51"/>
      <c r="O40" s="52"/>
      <c r="P40" s="121">
        <v>2.7608000000000001</v>
      </c>
      <c r="Q40" s="121">
        <v>2.0306000000000002</v>
      </c>
      <c r="R40" s="50"/>
      <c r="S40" s="27"/>
      <c r="T40" s="27"/>
    </row>
    <row r="41" spans="1:20" x14ac:dyDescent="0.2">
      <c r="C41" s="53"/>
    </row>
    <row r="42" spans="1:20" x14ac:dyDescent="0.2">
      <c r="C42" s="53"/>
    </row>
    <row r="43" spans="1:20" x14ac:dyDescent="0.2">
      <c r="C43" s="53"/>
    </row>
    <row r="44" spans="1:20" x14ac:dyDescent="0.2">
      <c r="C44" s="53"/>
    </row>
    <row r="45" spans="1:20" x14ac:dyDescent="0.2">
      <c r="C45" s="53"/>
    </row>
    <row r="60" spans="5:5" x14ac:dyDescent="0.2">
      <c r="E60" s="54"/>
    </row>
    <row r="61" spans="5:5" x14ac:dyDescent="0.2">
      <c r="E61" s="54"/>
    </row>
    <row r="62" spans="5:5" x14ac:dyDescent="0.2">
      <c r="E62" s="54"/>
    </row>
  </sheetData>
  <autoFilter ref="A13:R13" xr:uid="{00000000-0009-0000-0000-000009000000}"/>
  <mergeCells count="6">
    <mergeCell ref="C12:E12"/>
    <mergeCell ref="I12:M12"/>
    <mergeCell ref="F12:H12"/>
    <mergeCell ref="N12:R12"/>
    <mergeCell ref="N13:O13"/>
    <mergeCell ref="P13:R13"/>
  </mergeCells>
  <dataValidations count="1">
    <dataValidation type="list" allowBlank="1" showInputMessage="1" showErrorMessage="1" sqref="I5" xr:uid="{48610614-7F41-49A0-975D-815BD99DF3B2}">
      <formula1>$I$6:$I$11</formula1>
    </dataValidation>
  </dataValidations>
  <printOptions horizontalCentered="1"/>
  <pageMargins left="0.5" right="0.5" top="1.25" bottom="1" header="0.5" footer="0.5"/>
  <pageSetup scale="5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A0EBCE3B15D04FA3C1E3D8AB1532D3" ma:contentTypeVersion="12" ma:contentTypeDescription="Create a new document." ma:contentTypeScope="" ma:versionID="5984591e5815f5fa266d95edd1a4ad71">
  <xsd:schema xmlns:xsd="http://www.w3.org/2001/XMLSchema" xmlns:xs="http://www.w3.org/2001/XMLSchema" xmlns:p="http://schemas.microsoft.com/office/2006/metadata/properties" xmlns:ns2="b55d006e-4328-435c-8eaf-eb0f0d39f0e2" xmlns:ns3="00b55595-d4eb-41d0-b489-5e4082844449" targetNamespace="http://schemas.microsoft.com/office/2006/metadata/properties" ma:root="true" ma:fieldsID="5ff8787c0291688e725b9e2f78370113" ns2:_="" ns3:_="">
    <xsd:import namespace="b55d006e-4328-435c-8eaf-eb0f0d39f0e2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Response_x0020_Method" minOccurs="0"/>
                <xsd:element ref="ns2:Witness" minOccurs="0"/>
                <xsd:element ref="ns2:RA" minOccurs="0"/>
                <xsd:element ref="ns2:DraftReady" minOccurs="0"/>
                <xsd:element ref="ns2:TSW" minOccurs="0"/>
                <xsd:element ref="ns2:WitnessApproved" minOccurs="0"/>
                <xsd:element ref="ns2:RAApproved" minOccurs="0"/>
                <xsd:element ref="ns2:RegDirectorApprove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d006e-4328-435c-8eaf-eb0f0d39f0e2" elementFormDefault="qualified">
    <xsd:import namespace="http://schemas.microsoft.com/office/2006/documentManagement/types"/>
    <xsd:import namespace="http://schemas.microsoft.com/office/infopath/2007/PartnerControls"/>
    <xsd:element name="Response_x0020_Method" ma:index="8" nillable="true" ma:displayName="Response Method" ma:default="Oral" ma:format="Dropdown" ma:internalName="Response_x0020_Method">
      <xsd:simpleType>
        <xsd:restriction base="dms:Choice">
          <xsd:enumeration value="Oral"/>
          <xsd:enumeration value="Written"/>
          <xsd:enumeration value="Not Applicable (not being submitted)"/>
        </xsd:restriction>
      </xsd:simpleType>
    </xsd:element>
    <xsd:element name="Witness" ma:index="9" nillable="true" ma:displayName="Witness" ma:list="UserInfo" ma:SharePointGroup="0" ma:internalName="Witnes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10" nillable="true" ma:displayName="RA" ma:list="UserInfo" ma:SharePointGroup="0" ma:internalName="RA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11" nillable="true" ma:displayName="Draft Ready" ma:default="No" ma:format="Dropdown" ma:internalName="DraftReady">
      <xsd:simpleType>
        <xsd:restriction base="dms:Choice">
          <xsd:enumeration value="No"/>
          <xsd:enumeration value="Yes"/>
          <xsd:enumeration value="Almost"/>
        </xsd:restriction>
      </xsd:simpleType>
    </xsd:element>
    <xsd:element name="TSW" ma:index="12" nillable="true" ma:displayName="TSW" ma:format="Dropdown" ma:internalName="TSW">
      <xsd:simpleType>
        <xsd:restriction base="dms:Choice">
          <xsd:enumeration value="Ready"/>
          <xsd:enumeration value="No"/>
          <xsd:enumeration value="Reviewed"/>
        </xsd:restriction>
      </xsd:simpleType>
    </xsd:element>
    <xsd:element name="WitnessApproved" ma:index="13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14" nillable="true" ma:displayName="RA Approved" ma:default="0" ma:format="Dropdown" ma:internalName="RAApproved">
      <xsd:simpleType>
        <xsd:restriction base="dms:Boolean"/>
      </xsd:simpleType>
    </xsd:element>
    <xsd:element name="RegDirectorApproved" ma:index="15" nillable="true" ma:displayName="Reg Director Approved" ma:default="0" ma:format="Dropdown" ma:internalName="RegDirectorApproved">
      <xsd:simpleType>
        <xsd:restriction base="dms:Boolean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raftReady xmlns="b55d006e-4328-435c-8eaf-eb0f0d39f0e2">No</DraftReady>
    <TSW xmlns="b55d006e-4328-435c-8eaf-eb0f0d39f0e2" xsi:nil="true"/>
    <RAApproved xmlns="b55d006e-4328-435c-8eaf-eb0f0d39f0e2">false</RAApproved>
    <RA xmlns="b55d006e-4328-435c-8eaf-eb0f0d39f0e2">
      <UserInfo>
        <DisplayName/>
        <AccountId xsi:nil="true"/>
        <AccountType/>
      </UserInfo>
    </RA>
    <Witness xmlns="b55d006e-4328-435c-8eaf-eb0f0d39f0e2">
      <UserInfo>
        <DisplayName/>
        <AccountId xsi:nil="true"/>
        <AccountType/>
      </UserInfo>
    </Witness>
    <RegDirectorApproved xmlns="b55d006e-4328-435c-8eaf-eb0f0d39f0e2">false</RegDirectorApproved>
    <WitnessApproved xmlns="b55d006e-4328-435c-8eaf-eb0f0d39f0e2">false</WitnessApproved>
    <Response_x0020_Method xmlns="b55d006e-4328-435c-8eaf-eb0f0d39f0e2">Oral</Response_x0020_Method>
  </documentManagement>
</p:properties>
</file>

<file path=customXml/itemProps1.xml><?xml version="1.0" encoding="utf-8"?>
<ds:datastoreItem xmlns:ds="http://schemas.openxmlformats.org/officeDocument/2006/customXml" ds:itemID="{158B4D43-19B6-4552-8F62-D54089CD85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725A9C-4460-4EEF-B1DF-8A3930278F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5d006e-4328-435c-8eaf-eb0f0d39f0e2"/>
    <ds:schemaRef ds:uri="00b55595-d4eb-41d0-b489-5e40828444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B34450-08AC-46B8-AF39-E61FEA82B554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00b55595-d4eb-41d0-b489-5e4082844449"/>
    <ds:schemaRef ds:uri="http://schemas.openxmlformats.org/package/2006/metadata/core-properties"/>
    <ds:schemaRef ds:uri="http://schemas.microsoft.com/office/infopath/2007/PartnerControls"/>
    <ds:schemaRef ds:uri="b55d006e-4328-435c-8eaf-eb0f0d39f0e2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SHETH Nikita</dc:creator>
  <cp:keywords/>
  <dc:description/>
  <cp:lastModifiedBy>LI Clement</cp:lastModifiedBy>
  <cp:revision/>
  <cp:lastPrinted>2022-11-15T06:35:05Z</cp:lastPrinted>
  <dcterms:created xsi:type="dcterms:W3CDTF">2022-10-01T02:51:43Z</dcterms:created>
  <dcterms:modified xsi:type="dcterms:W3CDTF">2022-11-16T20:26:39Z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0x01010009A0EBCE3B15D04FA3C1E3D8AB1532D3</vt:lpwstr>
  </property>
</Properties>
</file>