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Interrogatories/Interrogatory Responses by HORCI/"/>
    </mc:Choice>
  </mc:AlternateContent>
  <xr:revisionPtr revIDLastSave="41" documentId="13_ncr:1_{4D401B5C-41B4-4A8C-BA67-7FE8E0C9D870}" xr6:coauthVersionLast="47" xr6:coauthVersionMax="47" xr10:uidLastSave="{43F63497-8F0F-4649-8824-623991D76401}"/>
  <bookViews>
    <workbookView xWindow="-110" yWindow="-110" windowWidth="19420" windowHeight="10420" xr2:uid="{A214C897-AC11-4FCE-942C-60719CD5CA9F}"/>
  </bookViews>
  <sheets>
    <sheet name="App.2-JC_OMA Programs with Fc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">'[1]Query 3'!$A$1:$G$478</definedName>
    <definedName name="______SUM1">#N/A</definedName>
    <definedName name="______SUM2">#REF!</definedName>
    <definedName name="______SUM3">[2]OPEB!$A$1:$G$45</definedName>
    <definedName name="_____dec08">#REF!</definedName>
    <definedName name="_____grp255">#REF!</definedName>
    <definedName name="_____jan09">#REF!</definedName>
    <definedName name="_____N4">'[3]Revenue Forecast_Chg'!#REF!</definedName>
    <definedName name="_____N6">'[3]Revenue Forecast_Old'!#REF!</definedName>
    <definedName name="_____nov08">#REF!</definedName>
    <definedName name="_____SUM1">#N/A</definedName>
    <definedName name="_____SUM2">#REF!</definedName>
    <definedName name="_____SUM3">[4]OPEB!$A$1:$G$45</definedName>
    <definedName name="_____tb2">#REF!</definedName>
    <definedName name="____dec08">#REF!</definedName>
    <definedName name="____feb8">#REF!</definedName>
    <definedName name="____grp255">#REF!</definedName>
    <definedName name="____jan09">#REF!</definedName>
    <definedName name="____may1">#REF!</definedName>
    <definedName name="____N4">'[5]Revenue Forecast_Chg'!#REF!</definedName>
    <definedName name="____N6">'[5]Revenue Forecast_Old'!#REF!</definedName>
    <definedName name="____nov08">#REF!</definedName>
    <definedName name="____oct6">#REF!</definedName>
    <definedName name="____SUM1">#N/A</definedName>
    <definedName name="____SUM2">#REF!</definedName>
    <definedName name="____SUM3">[6]OPEB!$A$1:$G$45</definedName>
    <definedName name="____tb2">#REF!</definedName>
    <definedName name="___dec08">#REF!</definedName>
    <definedName name="___feb8">#REF!</definedName>
    <definedName name="___grp255">#REF!</definedName>
    <definedName name="___jan09">#REF!</definedName>
    <definedName name="___may1">#REF!</definedName>
    <definedName name="___N4">'[5]Revenue Forecast_Chg'!#REF!</definedName>
    <definedName name="___N6">'[5]Revenue Forecast_Old'!#REF!</definedName>
    <definedName name="___nov08">#REF!</definedName>
    <definedName name="___oct6">#REF!</definedName>
    <definedName name="___SUM1">#N/A</definedName>
    <definedName name="___SUM2">#REF!</definedName>
    <definedName name="___SUM3">[6]OPEB!$A$1:$G$45</definedName>
    <definedName name="___tb2">#REF!</definedName>
    <definedName name="__dec08">#REF!</definedName>
    <definedName name="__feb8">#REF!</definedName>
    <definedName name="__grp255">#REF!</definedName>
    <definedName name="__jan09">#REF!</definedName>
    <definedName name="__may1">#REF!</definedName>
    <definedName name="__N4">'[5]Revenue Forecast_Chg'!#REF!</definedName>
    <definedName name="__N6">'[5]Revenue Forecast_Old'!#REF!</definedName>
    <definedName name="__nov08">#REF!</definedName>
    <definedName name="__oct6">#REF!</definedName>
    <definedName name="__SUM1">#N/A</definedName>
    <definedName name="__SUM2">#REF!</definedName>
    <definedName name="__SUM3">[6]OPEB!$A$1:$G$45</definedName>
    <definedName name="__tb2">#REF!</definedName>
    <definedName name="_dec08">#REF!</definedName>
    <definedName name="_feb8">#REF!</definedName>
    <definedName name="_FilA" hidden="1">#REF!</definedName>
    <definedName name="_Fill" hidden="1">#REF!</definedName>
    <definedName name="_Fill2" hidden="1">#REF!</definedName>
    <definedName name="_grp255">#REF!</definedName>
    <definedName name="_jan09">#REF!</definedName>
    <definedName name="_may1">#REF!</definedName>
    <definedName name="_N4">'[7]Revenue Forecast_Chg'!#REF!</definedName>
    <definedName name="_N6">'[7]Revenue Forecast_Old'!#REF!</definedName>
    <definedName name="_nov08">#REF!</definedName>
    <definedName name="_oct6">#REF!</definedName>
    <definedName name="_Regression_Int">1</definedName>
    <definedName name="_Sort" hidden="1">#REF!</definedName>
    <definedName name="_SUM1">#N/A</definedName>
    <definedName name="_SUM2">#REF!</definedName>
    <definedName name="_SUM3">[2]OPEB!$A$1:$G$45</definedName>
    <definedName name="_tb2">#REF!</definedName>
    <definedName name="_tr1">#REF!</definedName>
    <definedName name="_tr3">#REF!</definedName>
    <definedName name="_tr4">#REF!</definedName>
    <definedName name="A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AB">#REF!</definedName>
    <definedName name="ACBAL">'[8]GL BAL JAN 31, 2007 sum'!#REF!</definedName>
    <definedName name="Acc_Dep_CA">'[9]MAY 2006 FA GRP CONTNUITY SCHED'!$D$24:$K$38</definedName>
    <definedName name="Acc_Dep_MJR_Minor_NORMAL_Special_RET_CA">#REF!</definedName>
    <definedName name="Account">'[10]Query 1'!$A$1:$B$213</definedName>
    <definedName name="Account2">'[11]Query 1'!$A$1:$B$201</definedName>
    <definedName name="AccountCM">'[10]Query 8'!$A$2:$B$198</definedName>
    <definedName name="AccountCM2">'[11]Query 8'!$A$2:$B$184</definedName>
    <definedName name="AccountD">'[12]Query 1'!$A$1:$B$195</definedName>
    <definedName name="AccountDescription">#REF!</definedName>
    <definedName name="AccountDM">'[13]Query 8'!$A$2:$B$197</definedName>
    <definedName name="accrange">#REF!</definedName>
    <definedName name="acct_name">#REF!</definedName>
    <definedName name="accum_depr">'[14]for vlookup'!$A$23:$D$42</definedName>
    <definedName name="ActDirect">'[15]Total Directs and LDCs'!$A$8:$W$13</definedName>
    <definedName name="ActDirectApr">'[16]Total Directs and LDCs'!$A$8:$X$9</definedName>
    <definedName name="ActDirectAug">'[17]Total Directs and LDCs'!$A$8:$X$9</definedName>
    <definedName name="ActDirectDec">'[18]Total Directs and LDCs'!$A$8:$X$9</definedName>
    <definedName name="ActDirectFeb">'[19]Total Directs and LDCs'!$A$8:$X$9</definedName>
    <definedName name="ActDirectJan">'[20]Total Directs and LDCs'!$A$8:$X$9</definedName>
    <definedName name="ActDirectJuly">'[21]Total Directs and LDCs'!$A$8:$X$9</definedName>
    <definedName name="ActDirectJune">'[22]Total Directs and LDCs'!$A$8:$X$9</definedName>
    <definedName name="ActDirectMar">'[23]Total Directs and LDCs'!$A$8:$X$9</definedName>
    <definedName name="ActDirectMay">'[24]Total Directs and LDCs'!$A$8:$X$9</definedName>
    <definedName name="ActDirectNov">'[25]Total Directs and LDCs'!$A$8:$X$9</definedName>
    <definedName name="ActDirectOct">'[26]Total Directs and LDCs'!$A$8:$X$9</definedName>
    <definedName name="ActDirectSept">'[27]Total Directs and LDCs'!$A$8:$X$9</definedName>
    <definedName name="ActELDC">'[15]Total Directs and LDCs'!$A$16:$W$21</definedName>
    <definedName name="ActELDCApr">'[16]Total Directs and LDCs'!$A$13:$X$14</definedName>
    <definedName name="ActELDCAug">'[17]Total Directs and LDCs'!$A$13:$X$14</definedName>
    <definedName name="ActELDCDec">'[18]Total Directs and LDCs'!$A$13:$X$14</definedName>
    <definedName name="ActELDCFeb">'[19]Total Directs and LDCs'!$A$13:$X$14</definedName>
    <definedName name="ActELDCJan">'[20]Total Directs and LDCs'!$A$13:$X$14</definedName>
    <definedName name="ActELDCJuly">'[21]Total Directs and LDCs'!$A$13:$X$14</definedName>
    <definedName name="ActELDCJune">'[22]Total Directs and LDCs'!$A$13:$X$14</definedName>
    <definedName name="ActELDCMar">'[23]Total Directs and LDCs'!$A$13:$X$14</definedName>
    <definedName name="ActELDCMay">'[24]Total Directs and LDCs'!$A$13:$X$14</definedName>
    <definedName name="ActELDCNov">'[25]Total Directs and LDCs'!$A$13:$X$14</definedName>
    <definedName name="ActELDCOct">'[26]Total Directs and LDCs'!$A$13:$X$14</definedName>
    <definedName name="ActELDCSept">'[27]Total Directs and LDCs'!$A$13:$X$14</definedName>
    <definedName name="ActOMEU">'[28]Total from CSS (Retail and MEU)'!$A$111:$U$123</definedName>
    <definedName name="ActOMEUApr">'[29]Total from CSS (Retail and MEU)'!$A$98:$X$110</definedName>
    <definedName name="ActOMEUAug">'[30]Total from CSS (Retail and MEU)'!$A$98:$X$110</definedName>
    <definedName name="ActOMEUDec">'[31]Total from CSS (Retail and MEU)'!$A$98:$X$110</definedName>
    <definedName name="ActOMEUFeb">'[32]Total from CSS (Retail and MEU)'!$A$98:$X$110</definedName>
    <definedName name="ActOMEUJan">'[33]Total from CSS (Retail and MEU)'!$A$98:$X$110</definedName>
    <definedName name="ActOMEUJuly">'[34]Total from CSS (Retail and MEU)'!$A$98:$X$110</definedName>
    <definedName name="ActOMEUJune">'[35]Total from CSS (Retail and MEU)'!$A$98:$X$110</definedName>
    <definedName name="ActOMEUMar">'[36]Total from CSS (Retail and MEU)'!$A$98:$X$110</definedName>
    <definedName name="ActOMEUMay">'[37]Total from CSS (Retail and MEU)'!$A$98:$X$110</definedName>
    <definedName name="ActOMEUNov">'[38]Total from CSS (Retail and MEU)'!$A$98:$X$110</definedName>
    <definedName name="ActOMEUOct">'[39]Total from CSS (Retail and MEU)'!$A$98:$X$110</definedName>
    <definedName name="ActOMEUSept">'[40]Total from CSS (Retail and MEU)'!$A$98:$X$110</definedName>
    <definedName name="ActRetail">'[28]Total from CSS (Retail and MEU)'!$A$8:$U$95</definedName>
    <definedName name="ActRetailApr">'[29]Total from CSS (Retail and MEU)'!$A$9:$X$80</definedName>
    <definedName name="ActRetailAug">'[30]Total from CSS (Retail and MEU)'!$A$9:$X$80</definedName>
    <definedName name="ActRetailDec">'[31]Total from CSS (Retail and MEU)'!$A$9:$X$80</definedName>
    <definedName name="ActRetailFeb">'[32]Total from CSS (Retail and MEU)'!$A$9:$X$80</definedName>
    <definedName name="ActRetailJan">'[33]Total from CSS (Retail and MEU)'!$A$9:$W$79</definedName>
    <definedName name="ActRetailJuly">'[34]Total from CSS (Retail and MEU)'!$A$9:$X$80</definedName>
    <definedName name="ActRetailJune">'[35]Total from CSS (Retail and MEU)'!$A$9:$X$80</definedName>
    <definedName name="ActRetailMar">'[36]Total from CSS (Retail and MEU)'!$A$9:$X$80</definedName>
    <definedName name="ActRetailMay">'[37]Total from CSS (Retail and MEU)'!$A$9:$X$80</definedName>
    <definedName name="ActRetailNov">'[38]Total from CSS (Retail and MEU)'!$A$9:$X$80</definedName>
    <definedName name="ActRetailOct">'[39]Total from CSS (Retail and MEU)'!$A$9:$X$80</definedName>
    <definedName name="ActRetailSept">'[40]Total from CSS (Retail and MEU)'!$A$9:$X$80</definedName>
    <definedName name="ActRetJan">'[33]Total from CSS (Retail and MEU)'!$A$9:$W$79</definedName>
    <definedName name="ActTXLDC">'[15]Total Directs and LDCs'!$A$15:$W$15</definedName>
    <definedName name="ActTXLDCApr">'[16]Total Directs and LDCs'!$A$12:$X$12</definedName>
    <definedName name="ActTXLDCAug">'[17]Total Directs and LDCs'!$A$12:$X$12</definedName>
    <definedName name="ActTXLDCDec">'[18]Total Directs and LDCs'!$A$12:$X$12</definedName>
    <definedName name="ActTXLDCFeb">'[19]Total Directs and LDCs'!$A$12:$X$12</definedName>
    <definedName name="ActTXLDCJan">'[20]Total Directs and LDCs'!$A$12:$X$12</definedName>
    <definedName name="ActTXLDCJuly">'[21]Total Directs and LDCs'!$A$12:$X$12</definedName>
    <definedName name="ActTXLDCJune">'[22]Total Directs and LDCs'!$A$12:$X$12</definedName>
    <definedName name="ActTXLDCMar">'[23]Total Directs and LDCs'!$A$12:$X$12</definedName>
    <definedName name="ActTXLDCMay">'[24]Total Directs and LDCs'!$A$12:$X$12</definedName>
    <definedName name="ActTXLDCNov">'[25]Total Directs and LDCs'!$A$12:$X$12</definedName>
    <definedName name="ActTXLDCOct">'[26]Total Directs and LDCs'!$A$12:$X$12</definedName>
    <definedName name="ActTXLDCSept">'[27]Total Directs and LDCs'!$A$12:$X$12</definedName>
    <definedName name="ActTXMEU">'[28]Total from CSS (Retail and MEU)'!$A$98:$T$109</definedName>
    <definedName name="ActTXMEUApr">'[29]Total from CSS (Retail and MEU)'!$A$85:$W$96</definedName>
    <definedName name="ActTXMEUAug">'[30]Total from CSS (Retail and MEU)'!$A$85:$W$96</definedName>
    <definedName name="ActTXMEUDec">'[31]Total from CSS (Retail and MEU)'!$A$85:$W$96</definedName>
    <definedName name="ActTXMEUFeb">'[32]Total from CSS (Retail and MEU)'!$A$85:$W$96</definedName>
    <definedName name="ActTXMEUJan">'[33]Total from CSS (Retail and MEU)'!$A$85:$W$96</definedName>
    <definedName name="ActTXMEUJuly">'[34]Total from CSS (Retail and MEU)'!$A$85:$W$96</definedName>
    <definedName name="ActTXMEUJune">'[35]Total from CSS (Retail and MEU)'!$A$85:$W$96</definedName>
    <definedName name="ActTXMEUMar">'[36]Total from CSS (Retail and MEU)'!$A$85:$W$96</definedName>
    <definedName name="ActTXMEUMay">'[37]Total from CSS (Retail and MEU)'!$A$85:$W$96</definedName>
    <definedName name="ActTXMEUNov">'[38]Total from CSS (Retail and MEU)'!$A$85:$W$96</definedName>
    <definedName name="ActTXMEUOct">'[39]Total from CSS (Retail and MEU)'!$A$85:$W$96</definedName>
    <definedName name="ActTXMEUSept">'[40]Total from CSS (Retail and MEU)'!$A$85:$W$96</definedName>
    <definedName name="Actual">'[41]Actual details'!$A$5:$O$97</definedName>
    <definedName name="adfadsfe">[42]INCOME!#REF!</definedName>
    <definedName name="adfasdfsdfsd">#REF!</definedName>
    <definedName name="aer">'[43]Query 3'!$A$1:$G$478</definedName>
    <definedName name="afds">#REF!</definedName>
    <definedName name="Age">'[44]Emp List'!$AI$2:$AI$59996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'[45]CCCM-Drivers'!$A$4:$A$84</definedName>
    <definedName name="am">#REF!</definedName>
    <definedName name="AM_ACDEPN_CONT_SCHED">'[46]SUPPORT 1B - PIVOT PSAM CONT  '!$B$71:$O$129</definedName>
    <definedName name="am_cost_cont_sched">'[46]SUPPORT 1B - PIVOT PSAM CONT  '!$B$3:$O$69</definedName>
    <definedName name="am_cost_cont_sched_TXDX">#REF!</definedName>
    <definedName name="Amounts">#REF!</definedName>
    <definedName name="an">'[47]Annual Budget'!$A$1:$B$189</definedName>
    <definedName name="ANALYSIS_TYPES">#REF!</definedName>
    <definedName name="Annual_Budegt2">#REF!</definedName>
    <definedName name="Annual_Budget">#REF!</definedName>
    <definedName name="Annualbudget">'[47]Annual Budget'!$A$1:$B$189</definedName>
    <definedName name="APN">#REF!</definedName>
    <definedName name="ApprovedYr">'[48]Z1.ModelVariables'!$C$12</definedName>
    <definedName name="as">'[49]NVISION statement'!$I$1285</definedName>
    <definedName name="ASD">#REF!</definedName>
    <definedName name="asdfadfsdfsdfassdfdsf">#REF!</definedName>
    <definedName name="aso">#REF!</definedName>
    <definedName name="ASOFDATE">#REF!</definedName>
    <definedName name="at">#REF!</definedName>
    <definedName name="ATS_Table">#REF!</definedName>
    <definedName name="aug05data">#REF!</definedName>
    <definedName name="AvgSeverance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'[50]2. Index'!$M$3</definedName>
    <definedName name="BI_LDCLIST">'[51]3. Rate Class Selection'!$B$19:$B$21</definedName>
    <definedName name="bmhgjgjg">#REF!</definedName>
    <definedName name="BPO_s">[52]BPO_s!$A$1:$B$15</definedName>
    <definedName name="BRAMPTON_GLBAL_LOOKUP">'[46]SUPPORT 6 - GL ACCOUNT BALANCES'!#REF!</definedName>
    <definedName name="BridgeYear">'[53]LDC Info'!$E$26</definedName>
    <definedName name="BU">#REF!</definedName>
    <definedName name="bu200dept">#REF!</definedName>
    <definedName name="BU300_GL_ACCOUNTS">'[46]TXDX Support 1- Continuity'!#REF!</definedName>
    <definedName name="BU300_GL_CATEGORY">'[46]TXDX Support 1- Continuity'!#REF!</definedName>
    <definedName name="Budget">[54]Budget!$E$1:$R$112</definedName>
    <definedName name="Budget_Inflation">'[55]02-07-02'!$S$10</definedName>
    <definedName name="BUSINESS_UNIT">'[56]SUPPORT 6 - GL ACCOUNT BALANCES'!#REF!,'[56]SUPPORT 6 - GL ACCOUNT BALANCES'!#REF!</definedName>
    <definedName name="BUV">#REF!</definedName>
    <definedName name="buvv">#REF!</definedName>
    <definedName name="bvnvnv">[42]INCOME!#REF!</definedName>
    <definedName name="CAD">#REF!</definedName>
    <definedName name="cant">'[57]Groups in List Jan 09'!$H$229:$H$288</definedName>
    <definedName name="CapAdv2">'[11]Query 7'!$A$2:$F$200</definedName>
    <definedName name="capex_inserv_print">#REF!</definedName>
    <definedName name="capex_lookup">'[56] SUPPORT 3 - CIP CONT  DETAIL '!$E$18:$O$26</definedName>
    <definedName name="CapitalADVREM">'[10]Query 7'!$A$2:$F$200</definedName>
    <definedName name="cate">#REF!</definedName>
    <definedName name="Categ">'[58]account names '!$G$1:$I$12</definedName>
    <definedName name="Category">'[59]A. Level 1 Reconciliation'!#REF!</definedName>
    <definedName name="CGEY_Inflation">[60]Summary!$V$6</definedName>
    <definedName name="check">#REF!</definedName>
    <definedName name="checks_bal_fa_grp">#REF!</definedName>
    <definedName name="CIP">'[14]for vlookup'!$A$43:$D$62</definedName>
    <definedName name="CIP_CA">'[9]MAY 2006 FA GRP CONTNUITY SCHED'!$D$47:$M$60</definedName>
    <definedName name="CIP_CONTROL_CLSFY">'[46]CIP SUPPORT - C1e_FDM FOR CIP  '!$A$54:$I$69</definedName>
    <definedName name="CIP_LTD_GLBAL">'[46]CIP SUPPORT - C1e_FDM FOR CIP  '!#REF!</definedName>
    <definedName name="CIP_OTHER_LOOKUP">#REF!</definedName>
    <definedName name="CIP_SUSP_CLSFY">'[46]CIP SUPPORT - C1e_FDM FOR CIP  '!$A$74:$N$89</definedName>
    <definedName name="CL">[61]PL1!$K$1</definedName>
    <definedName name="Cmonths">#REF!</definedName>
    <definedName name="CN">[62]Sheet1!$C$1</definedName>
    <definedName name="cntl_mgr">#REF!</definedName>
    <definedName name="co">#REF!</definedName>
    <definedName name="coa">#REF!</definedName>
    <definedName name="coajuly30">#REF!</definedName>
    <definedName name="code_lookup">#REF!</definedName>
    <definedName name="COLA_1">'[63]Global Variables'!$B$9</definedName>
    <definedName name="COLA_2">'[63]Global Variables'!$C$9</definedName>
    <definedName name="COLA_5.1">'[64]Pension Schedule 2007'!#REF!</definedName>
    <definedName name="COLA_Actual">'[55]12-31-04'!$H$113:$R$113</definedName>
    <definedName name="COLA2.1">[65]COLA!$B$2</definedName>
    <definedName name="colActv">'[66]CCCM-Time'!$D$1:$D$65536</definedName>
    <definedName name="colActv0">'[67]General HOI-T&amp;D Study'!#REF!</definedName>
    <definedName name="colActvYr1">'[45]CCCM-Yr1'!$F$1:$F$65536</definedName>
    <definedName name="colD1">'[67]General HOI-T&amp;D Study'!#REF!</definedName>
    <definedName name="colDept">'[66]CCCM-Time'!$A$1:$A$65536</definedName>
    <definedName name="colDriver">'[67]General HOI-T&amp;D Study'!#REF!</definedName>
    <definedName name="colPctSvc">'[67]General HOI-T&amp;D Study'!#REF!</definedName>
    <definedName name="colSvc">'[66]CCCM-Time'!$B$1:$B$65536</definedName>
    <definedName name="colType">'[66]CCCM-Time'!$C$1:$C$65536</definedName>
    <definedName name="com">#REF!</definedName>
    <definedName name="Consolidated">'[68]14. CY Actual Summary Results'!#REF!</definedName>
    <definedName name="cont_sched_fa_grp">#REF!</definedName>
    <definedName name="contactf">#REF!</definedName>
    <definedName name="ContingencyIn">#REF!</definedName>
    <definedName name="CONTINUITY">#REF!</definedName>
    <definedName name="CustomerAdministration">[69]lists!$Z$1:$Z$36</definedName>
    <definedName name="cxl_lookup">#REF!</definedName>
    <definedName name="CXL_XCC_LOOKUP">'[56] SUPPORT 3 - CIP CONT  DETAIL '!$B$40:$S$48</definedName>
    <definedName name="dasdfeeferfer">[42]INCOME!$D$15:$H$1371,[42]INCOME!$J$15:$M$118,[42]INCOME!$J$1371:$M$1371,[42]INCOME!$P$15:$T$1371,[42]INCOME!$V$15:$Y$1371</definedName>
    <definedName name="DATA1">'[70]acct changes Remotes'!#REF!</definedName>
    <definedName name="DATA2">#REF!</definedName>
    <definedName name="data3">[71]data2!$B$1:$C$1420</definedName>
    <definedName name="DATA4">#REF!</definedName>
    <definedName name="DATA5">#REF!</definedName>
    <definedName name="DATA6">#REF!</definedName>
    <definedName name="_xlnm.Database">#REF!</definedName>
    <definedName name="DataChoice">'[72]Data Table'!#REF!</definedName>
    <definedName name="date">#REF!</definedName>
    <definedName name="DATEINC">[62]Sheet1!$C$2</definedName>
    <definedName name="de">0.00154386574286036</definedName>
    <definedName name="del">'[57]Groups in List Jan 09'!$A$288:$E$318</definedName>
    <definedName name="DeptID">#REF!</definedName>
    <definedName name="Desc">#REF!</definedName>
    <definedName name="Descr">#REF!</definedName>
    <definedName name="dfe">37350.4474895833</definedName>
    <definedName name="dferererer">#REF!</definedName>
    <definedName name="DirectLoad">'[73]Dx_Tariff&amp;COP'!#REF!</definedName>
    <definedName name="DirectRate">#REF!</definedName>
    <definedName name="Disc_Rate">'[55]02-07-02'!$S$13</definedName>
    <definedName name="DME_BeforeCloseCompleted" hidden="1">"False"</definedName>
    <definedName name="do">#REF!</definedName>
    <definedName name="doll">#REF!</definedName>
    <definedName name="DollarFormat">#REF!</definedName>
    <definedName name="DollarFormat_Area">#REF!</definedName>
    <definedName name="download">'[74]Download by month'!$A$3:$R$141</definedName>
    <definedName name="dsa">"V920"</definedName>
    <definedName name="DXDepr99">#REF!</definedName>
    <definedName name="EBNUMBER">'[53]LDC Info'!$E$16</definedName>
    <definedName name="ELDCLoad">'[73]Dx_Tariff&amp;COP'!#REF!</definedName>
    <definedName name="ELDCRate">#REF!</definedName>
    <definedName name="EmpClass">'[44]Emp List'!$AF$2:$AF$59996</definedName>
    <definedName name="Escalation_Status">'[55]02-07-02'!$W$10</definedName>
    <definedName name="ETS_Taxable">'[55]12-31-04'!$V$7</definedName>
    <definedName name="etswork0405">#REF!</definedName>
    <definedName name="etswork0408">#REF!</definedName>
    <definedName name="etswork0408b">#REF!</definedName>
    <definedName name="etswork0408c">[75]etswork0408c!$A$1:$AC$226</definedName>
    <definedName name="etsworkAll">#REF!</definedName>
    <definedName name="exclude">#REF!</definedName>
    <definedName name="FA_AccDep_Reconciliations_CA">#REF!</definedName>
    <definedName name="FA_CA">'[9]MAY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'[56] SUPPORT 2 -FA CONT GROUP SCHD '!$C$42:$K$56</definedName>
    <definedName name="FA2c_lookup">'[56] SUPPORT 2 -FA CONT GROUP SCHD '!$C$23:$J$35</definedName>
    <definedName name="FA2c1_GLBAL_LOOKUP">'[46]SUPPORT 6 - GL ACCOUNT BALANCES'!#REF!</definedName>
    <definedName name="FA2d_accdep_lookup">'[56] SUPPORT 2 -FA CONT GROUP SCHD '!$C$64:$H$75</definedName>
    <definedName name="FA2d_COST_lookup">'[56] SUPPORT 2 -FA CONT GROUP SCHD '!$C$4:$M$15</definedName>
    <definedName name="FA2d_lookup">#REF!</definedName>
    <definedName name="FA2e_lookup">#REF!</definedName>
    <definedName name="FDMbudget">'[74]budget - FDM'!$A$19:$M$34</definedName>
    <definedName name="feb_lookup">#REF!</definedName>
    <definedName name="FebActRetail">'[32]Total from CSS (Retail and MEU)'!$A$9:$X$80</definedName>
    <definedName name="febtb">#REF!</definedName>
    <definedName name="figures">#REF!</definedName>
    <definedName name="first">#REF!</definedName>
    <definedName name="First_Page">#REF!</definedName>
    <definedName name="fixed_assets">'[14]for vlookup'!$A$3:$D$22</definedName>
    <definedName name="Fixed_Charges">[69]lists!$I$1:$I$212</definedName>
    <definedName name="Footer">#REF!</definedName>
    <definedName name="Forecast">[76]Sheet1!$A$1:$A$3</definedName>
    <definedName name="Format">#REF!</definedName>
    <definedName name="Formulas">'[68]14. CY Actual Summary Results'!#REF!</definedName>
    <definedName name="Fringe_Rate">[77]Global_Variables!$G$52</definedName>
    <definedName name="fs">#REF!</definedName>
    <definedName name="FVRate0">'[78]Input - Proj Info'!$K$113</definedName>
    <definedName name="FVRate1">'[78]Input - Proj Info'!$K$114</definedName>
    <definedName name="FVRate2">'[78]Input - Proj Info'!$K$115</definedName>
    <definedName name="FVRate3">'[78]Input - Proj Info'!$K$116</definedName>
    <definedName name="FVRate4">'[78]Input - Proj Info'!$K$117</definedName>
    <definedName name="FY4nv">#REF!</definedName>
    <definedName name="GL">'[54]GL Input'!$A$9:$N$91</definedName>
    <definedName name="GL_ACCDEPN_LOOKUP">'[79]SUPPORT 6A - LEDGER BAL CONTROL'!$J$1:$O$55</definedName>
    <definedName name="gl_acdepn_susp">'[46]SUPPORT 6B - LEDGER BAL SUSP'!$S$1:$AF$56</definedName>
    <definedName name="GL_BAL_ALLBU_LOOKUP">'[46]SUPPORT 6 - GL ACCOUNT BALANCES'!$M$8:$Z$500</definedName>
    <definedName name="GL_Bal_summary">#REF!</definedName>
    <definedName name="GL_COLUMN_NBR">'[46]SUPPORT 6 - GL ACCOUNT BALANCES'!#REF!</definedName>
    <definedName name="GL_cost_susp">'[46]SUPPORT 6B - LEDGER BAL SUSP'!$B$1:$P$91</definedName>
    <definedName name="GL_Prior_Year">'[80]2004GL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[81]Accumulator!$B$2:$C$16</definedName>
    <definedName name="grp">#REF!</definedName>
    <definedName name="H1_consol">'[82]6 Other_Continuity'!#REF!</definedName>
    <definedName name="H1_dx">'[82]6 Other_Continuity'!#REF!</definedName>
    <definedName name="H1_networks">'[82]6 Other_Continuity'!#REF!</definedName>
    <definedName name="H1_other">'[82]6 Other_Continuity'!#REF!</definedName>
    <definedName name="H1_tx">'[82]6 Other_Continuity'!#REF!</definedName>
    <definedName name="HEADER1">[62]Sheet1!$A$4</definedName>
    <definedName name="histdate">[83]Financials!$E$76</definedName>
    <definedName name="HOI_HONI_">#REF!</definedName>
    <definedName name="HOI_HONI_Prior_Year">#REF!</definedName>
    <definedName name="HTM" hidden="1">{"'2003 05 15'!$W$11:$AI$18","'2003 05 15'!$A$1:$V$30"}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'[68]14. CY Actual Summary Results'!#REF!</definedName>
    <definedName name="Hydro_One_Remote_Communities_Inc.">'[68]14. CY Actual Summary Results'!#REF!</definedName>
    <definedName name="Hydro_One_Telecom_Inc.">'[68]14. CY Actual Summary Results'!#REF!</definedName>
    <definedName name="IN_SERVICE_ADDS">#REF!</definedName>
    <definedName name="Incr2000">#REF!</definedName>
    <definedName name="InergiTitle">[84]INInrCSO!$B$2</definedName>
    <definedName name="Inflation">#REF!</definedName>
    <definedName name="INSERV_LOOKUP">'[56] SUPPORT 3 - CIP CONT  DETAIL '!$B$29:$S$37</definedName>
    <definedName name="inservice_lookup">#REF!</definedName>
    <definedName name="jjj">#REF!</definedName>
    <definedName name="july">#REF!</definedName>
    <definedName name="june">#REF!</definedName>
    <definedName name="la">#REF!</definedName>
    <definedName name="Language">#REF!</definedName>
    <definedName name="LAR">#REF!</definedName>
    <definedName name="LDC">'[73]Dx_Tariff&amp;COP'!#REF!</definedName>
    <definedName name="LDC_LIST">[85]lists!$AM$1:$AM$80</definedName>
    <definedName name="LDCkWh">'[73]Dx_Tariff&amp;COP'!#REF!</definedName>
    <definedName name="LDCkWh2">'[73]Dx_Tariff&amp;COP'!#REF!</definedName>
    <definedName name="LDCkWh3">'[73]Dx_Tariff&amp;COP'!#REF!</definedName>
    <definedName name="LDCLIST">#REF!</definedName>
    <definedName name="LDCLoads">'[73]Dx_Tariff&amp;COP'!#REF!</definedName>
    <definedName name="LDCRates">#REF!</definedName>
    <definedName name="LDCRates2">#REF!</definedName>
    <definedName name="LEDGER">#REF!</definedName>
    <definedName name="LIMIT">#REF!</definedName>
    <definedName name="LoadForecast">'[73]Dx_Tariff&amp;COP'!#REF!</definedName>
    <definedName name="Loads">'[73]Dx_Tariff&amp;COP'!#REF!</definedName>
    <definedName name="LOB">'[44]Emp List'!$AG$2:$AG$59996</definedName>
    <definedName name="lookup">#REF!</definedName>
    <definedName name="lookup_1110190">#REF!</definedName>
    <definedName name="lookup_bu">#REF!</definedName>
    <definedName name="lookup_class">#REF!</definedName>
    <definedName name="LossFactors">[69]lists!$L$2:$L$15</definedName>
    <definedName name="ly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'[54]Manual Input'!$A$7:$N$24</definedName>
    <definedName name="Manual_Prior_Year">'[80]2004Manual Input'!$A$8:$N$34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EULoads">'[73]Dx_Tariff&amp;COP'!#REF!</definedName>
    <definedName name="MEUR">#REF!</definedName>
    <definedName name="MEURates">#REF!</definedName>
    <definedName name="MEURTXLoad">'[73]Dx_Tariff&amp;COP'!#REF!</definedName>
    <definedName name="MEURTXRate">#REF!</definedName>
    <definedName name="MFA_BU_CATG_LOOKUP">#REF!</definedName>
    <definedName name="mg">#REF!</definedName>
    <definedName name="mgr">#REF!</definedName>
    <definedName name="MINOR_CONT_AM_LOOKUP">#REF!</definedName>
    <definedName name="missing">#REF!</definedName>
    <definedName name="mo">#REF!</definedName>
    <definedName name="Month">[54]Month!$B$1</definedName>
    <definedName name="Month_Prior">[62]Dx!#REF!</definedName>
    <definedName name="MONTHS">#REF!</definedName>
    <definedName name="mrr">#REF!</definedName>
    <definedName name="name">#REF!</definedName>
    <definedName name="NELDC_kWhs">#REF!</definedName>
    <definedName name="new">#REF!</definedName>
    <definedName name="nmbmbm">"V2002-03-29"</definedName>
    <definedName name="nnbbmb">[42]INCOME!$I$15:$I$1371,[42]INCOME!$N$15:$N$1371,[42]INCOME!$U$15:$U$1371,[42]INCOME!$Z$15:$Z$1371</definedName>
    <definedName name="NNELDCkWhs">'[73]Dx_Tariff&amp;COP'!#REF!</definedName>
    <definedName name="NonPayment">[69]lists!$AA$1:$AA$71</definedName>
    <definedName name="NT">'[86]Global Variables'!$B$9</definedName>
    <definedName name="nv">"V2000-12-29"</definedName>
    <definedName name="nvs">"VY"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">0.00393599536619149</definedName>
    <definedName name="NvsElapsedTime">0.000416666662204079</definedName>
    <definedName name="nvsen">36900.4069362268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">"%,X,RZF..,CZF.."</definedName>
    <definedName name="NvsNplSpec">"%,X,RZF..OHnplode,CZF.."</definedName>
    <definedName name="nvsp">"V1998-01-01"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">"V300"</definedName>
    <definedName name="nvsre">"VY"</definedName>
    <definedName name="NvsReqBU">"V900"</definedName>
    <definedName name="NvsReqBUOnly">"VN"</definedName>
    <definedName name="nvstr">"V2000-12-29"</definedName>
    <definedName name="NvsTransLed">"VY"</definedName>
    <definedName name="NvsTreeASD">"V2006-10-27"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nw">#REF!</definedName>
    <definedName name="OHSC_GC_S_BOARD_OF_DIRECTORS">#REF!</definedName>
    <definedName name="OK" hidden="1">{"'2003 05 15'!$W$11:$AI$18","'2003 05 15'!$A$1:$V$30"}</definedName>
    <definedName name="old">#REF!</definedName>
    <definedName name="Old_Print_Area_A">#REF!</definedName>
    <definedName name="OLOL">'[86]Global Variables'!$B$23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'[68]14. CY Actual Summary Results'!#REF!</definedName>
    <definedName name="othNYbud">#REF!</definedName>
    <definedName name="othPYACT">#REF!</definedName>
    <definedName name="OTHSTART">#REF!</definedName>
    <definedName name="overhead">'[78]Input - Proj Info'!$I$148</definedName>
    <definedName name="Page_Count">#REF!</definedName>
    <definedName name="PAGE1">#REF!</definedName>
    <definedName name="parta">#REF!</definedName>
    <definedName name="partb">#REF!</definedName>
    <definedName name="PC">'[54]PC Input'!$A$9:$N$38</definedName>
    <definedName name="PC_Prior_Year">'[80]2004PC Input'!$A$8:$N$116</definedName>
    <definedName name="per">[87]INCOME!$I$15:$I$50,[87]INCOME!$N$15:$N$50,[87]INCOME!$X$15:$X$50,[87]INCOME!$AC$15:$AC$50</definedName>
    <definedName name="Percent_Area">[88]INCOME!$I$15:$I$50,[88]INCOME!$N$15:$N$50,[88]INCOME!$X$15:$X$50,[88]INCOME!$AC$15:$AC$50</definedName>
    <definedName name="piv">#REF!</definedName>
    <definedName name="pivo">#REF!</definedName>
    <definedName name="pivot">#REF!</definedName>
    <definedName name="pivot_110190">#REF!</definedName>
    <definedName name="pivot_174090">#REF!</definedName>
    <definedName name="popoiuo">"V900"</definedName>
    <definedName name="pp">#REF!</definedName>
    <definedName name="pr">#REF!</definedName>
    <definedName name="pre">#REF!</definedName>
    <definedName name="prelaug">#REF!</definedName>
    <definedName name="pres">#REF!</definedName>
    <definedName name="presc">#REF!</definedName>
    <definedName name="Prescribed_Option">#REF!</definedName>
    <definedName name="Prescribed_Table">#REF!</definedName>
    <definedName name="pri">#REF!</definedName>
    <definedName name="prin">#REF!</definedName>
    <definedName name="print">#REF!</definedName>
    <definedName name="_xlnm.Print_Area">#REF!</definedName>
    <definedName name="Print_Area_MI">#REF!</definedName>
    <definedName name="Print_Area2">#REF!</definedName>
    <definedName name="PRINT_BDCOMMSEC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2">#REF!</definedName>
    <definedName name="pro">#REF!</definedName>
    <definedName name="proce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'[10]Query 3'!$A$1:$G$478</definedName>
    <definedName name="projectinfo0409">#REF!</definedName>
    <definedName name="projectinfo0502">[75]projectinfo0502!$A$2:$AD$40</definedName>
    <definedName name="projectinfo0502a">[89]projectinfo0502a!$A$1:$AD$38</definedName>
    <definedName name="PrSu2">'[90]Query 3'!$A$1:$G$479</definedName>
    <definedName name="q1bpe">'[91]q1 2002'!$A$15:$F$21</definedName>
    <definedName name="R_GL_AD_N">'[92]SUPPORT 1B - PIVOT PSAM ACDEPN'!$B$199:$H$220</definedName>
    <definedName name="R_GL_AD_R">'[92]SUPPORT 1B - PIVOT PSAM ACDEPN'!$B$228:$I$238</definedName>
    <definedName name="R_GL_AD_S">'[92]SUPPORT 1B - PIVOT PSAM ACDEPN'!$B$246:$H$265</definedName>
    <definedName name="R_GL_COST_ACCT_TYPE">'[92]SUPPORT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_Class">[69]lists!$A$1:$A$104</definedName>
    <definedName name="ratedescription">[93]hidden1!$D$1:$D$122</definedName>
    <definedName name="RateLookup">#REF!</definedName>
    <definedName name="ratesemploy">#REF!</definedName>
    <definedName name="RatesScenarios">[94]Fcst!#REF!</definedName>
    <definedName name="rb">#REF!</definedName>
    <definedName name="RBN">#REF!</definedName>
    <definedName name="RBU">#REF!</definedName>
    <definedName name="rbuu">#REF!</definedName>
    <definedName name="re">#REF!</definedName>
    <definedName name="RebaseYear">'[95]LDC Info'!$E$28</definedName>
    <definedName name="Recalculation_Flag">#REF!</definedName>
    <definedName name="RecdTbl">'[96]TS Received Table'!$A$6:$Z$494</definedName>
    <definedName name="redi">#REF!</definedName>
    <definedName name="redis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">#REF!</definedName>
    <definedName name="resource">#REF!</definedName>
    <definedName name="ResultsData">'[96]TS Results Summ 2a'!$A$6:$O$494</definedName>
    <definedName name="RetailRates">#REF!</definedName>
    <definedName name="REVERSAL_VAL">'[97]valid values'!$AB$2:$AB$3</definedName>
    <definedName name="ri">[87]INCOME!#REF!</definedName>
    <definedName name="RID">[88]INCOME!#REF!</definedName>
    <definedName name="RMDepr">#REF!</definedName>
    <definedName name="rollup_code">#REF!</definedName>
    <definedName name="RTT">#REF!</definedName>
    <definedName name="rttt">#REF!</definedName>
    <definedName name="rundate">#REF!</definedName>
    <definedName name="s">'[98]Global Variables'!$B$9</definedName>
    <definedName name="Salary">'[44]Emp List'!$Z$2:$Z$59996</definedName>
    <definedName name="SALBENF">#REF!</definedName>
    <definedName name="salreg">#REF!</definedName>
    <definedName name="SALREGF">#REF!</definedName>
    <definedName name="salv">#REF!</definedName>
    <definedName name="Salvage_Option">#REF!</definedName>
    <definedName name="Salvage_Switch">'[99]Net Salvage'!#REF!</definedName>
    <definedName name="Salvage_Table">#REF!</definedName>
    <definedName name="salvagsw">'[99]Net Salvage'!#REF!</definedName>
    <definedName name="salvat">#REF!</definedName>
    <definedName name="Savings_Factor">'[55]02-07-02'!$S$14</definedName>
    <definedName name="SCN">#REF!</definedName>
    <definedName name="scnn">#REF!</definedName>
    <definedName name="Scope_Inflation">'[55]02-07-02'!$S$11</definedName>
    <definedName name="servco_switch">#REF!</definedName>
    <definedName name="Service">'[44]Emp List'!$AJ$2:$AJ$59996</definedName>
    <definedName name="SFD">#REF!</definedName>
    <definedName name="sfdd">#REF!</definedName>
    <definedName name="SFV">#REF!</definedName>
    <definedName name="sfvv">#REF!</definedName>
    <definedName name="SLD">#REF!</definedName>
    <definedName name="source">#REF!</definedName>
    <definedName name="st">#REF!</definedName>
    <definedName name="staff">[42]INCOME!#REF!</definedName>
    <definedName name="START_YR">'[78]Input - Proj Info'!$M$27</definedName>
    <definedName name="STAT_CODE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mmary">#REF!</definedName>
    <definedName name="sus">'[100]account names '!#REF!</definedName>
    <definedName name="susp">'[100]account names '!#REF!</definedName>
    <definedName name="susp_name">'[100]account names '!#REF!</definedName>
    <definedName name="TAX">'[86]Global Variables'!$B$8</definedName>
    <definedName name="Tax_Provision">#REF!</definedName>
    <definedName name="taxrate06">'[101]Tony Paul'!#REF!</definedName>
    <definedName name="taxrate08">'[101]Tony Paul'!#REF!</definedName>
    <definedName name="taxrate09">'[101]Tony Paul'!#REF!</definedName>
    <definedName name="taxrate10">'[101]Tony Paul'!#REF!</definedName>
    <definedName name="TB">[102]Trial_Balance!$A$7:$CZ$530</definedName>
    <definedName name="tb_data">'[103]Trial_Balance-Dec 05'!$B$420:$AE$941</definedName>
    <definedName name="tb_data_dec_04">'[104]Trial_Balance-Dec 04'!$B$410:$CI$914</definedName>
    <definedName name="tb_data_dec_05">'[104]Trial_Balance-Dec 05'!$B$420:$AE$941</definedName>
    <definedName name="tb_data_mar_06">'[104]Trial_Balance_Mar 06'!$B$383:$CI$899</definedName>
    <definedName name="tb_data_sep_05">'[103]Trial_Balance-Sep 05'!$B$13:$CI$918</definedName>
    <definedName name="tbdec31">#REF!</definedName>
    <definedName name="tbmatch">#REF!</definedName>
    <definedName name="tbmay">#REF!</definedName>
    <definedName name="TEMPA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stYear">'[53]LDC Info'!$E$24</definedName>
    <definedName name="TestYr">'[48]A1.Admin'!$C$13</definedName>
    <definedName name="Title">[105]Index!$B$4</definedName>
    <definedName name="Title1">#REF!</definedName>
    <definedName name="Title2">#REF!</definedName>
    <definedName name="Title3">#REF!</definedName>
    <definedName name="TOTAL">'[56]SUPPORT 6 - GL ACCOUNT BALANCES'!#REF!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b">'[47]Trend Factors'!$B$2:$N$148</definedName>
    <definedName name="tren">#REF!</definedName>
    <definedName name="TREND">#REF!</definedName>
    <definedName name="Trend_Factors">'[10]Trend Factors'!$B$2:$O$232</definedName>
    <definedName name="Trend2">'[90]Trend Factors'!$B$2:$O$200</definedName>
    <definedName name="Trends">'[106]Trend Data'!$P$1:$AA$93</definedName>
    <definedName name="Trial">#REF!</definedName>
    <definedName name="Trial1">#REF!</definedName>
    <definedName name="Trial3">#REF!</definedName>
    <definedName name="Trial4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'[46]TXDX Support 1- Continuity'!$A$213+'[46]TXDX Support 1- Continuity'!$A$213:$Q$239:'[46]TXDX Support 1- Continuity'!$P$121</definedName>
    <definedName name="txdx_cip_cont_sched_LTD2006">'[46]CIP SUPPORT - C1e_FDM FOR CIP  '!#REF!</definedName>
    <definedName name="TXDX_CIP_CONT_SCHED_YTD">'[46]CIP SUPPORT - C1e_FDM FOR CIP  '!#REF!</definedName>
    <definedName name="TXDX_CONT_LOOKUP">#REF!</definedName>
    <definedName name="txdx_cost_cont">#REF!</definedName>
    <definedName name="txdx_cost_cont300">#REF!</definedName>
    <definedName name="TXLDCLoad">'[73]Dx_Tariff&amp;COP'!#REF!</definedName>
    <definedName name="TXLDCRate">#REF!</definedName>
    <definedName name="unassigned">[102]Unassigned!$D$3:$P$213</definedName>
    <definedName name="Union">'[44]Emp List'!$AE$2:$AE$59996</definedName>
    <definedName name="Units">[69]lists!$N$2:$N$5</definedName>
    <definedName name="Update_Date">'[107]47. 2003 Comp&amp;Benefits Summary'!$AB$1</definedName>
    <definedName name="usoa">'[108]USoA Map fBrmptn Eff Jan20,09'!$A$3:$D$552</definedName>
    <definedName name="usofa">'[109]usofa mapping for brampton'!$A$2:$C$1688</definedName>
    <definedName name="Utility">[83]Financials!$A$1</definedName>
    <definedName name="utitliy1">[110]Financials!$A$1</definedName>
    <definedName name="WAGBENF">#REF!</definedName>
    <definedName name="wagdob">#REF!</definedName>
    <definedName name="wagdobf">#REF!</definedName>
    <definedName name="wageinfl06">[111]Summary!#REF!</definedName>
    <definedName name="wageinfl08">[101]Summary!#REF!</definedName>
    <definedName name="wageinfl09">[101]Summary!#REF!</definedName>
    <definedName name="wageinfl10">[101]Summary!#REF!</definedName>
    <definedName name="wageinfla09">[101]Summary!#REF!</definedName>
    <definedName name="wageinfla10">[101]Summary!#REF!</definedName>
    <definedName name="wagreg">#REF!</definedName>
    <definedName name="wagregf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xcvbc">#REF!</definedName>
    <definedName name="YesorNo">[112]Input!$I$3</definedName>
    <definedName name="zero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1" l="1"/>
  <c r="Q66" i="1"/>
  <c r="O65" i="1"/>
  <c r="M65" i="1"/>
  <c r="K65" i="1"/>
  <c r="I65" i="1"/>
  <c r="G65" i="1"/>
  <c r="C65" i="1"/>
  <c r="P65" i="1"/>
  <c r="N65" i="1"/>
  <c r="L65" i="1"/>
  <c r="J65" i="1"/>
  <c r="H65" i="1"/>
  <c r="F65" i="1"/>
  <c r="B65" i="1"/>
  <c r="O62" i="1"/>
  <c r="M62" i="1"/>
  <c r="K62" i="1"/>
  <c r="I62" i="1"/>
  <c r="G62" i="1"/>
  <c r="C62" i="1"/>
  <c r="P62" i="1"/>
  <c r="N62" i="1"/>
  <c r="L62" i="1"/>
  <c r="J62" i="1"/>
  <c r="H62" i="1"/>
  <c r="F62" i="1"/>
  <c r="B62" i="1"/>
  <c r="O59" i="1"/>
  <c r="M59" i="1"/>
  <c r="K59" i="1"/>
  <c r="I59" i="1"/>
  <c r="G59" i="1"/>
  <c r="C59" i="1"/>
  <c r="R58" i="1"/>
  <c r="R57" i="1"/>
  <c r="R56" i="1"/>
  <c r="R55" i="1"/>
  <c r="P59" i="1"/>
  <c r="N59" i="1"/>
  <c r="L59" i="1"/>
  <c r="J59" i="1"/>
  <c r="H59" i="1"/>
  <c r="F59" i="1"/>
  <c r="B59" i="1"/>
  <c r="O52" i="1"/>
  <c r="M52" i="1"/>
  <c r="K52" i="1"/>
  <c r="I52" i="1"/>
  <c r="G52" i="1"/>
  <c r="C52" i="1"/>
  <c r="R51" i="1"/>
  <c r="R50" i="1"/>
  <c r="R49" i="1"/>
  <c r="P52" i="1"/>
  <c r="N52" i="1"/>
  <c r="L52" i="1"/>
  <c r="J52" i="1"/>
  <c r="H52" i="1"/>
  <c r="F52" i="1"/>
  <c r="B52" i="1"/>
  <c r="O46" i="1"/>
  <c r="M46" i="1"/>
  <c r="K46" i="1"/>
  <c r="I46" i="1"/>
  <c r="G46" i="1"/>
  <c r="C46" i="1"/>
  <c r="R45" i="1"/>
  <c r="R44" i="1"/>
  <c r="R43" i="1"/>
  <c r="P46" i="1"/>
  <c r="N46" i="1"/>
  <c r="L46" i="1"/>
  <c r="J46" i="1"/>
  <c r="H46" i="1"/>
  <c r="F46" i="1"/>
  <c r="B46" i="1"/>
  <c r="O40" i="1"/>
  <c r="M40" i="1"/>
  <c r="K40" i="1"/>
  <c r="I40" i="1"/>
  <c r="G40" i="1"/>
  <c r="C40" i="1"/>
  <c r="R39" i="1"/>
  <c r="R38" i="1"/>
  <c r="R37" i="1"/>
  <c r="R36" i="1"/>
  <c r="P40" i="1"/>
  <c r="N40" i="1"/>
  <c r="L40" i="1"/>
  <c r="J40" i="1"/>
  <c r="H40" i="1"/>
  <c r="F40" i="1"/>
  <c r="B40" i="1"/>
  <c r="O33" i="1"/>
  <c r="M33" i="1"/>
  <c r="K33" i="1"/>
  <c r="I33" i="1"/>
  <c r="G33" i="1"/>
  <c r="C33" i="1"/>
  <c r="P33" i="1"/>
  <c r="N33" i="1"/>
  <c r="L33" i="1"/>
  <c r="J33" i="1"/>
  <c r="H33" i="1"/>
  <c r="F33" i="1"/>
  <c r="B33" i="1"/>
  <c r="O30" i="1"/>
  <c r="M30" i="1"/>
  <c r="K30" i="1"/>
  <c r="I30" i="1"/>
  <c r="G30" i="1"/>
  <c r="C30" i="1"/>
  <c r="R29" i="1"/>
  <c r="P30" i="1"/>
  <c r="N30" i="1"/>
  <c r="L30" i="1"/>
  <c r="J30" i="1"/>
  <c r="H30" i="1"/>
  <c r="F30" i="1"/>
  <c r="B30" i="1"/>
  <c r="O26" i="1"/>
  <c r="M26" i="1"/>
  <c r="K26" i="1"/>
  <c r="I26" i="1"/>
  <c r="G26" i="1"/>
  <c r="C26" i="1"/>
  <c r="R25" i="1"/>
  <c r="P26" i="1"/>
  <c r="N26" i="1"/>
  <c r="L26" i="1"/>
  <c r="J26" i="1"/>
  <c r="H26" i="1"/>
  <c r="F26" i="1"/>
  <c r="B26" i="1"/>
  <c r="O22" i="1"/>
  <c r="M22" i="1"/>
  <c r="K22" i="1"/>
  <c r="I22" i="1"/>
  <c r="G22" i="1"/>
  <c r="C22" i="1"/>
  <c r="R21" i="1"/>
  <c r="R20" i="1"/>
  <c r="P22" i="1"/>
  <c r="N22" i="1"/>
  <c r="L22" i="1"/>
  <c r="J22" i="1"/>
  <c r="H22" i="1"/>
  <c r="F22" i="1"/>
  <c r="B22" i="1"/>
  <c r="O17" i="1"/>
  <c r="M17" i="1"/>
  <c r="K17" i="1"/>
  <c r="I17" i="1"/>
  <c r="G17" i="1"/>
  <c r="C17" i="1"/>
  <c r="P17" i="1"/>
  <c r="N17" i="1"/>
  <c r="L17" i="1"/>
  <c r="J17" i="1"/>
  <c r="H17" i="1"/>
  <c r="F17" i="1"/>
  <c r="B17" i="1"/>
  <c r="M67" i="1" a="1"/>
  <c r="M67" i="1" s="1"/>
  <c r="R13" i="1"/>
  <c r="Q17" i="1" l="1"/>
  <c r="R17" i="1"/>
  <c r="Q40" i="1"/>
  <c r="R40" i="1"/>
  <c r="Q33" i="1"/>
  <c r="R33" i="1"/>
  <c r="Q26" i="1"/>
  <c r="R26" i="1"/>
  <c r="Q46" i="1"/>
  <c r="R46" i="1"/>
  <c r="F67" i="1" a="1"/>
  <c r="F67" i="1" s="1"/>
  <c r="J67" i="1" a="1"/>
  <c r="J67" i="1" s="1"/>
  <c r="N67" i="1" a="1"/>
  <c r="N67" i="1" s="1"/>
  <c r="Q16" i="1"/>
  <c r="Q19" i="1"/>
  <c r="Q20" i="1"/>
  <c r="Q21" i="1"/>
  <c r="Q24" i="1"/>
  <c r="Q25" i="1"/>
  <c r="Q28" i="1"/>
  <c r="Q29" i="1"/>
  <c r="Q32" i="1"/>
  <c r="Q35" i="1"/>
  <c r="Q36" i="1"/>
  <c r="Q37" i="1"/>
  <c r="Q38" i="1"/>
  <c r="Q39" i="1"/>
  <c r="Q42" i="1"/>
  <c r="Q43" i="1"/>
  <c r="Q44" i="1"/>
  <c r="Q45" i="1"/>
  <c r="Q48" i="1"/>
  <c r="Q52" i="1" s="1"/>
  <c r="Q49" i="1"/>
  <c r="Q50" i="1"/>
  <c r="Q51" i="1"/>
  <c r="Q54" i="1"/>
  <c r="Q55" i="1"/>
  <c r="Q56" i="1"/>
  <c r="Q57" i="1"/>
  <c r="Q58" i="1"/>
  <c r="Q61" i="1"/>
  <c r="Q62" i="1" s="1"/>
  <c r="Q64" i="1"/>
  <c r="Q65" i="1" s="1"/>
  <c r="R24" i="1"/>
  <c r="R28" i="1"/>
  <c r="R30" i="1" s="1"/>
  <c r="R35" i="1"/>
  <c r="R48" i="1"/>
  <c r="R52" i="1" s="1"/>
  <c r="R54" i="1"/>
  <c r="R59" i="1" s="1"/>
  <c r="R61" i="1"/>
  <c r="R62" i="1" s="1"/>
  <c r="R64" i="1"/>
  <c r="R65" i="1" s="1"/>
  <c r="G67" i="1" a="1"/>
  <c r="G67" i="1" s="1"/>
  <c r="K67" i="1" a="1"/>
  <c r="K67" i="1" s="1"/>
  <c r="O67" i="1" a="1"/>
  <c r="O67" i="1" s="1"/>
  <c r="R16" i="1"/>
  <c r="R19" i="1"/>
  <c r="R22" i="1" s="1"/>
  <c r="R32" i="1"/>
  <c r="R42" i="1"/>
  <c r="B67" i="1" a="1"/>
  <c r="B67" i="1" s="1"/>
  <c r="H67" i="1" a="1"/>
  <c r="H67" i="1" s="1"/>
  <c r="L67" i="1" a="1"/>
  <c r="L67" i="1" s="1"/>
  <c r="P67" i="1" a="1"/>
  <c r="P67" i="1" s="1"/>
  <c r="C67" i="1" a="1"/>
  <c r="C67" i="1" s="1"/>
  <c r="I67" i="1" a="1"/>
  <c r="I67" i="1" s="1"/>
  <c r="Q22" i="1" l="1"/>
  <c r="Q59" i="1"/>
  <c r="Q30" i="1"/>
  <c r="R67" i="1"/>
  <c r="Q6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<sst xmlns="http://schemas.openxmlformats.org/spreadsheetml/2006/main" count="105" uniqueCount="79">
  <si>
    <t>File Number:</t>
  </si>
  <si>
    <t>EB-2022-0041</t>
  </si>
  <si>
    <t>Exhibit:</t>
  </si>
  <si>
    <t>Tab:</t>
  </si>
  <si>
    <t>Schedule:</t>
  </si>
  <si>
    <t>Page:</t>
  </si>
  <si>
    <t>Date:</t>
  </si>
  <si>
    <t>Appendix 2-JC</t>
  </si>
  <si>
    <t>OM&amp;A Programs Table with Forecast</t>
  </si>
  <si>
    <t>Programs</t>
  </si>
  <si>
    <t>Last Rebasing Year (2018 Board-Approved)</t>
  </si>
  <si>
    <t>Last Rebasing Year (2018 Actuals)</t>
  </si>
  <si>
    <t>2017 Actuals</t>
  </si>
  <si>
    <t>2018 Actuals</t>
  </si>
  <si>
    <t>2019 Actuals</t>
  </si>
  <si>
    <t>2020 Actuals</t>
  </si>
  <si>
    <t>2021 Actuals</t>
  </si>
  <si>
    <t>2022 Bridge Year</t>
  </si>
  <si>
    <t>2023 Test Year</t>
  </si>
  <si>
    <t>2024 Forecast</t>
  </si>
  <si>
    <t>2025 Forecast</t>
  </si>
  <si>
    <t>2026 Forecast</t>
  </si>
  <si>
    <t>2027 Forecast</t>
  </si>
  <si>
    <t>Variance 
(Test Year vs. 2021 Actuals)</t>
  </si>
  <si>
    <t>STAFF IR</t>
  </si>
  <si>
    <t>Reporting Basis</t>
  </si>
  <si>
    <t>USGAAP</t>
  </si>
  <si>
    <t>Other Income/ Deductions</t>
  </si>
  <si>
    <t>4330 - Costs and Expenses of Merchandising</t>
  </si>
  <si>
    <t>Sub-Total</t>
  </si>
  <si>
    <t>Generation Expenses - Operation</t>
  </si>
  <si>
    <t>4510 - Fuel</t>
  </si>
  <si>
    <t>D-STAFF-15 a), b)</t>
  </si>
  <si>
    <t>4550 - Generation Expense</t>
  </si>
  <si>
    <t>4555 - Miscellaneous Power Generation Expenses</t>
  </si>
  <si>
    <t>D-STAFF-14 b)</t>
  </si>
  <si>
    <t>Generation Expenses - Maintenance</t>
  </si>
  <si>
    <t>4610 - Maintenance of Structures</t>
  </si>
  <si>
    <t>4635 - Maintenance of Generating and Electric Plant</t>
  </si>
  <si>
    <t>Other Power Supply Expenses</t>
  </si>
  <si>
    <t>4705 - Power Purchased</t>
  </si>
  <si>
    <t>4708 - Charges - WMS</t>
  </si>
  <si>
    <t>D-STAFF-19 a)</t>
  </si>
  <si>
    <t>Distribution Expenses - Operation</t>
  </si>
  <si>
    <t>5085 - Miscellaneous Distribution Expense</t>
  </si>
  <si>
    <t>D-STAFF-16 c)</t>
  </si>
  <si>
    <t>Distribution Expenses - Maintenance</t>
  </si>
  <si>
    <t>5120 - Maintenance of Poles, Towers and Fixtures</t>
  </si>
  <si>
    <t>5125 - Maintenance of Overhead Conductors and Devices</t>
  </si>
  <si>
    <t>5130 - Maintenance of Overhead Services</t>
  </si>
  <si>
    <t>5135 - Overhead Distribution Lines and Feeders - Right of Way</t>
  </si>
  <si>
    <t>5175 - Maintenance of Meters</t>
  </si>
  <si>
    <t>Billing and Collecting</t>
  </si>
  <si>
    <t>5310 - Meter Reading Expense</t>
  </si>
  <si>
    <t>5315 - Customer Billing</t>
  </si>
  <si>
    <t>5320 - Collecting</t>
  </si>
  <si>
    <t>5335 - Bad Debt Expense</t>
  </si>
  <si>
    <t>D-STAFF-17 b)</t>
  </si>
  <si>
    <t>Community Relations</t>
  </si>
  <si>
    <t>5410 - Community Relations - Sundry</t>
  </si>
  <si>
    <t>5415 - Energy Conservation</t>
  </si>
  <si>
    <t>5420 - Community Safety Program</t>
  </si>
  <si>
    <t>5425 - Misc Customer Service and Informational Expenses</t>
  </si>
  <si>
    <t>D-STAFF 18 a)</t>
  </si>
  <si>
    <t>Administrative and General Expenses</t>
  </si>
  <si>
    <t>5615 - General Administrative Salaries and Expenses</t>
  </si>
  <si>
    <t>5625 - Administrative Expense Transferred - Credit</t>
  </si>
  <si>
    <t>5655 - Regulatory Expenses</t>
  </si>
  <si>
    <t>5665 - Miscellaneous General Expenses</t>
  </si>
  <si>
    <t>5675 - Maintenance of General Plant</t>
  </si>
  <si>
    <t>Taxes</t>
  </si>
  <si>
    <t>6105 - Taxes Other Than Income Taxes</t>
  </si>
  <si>
    <t>Other Deductions</t>
  </si>
  <si>
    <t>6205 - Donations</t>
  </si>
  <si>
    <t>Miscellaneous</t>
  </si>
  <si>
    <t>Total</t>
  </si>
  <si>
    <t>Notes:</t>
  </si>
  <si>
    <t>1   Please provide a breakdown of the major components of each OM&amp;A Program undertaken in each year.  Please ensure that all Programs below the materiality threshold are included in the miscellaneous line.  Add more Programs as required.</t>
  </si>
  <si>
    <t>2   The applicant should group projects appropriately and avoid presentations that result in classification of significant components of the OM&amp;A budget in the miscellaneous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</si>
</sst>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15" fontId="4" fillId="2" borderId="0" xfId="0" quotePrefix="1" applyNumberFormat="1" applyFont="1" applyFill="1" applyAlignment="1" applyProtection="1">
      <alignment horizontal="right" vertical="top"/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5" xfId="2" applyFont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3" fontId="0" fillId="0" borderId="7" xfId="0" applyNumberFormat="1" applyBorder="1" applyProtection="1">
      <protection locked="0"/>
    </xf>
    <xf numFmtId="3" fontId="0" fillId="0" borderId="7" xfId="1" applyNumberFormat="1" applyFont="1" applyFill="1" applyBorder="1" applyProtection="1">
      <protection locked="0"/>
    </xf>
    <xf numFmtId="3" fontId="0" fillId="4" borderId="8" xfId="1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3" fillId="0" borderId="6" xfId="0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2" fillId="4" borderId="8" xfId="1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8" xfId="1" applyNumberFormat="1" applyFon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3" fontId="0" fillId="2" borderId="8" xfId="1" applyNumberFormat="1" applyFont="1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3" fontId="0" fillId="2" borderId="10" xfId="1" applyNumberFormat="1" applyFont="1" applyFill="1" applyBorder="1" applyProtection="1">
      <protection locked="0"/>
    </xf>
    <xf numFmtId="3" fontId="8" fillId="2" borderId="8" xfId="0" applyNumberFormat="1" applyFont="1" applyFill="1" applyBorder="1" applyProtection="1">
      <protection locked="0"/>
    </xf>
    <xf numFmtId="3" fontId="0" fillId="4" borderId="10" xfId="1" applyNumberFormat="1" applyFont="1" applyFill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2" xfId="2" xr:uid="{8F0EDA57-6836-4557-8AC7-AC20BD84D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heetMetadata" Target="metadata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theme" Target="theme/theme1.xml"/><Relationship Id="rId119" Type="http://schemas.openxmlformats.org/officeDocument/2006/relationships/customXml" Target="../customXml/item1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SERVICES\Actuals\2019%20Actuals\12%20December\Remotes%20PDR%20Actuals%20-%20December%202019%20V3%20Jan%20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2003%20Dx%20Tariff%20021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Old%20011022\BIG%20DX%20010629a%20010719a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DEC%202007%20CAPITAL%20CONTINUITY\CIP_In%20Serv_Cap%20Exp%20vs%20Budget_Jun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7%20Actuals\02%20February\Remotes%20PDR%20Actuals%20-%20February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Users\179832\AppData\Local\Microsoft\Windows\Temporary%20Internet%20Files\Content.Outlook\K0ZOBHIP\Remotes%20PDR%20Actuals%20-%20April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06%20June\Remotes%20PDR%20Actuals%20-%20June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4\NOVEMBER%202004%20CAPITAL%20CONTINUITY\Dec2003_CapExp_Support%20Docs_R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irects%20and%20LDCs%20Actuals%20-%20J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Retail%20and%20MEU%20Actuals%20-%20J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006\CF&amp;S%20%20Monthly%20Reports\04-April\CFS%20Management%20Reports\CFS_Corp%20Level%20Adj%20model%20Apr%20prelim%20@%20May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7%20Actuals\12%20December\Remotes%20PDR%20Actuals%20-%20December%20201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.05%20Cost%20Allocation%20Model%20Upgrading%20Project\CCAM%202007-11%20060512%202007-2011%20(Printing%20-%20Rudde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JAN2007_CONTINUITY%20SCHEDU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2002%20Actuals\Dec%202002\Remotes%20PDR%20Actuals%20-%20DECEMBER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~1\179832\LOCALS~1\Temp\Temporary%20Directory%202%20for%20Copy%20of%20Rate%20Model%20June%2012th%20Carrie%20V3.zip\Copy%20of%20Rate%20Model%20June%2012th%20Carrie%20V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55190\AppData\Local\Microsoft\Windows\Temporary%20Internet%20Files\Content.Outlook\D1Z9LDOP\2013-19%20HydroOne%20Benefits%20Forecast%20-%20July%2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Vendor%20Acceptance%20Summary%20-%20July%203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Business%20Plan_COS\2017%20COS\References\Filing%20Requirements\2017_Filing_Requirements_Chapter2_Appendices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raft%20Evidence%20File%201-14-05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6\MAY%202006%20CAPITAL%20CONTINUITY\MAY2006_CONTINUITY%20SCHEDULES_rev%20not%20pub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Group%20Recs%20Lis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pr2003_CapExp_V1_Revi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s\Business%20Plan%20and%20Budget\Budget%202009\Business%20Plan\4%20Inergi\7Inergi%20BP%20Tables%202009-2013%20R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My%20Documents\Decision%20Support\Inergi%20Transition\Budget%20Info\Budget%20Send%20out%208-27-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404236\Local%20Settings\Temporary%20Internet%20Files\OLK56\2007%20Base%20PO_final_1218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MSA%20for%20H1%20-%202006%20PO%20Setup%20Purpos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CCCM%202007-11%200605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2.05%20Cost%20Allocation%20Model%20Upgrading%20Project\Lei%20-%20CCAM%20Study%20Documents%202007-01-3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900-MSCA2005-2007-06-29%20after%20tax%20revised%20Jun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Business%20Plan_COS\2017%20COS%20FINAL\References\Guelph_Filing_Requirements_Chapter2_Appendices_2015042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87114\Local%20Settings\Temporary%20Internet%20Files\OLK26\SEPTEMBER2009_Capex%20Report%20-%20REVI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TEMP\Account%20Analysis%20Owners-with%20aug%2005%20b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s\Budget\Projects%20Financial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JC%20Retail%20Revenue%20020319d%20New%20LF%20020321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LBSS\LBSS\Facilities\October\2003%20Facility%20Cost%20Statement%20Octobe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Status%20Reports%20&amp;%20Conceptual%20Work%20Plan\Status%20Reports%20-%20May%202002\Account%20Execs\Account%20Execs\APR%20MOR%20v0.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imit_pco\Financials\Financial%20Reports\2007\2007mo04\Project%20Financial%20Data%20Apr%2007%20no%20links\Report%20Tables%20Apr0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H1_Fin_Models\TX%20Connection%20Model%20Development\Tx%20Connection%20Model%20%20Version%2003A%20Mar-13-03%20Test%20-%20Refined%20Versi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N%202007%20CAPITAL%20CONTINUITY\JUN2007_CONTINUITY%20SCHEDULE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79829\Local%20Settings\Temporary%20Internet%20Files\OLK187\2006%2003%20Time%20Survey%20Asset%20Mgt%20&amp;%20Etc.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9\08%20-%20AUGUST%202009%20CAPITAL%20CONTINUITY\FA-022_Capex%20Report%20-%20Aug200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184174\Local%20Settings\Temporary%20Internet%20Files\OLK6\3%20-%2006%20CCCM%20Input%20Inergi%202007-02-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Inergi%20Base%20Billing\2004\Jan%202004%20Base\January%202004%20Base%20V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My%20Documents\New%20Name%20XNV's\iscextss.xnv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fs700\user\nVision\iscextss.xnv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Status%20Reports%20&amp;%20Conceptual%20Work%20Plan\Status%20Reports%20-%20May%202002\Account%20Execs\APR%20MOR%20v0.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Business\700%20Finance%20&amp;%20Accounting\Actuals\2010%20Actuals\March\Remotes%20PDR%20Actuals%20-%20March%2020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WINNT\Profiles\396116\Desktop\based%20pensionable%20earnings%20for%20Q4%202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CAPITAL%20CONTINUITY%20SCHEDULE\CAPITAL%20CONTINUITY%20-%202007\JULY%202007%20CAPITAL%20CONTINUITY\JULY2007_CONTINUITY%20SCHEDULES_b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RMDx%20CD030429a%20BP030429a%20ACMar03041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Christine\Desktop\References\Filing%20Requirements\2017_Filing_Requirements_Chapter2_Appendices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y%20Documents\FILES\Journals\GL%20JOURNAL%20-%20TEMPLATE-Simplified-Rev'd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Inergi%20Base%20Billing\2006\May%202006%20Base\May%202006%20Basev3_ETS%20rebilled%20for%20Mkt%20Ready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dgets\2007%20Budget\2007%20Income%20and%20Expense%20Budget%20trending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Account%20Analysis\2005\Q4%202005\Account%20Analysis%20Owners-Q4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Documents%20and%20Settings\609434\Local%20Settings\Temporary%20Internet%20Files\OLKF2\Account%20Analysis%20Owners-Q1%20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Documents%20and%20Settings\210364\Local%20Settings\Temporary%20Internet%20Files\OLK9\CCCM%202006%20Final%20(3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3%20Actuals\02%20February\zzzz%20FUEL%20KWH%20AND%20REVENUE%20INFO%20-%20February%202013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HydroOne%20Benefits%20Forecast%20%20May-29-03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onth%20End\2009\1%20Jan%2009\Jnls%20TB%20Flash\Brampton%20Financial%20Statements%20Jan%20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ing%20Files\Peoples%20Soft%20Accts\Matrix%20to%20PeopleSoft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Budgets\2007%20Budget\2007%20Income%20and%20Expense%20Budget%20trending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2"/>
      <sheetName val="Query 2A"/>
      <sheetName val="Query 2B"/>
      <sheetName val="Query 2C"/>
      <sheetName val="Query 2D"/>
      <sheetName val="Query 2E"/>
      <sheetName val="Query 3"/>
      <sheetName val="Q3 Adj"/>
      <sheetName val="Query 4"/>
      <sheetName val="Query 6"/>
      <sheetName val="Query 7"/>
      <sheetName val="Query 8"/>
      <sheetName val="Query 9 (new)"/>
      <sheetName val="Query 10 (new)"/>
      <sheetName val="DASHBOARD"/>
      <sheetName val="ANALYSIS"/>
      <sheetName val="Net Income CM &amp; YTD"/>
      <sheetName val="Depreciation Analysis "/>
      <sheetName val="2018 Audit Adj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-Internal Summary"/>
      <sheetName val="Over-Under Analysis"/>
      <sheetName val="Over-Under Accounts"/>
      <sheetName val="OMA Account Summary"/>
      <sheetName val="Other Revenue"/>
      <sheetName val="Interest &amp; Financing"/>
      <sheetName val="CF&amp;S"/>
      <sheetName val="CF&amp;S Fee Schedule"/>
      <sheetName val="CH 2014-2019 Inc Stmt CM"/>
      <sheetName val="CH 2014-2019 Labour Hour Stats"/>
      <sheetName val="CH Labour Hour Trending"/>
      <sheetName val="CH 2015-2019 Overtime Stats"/>
      <sheetName val="2014-2019 Overhauls"/>
      <sheetName val="2014-2019 Distribution Stats"/>
      <sheetName val="Distribution Hour Trending"/>
      <sheetName val="2014-2019 Off-Grid Revenue"/>
      <sheetName val="2014-2019 Grid Revenue"/>
      <sheetName val="2014-2019 KWH Gen &amp; Purch Stats"/>
      <sheetName val="2016-2019 DSP Stats"/>
      <sheetName val="2013-2019 DSP Targets"/>
      <sheetName val="CH 2014-2019 OMA &amp; M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ME Report - Key Results"/>
      <sheetName val="DASHBOARD"/>
      <sheetName val="Net Income CM &amp; YTD"/>
      <sheetName val="Depreciation Analysis "/>
      <sheetName val="Project Spending Summaries"/>
      <sheetName val="Net Income Summary Acct"/>
      <sheetName val="OMA PDR Graph"/>
      <sheetName val="O&amp;MA Projects"/>
      <sheetName val="Capital Summary"/>
      <sheetName val="CAP PDR Graph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 - 2017 Distribution Stats"/>
      <sheetName val="Distribution Hour Trending"/>
      <sheetName val="2014-2017 Energy-Fuel Stats"/>
      <sheetName val="2014-2017 OMA &amp; MFA"/>
      <sheetName val="2014-2017 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1a.LoadThresholds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5a.DemandCharges"/>
      <sheetName val="F5b.EnergyCharges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 to Nov 08"/>
      <sheetName val="Eff Nov 08 "/>
      <sheetName val="Eff Dec 08"/>
      <sheetName val="All Listed "/>
      <sheetName val="New Groups Developed Dec 08"/>
      <sheetName val="Groups in List Jan 09"/>
      <sheetName val="Eff for Jan09"/>
      <sheetName val="Eff for Feb09"/>
      <sheetName val="Eff for Apr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MIFRS_DepExp_2012"/>
      <sheetName val="App.2-CC_MIFRS_DepExp_2013"/>
      <sheetName val="App.2-CD_MIFRS_DepExp_2014"/>
      <sheetName val="App.2-CE_MIFRSDepExp2015&amp;2016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O Report Table 1"/>
      <sheetName val="CFS OMA TABLE"/>
      <sheetName val="CFS CAPITAL TABLE"/>
      <sheetName val="CFS VERTICAL TABLE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Monthly Baseline ARC  RRC"/>
      <sheetName val="Annual Baseline ARC RRC-10Yr"/>
      <sheetName val="Settlements"/>
      <sheetName val="CSO"/>
      <sheetName val="Pension Tru-Up "/>
      <sheetName val="Pension Schedule 2006"/>
      <sheetName val="Pension Credit Schedule 2006"/>
      <sheetName val="Managed Contract Credit"/>
      <sheetName val="Pension tru-up Pymts Schedule"/>
      <sheetName val="Historical Adjustment Table"/>
      <sheetName val="Notes"/>
      <sheetName val="Cost plus schedule"/>
      <sheetName val="Equipment refresh &amp; passthroug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    "/>
      <sheetName val="Key Measure Trends - 2013"/>
      <sheetName val="Trend Data"/>
      <sheetName val="Effect of Unbilled Revenue"/>
      <sheetName val="Revenue and Fuel vs. Trend"/>
      <sheetName val="Fuel  Monthly - Litres by Type"/>
      <sheetName val="Fuel  Monthly - litres 2013"/>
      <sheetName val="By Source"/>
      <sheetName val="Kwh Generated - 2013"/>
      <sheetName val="Fuel  Monthly - dollars 2013"/>
      <sheetName val="KWH LOAD LOSS"/>
      <sheetName val="PT Fuel Exp November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oA Map fBrmptn Eff Jan20,09"/>
      <sheetName val="HO CoA"/>
      <sheetName val="PT"/>
      <sheetName val="TB Rev"/>
      <sheetName val="TB Raw"/>
      <sheetName val="H1 Fin Stmts"/>
      <sheetName val="Capital"/>
      <sheetName val="Fixed Asset Schedule H.O."/>
      <sheetName val="Regulatory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FC9B-C7CC-4AD9-94BA-F695A5EDE15D}">
  <sheetPr>
    <tabColor rgb="FFFFFF00"/>
  </sheetPr>
  <dimension ref="A1:S80"/>
  <sheetViews>
    <sheetView tabSelected="1" topLeftCell="C26" zoomScale="80" zoomScaleNormal="80" workbookViewId="0">
      <selection activeCell="S37" sqref="S37"/>
    </sheetView>
  </sheetViews>
  <sheetFormatPr defaultColWidth="9.140625" defaultRowHeight="14.45" outlineLevelCol="1"/>
  <cols>
    <col min="1" max="1" width="57.140625" style="1" bestFit="1" customWidth="1"/>
    <col min="2" max="2" width="15" style="1" customWidth="1"/>
    <col min="3" max="3" width="14.140625" style="1" customWidth="1"/>
    <col min="4" max="5" width="14.140625" style="1" hidden="1" customWidth="1" outlineLevel="1"/>
    <col min="6" max="6" width="12.7109375" style="1" customWidth="1" collapsed="1"/>
    <col min="7" max="16" width="12.7109375" style="1" customWidth="1"/>
    <col min="17" max="17" width="17.85546875" style="1" bestFit="1" customWidth="1"/>
    <col min="18" max="18" width="20.42578125" style="1" customWidth="1"/>
    <col min="19" max="19" width="16.42578125" style="1" bestFit="1" customWidth="1"/>
    <col min="20" max="16384" width="9.140625" style="1"/>
  </cols>
  <sheetData>
    <row r="1" spans="1:19">
      <c r="Q1" s="2" t="s">
        <v>0</v>
      </c>
      <c r="R1" s="3" t="s">
        <v>1</v>
      </c>
    </row>
    <row r="2" spans="1:19">
      <c r="Q2" s="2" t="s">
        <v>2</v>
      </c>
      <c r="R2" s="4"/>
    </row>
    <row r="3" spans="1:19">
      <c r="Q3" s="2" t="s">
        <v>3</v>
      </c>
      <c r="R3" s="4"/>
    </row>
    <row r="4" spans="1:19">
      <c r="Q4" s="2" t="s">
        <v>4</v>
      </c>
      <c r="R4" s="4"/>
    </row>
    <row r="5" spans="1:19">
      <c r="Q5" s="2" t="s">
        <v>5</v>
      </c>
      <c r="R5" s="5"/>
    </row>
    <row r="6" spans="1:19">
      <c r="Q6" s="2"/>
      <c r="R6" s="3"/>
    </row>
    <row r="7" spans="1:19">
      <c r="Q7" s="2" t="s">
        <v>6</v>
      </c>
      <c r="R7" s="6"/>
    </row>
    <row r="9" spans="1:19" ht="18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7"/>
    </row>
    <row r="10" spans="1:19" ht="18">
      <c r="A10" s="38" t="s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7"/>
    </row>
    <row r="12" spans="1:19" ht="15" thickBo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ht="63" customHeight="1" thickBot="1">
      <c r="A13" s="8" t="s">
        <v>9</v>
      </c>
      <c r="B13" s="9" t="s">
        <v>10</v>
      </c>
      <c r="C13" s="9" t="s">
        <v>11</v>
      </c>
      <c r="D13" s="9"/>
      <c r="E13" s="9"/>
      <c r="F13" s="9" t="s">
        <v>12</v>
      </c>
      <c r="G13" s="9" t="s">
        <v>13</v>
      </c>
      <c r="H13" s="9" t="s">
        <v>14</v>
      </c>
      <c r="I13" s="9" t="s">
        <v>15</v>
      </c>
      <c r="J13" s="9" t="s">
        <v>16</v>
      </c>
      <c r="K13" s="9" t="s">
        <v>17</v>
      </c>
      <c r="L13" s="10" t="s">
        <v>18</v>
      </c>
      <c r="M13" s="10" t="s">
        <v>19</v>
      </c>
      <c r="N13" s="10" t="s">
        <v>20</v>
      </c>
      <c r="O13" s="10" t="s">
        <v>21</v>
      </c>
      <c r="P13" s="10" t="s">
        <v>22</v>
      </c>
      <c r="Q13" s="10" t="s">
        <v>23</v>
      </c>
      <c r="R13" s="10" t="str">
        <f>"Variance 
(Test Year vs. " &amp; B13</f>
        <v>Variance 
(Test Year vs. Last Rebasing Year (2018 Board-Approved)</v>
      </c>
      <c r="S13" s="11" t="s">
        <v>24</v>
      </c>
    </row>
    <row r="14" spans="1:19" ht="15" thickBot="1">
      <c r="A14" s="12" t="s">
        <v>25</v>
      </c>
      <c r="B14" s="13" t="s">
        <v>26</v>
      </c>
      <c r="C14" s="13" t="s">
        <v>26</v>
      </c>
      <c r="D14" s="13"/>
      <c r="E14" s="13"/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</row>
    <row r="15" spans="1:19">
      <c r="A15" s="14" t="s">
        <v>27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</row>
    <row r="16" spans="1:19">
      <c r="A16" s="18" t="s">
        <v>28</v>
      </c>
      <c r="B16" s="19">
        <v>135</v>
      </c>
      <c r="C16" s="19">
        <v>589</v>
      </c>
      <c r="D16" s="19"/>
      <c r="E16" s="19"/>
      <c r="F16" s="19">
        <v>276</v>
      </c>
      <c r="G16" s="19">
        <v>589</v>
      </c>
      <c r="H16" s="19">
        <v>691</v>
      </c>
      <c r="I16" s="19">
        <v>490</v>
      </c>
      <c r="J16" s="19">
        <v>731</v>
      </c>
      <c r="K16" s="19">
        <v>681</v>
      </c>
      <c r="L16" s="19">
        <v>245</v>
      </c>
      <c r="M16" s="19">
        <v>245</v>
      </c>
      <c r="N16" s="19">
        <v>245</v>
      </c>
      <c r="O16" s="19">
        <v>245</v>
      </c>
      <c r="P16" s="19">
        <v>245</v>
      </c>
      <c r="Q16" s="17">
        <f>L16-J16</f>
        <v>-486</v>
      </c>
      <c r="R16" s="17">
        <f>L16-B16</f>
        <v>110</v>
      </c>
    </row>
    <row r="17" spans="1:19">
      <c r="A17" s="20" t="s">
        <v>29</v>
      </c>
      <c r="B17" s="21">
        <f t="shared" ref="B17:P17" si="0">SUM(B16:B16)</f>
        <v>135</v>
      </c>
      <c r="C17" s="21">
        <f t="shared" si="0"/>
        <v>589</v>
      </c>
      <c r="D17" s="21"/>
      <c r="E17" s="21"/>
      <c r="F17" s="21">
        <f>SUM(F16:F16)</f>
        <v>276</v>
      </c>
      <c r="G17" s="21">
        <f>SUM(G16:G16)</f>
        <v>589</v>
      </c>
      <c r="H17" s="21">
        <f t="shared" si="0"/>
        <v>691</v>
      </c>
      <c r="I17" s="21">
        <f t="shared" si="0"/>
        <v>490</v>
      </c>
      <c r="J17" s="21">
        <f t="shared" si="0"/>
        <v>731</v>
      </c>
      <c r="K17" s="21">
        <f t="shared" si="0"/>
        <v>681</v>
      </c>
      <c r="L17" s="21">
        <f t="shared" si="0"/>
        <v>245</v>
      </c>
      <c r="M17" s="21">
        <f t="shared" si="0"/>
        <v>245</v>
      </c>
      <c r="N17" s="21">
        <f t="shared" si="0"/>
        <v>245</v>
      </c>
      <c r="O17" s="21">
        <f t="shared" si="0"/>
        <v>245</v>
      </c>
      <c r="P17" s="21">
        <f t="shared" si="0"/>
        <v>245</v>
      </c>
      <c r="Q17" s="22">
        <f>L17-J17</f>
        <v>-486</v>
      </c>
      <c r="R17" s="22">
        <f>L17-B17</f>
        <v>110</v>
      </c>
    </row>
    <row r="18" spans="1:19">
      <c r="A18" s="23" t="s">
        <v>30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9">
      <c r="A19" s="18" t="s">
        <v>31</v>
      </c>
      <c r="B19" s="19">
        <v>25900</v>
      </c>
      <c r="C19" s="19">
        <v>29406</v>
      </c>
      <c r="D19" s="19"/>
      <c r="E19" s="19"/>
      <c r="F19" s="19">
        <v>25695</v>
      </c>
      <c r="G19" s="19">
        <v>29406</v>
      </c>
      <c r="H19" s="19">
        <v>30251</v>
      </c>
      <c r="I19" s="19">
        <v>29166</v>
      </c>
      <c r="J19" s="19">
        <v>34481</v>
      </c>
      <c r="K19" s="19">
        <v>47324</v>
      </c>
      <c r="L19" s="19">
        <v>47111</v>
      </c>
      <c r="M19" s="19">
        <v>23284</v>
      </c>
      <c r="N19" s="19">
        <v>15831</v>
      </c>
      <c r="O19" s="19">
        <v>16311</v>
      </c>
      <c r="P19" s="19">
        <v>16658</v>
      </c>
      <c r="Q19" s="17">
        <f>L19-J19</f>
        <v>12630</v>
      </c>
      <c r="R19" s="17">
        <f>L19-B19</f>
        <v>21211</v>
      </c>
      <c r="S19" s="1" t="s">
        <v>32</v>
      </c>
    </row>
    <row r="20" spans="1:19">
      <c r="A20" s="18" t="s">
        <v>33</v>
      </c>
      <c r="B20" s="26">
        <v>3603</v>
      </c>
      <c r="C20" s="27">
        <v>3434</v>
      </c>
      <c r="D20" s="27"/>
      <c r="E20" s="27"/>
      <c r="F20" s="27">
        <v>3429</v>
      </c>
      <c r="G20" s="27">
        <v>3434</v>
      </c>
      <c r="H20" s="27">
        <v>3861</v>
      </c>
      <c r="I20" s="27">
        <v>3973</v>
      </c>
      <c r="J20" s="27">
        <v>3722</v>
      </c>
      <c r="K20" s="27">
        <v>3715</v>
      </c>
      <c r="L20" s="27">
        <v>3766</v>
      </c>
      <c r="M20" s="27">
        <v>3220</v>
      </c>
      <c r="N20" s="27">
        <v>3052</v>
      </c>
      <c r="O20" s="27">
        <v>3256</v>
      </c>
      <c r="P20" s="27">
        <v>3361</v>
      </c>
      <c r="Q20" s="17">
        <f>L20-J20</f>
        <v>44</v>
      </c>
      <c r="R20" s="17">
        <f>L20-B20</f>
        <v>163</v>
      </c>
    </row>
    <row r="21" spans="1:19">
      <c r="A21" s="18" t="s">
        <v>34</v>
      </c>
      <c r="B21" s="28">
        <v>993</v>
      </c>
      <c r="C21" s="29">
        <v>856</v>
      </c>
      <c r="D21" s="29"/>
      <c r="E21" s="29"/>
      <c r="F21" s="29">
        <v>818</v>
      </c>
      <c r="G21" s="29">
        <v>856</v>
      </c>
      <c r="H21" s="29">
        <v>1006</v>
      </c>
      <c r="I21" s="29">
        <v>888</v>
      </c>
      <c r="J21" s="29">
        <v>865</v>
      </c>
      <c r="K21" s="29">
        <v>1230</v>
      </c>
      <c r="L21" s="29">
        <v>1268</v>
      </c>
      <c r="M21" s="29">
        <v>1152</v>
      </c>
      <c r="N21" s="29">
        <v>1298</v>
      </c>
      <c r="O21" s="29">
        <v>1186</v>
      </c>
      <c r="P21" s="29">
        <v>1330</v>
      </c>
      <c r="Q21" s="17">
        <f>L21-J21</f>
        <v>403</v>
      </c>
      <c r="R21" s="17">
        <f>L21-B21</f>
        <v>275</v>
      </c>
    </row>
    <row r="22" spans="1:19">
      <c r="A22" s="20" t="s">
        <v>29</v>
      </c>
      <c r="B22" s="21">
        <f t="shared" ref="B22:R22" si="1">SUM(B19:B21)</f>
        <v>30496</v>
      </c>
      <c r="C22" s="21">
        <f t="shared" si="1"/>
        <v>33696</v>
      </c>
      <c r="D22" s="21"/>
      <c r="E22" s="21"/>
      <c r="F22" s="21">
        <f t="shared" si="1"/>
        <v>29942</v>
      </c>
      <c r="G22" s="21">
        <f t="shared" si="1"/>
        <v>33696</v>
      </c>
      <c r="H22" s="21">
        <f t="shared" si="1"/>
        <v>35118</v>
      </c>
      <c r="I22" s="21">
        <f t="shared" si="1"/>
        <v>34027</v>
      </c>
      <c r="J22" s="21">
        <f t="shared" si="1"/>
        <v>39068</v>
      </c>
      <c r="K22" s="21">
        <f t="shared" si="1"/>
        <v>52269</v>
      </c>
      <c r="L22" s="21">
        <f t="shared" si="1"/>
        <v>52145</v>
      </c>
      <c r="M22" s="21">
        <f t="shared" si="1"/>
        <v>27656</v>
      </c>
      <c r="N22" s="21">
        <f t="shared" si="1"/>
        <v>20181</v>
      </c>
      <c r="O22" s="21">
        <f t="shared" si="1"/>
        <v>20753</v>
      </c>
      <c r="P22" s="21">
        <f t="shared" si="1"/>
        <v>21349</v>
      </c>
      <c r="Q22" s="21">
        <f t="shared" si="1"/>
        <v>13077</v>
      </c>
      <c r="R22" s="21">
        <f t="shared" si="1"/>
        <v>21649</v>
      </c>
      <c r="S22" s="1" t="s">
        <v>35</v>
      </c>
    </row>
    <row r="23" spans="1:19">
      <c r="A23" s="14" t="s">
        <v>36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7"/>
      <c r="R23" s="17"/>
    </row>
    <row r="24" spans="1:19">
      <c r="A24" s="18" t="s">
        <v>37</v>
      </c>
      <c r="B24" s="28">
        <v>1410</v>
      </c>
      <c r="C24" s="28">
        <v>1431</v>
      </c>
      <c r="D24" s="28"/>
      <c r="E24" s="28"/>
      <c r="F24" s="28">
        <v>1804</v>
      </c>
      <c r="G24" s="28">
        <v>1431</v>
      </c>
      <c r="H24" s="28">
        <v>1294</v>
      </c>
      <c r="I24" s="28">
        <v>1168</v>
      </c>
      <c r="J24" s="28">
        <v>1116</v>
      </c>
      <c r="K24" s="28">
        <v>505</v>
      </c>
      <c r="L24" s="28">
        <v>420</v>
      </c>
      <c r="M24" s="28">
        <v>349</v>
      </c>
      <c r="N24" s="28">
        <v>314</v>
      </c>
      <c r="O24" s="28">
        <v>316</v>
      </c>
      <c r="P24" s="28">
        <v>321</v>
      </c>
      <c r="Q24" s="17">
        <f>L24-J24</f>
        <v>-696</v>
      </c>
      <c r="R24" s="17">
        <f>L24-B24</f>
        <v>-990</v>
      </c>
    </row>
    <row r="25" spans="1:19">
      <c r="A25" s="18" t="s">
        <v>38</v>
      </c>
      <c r="B25" s="26">
        <v>9216</v>
      </c>
      <c r="C25" s="27">
        <v>8359</v>
      </c>
      <c r="D25" s="27"/>
      <c r="E25" s="27"/>
      <c r="F25" s="27">
        <v>7458</v>
      </c>
      <c r="G25" s="27">
        <v>8359</v>
      </c>
      <c r="H25" s="27">
        <v>8385</v>
      </c>
      <c r="I25" s="27">
        <v>8205</v>
      </c>
      <c r="J25" s="27">
        <v>8588</v>
      </c>
      <c r="K25" s="27">
        <v>7972</v>
      </c>
      <c r="L25" s="27">
        <v>7942</v>
      </c>
      <c r="M25" s="27">
        <v>6453</v>
      </c>
      <c r="N25" s="27">
        <v>5894</v>
      </c>
      <c r="O25" s="27">
        <v>6327</v>
      </c>
      <c r="P25" s="27">
        <v>6557</v>
      </c>
      <c r="Q25" s="17">
        <f>L25-J25</f>
        <v>-646</v>
      </c>
      <c r="R25" s="17">
        <f>L25-B25</f>
        <v>-1274</v>
      </c>
    </row>
    <row r="26" spans="1:19">
      <c r="A26" s="20" t="s">
        <v>29</v>
      </c>
      <c r="B26" s="21">
        <f t="shared" ref="B26:P26" si="2">SUM(B24:B25)</f>
        <v>10626</v>
      </c>
      <c r="C26" s="21">
        <f t="shared" si="2"/>
        <v>9790</v>
      </c>
      <c r="D26" s="21"/>
      <c r="E26" s="21"/>
      <c r="F26" s="21">
        <f>SUM(F24:F25)</f>
        <v>9262</v>
      </c>
      <c r="G26" s="21">
        <f>SUM(G24:G25)</f>
        <v>9790</v>
      </c>
      <c r="H26" s="21">
        <f t="shared" si="2"/>
        <v>9679</v>
      </c>
      <c r="I26" s="21">
        <f t="shared" si="2"/>
        <v>9373</v>
      </c>
      <c r="J26" s="21">
        <f t="shared" si="2"/>
        <v>9704</v>
      </c>
      <c r="K26" s="21">
        <f t="shared" si="2"/>
        <v>8477</v>
      </c>
      <c r="L26" s="21">
        <f t="shared" si="2"/>
        <v>8362</v>
      </c>
      <c r="M26" s="21">
        <f t="shared" si="2"/>
        <v>6802</v>
      </c>
      <c r="N26" s="21">
        <f t="shared" si="2"/>
        <v>6208</v>
      </c>
      <c r="O26" s="21">
        <f t="shared" si="2"/>
        <v>6643</v>
      </c>
      <c r="P26" s="21">
        <f t="shared" si="2"/>
        <v>6878</v>
      </c>
      <c r="Q26" s="22">
        <f>L26-J26</f>
        <v>-1342</v>
      </c>
      <c r="R26" s="22">
        <f>L26-B26</f>
        <v>-2264</v>
      </c>
      <c r="S26" s="1" t="s">
        <v>35</v>
      </c>
    </row>
    <row r="27" spans="1:19">
      <c r="A27" s="14" t="s">
        <v>39</v>
      </c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7"/>
      <c r="R27" s="17"/>
    </row>
    <row r="28" spans="1:19">
      <c r="A28" s="18" t="s">
        <v>40</v>
      </c>
      <c r="B28" s="26">
        <v>0</v>
      </c>
      <c r="C28" s="26">
        <v>14</v>
      </c>
      <c r="D28" s="26"/>
      <c r="E28" s="26"/>
      <c r="F28" s="26">
        <v>25</v>
      </c>
      <c r="G28" s="26">
        <v>14</v>
      </c>
      <c r="H28" s="26">
        <v>1463</v>
      </c>
      <c r="I28" s="26">
        <v>1779</v>
      </c>
      <c r="J28" s="26">
        <v>1584</v>
      </c>
      <c r="K28" s="26">
        <v>23746</v>
      </c>
      <c r="L28" s="26">
        <v>56082</v>
      </c>
      <c r="M28" s="26">
        <v>115148</v>
      </c>
      <c r="N28" s="26">
        <v>118401</v>
      </c>
      <c r="O28" s="26">
        <v>118854</v>
      </c>
      <c r="P28" s="26">
        <v>119326</v>
      </c>
      <c r="Q28" s="17">
        <f>L28-J28</f>
        <v>54498</v>
      </c>
      <c r="R28" s="17">
        <f>L28-B28</f>
        <v>56082</v>
      </c>
    </row>
    <row r="29" spans="1:19">
      <c r="A29" s="18" t="s">
        <v>41</v>
      </c>
      <c r="B29" s="19">
        <v>0</v>
      </c>
      <c r="C29" s="19">
        <v>0</v>
      </c>
      <c r="D29" s="19"/>
      <c r="E29" s="19"/>
      <c r="F29" s="19">
        <v>32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7">
        <f>L29-J29</f>
        <v>0</v>
      </c>
      <c r="R29" s="17">
        <f>L29-B29</f>
        <v>0</v>
      </c>
    </row>
    <row r="30" spans="1:19">
      <c r="A30" s="20" t="s">
        <v>29</v>
      </c>
      <c r="B30" s="21">
        <f>SUM(B28:B29)</f>
        <v>0</v>
      </c>
      <c r="C30" s="21">
        <f t="shared" ref="C30:R30" si="3">SUM(C28:C29)</f>
        <v>14</v>
      </c>
      <c r="D30" s="21"/>
      <c r="E30" s="21"/>
      <c r="F30" s="21">
        <f t="shared" si="3"/>
        <v>57</v>
      </c>
      <c r="G30" s="21">
        <f t="shared" si="3"/>
        <v>14</v>
      </c>
      <c r="H30" s="21">
        <f t="shared" si="3"/>
        <v>1463</v>
      </c>
      <c r="I30" s="21">
        <f t="shared" si="3"/>
        <v>1779</v>
      </c>
      <c r="J30" s="21">
        <f t="shared" si="3"/>
        <v>1584</v>
      </c>
      <c r="K30" s="21">
        <f t="shared" si="3"/>
        <v>23746</v>
      </c>
      <c r="L30" s="21">
        <f t="shared" si="3"/>
        <v>56082</v>
      </c>
      <c r="M30" s="21">
        <f t="shared" si="3"/>
        <v>115148</v>
      </c>
      <c r="N30" s="21">
        <f t="shared" si="3"/>
        <v>118401</v>
      </c>
      <c r="O30" s="21">
        <f t="shared" si="3"/>
        <v>118854</v>
      </c>
      <c r="P30" s="21">
        <f t="shared" si="3"/>
        <v>119326</v>
      </c>
      <c r="Q30" s="21">
        <f t="shared" si="3"/>
        <v>54498</v>
      </c>
      <c r="R30" s="21">
        <f t="shared" si="3"/>
        <v>56082</v>
      </c>
      <c r="S30" s="1" t="s">
        <v>42</v>
      </c>
    </row>
    <row r="31" spans="1:19">
      <c r="A31" s="14" t="s">
        <v>43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7"/>
    </row>
    <row r="32" spans="1:19">
      <c r="A32" s="18" t="s">
        <v>44</v>
      </c>
      <c r="B32" s="19">
        <v>116</v>
      </c>
      <c r="C32" s="19">
        <v>62</v>
      </c>
      <c r="D32" s="19"/>
      <c r="E32" s="19"/>
      <c r="F32" s="19">
        <v>52</v>
      </c>
      <c r="G32" s="19">
        <v>62</v>
      </c>
      <c r="H32" s="19">
        <v>108</v>
      </c>
      <c r="I32" s="19">
        <v>154</v>
      </c>
      <c r="J32" s="19">
        <v>524</v>
      </c>
      <c r="K32" s="19">
        <v>190</v>
      </c>
      <c r="L32" s="19">
        <v>391</v>
      </c>
      <c r="M32" s="19">
        <v>551</v>
      </c>
      <c r="N32" s="19">
        <v>181</v>
      </c>
      <c r="O32" s="19">
        <v>1228</v>
      </c>
      <c r="P32" s="19">
        <v>185</v>
      </c>
      <c r="Q32" s="17">
        <f>L32-J32</f>
        <v>-133</v>
      </c>
      <c r="R32" s="17">
        <f>L32-B32</f>
        <v>275</v>
      </c>
    </row>
    <row r="33" spans="1:19">
      <c r="A33" s="20" t="s">
        <v>29</v>
      </c>
      <c r="B33" s="21">
        <f t="shared" ref="B33:P33" si="4">SUM(B32:B32)</f>
        <v>116</v>
      </c>
      <c r="C33" s="21">
        <f t="shared" si="4"/>
        <v>62</v>
      </c>
      <c r="D33" s="21"/>
      <c r="E33" s="21"/>
      <c r="F33" s="21">
        <f>SUM(F32:F32)</f>
        <v>52</v>
      </c>
      <c r="G33" s="21">
        <f>SUM(G32:G32)</f>
        <v>62</v>
      </c>
      <c r="H33" s="21">
        <f t="shared" si="4"/>
        <v>108</v>
      </c>
      <c r="I33" s="21">
        <f t="shared" si="4"/>
        <v>154</v>
      </c>
      <c r="J33" s="21">
        <f t="shared" si="4"/>
        <v>524</v>
      </c>
      <c r="K33" s="21">
        <f t="shared" si="4"/>
        <v>190</v>
      </c>
      <c r="L33" s="21">
        <f t="shared" si="4"/>
        <v>391</v>
      </c>
      <c r="M33" s="21">
        <f t="shared" si="4"/>
        <v>551</v>
      </c>
      <c r="N33" s="21">
        <f t="shared" si="4"/>
        <v>181</v>
      </c>
      <c r="O33" s="21">
        <f t="shared" si="4"/>
        <v>1228</v>
      </c>
      <c r="P33" s="21">
        <f t="shared" si="4"/>
        <v>185</v>
      </c>
      <c r="Q33" s="22">
        <f>L33-J33</f>
        <v>-133</v>
      </c>
      <c r="R33" s="22">
        <f>L33-B33</f>
        <v>275</v>
      </c>
      <c r="S33" s="1" t="s">
        <v>45</v>
      </c>
    </row>
    <row r="34" spans="1:19">
      <c r="A34" s="14" t="s">
        <v>46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7"/>
    </row>
    <row r="35" spans="1:19">
      <c r="A35" s="18" t="s">
        <v>47</v>
      </c>
      <c r="B35" s="19">
        <v>694</v>
      </c>
      <c r="C35" s="19">
        <v>648</v>
      </c>
      <c r="D35" s="19"/>
      <c r="E35" s="19"/>
      <c r="F35" s="19">
        <v>657</v>
      </c>
      <c r="G35" s="19">
        <v>648</v>
      </c>
      <c r="H35" s="19">
        <v>824</v>
      </c>
      <c r="I35" s="19">
        <v>1232</v>
      </c>
      <c r="J35" s="19">
        <v>834</v>
      </c>
      <c r="K35" s="19">
        <v>903</v>
      </c>
      <c r="L35" s="19">
        <v>1147</v>
      </c>
      <c r="M35" s="19">
        <v>1388</v>
      </c>
      <c r="N35" s="19">
        <v>1519</v>
      </c>
      <c r="O35" s="19">
        <v>1299</v>
      </c>
      <c r="P35" s="19">
        <v>1324</v>
      </c>
      <c r="Q35" s="17">
        <f t="shared" ref="Q35:Q40" si="5">L35-J35</f>
        <v>313</v>
      </c>
      <c r="R35" s="17">
        <f t="shared" ref="R35:R40" si="6">L35-B35</f>
        <v>453</v>
      </c>
    </row>
    <row r="36" spans="1:19">
      <c r="A36" s="18" t="s">
        <v>48</v>
      </c>
      <c r="B36" s="26">
        <v>575</v>
      </c>
      <c r="C36" s="27">
        <v>617</v>
      </c>
      <c r="D36" s="27"/>
      <c r="E36" s="27"/>
      <c r="F36" s="27">
        <v>537</v>
      </c>
      <c r="G36" s="27">
        <v>617</v>
      </c>
      <c r="H36" s="27">
        <v>579</v>
      </c>
      <c r="I36" s="27">
        <v>1020</v>
      </c>
      <c r="J36" s="27">
        <v>690</v>
      </c>
      <c r="K36" s="27">
        <v>748</v>
      </c>
      <c r="L36" s="27">
        <v>942</v>
      </c>
      <c r="M36" s="27">
        <v>1140</v>
      </c>
      <c r="N36" s="27">
        <v>1246</v>
      </c>
      <c r="O36" s="27">
        <v>1070</v>
      </c>
      <c r="P36" s="27">
        <v>1091</v>
      </c>
      <c r="Q36" s="17">
        <f t="shared" si="5"/>
        <v>252</v>
      </c>
      <c r="R36" s="17">
        <f t="shared" si="6"/>
        <v>367</v>
      </c>
    </row>
    <row r="37" spans="1:19">
      <c r="A37" s="18" t="s">
        <v>49</v>
      </c>
      <c r="B37" s="28">
        <v>144</v>
      </c>
      <c r="C37" s="29">
        <v>134</v>
      </c>
      <c r="D37" s="29"/>
      <c r="E37" s="29"/>
      <c r="F37" s="29">
        <v>136</v>
      </c>
      <c r="G37" s="29">
        <v>134</v>
      </c>
      <c r="H37" s="29">
        <v>171</v>
      </c>
      <c r="I37" s="29">
        <v>255</v>
      </c>
      <c r="J37" s="29">
        <v>173</v>
      </c>
      <c r="K37" s="29">
        <v>187</v>
      </c>
      <c r="L37" s="29">
        <v>236</v>
      </c>
      <c r="M37" s="29">
        <v>285</v>
      </c>
      <c r="N37" s="29">
        <v>311</v>
      </c>
      <c r="O37" s="29">
        <v>268</v>
      </c>
      <c r="P37" s="29">
        <v>273</v>
      </c>
      <c r="Q37" s="17">
        <f t="shared" si="5"/>
        <v>63</v>
      </c>
      <c r="R37" s="17">
        <f t="shared" si="6"/>
        <v>92</v>
      </c>
    </row>
    <row r="38" spans="1:19">
      <c r="A38" s="18" t="s">
        <v>50</v>
      </c>
      <c r="B38" s="28">
        <v>357</v>
      </c>
      <c r="C38" s="29">
        <v>163</v>
      </c>
      <c r="D38" s="29"/>
      <c r="E38" s="29"/>
      <c r="F38" s="29">
        <v>135</v>
      </c>
      <c r="G38" s="29">
        <v>163</v>
      </c>
      <c r="H38" s="29">
        <v>254</v>
      </c>
      <c r="I38" s="29">
        <v>274</v>
      </c>
      <c r="J38" s="29">
        <v>246</v>
      </c>
      <c r="K38" s="29">
        <v>225</v>
      </c>
      <c r="L38" s="29">
        <v>232</v>
      </c>
      <c r="M38" s="29">
        <v>322</v>
      </c>
      <c r="N38" s="29">
        <v>435</v>
      </c>
      <c r="O38" s="29">
        <v>591</v>
      </c>
      <c r="P38" s="29">
        <v>312</v>
      </c>
      <c r="Q38" s="17">
        <f t="shared" si="5"/>
        <v>-14</v>
      </c>
      <c r="R38" s="17">
        <f t="shared" si="6"/>
        <v>-125</v>
      </c>
    </row>
    <row r="39" spans="1:19">
      <c r="A39" s="18" t="s">
        <v>51</v>
      </c>
      <c r="B39" s="28">
        <v>128</v>
      </c>
      <c r="C39" s="29">
        <v>134</v>
      </c>
      <c r="D39" s="29"/>
      <c r="E39" s="29"/>
      <c r="F39" s="29">
        <v>109</v>
      </c>
      <c r="G39" s="29">
        <v>134</v>
      </c>
      <c r="H39" s="29">
        <v>142</v>
      </c>
      <c r="I39" s="29">
        <v>140</v>
      </c>
      <c r="J39" s="29">
        <v>123</v>
      </c>
      <c r="K39" s="29">
        <v>370</v>
      </c>
      <c r="L39" s="29">
        <v>576</v>
      </c>
      <c r="M39" s="29">
        <v>927</v>
      </c>
      <c r="N39" s="29">
        <v>485</v>
      </c>
      <c r="O39" s="29">
        <v>494</v>
      </c>
      <c r="P39" s="29">
        <v>502</v>
      </c>
      <c r="Q39" s="17">
        <f t="shared" si="5"/>
        <v>453</v>
      </c>
      <c r="R39" s="17">
        <f t="shared" si="6"/>
        <v>448</v>
      </c>
    </row>
    <row r="40" spans="1:19">
      <c r="A40" s="20" t="s">
        <v>29</v>
      </c>
      <c r="B40" s="21">
        <f t="shared" ref="B40:P40" si="7">SUM(B35:B39)</f>
        <v>1898</v>
      </c>
      <c r="C40" s="21">
        <f t="shared" si="7"/>
        <v>1696</v>
      </c>
      <c r="D40" s="21"/>
      <c r="E40" s="21"/>
      <c r="F40" s="21">
        <f>SUM(F35:F39)</f>
        <v>1574</v>
      </c>
      <c r="G40" s="21">
        <f>SUM(G35:G39)</f>
        <v>1696</v>
      </c>
      <c r="H40" s="21">
        <f t="shared" si="7"/>
        <v>1970</v>
      </c>
      <c r="I40" s="21">
        <f t="shared" si="7"/>
        <v>2921</v>
      </c>
      <c r="J40" s="21">
        <f t="shared" si="7"/>
        <v>2066</v>
      </c>
      <c r="K40" s="21">
        <f t="shared" si="7"/>
        <v>2433</v>
      </c>
      <c r="L40" s="21">
        <f t="shared" si="7"/>
        <v>3133</v>
      </c>
      <c r="M40" s="21">
        <f t="shared" si="7"/>
        <v>4062</v>
      </c>
      <c r="N40" s="21">
        <f t="shared" si="7"/>
        <v>3996</v>
      </c>
      <c r="O40" s="21">
        <f t="shared" si="7"/>
        <v>3722</v>
      </c>
      <c r="P40" s="21">
        <f t="shared" si="7"/>
        <v>3502</v>
      </c>
      <c r="Q40" s="22">
        <f t="shared" si="5"/>
        <v>1067</v>
      </c>
      <c r="R40" s="22">
        <f t="shared" si="6"/>
        <v>1235</v>
      </c>
      <c r="S40" s="1" t="s">
        <v>45</v>
      </c>
    </row>
    <row r="41" spans="1:19">
      <c r="A41" s="14" t="s">
        <v>52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  <c r="R41" s="17"/>
    </row>
    <row r="42" spans="1:19">
      <c r="A42" s="18" t="s">
        <v>53</v>
      </c>
      <c r="B42" s="26">
        <v>384</v>
      </c>
      <c r="C42" s="26">
        <v>403</v>
      </c>
      <c r="D42" s="26"/>
      <c r="E42" s="26"/>
      <c r="F42" s="26">
        <v>329</v>
      </c>
      <c r="G42" s="26">
        <v>403</v>
      </c>
      <c r="H42" s="26">
        <v>427</v>
      </c>
      <c r="I42" s="26">
        <v>420</v>
      </c>
      <c r="J42" s="26">
        <v>369</v>
      </c>
      <c r="K42" s="26">
        <v>460</v>
      </c>
      <c r="L42" s="26">
        <v>443</v>
      </c>
      <c r="M42" s="26">
        <v>500</v>
      </c>
      <c r="N42" s="26">
        <v>527</v>
      </c>
      <c r="O42" s="26">
        <v>536</v>
      </c>
      <c r="P42" s="26">
        <v>546</v>
      </c>
      <c r="Q42" s="17">
        <f t="shared" ref="Q42:Q51" si="8">L42-J42</f>
        <v>74</v>
      </c>
      <c r="R42" s="17">
        <f t="shared" ref="R42:R51" si="9">L42-B42</f>
        <v>59</v>
      </c>
    </row>
    <row r="43" spans="1:19">
      <c r="A43" s="18" t="s">
        <v>54</v>
      </c>
      <c r="B43" s="26">
        <v>1432</v>
      </c>
      <c r="C43" s="26">
        <v>1027</v>
      </c>
      <c r="D43" s="26"/>
      <c r="E43" s="26"/>
      <c r="F43" s="26">
        <v>1167</v>
      </c>
      <c r="G43" s="26">
        <v>1027</v>
      </c>
      <c r="H43" s="26">
        <v>1014</v>
      </c>
      <c r="I43" s="26">
        <v>1074</v>
      </c>
      <c r="J43" s="26">
        <v>985</v>
      </c>
      <c r="K43" s="26">
        <v>1200</v>
      </c>
      <c r="L43" s="26">
        <v>1270</v>
      </c>
      <c r="M43" s="26">
        <v>1350</v>
      </c>
      <c r="N43" s="26">
        <v>1280</v>
      </c>
      <c r="O43" s="26">
        <v>1304</v>
      </c>
      <c r="P43" s="26">
        <v>1331</v>
      </c>
      <c r="Q43" s="17">
        <f t="shared" si="8"/>
        <v>285</v>
      </c>
      <c r="R43" s="17">
        <f t="shared" si="9"/>
        <v>-162</v>
      </c>
    </row>
    <row r="44" spans="1:19">
      <c r="A44" s="18" t="s">
        <v>55</v>
      </c>
      <c r="B44" s="26">
        <v>335</v>
      </c>
      <c r="C44" s="26">
        <v>370</v>
      </c>
      <c r="D44" s="26"/>
      <c r="E44" s="26"/>
      <c r="F44" s="26">
        <v>336</v>
      </c>
      <c r="G44" s="26">
        <v>370</v>
      </c>
      <c r="H44" s="26">
        <v>419</v>
      </c>
      <c r="I44" s="26">
        <v>69</v>
      </c>
      <c r="J44" s="26">
        <v>201</v>
      </c>
      <c r="K44" s="26">
        <v>415</v>
      </c>
      <c r="L44" s="26">
        <v>415</v>
      </c>
      <c r="M44" s="26">
        <v>460</v>
      </c>
      <c r="N44" s="26">
        <v>479</v>
      </c>
      <c r="O44" s="26">
        <v>490</v>
      </c>
      <c r="P44" s="26">
        <v>499</v>
      </c>
      <c r="Q44" s="17">
        <f t="shared" si="8"/>
        <v>214</v>
      </c>
      <c r="R44" s="17">
        <f t="shared" si="9"/>
        <v>80</v>
      </c>
    </row>
    <row r="45" spans="1:19">
      <c r="A45" s="18" t="s">
        <v>56</v>
      </c>
      <c r="B45" s="26">
        <v>0</v>
      </c>
      <c r="C45" s="26">
        <v>12</v>
      </c>
      <c r="D45" s="26"/>
      <c r="E45" s="26"/>
      <c r="F45" s="26">
        <v>-64</v>
      </c>
      <c r="G45" s="26">
        <v>12</v>
      </c>
      <c r="H45" s="26">
        <v>122</v>
      </c>
      <c r="I45" s="26">
        <v>312</v>
      </c>
      <c r="J45" s="26">
        <v>-147</v>
      </c>
      <c r="K45" s="26">
        <v>209</v>
      </c>
      <c r="L45" s="26">
        <v>50</v>
      </c>
      <c r="M45" s="26">
        <v>64</v>
      </c>
      <c r="N45" s="26">
        <v>50</v>
      </c>
      <c r="O45" s="26">
        <v>50</v>
      </c>
      <c r="P45" s="26">
        <v>50</v>
      </c>
      <c r="Q45" s="17">
        <f t="shared" si="8"/>
        <v>197</v>
      </c>
      <c r="R45" s="17">
        <f t="shared" si="9"/>
        <v>50</v>
      </c>
    </row>
    <row r="46" spans="1:19">
      <c r="A46" s="20" t="s">
        <v>29</v>
      </c>
      <c r="B46" s="21">
        <f t="shared" ref="B46:C46" si="10">SUM(B41:B45)</f>
        <v>2151</v>
      </c>
      <c r="C46" s="21">
        <f t="shared" si="10"/>
        <v>1812</v>
      </c>
      <c r="D46" s="21"/>
      <c r="E46" s="21"/>
      <c r="F46" s="21">
        <f>SUM(F41:F45)</f>
        <v>1768</v>
      </c>
      <c r="G46" s="21">
        <f>SUM(G41:G45)</f>
        <v>1812</v>
      </c>
      <c r="H46" s="21">
        <f t="shared" ref="H46:P46" si="11">SUM(H41:H45)</f>
        <v>1982</v>
      </c>
      <c r="I46" s="21">
        <f t="shared" si="11"/>
        <v>1875</v>
      </c>
      <c r="J46" s="21">
        <f t="shared" si="11"/>
        <v>1408</v>
      </c>
      <c r="K46" s="21">
        <f t="shared" si="11"/>
        <v>2284</v>
      </c>
      <c r="L46" s="21">
        <f t="shared" si="11"/>
        <v>2178</v>
      </c>
      <c r="M46" s="21">
        <f t="shared" si="11"/>
        <v>2374</v>
      </c>
      <c r="N46" s="21">
        <f t="shared" si="11"/>
        <v>2336</v>
      </c>
      <c r="O46" s="21">
        <f t="shared" si="11"/>
        <v>2380</v>
      </c>
      <c r="P46" s="21">
        <f t="shared" si="11"/>
        <v>2426</v>
      </c>
      <c r="Q46" s="22">
        <f t="shared" si="8"/>
        <v>770</v>
      </c>
      <c r="R46" s="22">
        <f t="shared" si="9"/>
        <v>27</v>
      </c>
      <c r="S46" s="1" t="s">
        <v>57</v>
      </c>
    </row>
    <row r="47" spans="1:19">
      <c r="A47" s="14" t="s">
        <v>58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7"/>
      <c r="R47" s="17"/>
    </row>
    <row r="48" spans="1:19">
      <c r="A48" s="18" t="s">
        <v>59</v>
      </c>
      <c r="B48" s="26">
        <v>381</v>
      </c>
      <c r="C48" s="26">
        <v>95</v>
      </c>
      <c r="D48" s="26"/>
      <c r="E48" s="26"/>
      <c r="F48" s="26">
        <v>80</v>
      </c>
      <c r="G48" s="26">
        <v>95</v>
      </c>
      <c r="H48" s="26">
        <v>166</v>
      </c>
      <c r="I48" s="26">
        <v>148</v>
      </c>
      <c r="J48" s="26">
        <v>161</v>
      </c>
      <c r="K48" s="26">
        <v>203</v>
      </c>
      <c r="L48" s="26">
        <v>173</v>
      </c>
      <c r="M48" s="26">
        <v>175</v>
      </c>
      <c r="N48" s="26">
        <v>180</v>
      </c>
      <c r="O48" s="26">
        <v>183</v>
      </c>
      <c r="P48" s="26">
        <v>186</v>
      </c>
      <c r="Q48" s="17">
        <f t="shared" si="8"/>
        <v>12</v>
      </c>
      <c r="R48" s="17">
        <f t="shared" si="9"/>
        <v>-208</v>
      </c>
    </row>
    <row r="49" spans="1:19">
      <c r="A49" s="18" t="s">
        <v>60</v>
      </c>
      <c r="B49" s="26">
        <v>61</v>
      </c>
      <c r="C49" s="26">
        <v>23</v>
      </c>
      <c r="D49" s="26"/>
      <c r="E49" s="26"/>
      <c r="F49" s="26">
        <v>57</v>
      </c>
      <c r="G49" s="26">
        <v>23</v>
      </c>
      <c r="H49" s="26">
        <v>70</v>
      </c>
      <c r="I49" s="26">
        <v>71</v>
      </c>
      <c r="J49" s="26">
        <v>29</v>
      </c>
      <c r="K49" s="26">
        <v>79</v>
      </c>
      <c r="L49" s="26">
        <v>78</v>
      </c>
      <c r="M49" s="26">
        <v>79</v>
      </c>
      <c r="N49" s="26">
        <v>81</v>
      </c>
      <c r="O49" s="26">
        <v>82</v>
      </c>
      <c r="P49" s="26">
        <v>84</v>
      </c>
      <c r="Q49" s="17">
        <f t="shared" si="8"/>
        <v>49</v>
      </c>
      <c r="R49" s="17">
        <f t="shared" si="9"/>
        <v>17</v>
      </c>
    </row>
    <row r="50" spans="1:19">
      <c r="A50" s="18" t="s">
        <v>61</v>
      </c>
      <c r="B50" s="26">
        <v>54</v>
      </c>
      <c r="C50" s="26">
        <v>27</v>
      </c>
      <c r="D50" s="26"/>
      <c r="E50" s="26"/>
      <c r="F50" s="26">
        <v>37</v>
      </c>
      <c r="G50" s="26">
        <v>27</v>
      </c>
      <c r="H50" s="26">
        <v>40</v>
      </c>
      <c r="I50" s="26">
        <v>28</v>
      </c>
      <c r="J50" s="26">
        <v>27</v>
      </c>
      <c r="K50" s="26">
        <v>40</v>
      </c>
      <c r="L50" s="26">
        <v>33</v>
      </c>
      <c r="M50" s="26">
        <v>34</v>
      </c>
      <c r="N50" s="26">
        <v>35</v>
      </c>
      <c r="O50" s="26">
        <v>36</v>
      </c>
      <c r="P50" s="26">
        <v>36</v>
      </c>
      <c r="Q50" s="17">
        <f t="shared" si="8"/>
        <v>6</v>
      </c>
      <c r="R50" s="17">
        <f t="shared" si="9"/>
        <v>-21</v>
      </c>
    </row>
    <row r="51" spans="1:19">
      <c r="A51" s="18" t="s">
        <v>62</v>
      </c>
      <c r="B51" s="26">
        <v>0</v>
      </c>
      <c r="C51" s="26">
        <v>12</v>
      </c>
      <c r="D51" s="26"/>
      <c r="E51" s="26"/>
      <c r="F51" s="26">
        <v>0</v>
      </c>
      <c r="G51" s="26">
        <v>12</v>
      </c>
      <c r="H51" s="26">
        <v>427</v>
      </c>
      <c r="I51" s="26">
        <v>212</v>
      </c>
      <c r="J51" s="26">
        <v>190</v>
      </c>
      <c r="K51" s="26">
        <v>397</v>
      </c>
      <c r="L51" s="26">
        <v>390</v>
      </c>
      <c r="M51" s="26">
        <v>397</v>
      </c>
      <c r="N51" s="26">
        <v>405</v>
      </c>
      <c r="O51" s="26">
        <v>413</v>
      </c>
      <c r="P51" s="26">
        <v>420</v>
      </c>
      <c r="Q51" s="17">
        <f t="shared" si="8"/>
        <v>200</v>
      </c>
      <c r="R51" s="17">
        <f t="shared" si="9"/>
        <v>390</v>
      </c>
    </row>
    <row r="52" spans="1:19">
      <c r="A52" s="20" t="s">
        <v>29</v>
      </c>
      <c r="B52" s="21">
        <f>SUM(B47:B51)</f>
        <v>496</v>
      </c>
      <c r="C52" s="21">
        <f t="shared" ref="C52:R52" si="12">SUM(C47:C51)</f>
        <v>157</v>
      </c>
      <c r="D52" s="21"/>
      <c r="E52" s="21"/>
      <c r="F52" s="21">
        <f t="shared" si="12"/>
        <v>174</v>
      </c>
      <c r="G52" s="21">
        <f t="shared" si="12"/>
        <v>157</v>
      </c>
      <c r="H52" s="21">
        <f t="shared" si="12"/>
        <v>703</v>
      </c>
      <c r="I52" s="21">
        <f t="shared" si="12"/>
        <v>459</v>
      </c>
      <c r="J52" s="21">
        <f t="shared" si="12"/>
        <v>407</v>
      </c>
      <c r="K52" s="21">
        <f t="shared" si="12"/>
        <v>719</v>
      </c>
      <c r="L52" s="21">
        <f t="shared" si="12"/>
        <v>674</v>
      </c>
      <c r="M52" s="21">
        <f t="shared" si="12"/>
        <v>685</v>
      </c>
      <c r="N52" s="21">
        <f t="shared" si="12"/>
        <v>701</v>
      </c>
      <c r="O52" s="21">
        <f t="shared" si="12"/>
        <v>714</v>
      </c>
      <c r="P52" s="21">
        <f t="shared" si="12"/>
        <v>726</v>
      </c>
      <c r="Q52" s="21">
        <f t="shared" si="12"/>
        <v>267</v>
      </c>
      <c r="R52" s="21">
        <f t="shared" si="12"/>
        <v>178</v>
      </c>
      <c r="S52" s="1" t="s">
        <v>63</v>
      </c>
    </row>
    <row r="53" spans="1:19">
      <c r="A53" s="14" t="s">
        <v>64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  <c r="R53" s="17"/>
    </row>
    <row r="54" spans="1:19">
      <c r="A54" s="18" t="s">
        <v>65</v>
      </c>
      <c r="B54" s="19">
        <v>1564</v>
      </c>
      <c r="C54" s="19">
        <v>1602</v>
      </c>
      <c r="D54" s="19"/>
      <c r="E54" s="19"/>
      <c r="F54" s="19">
        <v>1579</v>
      </c>
      <c r="G54" s="19">
        <v>1602</v>
      </c>
      <c r="H54" s="19">
        <v>1467</v>
      </c>
      <c r="I54" s="19">
        <v>1494</v>
      </c>
      <c r="J54" s="19">
        <v>1627</v>
      </c>
      <c r="K54" s="19">
        <v>1626</v>
      </c>
      <c r="L54" s="19">
        <v>1845</v>
      </c>
      <c r="M54" s="19">
        <v>1866</v>
      </c>
      <c r="N54" s="19">
        <v>1943</v>
      </c>
      <c r="O54" s="19">
        <v>1936</v>
      </c>
      <c r="P54" s="19">
        <v>1966</v>
      </c>
      <c r="Q54" s="17">
        <f>L54-J54</f>
        <v>218</v>
      </c>
      <c r="R54" s="17">
        <f>L54-B54</f>
        <v>281</v>
      </c>
    </row>
    <row r="55" spans="1:19">
      <c r="A55" s="18" t="s">
        <v>66</v>
      </c>
      <c r="B55" s="26">
        <v>-448</v>
      </c>
      <c r="C55" s="27">
        <v>-559</v>
      </c>
      <c r="D55" s="27"/>
      <c r="E55" s="27"/>
      <c r="F55" s="27">
        <v>-477</v>
      </c>
      <c r="G55" s="27">
        <v>-559</v>
      </c>
      <c r="H55" s="27">
        <v>-544</v>
      </c>
      <c r="I55" s="27">
        <v>-588</v>
      </c>
      <c r="J55" s="27">
        <v>-596</v>
      </c>
      <c r="K55" s="27">
        <v>-952</v>
      </c>
      <c r="L55" s="27">
        <v>-1318</v>
      </c>
      <c r="M55" s="27">
        <v>-937</v>
      </c>
      <c r="N55" s="27">
        <v>-342</v>
      </c>
      <c r="O55" s="27">
        <v>-299</v>
      </c>
      <c r="P55" s="27">
        <v>-368</v>
      </c>
      <c r="Q55" s="17">
        <f>L55-J55</f>
        <v>-722</v>
      </c>
      <c r="R55" s="17">
        <f>L55-B55</f>
        <v>-870</v>
      </c>
    </row>
    <row r="56" spans="1:19">
      <c r="A56" s="18" t="s">
        <v>67</v>
      </c>
      <c r="B56" s="28">
        <v>103</v>
      </c>
      <c r="C56" s="29">
        <v>66</v>
      </c>
      <c r="D56" s="29"/>
      <c r="E56" s="29"/>
      <c r="F56" s="29">
        <v>93</v>
      </c>
      <c r="G56" s="29">
        <v>66</v>
      </c>
      <c r="H56" s="29">
        <v>17</v>
      </c>
      <c r="I56" s="29">
        <v>18</v>
      </c>
      <c r="J56" s="29">
        <v>11</v>
      </c>
      <c r="K56" s="29">
        <v>101</v>
      </c>
      <c r="L56" s="29">
        <v>32</v>
      </c>
      <c r="M56" s="29">
        <v>25</v>
      </c>
      <c r="N56" s="29">
        <v>25</v>
      </c>
      <c r="O56" s="29">
        <v>25</v>
      </c>
      <c r="P56" s="29">
        <v>111</v>
      </c>
      <c r="Q56" s="17">
        <f>L56-J56</f>
        <v>21</v>
      </c>
      <c r="R56" s="17">
        <f>L56-B56</f>
        <v>-71</v>
      </c>
    </row>
    <row r="57" spans="1:19">
      <c r="A57" s="18" t="s">
        <v>68</v>
      </c>
      <c r="B57" s="28">
        <v>0</v>
      </c>
      <c r="C57" s="29">
        <v>0</v>
      </c>
      <c r="D57" s="29"/>
      <c r="E57" s="29"/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465</v>
      </c>
      <c r="L57" s="29">
        <v>213</v>
      </c>
      <c r="M57" s="29">
        <v>213</v>
      </c>
      <c r="N57" s="29">
        <v>213</v>
      </c>
      <c r="O57" s="29">
        <v>213</v>
      </c>
      <c r="P57" s="29">
        <v>213</v>
      </c>
      <c r="Q57" s="17">
        <f>L57-J57</f>
        <v>213</v>
      </c>
      <c r="R57" s="17">
        <f>L57-B57</f>
        <v>213</v>
      </c>
    </row>
    <row r="58" spans="1:19">
      <c r="A58" s="18" t="s">
        <v>69</v>
      </c>
      <c r="B58" s="28">
        <v>0</v>
      </c>
      <c r="C58" s="29">
        <v>0</v>
      </c>
      <c r="D58" s="29"/>
      <c r="E58" s="29"/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689</v>
      </c>
      <c r="L58" s="29">
        <v>857</v>
      </c>
      <c r="M58" s="29">
        <v>971</v>
      </c>
      <c r="N58" s="29">
        <v>1120</v>
      </c>
      <c r="O58" s="29">
        <v>1140</v>
      </c>
      <c r="P58" s="29">
        <v>1162</v>
      </c>
      <c r="Q58" s="17">
        <f t="shared" ref="Q58" si="13">L58-J58</f>
        <v>857</v>
      </c>
      <c r="R58" s="17">
        <f t="shared" ref="R58" si="14">L58-B58</f>
        <v>857</v>
      </c>
    </row>
    <row r="59" spans="1:19">
      <c r="A59" s="20" t="s">
        <v>29</v>
      </c>
      <c r="B59" s="21">
        <f>SUM(B54:B58)</f>
        <v>1219</v>
      </c>
      <c r="C59" s="21">
        <f t="shared" ref="C59:R59" si="15">SUM(C54:C58)</f>
        <v>1109</v>
      </c>
      <c r="D59" s="21"/>
      <c r="E59" s="21"/>
      <c r="F59" s="21">
        <f t="shared" si="15"/>
        <v>1195</v>
      </c>
      <c r="G59" s="21">
        <f t="shared" si="15"/>
        <v>1109</v>
      </c>
      <c r="H59" s="21">
        <f t="shared" si="15"/>
        <v>940</v>
      </c>
      <c r="I59" s="21">
        <f t="shared" si="15"/>
        <v>924</v>
      </c>
      <c r="J59" s="21">
        <f t="shared" si="15"/>
        <v>1042</v>
      </c>
      <c r="K59" s="21">
        <f t="shared" si="15"/>
        <v>1929</v>
      </c>
      <c r="L59" s="21">
        <f t="shared" si="15"/>
        <v>1629</v>
      </c>
      <c r="M59" s="21">
        <f t="shared" si="15"/>
        <v>2138</v>
      </c>
      <c r="N59" s="21">
        <f t="shared" si="15"/>
        <v>2959</v>
      </c>
      <c r="O59" s="21">
        <f t="shared" si="15"/>
        <v>3015</v>
      </c>
      <c r="P59" s="21">
        <f t="shared" si="15"/>
        <v>3084</v>
      </c>
      <c r="Q59" s="21">
        <f t="shared" si="15"/>
        <v>587</v>
      </c>
      <c r="R59" s="21">
        <f t="shared" si="15"/>
        <v>410</v>
      </c>
    </row>
    <row r="60" spans="1:19">
      <c r="A60" s="14" t="s">
        <v>70</v>
      </c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  <c r="R60" s="17"/>
    </row>
    <row r="61" spans="1:19">
      <c r="A61" s="18" t="s">
        <v>71</v>
      </c>
      <c r="B61" s="19">
        <v>55</v>
      </c>
      <c r="C61" s="19">
        <v>52</v>
      </c>
      <c r="D61" s="19"/>
      <c r="E61" s="19"/>
      <c r="F61" s="19">
        <v>52</v>
      </c>
      <c r="G61" s="19">
        <v>52</v>
      </c>
      <c r="H61" s="19">
        <v>69</v>
      </c>
      <c r="I61" s="19">
        <v>64</v>
      </c>
      <c r="J61" s="19">
        <v>66</v>
      </c>
      <c r="K61" s="19">
        <v>68</v>
      </c>
      <c r="L61" s="19">
        <v>70</v>
      </c>
      <c r="M61" s="19">
        <v>70</v>
      </c>
      <c r="N61" s="19">
        <v>70</v>
      </c>
      <c r="O61" s="19">
        <v>70</v>
      </c>
      <c r="P61" s="19">
        <v>70</v>
      </c>
      <c r="Q61" s="17">
        <f t="shared" ref="Q61:Q67" si="16">L61-J61</f>
        <v>4</v>
      </c>
      <c r="R61" s="17">
        <f t="shared" ref="R61:R67" si="17">L61-B61</f>
        <v>15</v>
      </c>
    </row>
    <row r="62" spans="1:19">
      <c r="A62" s="20" t="s">
        <v>29</v>
      </c>
      <c r="B62" s="21">
        <f>SUM(B60:B61)</f>
        <v>55</v>
      </c>
      <c r="C62" s="21">
        <f t="shared" ref="C62:R62" si="18">SUM(C60:C61)</f>
        <v>52</v>
      </c>
      <c r="D62" s="21"/>
      <c r="E62" s="21"/>
      <c r="F62" s="21">
        <f t="shared" si="18"/>
        <v>52</v>
      </c>
      <c r="G62" s="21">
        <f t="shared" si="18"/>
        <v>52</v>
      </c>
      <c r="H62" s="21">
        <f t="shared" si="18"/>
        <v>69</v>
      </c>
      <c r="I62" s="21">
        <f t="shared" si="18"/>
        <v>64</v>
      </c>
      <c r="J62" s="21">
        <f t="shared" si="18"/>
        <v>66</v>
      </c>
      <c r="K62" s="21">
        <f t="shared" si="18"/>
        <v>68</v>
      </c>
      <c r="L62" s="21">
        <f t="shared" si="18"/>
        <v>70</v>
      </c>
      <c r="M62" s="21">
        <f t="shared" si="18"/>
        <v>70</v>
      </c>
      <c r="N62" s="21">
        <f t="shared" si="18"/>
        <v>70</v>
      </c>
      <c r="O62" s="21">
        <f t="shared" si="18"/>
        <v>70</v>
      </c>
      <c r="P62" s="21">
        <f t="shared" si="18"/>
        <v>70</v>
      </c>
      <c r="Q62" s="21">
        <f t="shared" si="18"/>
        <v>4</v>
      </c>
      <c r="R62" s="21">
        <f t="shared" si="18"/>
        <v>15</v>
      </c>
    </row>
    <row r="63" spans="1:19">
      <c r="A63" s="14" t="s">
        <v>72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7"/>
      <c r="R63" s="17"/>
    </row>
    <row r="64" spans="1:19">
      <c r="A64" s="18" t="s">
        <v>73</v>
      </c>
      <c r="B64" s="30">
        <v>51</v>
      </c>
      <c r="C64" s="27">
        <v>51</v>
      </c>
      <c r="D64" s="27"/>
      <c r="E64" s="27"/>
      <c r="F64" s="27">
        <v>51</v>
      </c>
      <c r="G64" s="27">
        <v>51</v>
      </c>
      <c r="H64" s="27">
        <v>79</v>
      </c>
      <c r="I64" s="27">
        <v>65</v>
      </c>
      <c r="J64" s="27">
        <v>71</v>
      </c>
      <c r="K64" s="27">
        <v>69</v>
      </c>
      <c r="L64" s="27">
        <v>160</v>
      </c>
      <c r="M64" s="27">
        <v>160</v>
      </c>
      <c r="N64" s="27">
        <v>160</v>
      </c>
      <c r="O64" s="27">
        <v>160</v>
      </c>
      <c r="P64" s="27">
        <v>160</v>
      </c>
      <c r="Q64" s="17">
        <f t="shared" si="16"/>
        <v>89</v>
      </c>
      <c r="R64" s="17">
        <f t="shared" si="17"/>
        <v>109</v>
      </c>
    </row>
    <row r="65" spans="1:18">
      <c r="A65" s="20" t="s">
        <v>29</v>
      </c>
      <c r="B65" s="21">
        <f>SUM(B63:B64)</f>
        <v>51</v>
      </c>
      <c r="C65" s="21">
        <f t="shared" ref="C65:R65" si="19">SUM(C63:C64)</f>
        <v>51</v>
      </c>
      <c r="D65" s="21"/>
      <c r="E65" s="21"/>
      <c r="F65" s="21">
        <f t="shared" si="19"/>
        <v>51</v>
      </c>
      <c r="G65" s="21">
        <f t="shared" si="19"/>
        <v>51</v>
      </c>
      <c r="H65" s="21">
        <f t="shared" si="19"/>
        <v>79</v>
      </c>
      <c r="I65" s="21">
        <f t="shared" si="19"/>
        <v>65</v>
      </c>
      <c r="J65" s="21">
        <f t="shared" si="19"/>
        <v>71</v>
      </c>
      <c r="K65" s="21">
        <f t="shared" si="19"/>
        <v>69</v>
      </c>
      <c r="L65" s="21">
        <f t="shared" si="19"/>
        <v>160</v>
      </c>
      <c r="M65" s="21">
        <f t="shared" si="19"/>
        <v>160</v>
      </c>
      <c r="N65" s="21">
        <f t="shared" si="19"/>
        <v>160</v>
      </c>
      <c r="O65" s="21">
        <f t="shared" si="19"/>
        <v>160</v>
      </c>
      <c r="P65" s="21">
        <f t="shared" si="19"/>
        <v>160</v>
      </c>
      <c r="Q65" s="21">
        <f t="shared" si="19"/>
        <v>89</v>
      </c>
      <c r="R65" s="21">
        <f t="shared" si="19"/>
        <v>109</v>
      </c>
    </row>
    <row r="66" spans="1:18" ht="15" thickBot="1">
      <c r="A66" s="14" t="s">
        <v>74</v>
      </c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31">
        <f t="shared" si="16"/>
        <v>0</v>
      </c>
      <c r="R66" s="31">
        <f t="shared" si="17"/>
        <v>0</v>
      </c>
    </row>
    <row r="67" spans="1:18" ht="15.6" thickTop="1" thickBot="1">
      <c r="A67" s="32" t="s">
        <v>75</v>
      </c>
      <c r="B67" s="32" cm="1">
        <f t="array" ref="B67">SUMPRODUCT(--($A15:$A66="Sub-Total"), B$15:B$66)+B66</f>
        <v>47243</v>
      </c>
      <c r="C67" s="32" cm="1">
        <f t="array" ref="C67">SUMPRODUCT(--($A15:$A66="Sub-Total"), C$15:C$66)+C66</f>
        <v>49028</v>
      </c>
      <c r="D67" s="32"/>
      <c r="E67" s="32"/>
      <c r="F67" s="32" cm="1">
        <f t="array" ref="F67">SUMPRODUCT(--($A15:$A66="Sub-Total"), F$15:F$66)+F66</f>
        <v>44403</v>
      </c>
      <c r="G67" s="32" cm="1">
        <f t="array" ref="G67">SUMPRODUCT(--($A15:$A66="Sub-Total"), G$15:G$66)+G66</f>
        <v>49028</v>
      </c>
      <c r="H67" s="32" cm="1">
        <f t="array" ref="H67">SUMPRODUCT(--($A15:$A66="Sub-Total"), H$15:H$66)+H66</f>
        <v>52802</v>
      </c>
      <c r="I67" s="32" cm="1">
        <f t="array" ref="I67">SUMPRODUCT(--($A15:$A66="Sub-Total"), I$15:I$66)+I66</f>
        <v>52131</v>
      </c>
      <c r="J67" s="32" cm="1">
        <f t="array" ref="J67">SUMPRODUCT(--($A15:$A66="Sub-Total"), J$15:J$66)+J66</f>
        <v>56671</v>
      </c>
      <c r="K67" s="32" cm="1">
        <f t="array" ref="K67">SUMPRODUCT(--($A15:$A66="Sub-Total"), K$15:K$66)+K66</f>
        <v>92865</v>
      </c>
      <c r="L67" s="32" cm="1">
        <f t="array" ref="L67">SUMPRODUCT(--($A15:$A66="Sub-Total"), L$15:L$66)+L66</f>
        <v>125069</v>
      </c>
      <c r="M67" s="32" cm="1">
        <f t="array" ref="M67">SUMPRODUCT(--($A15:$A66="Sub-Total"), M$15:M$66)+M66</f>
        <v>159891</v>
      </c>
      <c r="N67" s="32" cm="1">
        <f t="array" ref="N67">SUMPRODUCT(--($A15:$A66="Sub-Total"), N$15:N$66)+N66</f>
        <v>155438</v>
      </c>
      <c r="O67" s="32" cm="1">
        <f t="array" ref="O67">SUMPRODUCT(--($A15:$A66="Sub-Total"), O$15:O$66)+O66</f>
        <v>157784</v>
      </c>
      <c r="P67" s="32" cm="1">
        <f t="array" ref="P67">SUMPRODUCT(--($A15:$A66="Sub-Total"), P$15:P$66)+P66</f>
        <v>157951</v>
      </c>
      <c r="Q67" s="32">
        <f t="shared" si="16"/>
        <v>68398</v>
      </c>
      <c r="R67" s="32">
        <f t="shared" si="17"/>
        <v>77826</v>
      </c>
    </row>
    <row r="68" spans="1:18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8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1" spans="1:18">
      <c r="A71" s="36" t="s">
        <v>76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3" spans="1:18" ht="27.75" customHeight="1">
      <c r="A73" s="40" t="s">
        <v>77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ht="15" customHeight="1">
      <c r="A74" s="40" t="s">
        <v>78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27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7" spans="1:18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80" spans="1:18">
      <c r="A80" s="2"/>
    </row>
  </sheetData>
  <mergeCells count="7">
    <mergeCell ref="A77:R78"/>
    <mergeCell ref="A9:Q9"/>
    <mergeCell ref="A10:Q10"/>
    <mergeCell ref="A12:Q12"/>
    <mergeCell ref="A73:R73"/>
    <mergeCell ref="A74:R74"/>
    <mergeCell ref="A75:Q75"/>
  </mergeCells>
  <dataValidations count="2">
    <dataValidation allowBlank="1" showInputMessage="1" showErrorMessage="1" promptTitle="Date Format" prompt="E.g:  &quot;August 1, 2011&quot;" sqref="R7" xr:uid="{79F71FB6-F65C-4A93-81CE-D973B3332F86}"/>
    <dataValidation type="list" allowBlank="1" showInputMessage="1" showErrorMessage="1" sqref="B14:R15" xr:uid="{5AF108AF-F0AA-4CA3-8431-8F91F29942A9}">
      <formula1>"CGAAP, MIFRS, USGAAP, ASPE"</formula1>
    </dataValidation>
  </dataValidations>
  <pageMargins left="0.7" right="0.7" top="0.75" bottom="0.75" header="0.3" footer="0.3"/>
  <pageSetup orientation="portrait" r:id="rId1"/>
  <ignoredErrors>
    <ignoredError sqref="B17:R56 B58:R67 B57:L57 N57:R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228a31d194bf90910355b4eb548bdb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e8e24cb24ea659f5cde02346b7287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</RA>
    <RAContact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RADirectorApproved xmlns="7e651a3a-8d05-4ee0-9344-b668032e30e0">false</RADirectorApproved>
    <CaseNumber_x002f_DocketNumber xmlns="7e651a3a-8d05-4ee0-9344-b668032e30e0" xsi:nil="true"/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NAPIERALA Christine</DisplayName>
        <AccountId>24</AccountId>
        <AccountType/>
      </UserInfo>
    </Witness>
    <Docket xmlns="7e651a3a-8d05-4ee0-9344-b668032e30e0" xsi:nil="true"/>
    <Applicant0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App.2-JC_OMA Programs with Forecast</TitleofExhibit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4E29BE72-4F4E-4AD6-9C2C-56EE70B43E02}"/>
</file>

<file path=customXml/itemProps2.xml><?xml version="1.0" encoding="utf-8"?>
<ds:datastoreItem xmlns:ds="http://schemas.openxmlformats.org/officeDocument/2006/customXml" ds:itemID="{34952CEB-DB5B-47E4-9822-3D486EAB7741}"/>
</file>

<file path=customXml/itemProps3.xml><?xml version="1.0" encoding="utf-8"?>
<ds:datastoreItem xmlns:ds="http://schemas.openxmlformats.org/officeDocument/2006/customXml" ds:itemID="{4879F727-C31F-46F7-B6CB-2390D748E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NAPIERALA Christine</dc:creator>
  <cp:keywords/>
  <dc:description/>
  <cp:lastModifiedBy>OLA Murxmur</cp:lastModifiedBy>
  <cp:revision/>
  <dcterms:created xsi:type="dcterms:W3CDTF">2022-11-11T18:54:22Z</dcterms:created>
  <dcterms:modified xsi:type="dcterms:W3CDTF">2022-11-29T19:47:41Z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