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17"/>
  <workbookPr defaultThemeVersion="166925"/>
  <mc:AlternateContent xmlns:mc="http://schemas.openxmlformats.org/markup-compatibility/2006">
    <mc:Choice Requires="x15">
      <x15ac:absPath xmlns:x15ac="http://schemas.microsoft.com/office/spreadsheetml/2010/11/ac" url="\\2001TB9P\Shared\FINANCIAL SERVICES\Business Plan_COS\2022 COS for 2023\IRs\"/>
    </mc:Choice>
  </mc:AlternateContent>
  <xr:revisionPtr revIDLastSave="0" documentId="13_ncr:1_{D248FEC4-9F53-482A-B0C5-6E090101270D}" xr6:coauthVersionLast="47" xr6:coauthVersionMax="47" xr10:uidLastSave="{00000000-0000-0000-0000-000000000000}"/>
  <bookViews>
    <workbookView xWindow="28680" yWindow="-120" windowWidth="29040" windowHeight="17640" xr2:uid="{8A61B79F-1CDE-4ED0-9854-9A42BF9F497C}"/>
  </bookViews>
  <sheets>
    <sheet name="H-02-01-07_RRRP Summary" sheetId="2" r:id="rId1"/>
    <sheet name="H-02-01-07_2018 RRRP" sheetId="6" r:id="rId2"/>
    <sheet name="H-02-01-07_2019 RRRP" sheetId="5" r:id="rId3"/>
    <sheet name="H-02-01-07_2020 RRRP" sheetId="4" r:id="rId4"/>
    <sheet name="H-02-01-07_2021 RRRP" sheetId="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s>
  <definedNames>
    <definedName name="\">'[1]Query 3'!$A$1:$G$478</definedName>
    <definedName name="______SUM1">#N/A</definedName>
    <definedName name="______SUM2">#REF!</definedName>
    <definedName name="______SUM3">[2]OPEB!$A$1:$G$45</definedName>
    <definedName name="_____dec08">#REF!</definedName>
    <definedName name="_____grp255">#REF!</definedName>
    <definedName name="_____jan09">#REF!</definedName>
    <definedName name="_____N4">'[3]Revenue Forecast_Chg'!#REF!</definedName>
    <definedName name="_____N6">'[3]Revenue Forecast_Old'!#REF!</definedName>
    <definedName name="_____nov08">#REF!</definedName>
    <definedName name="_____SUM1">#N/A</definedName>
    <definedName name="_____SUM2">#REF!</definedName>
    <definedName name="_____SUM3">[4]OPEB!$A$1:$G$45</definedName>
    <definedName name="_____tb2">#REF!</definedName>
    <definedName name="____dec08">#REF!</definedName>
    <definedName name="____feb8">#REF!</definedName>
    <definedName name="____grp255">#REF!</definedName>
    <definedName name="____jan09">#REF!</definedName>
    <definedName name="____may1">#REF!</definedName>
    <definedName name="____N4">'[5]Revenue Forecast_Chg'!#REF!</definedName>
    <definedName name="____N6">'[5]Revenue Forecast_Old'!#REF!</definedName>
    <definedName name="____nov08">#REF!</definedName>
    <definedName name="____oct6">#REF!</definedName>
    <definedName name="____SUM1">#N/A</definedName>
    <definedName name="____SUM2">#REF!</definedName>
    <definedName name="____SUM3">[6]OPEB!$A$1:$G$45</definedName>
    <definedName name="____tb2">#REF!</definedName>
    <definedName name="___dec08">#REF!</definedName>
    <definedName name="___feb8">#REF!</definedName>
    <definedName name="___grp255">#REF!</definedName>
    <definedName name="___jan09">#REF!</definedName>
    <definedName name="___may1">#REF!</definedName>
    <definedName name="___N4">'[5]Revenue Forecast_Chg'!#REF!</definedName>
    <definedName name="___N6">'[5]Revenue Forecast_Old'!#REF!</definedName>
    <definedName name="___nov08">#REF!</definedName>
    <definedName name="___oct6">#REF!</definedName>
    <definedName name="___SUM1">#N/A</definedName>
    <definedName name="___SUM2">#REF!</definedName>
    <definedName name="___SUM3">[6]OPEB!$A$1:$G$45</definedName>
    <definedName name="___tb2">#REF!</definedName>
    <definedName name="__dec08">#REF!</definedName>
    <definedName name="__feb8">#REF!</definedName>
    <definedName name="__grp255">#REF!</definedName>
    <definedName name="__jan09">#REF!</definedName>
    <definedName name="__may1">#REF!</definedName>
    <definedName name="__N4">'[5]Revenue Forecast_Chg'!#REF!</definedName>
    <definedName name="__N6">'[5]Revenue Forecast_Old'!#REF!</definedName>
    <definedName name="__nov08">#REF!</definedName>
    <definedName name="__oct6">#REF!</definedName>
    <definedName name="__SUM1">#N/A</definedName>
    <definedName name="__SUM2">#REF!</definedName>
    <definedName name="__SUM3">[6]OPEB!$A$1:$G$45</definedName>
    <definedName name="__tb2">#REF!</definedName>
    <definedName name="_dec08">#REF!</definedName>
    <definedName name="_feb8">#REF!</definedName>
    <definedName name="_FilA" hidden="1">#REF!</definedName>
    <definedName name="_Fill" hidden="1">#REF!</definedName>
    <definedName name="_Fill2" hidden="1">#REF!</definedName>
    <definedName name="_grp255">#REF!</definedName>
    <definedName name="_jan09">#REF!</definedName>
    <definedName name="_may1">#REF!</definedName>
    <definedName name="_N4">'[7]Revenue Forecast_Chg'!#REF!</definedName>
    <definedName name="_N6">'[7]Revenue Forecast_Old'!#REF!</definedName>
    <definedName name="_nov08">#REF!</definedName>
    <definedName name="_oct6">#REF!</definedName>
    <definedName name="_Regression_Int">1</definedName>
    <definedName name="_Sort" hidden="1">#REF!</definedName>
    <definedName name="_SUM1">#N/A</definedName>
    <definedName name="_SUM2">#REF!</definedName>
    <definedName name="_SUM3">[2]OPEB!$A$1:$G$45</definedName>
    <definedName name="_tb2">#REF!</definedName>
    <definedName name="_tr1">#REF!</definedName>
    <definedName name="_tr3">#REF!</definedName>
    <definedName name="_tr4">#REF!</definedName>
    <definedName name="A"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AB">#REF!</definedName>
    <definedName name="ACBAL">'[8]GL BAL JAN 31, 2007 sum'!#REF!</definedName>
    <definedName name="Acc_Dep_CA">'[9]MAY 2006 FA GRP CONTNUITY SCHED'!$D$24:$K$38</definedName>
    <definedName name="Acc_Dep_MJR_Minor_NORMAL_Special_RET_CA">#REF!</definedName>
    <definedName name="Account">'[10]Query 1'!$A$1:$B$213</definedName>
    <definedName name="Account2">'[11]Query 1'!$A$1:$B$201</definedName>
    <definedName name="AccountCM">'[10]Query 8'!$A$2:$B$198</definedName>
    <definedName name="AccountCM2">'[11]Query 8'!$A$2:$B$184</definedName>
    <definedName name="AccountD">'[12]Query 1'!$A$1:$B$195</definedName>
    <definedName name="AccountDescription">#REF!</definedName>
    <definedName name="AccountDM">'[13]Query 8'!$A$2:$B$197</definedName>
    <definedName name="accrange">#REF!</definedName>
    <definedName name="acct_name">#REF!</definedName>
    <definedName name="accum_depr">'[14]for vlookup'!$A$23:$D$42</definedName>
    <definedName name="ActDirect">'[15]Total Directs and LDCs'!$A$8:$W$13</definedName>
    <definedName name="ActDirectApr">'[16]Total Directs and LDCs'!$A$8:$X$9</definedName>
    <definedName name="ActDirectAug">'[17]Total Directs and LDCs'!$A$8:$X$9</definedName>
    <definedName name="ActDirectDec">'[18]Total Directs and LDCs'!$A$8:$X$9</definedName>
    <definedName name="ActDirectFeb">'[19]Total Directs and LDCs'!$A$8:$X$9</definedName>
    <definedName name="ActDirectJan">'[20]Total Directs and LDCs'!$A$8:$X$9</definedName>
    <definedName name="ActDirectJuly">'[21]Total Directs and LDCs'!$A$8:$X$9</definedName>
    <definedName name="ActDirectJune">'[22]Total Directs and LDCs'!$A$8:$X$9</definedName>
    <definedName name="ActDirectMar">'[23]Total Directs and LDCs'!$A$8:$X$9</definedName>
    <definedName name="ActDirectMay">'[24]Total Directs and LDCs'!$A$8:$X$9</definedName>
    <definedName name="ActDirectNov">'[25]Total Directs and LDCs'!$A$8:$X$9</definedName>
    <definedName name="ActDirectOct">'[26]Total Directs and LDCs'!$A$8:$X$9</definedName>
    <definedName name="ActDirectSept">'[27]Total Directs and LDCs'!$A$8:$X$9</definedName>
    <definedName name="ActELDC">'[15]Total Directs and LDCs'!$A$16:$W$21</definedName>
    <definedName name="ActELDCApr">'[16]Total Directs and LDCs'!$A$13:$X$14</definedName>
    <definedName name="ActELDCAug">'[17]Total Directs and LDCs'!$A$13:$X$14</definedName>
    <definedName name="ActELDCDec">'[18]Total Directs and LDCs'!$A$13:$X$14</definedName>
    <definedName name="ActELDCFeb">'[19]Total Directs and LDCs'!$A$13:$X$14</definedName>
    <definedName name="ActELDCJan">'[20]Total Directs and LDCs'!$A$13:$X$14</definedName>
    <definedName name="ActELDCJuly">'[21]Total Directs and LDCs'!$A$13:$X$14</definedName>
    <definedName name="ActELDCJune">'[22]Total Directs and LDCs'!$A$13:$X$14</definedName>
    <definedName name="ActELDCMar">'[23]Total Directs and LDCs'!$A$13:$X$14</definedName>
    <definedName name="ActELDCMay">'[24]Total Directs and LDCs'!$A$13:$X$14</definedName>
    <definedName name="ActELDCNov">'[25]Total Directs and LDCs'!$A$13:$X$14</definedName>
    <definedName name="ActELDCOct">'[26]Total Directs and LDCs'!$A$13:$X$14</definedName>
    <definedName name="ActELDCSept">'[27]Total Directs and LDCs'!$A$13:$X$14</definedName>
    <definedName name="ActOMEU">'[28]Total from CSS (Retail and MEU)'!$A$111:$U$123</definedName>
    <definedName name="ActOMEUApr">'[29]Total from CSS (Retail and MEU)'!$A$98:$X$110</definedName>
    <definedName name="ActOMEUAug">'[30]Total from CSS (Retail and MEU)'!$A$98:$X$110</definedName>
    <definedName name="ActOMEUDec">'[31]Total from CSS (Retail and MEU)'!$A$98:$X$110</definedName>
    <definedName name="ActOMEUFeb">'[32]Total from CSS (Retail and MEU)'!$A$98:$X$110</definedName>
    <definedName name="ActOMEUJan">'[33]Total from CSS (Retail and MEU)'!$A$98:$X$110</definedName>
    <definedName name="ActOMEUJuly">'[34]Total from CSS (Retail and MEU)'!$A$98:$X$110</definedName>
    <definedName name="ActOMEUJune">'[35]Total from CSS (Retail and MEU)'!$A$98:$X$110</definedName>
    <definedName name="ActOMEUMar">'[36]Total from CSS (Retail and MEU)'!$A$98:$X$110</definedName>
    <definedName name="ActOMEUMay">'[37]Total from CSS (Retail and MEU)'!$A$98:$X$110</definedName>
    <definedName name="ActOMEUNov">'[38]Total from CSS (Retail and MEU)'!$A$98:$X$110</definedName>
    <definedName name="ActOMEUOct">'[39]Total from CSS (Retail and MEU)'!$A$98:$X$110</definedName>
    <definedName name="ActOMEUSept">'[40]Total from CSS (Retail and MEU)'!$A$98:$X$110</definedName>
    <definedName name="ActRetail">'[28]Total from CSS (Retail and MEU)'!$A$8:$U$95</definedName>
    <definedName name="ActRetailApr">'[29]Total from CSS (Retail and MEU)'!$A$9:$X$80</definedName>
    <definedName name="ActRetailAug">'[30]Total from CSS (Retail and MEU)'!$A$9:$X$80</definedName>
    <definedName name="ActRetailDec">'[31]Total from CSS (Retail and MEU)'!$A$9:$X$80</definedName>
    <definedName name="ActRetailFeb">'[32]Total from CSS (Retail and MEU)'!$A$9:$X$80</definedName>
    <definedName name="ActRetailJan">'[33]Total from CSS (Retail and MEU)'!$A$9:$W$79</definedName>
    <definedName name="ActRetailJuly">'[34]Total from CSS (Retail and MEU)'!$A$9:$X$80</definedName>
    <definedName name="ActRetailJune">'[35]Total from CSS (Retail and MEU)'!$A$9:$X$80</definedName>
    <definedName name="ActRetailMar">'[36]Total from CSS (Retail and MEU)'!$A$9:$X$80</definedName>
    <definedName name="ActRetailMay">'[37]Total from CSS (Retail and MEU)'!$A$9:$X$80</definedName>
    <definedName name="ActRetailNov">'[38]Total from CSS (Retail and MEU)'!$A$9:$X$80</definedName>
    <definedName name="ActRetailOct">'[39]Total from CSS (Retail and MEU)'!$A$9:$X$80</definedName>
    <definedName name="ActRetailSept">'[40]Total from CSS (Retail and MEU)'!$A$9:$X$80</definedName>
    <definedName name="ActRetJan">'[33]Total from CSS (Retail and MEU)'!$A$9:$W$79</definedName>
    <definedName name="ActTXLDC">'[15]Total Directs and LDCs'!$A$15:$W$15</definedName>
    <definedName name="ActTXLDCApr">'[16]Total Directs and LDCs'!$A$12:$X$12</definedName>
    <definedName name="ActTXLDCAug">'[17]Total Directs and LDCs'!$A$12:$X$12</definedName>
    <definedName name="ActTXLDCDec">'[18]Total Directs and LDCs'!$A$12:$X$12</definedName>
    <definedName name="ActTXLDCFeb">'[19]Total Directs and LDCs'!$A$12:$X$12</definedName>
    <definedName name="ActTXLDCJan">'[20]Total Directs and LDCs'!$A$12:$X$12</definedName>
    <definedName name="ActTXLDCJuly">'[21]Total Directs and LDCs'!$A$12:$X$12</definedName>
    <definedName name="ActTXLDCJune">'[22]Total Directs and LDCs'!$A$12:$X$12</definedName>
    <definedName name="ActTXLDCMar">'[23]Total Directs and LDCs'!$A$12:$X$12</definedName>
    <definedName name="ActTXLDCMay">'[24]Total Directs and LDCs'!$A$12:$X$12</definedName>
    <definedName name="ActTXLDCNov">'[25]Total Directs and LDCs'!$A$12:$X$12</definedName>
    <definedName name="ActTXLDCOct">'[26]Total Directs and LDCs'!$A$12:$X$12</definedName>
    <definedName name="ActTXLDCSept">'[27]Total Directs and LDCs'!$A$12:$X$12</definedName>
    <definedName name="ActTXMEU">'[28]Total from CSS (Retail and MEU)'!$A$98:$T$109</definedName>
    <definedName name="ActTXMEUApr">'[29]Total from CSS (Retail and MEU)'!$A$85:$W$96</definedName>
    <definedName name="ActTXMEUAug">'[30]Total from CSS (Retail and MEU)'!$A$85:$W$96</definedName>
    <definedName name="ActTXMEUDec">'[31]Total from CSS (Retail and MEU)'!$A$85:$W$96</definedName>
    <definedName name="ActTXMEUFeb">'[32]Total from CSS (Retail and MEU)'!$A$85:$W$96</definedName>
    <definedName name="ActTXMEUJan">'[33]Total from CSS (Retail and MEU)'!$A$85:$W$96</definedName>
    <definedName name="ActTXMEUJuly">'[34]Total from CSS (Retail and MEU)'!$A$85:$W$96</definedName>
    <definedName name="ActTXMEUJune">'[35]Total from CSS (Retail and MEU)'!$A$85:$W$96</definedName>
    <definedName name="ActTXMEUMar">'[36]Total from CSS (Retail and MEU)'!$A$85:$W$96</definedName>
    <definedName name="ActTXMEUMay">'[37]Total from CSS (Retail and MEU)'!$A$85:$W$96</definedName>
    <definedName name="ActTXMEUNov">'[38]Total from CSS (Retail and MEU)'!$A$85:$W$96</definedName>
    <definedName name="ActTXMEUOct">'[39]Total from CSS (Retail and MEU)'!$A$85:$W$96</definedName>
    <definedName name="ActTXMEUSept">'[40]Total from CSS (Retail and MEU)'!$A$85:$W$96</definedName>
    <definedName name="Actual">'[41]Actual details'!$A$5:$O$97</definedName>
    <definedName name="adfadsfe">[42]INCOME!#REF!</definedName>
    <definedName name="adfasdfsdfsd">#REF!</definedName>
    <definedName name="aer">'[43]Query 3'!$A$1:$G$478</definedName>
    <definedName name="afds">#REF!</definedName>
    <definedName name="Age">'[44]Emp List'!$AI$2:$AI$59996</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'[45]CCCM-Drivers'!$A$4:$A$84</definedName>
    <definedName name="am">#REF!</definedName>
    <definedName name="AM_ACDEPN_CONT_SCHED">'[46]SUPPORT 1B - PIVOT PSAM CONT  '!$B$71:$O$129</definedName>
    <definedName name="am_cost_cont_sched">'[46]SUPPORT 1B - PIVOT PSAM CONT  '!$B$3:$O$69</definedName>
    <definedName name="am_cost_cont_sched_TXDX">#REF!</definedName>
    <definedName name="Amounts">#REF!</definedName>
    <definedName name="an">'[47]Annual Budget'!$A$1:$B$189</definedName>
    <definedName name="ANALYSIS_TYPES">#REF!</definedName>
    <definedName name="Annual_Budegt2">#REF!</definedName>
    <definedName name="Annual_Budget">#REF!</definedName>
    <definedName name="Annualbudget">'[47]Annual Budget'!$A$1:$B$189</definedName>
    <definedName name="APN">#REF!</definedName>
    <definedName name="ApprovedYr">'[48]Z1.ModelVariables'!$C$12</definedName>
    <definedName name="as">'[49]NVISION statement'!$I$1285</definedName>
    <definedName name="ASD">#REF!</definedName>
    <definedName name="asdfadfsdfsdfassdfdsf">#REF!</definedName>
    <definedName name="aso">#REF!</definedName>
    <definedName name="ASOFDATE">#REF!</definedName>
    <definedName name="at">#REF!</definedName>
    <definedName name="ATS_Table">#REF!</definedName>
    <definedName name="aug05data">#REF!</definedName>
    <definedName name="AvgSeverance">#REF!</definedName>
    <definedName name="B"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baseyr">'[50]2. Index'!$M$3</definedName>
    <definedName name="BI_LDCLIST">'[51]3. Rate Class Selection'!$B$19:$B$21</definedName>
    <definedName name="bmhgjgjg">#REF!</definedName>
    <definedName name="BPO_s">[52]BPO_s!$A$1:$B$15</definedName>
    <definedName name="BRAMPTON_GLBAL_LOOKUP">'[46]SUPPORT 6 - GL ACCOUNT BALANCES'!#REF!</definedName>
    <definedName name="BridgeYear">'[53]LDC Info'!$E$26</definedName>
    <definedName name="BU">#REF!</definedName>
    <definedName name="bu200dept">#REF!</definedName>
    <definedName name="BU300_GL_ACCOUNTS">'[46]TXDX Support 1- Continuity'!#REF!</definedName>
    <definedName name="BU300_GL_CATEGORY">'[46]TXDX Support 1- Continuity'!#REF!</definedName>
    <definedName name="Budget">[54]Budget!$E$1:$R$112</definedName>
    <definedName name="Budget_Inflation">'[55]02-07-02'!$S$10</definedName>
    <definedName name="BUSINESS_UNIT">'[56]SUPPORT 6 - GL ACCOUNT BALANCES'!#REF!,'[56]SUPPORT 6 - GL ACCOUNT BALANCES'!#REF!</definedName>
    <definedName name="BUV">#REF!</definedName>
    <definedName name="buvv">#REF!</definedName>
    <definedName name="bvnvnv">[42]INCOME!#REF!</definedName>
    <definedName name="CAD">#REF!</definedName>
    <definedName name="cant">'[57]Groups in List Jan 09'!$H$229:$H$288</definedName>
    <definedName name="CapAdv2">'[11]Query 7'!$A$2:$F$200</definedName>
    <definedName name="capex_inserv_print">#REF!</definedName>
    <definedName name="capex_lookup">'[56] SUPPORT 3 - CIP CONT  DETAIL '!$E$18:$O$26</definedName>
    <definedName name="CapitalADVREM">'[10]Query 7'!$A$2:$F$200</definedName>
    <definedName name="cate">#REF!</definedName>
    <definedName name="Categ">'[58]account names '!$G$1:$I$12</definedName>
    <definedName name="Category">'[59]A. Level 1 Reconciliation'!#REF!</definedName>
    <definedName name="CGEY_Inflation">[60]Summary!$V$6</definedName>
    <definedName name="check">#REF!</definedName>
    <definedName name="checks_bal_fa_grp">#REF!</definedName>
    <definedName name="CIP">'[14]for vlookup'!$A$43:$D$62</definedName>
    <definedName name="CIP_CA">'[9]MAY 2006 FA GRP CONTNUITY SCHED'!$D$47:$M$60</definedName>
    <definedName name="CIP_CONTROL_CLSFY">'[46]CIP SUPPORT - C1e_FDM FOR CIP  '!$A$54:$I$69</definedName>
    <definedName name="CIP_LTD_GLBAL">'[46]CIP SUPPORT - C1e_FDM FOR CIP  '!#REF!</definedName>
    <definedName name="CIP_OTHER_LOOKUP">#REF!</definedName>
    <definedName name="CIP_SUSP_CLSFY">'[46]CIP SUPPORT - C1e_FDM FOR CIP  '!$A$74:$N$89</definedName>
    <definedName name="CL">[61]PL1!$K$1</definedName>
    <definedName name="Cmonths">#REF!</definedName>
    <definedName name="CN">[62]Sheet1!$C$1</definedName>
    <definedName name="cntl_mgr">#REF!</definedName>
    <definedName name="co">#REF!</definedName>
    <definedName name="coa">#REF!</definedName>
    <definedName name="coajuly30">#REF!</definedName>
    <definedName name="code_lookup">#REF!</definedName>
    <definedName name="COLA_1">'[63]Global Variables'!$B$9</definedName>
    <definedName name="COLA_2">'[63]Global Variables'!$C$9</definedName>
    <definedName name="COLA_5.1">'[64]Pension Schedule 2007'!#REF!</definedName>
    <definedName name="COLA_Actual">'[55]12-31-04'!$H$113:$R$113</definedName>
    <definedName name="COLA2.1">[65]COLA!$B$2</definedName>
    <definedName name="colActv">'[66]CCCM-Time'!$D$1:$D$65536</definedName>
    <definedName name="colActv0">'[67]General HOI-T&amp;D Study'!#REF!</definedName>
    <definedName name="colActvYr1">'[45]CCCM-Yr1'!$F$1:$F$65536</definedName>
    <definedName name="colD1">'[67]General HOI-T&amp;D Study'!#REF!</definedName>
    <definedName name="colDept">'[66]CCCM-Time'!$A$1:$A$65536</definedName>
    <definedName name="colDriver">'[67]General HOI-T&amp;D Study'!#REF!</definedName>
    <definedName name="colPctSvc">'[67]General HOI-T&amp;D Study'!#REF!</definedName>
    <definedName name="colSvc">'[66]CCCM-Time'!$B$1:$B$65536</definedName>
    <definedName name="colType">'[66]CCCM-Time'!$C$1:$C$65536</definedName>
    <definedName name="com">#REF!</definedName>
    <definedName name="Consolidated">'[68]14. CY Actual Summary Results'!#REF!</definedName>
    <definedName name="cont_sched_fa_grp">#REF!</definedName>
    <definedName name="contactf">#REF!</definedName>
    <definedName name="ContingencyIn">#REF!</definedName>
    <definedName name="CONTINUITY">#REF!</definedName>
    <definedName name="CustomerAdministration">[69]lists!$Z$1:$Z$36</definedName>
    <definedName name="cxl_lookup">#REF!</definedName>
    <definedName name="CXL_XCC_LOOKUP">'[56] SUPPORT 3 - CIP CONT  DETAIL '!$B$40:$S$48</definedName>
    <definedName name="dasdfeeferfer">[42]INCOME!$D$15:$H$1371,[42]INCOME!$J$15:$M$118,[42]INCOME!$J$1371:$M$1371,[42]INCOME!$P$15:$T$1371,[42]INCOME!$V$15:$Y$1371</definedName>
    <definedName name="DATA1">'[70]acct changes Remotes'!#REF!</definedName>
    <definedName name="DATA2">#REF!</definedName>
    <definedName name="data3">[71]data2!$B$1:$C$1420</definedName>
    <definedName name="DATA4">#REF!</definedName>
    <definedName name="DATA5">#REF!</definedName>
    <definedName name="DATA6">#REF!</definedName>
    <definedName name="_xlnm.Database">#REF!</definedName>
    <definedName name="DataChoice">'[72]Data Table'!#REF!</definedName>
    <definedName name="date">#REF!</definedName>
    <definedName name="DATEINC">[62]Sheet1!$C$2</definedName>
    <definedName name="de">0.00154386574286036</definedName>
    <definedName name="del">'[57]Groups in List Jan 09'!$A$288:$E$318</definedName>
    <definedName name="DeptID">#REF!</definedName>
    <definedName name="Desc">#REF!</definedName>
    <definedName name="Descr">#REF!</definedName>
    <definedName name="dfe">37350.4474895833</definedName>
    <definedName name="dferererer">#REF!</definedName>
    <definedName name="DirectLoad">'[73]Dx_Tariff&amp;COP'!#REF!</definedName>
    <definedName name="DirectRate">#REF!</definedName>
    <definedName name="Disc_Rate">'[55]02-07-02'!$S$13</definedName>
    <definedName name="DME_BeforeCloseCompleted" hidden="1">"False"</definedName>
    <definedName name="do">#REF!</definedName>
    <definedName name="doll">#REF!</definedName>
    <definedName name="DollarFormat">#REF!</definedName>
    <definedName name="DollarFormat_Area">#REF!</definedName>
    <definedName name="download">'[74]Download by month'!$A$3:$R$141</definedName>
    <definedName name="dsa">"V920"</definedName>
    <definedName name="DXDepr99">#REF!</definedName>
    <definedName name="EBNUMBER">'[53]LDC Info'!$E$16</definedName>
    <definedName name="ELDCLoad">'[73]Dx_Tariff&amp;COP'!#REF!</definedName>
    <definedName name="ELDCRate">#REF!</definedName>
    <definedName name="EmpClass">'[44]Emp List'!$AF$2:$AF$59996</definedName>
    <definedName name="Escalation_Status">'[55]02-07-02'!$W$10</definedName>
    <definedName name="ETS_Taxable">'[55]12-31-04'!$V$7</definedName>
    <definedName name="etswork0405">#REF!</definedName>
    <definedName name="etswork0408">#REF!</definedName>
    <definedName name="etswork0408b">#REF!</definedName>
    <definedName name="etswork0408c">[75]etswork0408c!$A$1:$AC$226</definedName>
    <definedName name="etsworkAll">#REF!</definedName>
    <definedName name="exclude">#REF!</definedName>
    <definedName name="FA_AccDep_Reconciliations_CA">#REF!</definedName>
    <definedName name="FA_CA">'[9]MAY 2006 FA GRP CONTNUITY SCHED'!$D$5:$Q$15</definedName>
    <definedName name="FA_GL_lookup">#REF!</definedName>
    <definedName name="FA_MJR_Minor_NORMAL_Special_RET_CA">#REF!</definedName>
    <definedName name="FA_PSOFT_AM_ACCDEPN">#REF!</definedName>
    <definedName name="FA2a_lookup">'[56] SUPPORT 2 -FA CONT GROUP SCHD '!$C$42:$K$56</definedName>
    <definedName name="FA2c_lookup">'[56] SUPPORT 2 -FA CONT GROUP SCHD '!$C$23:$J$35</definedName>
    <definedName name="FA2c1_GLBAL_LOOKUP">'[46]SUPPORT 6 - GL ACCOUNT BALANCES'!#REF!</definedName>
    <definedName name="FA2d_accdep_lookup">'[56] SUPPORT 2 -FA CONT GROUP SCHD '!$C$64:$H$75</definedName>
    <definedName name="FA2d_COST_lookup">'[56] SUPPORT 2 -FA CONT GROUP SCHD '!$C$4:$M$15</definedName>
    <definedName name="FA2d_lookup">#REF!</definedName>
    <definedName name="FA2e_lookup">#REF!</definedName>
    <definedName name="FDMbudget">'[74]budget - FDM'!$A$19:$M$34</definedName>
    <definedName name="feb_lookup">#REF!</definedName>
    <definedName name="FebActRetail">'[32]Total from CSS (Retail and MEU)'!$A$9:$X$80</definedName>
    <definedName name="febtb">#REF!</definedName>
    <definedName name="figures">#REF!</definedName>
    <definedName name="first">#REF!</definedName>
    <definedName name="First_Page">#REF!</definedName>
    <definedName name="fixed_assets">'[14]for vlookup'!$A$3:$D$22</definedName>
    <definedName name="Fixed_Charges">[69]lists!$I$1:$I$212</definedName>
    <definedName name="Footer">#REF!</definedName>
    <definedName name="Forecast">[76]Sheet1!$A$1:$A$3</definedName>
    <definedName name="Format">#REF!</definedName>
    <definedName name="Formulas">'[68]14. CY Actual Summary Results'!#REF!</definedName>
    <definedName name="Fringe_Rate">[77]Global_Variables!$G$52</definedName>
    <definedName name="fs">#REF!</definedName>
    <definedName name="FVRate0">'[78]Input - Proj Info'!$K$113</definedName>
    <definedName name="FVRate1">'[78]Input - Proj Info'!$K$114</definedName>
    <definedName name="FVRate2">'[78]Input - Proj Info'!$K$115</definedName>
    <definedName name="FVRate3">'[78]Input - Proj Info'!$K$116</definedName>
    <definedName name="FVRate4">'[78]Input - Proj Info'!$K$117</definedName>
    <definedName name="FY4nv">#REF!</definedName>
    <definedName name="GL">'[54]GL Input'!$A$9:$N$91</definedName>
    <definedName name="GL_ACCDEPN_LOOKUP">'[79]SUPPORT 6A - LEDGER BAL CONTROL'!$J$1:$O$55</definedName>
    <definedName name="gl_acdepn_susp">'[46]SUPPORT 6B - LEDGER BAL SUSP'!$S$1:$AF$56</definedName>
    <definedName name="GL_BAL_ALLBU_LOOKUP">'[46]SUPPORT 6 - GL ACCOUNT BALANCES'!$M$8:$Z$500</definedName>
    <definedName name="GL_Bal_summary">#REF!</definedName>
    <definedName name="GL_COLUMN_NBR">'[46]SUPPORT 6 - GL ACCOUNT BALANCES'!#REF!</definedName>
    <definedName name="GL_cost_susp">'[46]SUPPORT 6B - LEDGER BAL SUSP'!$B$1:$P$91</definedName>
    <definedName name="GL_Prior_Year">'[80]2004GL Input'!$A$7:$N$81</definedName>
    <definedName name="gl_txdx_amort_bal">#REF!</definedName>
    <definedName name="GL_TXDX_BAL">#REF!</definedName>
    <definedName name="glbal_accdep">#REF!</definedName>
    <definedName name="glbal_cip">#REF!</definedName>
    <definedName name="glbal_fixedassets">#REF!</definedName>
    <definedName name="Group">[81]Accumulator!$B$2:$C$16</definedName>
    <definedName name="grp">#REF!</definedName>
    <definedName name="H1_consol">'[82]6 Other_Continuity'!#REF!</definedName>
    <definedName name="H1_dx">'[82]6 Other_Continuity'!#REF!</definedName>
    <definedName name="H1_networks">'[82]6 Other_Continuity'!#REF!</definedName>
    <definedName name="H1_other">'[82]6 Other_Continuity'!#REF!</definedName>
    <definedName name="H1_tx">'[82]6 Other_Continuity'!#REF!</definedName>
    <definedName name="HEADER1">[62]Sheet1!$A$4</definedName>
    <definedName name="histdate">[83]Financials!$E$76</definedName>
    <definedName name="HOI_HONI_">#REF!</definedName>
    <definedName name="HOI_HONI_Prior_Year">#REF!</definedName>
    <definedName name="HTM" hidden="1">{"'2003 05 15'!$W$11:$AI$18","'2003 05 15'!$A$1:$V$30"}</definedName>
    <definedName name="HTML_CodePage" hidden="1">1252</definedName>
    <definedName name="HTML_Control" hidden="1">{"'2003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ydro_One_Brampton_Inc.">'[68]14. CY Actual Summary Results'!#REF!</definedName>
    <definedName name="Hydro_One_Remote_Communities_Inc.">'[68]14. CY Actual Summary Results'!#REF!</definedName>
    <definedName name="Hydro_One_Telecom_Inc.">'[68]14. CY Actual Summary Results'!#REF!</definedName>
    <definedName name="IN_SERVICE_ADDS">#REF!</definedName>
    <definedName name="Incr2000">#REF!</definedName>
    <definedName name="InergiTitle">[84]INInrCSO!$B$2</definedName>
    <definedName name="Inflation">#REF!</definedName>
    <definedName name="INSERV_LOOKUP">'[56] SUPPORT 3 - CIP CONT  DETAIL '!$B$29:$S$37</definedName>
    <definedName name="inservice_lookup">#REF!</definedName>
    <definedName name="jjj">#REF!</definedName>
    <definedName name="july">#REF!</definedName>
    <definedName name="june">#REF!</definedName>
    <definedName name="la">#REF!</definedName>
    <definedName name="Language">#REF!</definedName>
    <definedName name="LAR">#REF!</definedName>
    <definedName name="LDC">'[73]Dx_Tariff&amp;COP'!#REF!</definedName>
    <definedName name="LDC_LIST">[85]lists!$AM$1:$AM$80</definedName>
    <definedName name="LDCkWh">'[73]Dx_Tariff&amp;COP'!#REF!</definedName>
    <definedName name="LDCkWh2">'[73]Dx_Tariff&amp;COP'!#REF!</definedName>
    <definedName name="LDCkWh3">'[73]Dx_Tariff&amp;COP'!#REF!</definedName>
    <definedName name="LDCLIST">#REF!</definedName>
    <definedName name="LDCLoads">'[73]Dx_Tariff&amp;COP'!#REF!</definedName>
    <definedName name="LDCRates">#REF!</definedName>
    <definedName name="LDCRates2">#REF!</definedName>
    <definedName name="LEDGER">#REF!</definedName>
    <definedName name="LIMIT">#REF!</definedName>
    <definedName name="LoadForecast">'[73]Dx_Tariff&amp;COP'!#REF!</definedName>
    <definedName name="Loads">'[73]Dx_Tariff&amp;COP'!#REF!</definedName>
    <definedName name="LOB">'[44]Emp List'!$AG$2:$AG$59996</definedName>
    <definedName name="lookup">#REF!</definedName>
    <definedName name="lookup_1110190">#REF!</definedName>
    <definedName name="lookup_bu">#REF!</definedName>
    <definedName name="lookup_class">#REF!</definedName>
    <definedName name="LossFactors">[69]lists!$L$2:$L$15</definedName>
    <definedName name="ly">#REF!</definedName>
    <definedName name="LYN">#REF!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'[54]Manual Input'!$A$7:$N$24</definedName>
    <definedName name="Manual_Prior_Year">'[80]2004Manual Input'!$A$8:$N$34</definedName>
    <definedName name="march">#REF!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EULoads">'[73]Dx_Tariff&amp;COP'!#REF!</definedName>
    <definedName name="MEUR">#REF!</definedName>
    <definedName name="MEURates">#REF!</definedName>
    <definedName name="MEURTXLoad">'[73]Dx_Tariff&amp;COP'!#REF!</definedName>
    <definedName name="MEURTXRate">#REF!</definedName>
    <definedName name="MFA_BU_CATG_LOOKUP">#REF!</definedName>
    <definedName name="mg">#REF!</definedName>
    <definedName name="mgr">#REF!</definedName>
    <definedName name="MINOR_CONT_AM_LOOKUP">#REF!</definedName>
    <definedName name="missing">#REF!</definedName>
    <definedName name="mo">#REF!</definedName>
    <definedName name="Month">[54]Month!$B$1</definedName>
    <definedName name="Month_Prior">[62]Dx!#REF!</definedName>
    <definedName name="MONTHS">#REF!</definedName>
    <definedName name="mrr">#REF!</definedName>
    <definedName name="name">#REF!</definedName>
    <definedName name="NELDC_kWhs">#REF!</definedName>
    <definedName name="new">#REF!</definedName>
    <definedName name="nmbmbm">"V2002-03-29"</definedName>
    <definedName name="nnbbmb">[42]INCOME!$I$15:$I$1371,[42]INCOME!$N$15:$N$1371,[42]INCOME!$U$15:$U$1371,[42]INCOME!$Z$15:$Z$1371</definedName>
    <definedName name="NNELDCkWhs">'[73]Dx_Tariff&amp;COP'!#REF!</definedName>
    <definedName name="NonPayment">[69]lists!$AA$1:$AA$71</definedName>
    <definedName name="NT">'[86]Global Variables'!$B$9</definedName>
    <definedName name="nv">"V2000-12-29"</definedName>
    <definedName name="nvs">"VY"</definedName>
    <definedName name="NvsAnswerCol">"[Drill1]JRNLLAYOUT!$A$4:$A$79"</definedName>
    <definedName name="NvsASD">"V2006-10-27"</definedName>
    <definedName name="NvsAutoDrillOk">"VN"</definedName>
    <definedName name="NvsDateToNumber">"Y"</definedName>
    <definedName name="nvse">0.00393599536619149</definedName>
    <definedName name="NvsElapsedTime">0.000416666662204079</definedName>
    <definedName name="nvsen">36900.4069362268</definedName>
    <definedName name="NvsEndTime">39016.4085416667</definedName>
    <definedName name="NvsInstLang">"VENG"</definedName>
    <definedName name="NvsInstSpec">"%,LS_ACCT_ACT,SBAL,FCURRENCY_CD,V ,VCAD,FBUSINESS_UNIT,V620,FACCOUNT,V213050,FBUSINESS_UNIT,TOHSC_CONSOLIDATED1,NOHSC CONSOLIDATED"</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"%,X,RZF..,CZF.."</definedName>
    <definedName name="NvsNplSpec">"%,X,RZF..OHnplode,CZF.."</definedName>
    <definedName name="nvsp">"V1998-01-01"</definedName>
    <definedName name="NvsPanelEffdt">"V1901-01-01"</definedName>
    <definedName name="NvsPanelSetid">"V900"</definedName>
    <definedName name="NvsParentRef">"'[900-HO Trail Balance Statement-2006-10-27.xls]Trial_Balance'!$P$480"</definedName>
    <definedName name="nvsr">"V300"</definedName>
    <definedName name="nvsre">"VY"</definedName>
    <definedName name="NvsReqBU">"V900"</definedName>
    <definedName name="NvsReqBUOnly">"VN"</definedName>
    <definedName name="nvstr">"V2000-12-29"</definedName>
    <definedName name="NvsTransLed">"VY"</definedName>
    <definedName name="NvsTreeASD">"V2006-10-27"</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"PROJECT"</definedName>
    <definedName name="NvsValTbl.PROJECT_TYPE">"PROJ_TYPE_TBL"</definedName>
    <definedName name="NvsValTbl.RESOURCE_TYPE">"PROJ_RES_TYPE"</definedName>
    <definedName name="NvsValTbl.STATISTICS_CODE">"STAT_TBL"</definedName>
    <definedName name="NvsValTbl.UNIT_OF_MEASURE">"UNITS_TBL"</definedName>
    <definedName name="nw">#REF!</definedName>
    <definedName name="OHSC_GC_S_BOARD_OF_DIRECTORS">#REF!</definedName>
    <definedName name="OK" hidden="1">{"'2003 05 15'!$W$11:$AI$18","'2003 05 15'!$A$1:$V$30"}</definedName>
    <definedName name="old">#REF!</definedName>
    <definedName name="Old_Print_Area_A">#REF!</definedName>
    <definedName name="OLOL">'[86]Global Variables'!$B$23</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'[68]14. CY Actual Summary Results'!#REF!</definedName>
    <definedName name="othNYbud">#REF!</definedName>
    <definedName name="othPYACT">#REF!</definedName>
    <definedName name="OTHSTART">#REF!</definedName>
    <definedName name="overhead">'[78]Input - Proj Info'!$I$148</definedName>
    <definedName name="Page_Count">#REF!</definedName>
    <definedName name="PAGE1">#REF!</definedName>
    <definedName name="parta">#REF!</definedName>
    <definedName name="partb">#REF!</definedName>
    <definedName name="PC">'[54]PC Input'!$A$9:$N$38</definedName>
    <definedName name="PC_Prior_Year">'[80]2004PC Input'!$A$8:$N$116</definedName>
    <definedName name="per">[87]INCOME!$I$15:$I$50,[87]INCOME!$N$15:$N$50,[87]INCOME!$X$15:$X$50,[87]INCOME!$AC$15:$AC$50</definedName>
    <definedName name="Percent_Area">[88]INCOME!$I$15:$I$50,[88]INCOME!$N$15:$N$50,[88]INCOME!$X$15:$X$50,[88]INCOME!$AC$15:$AC$50</definedName>
    <definedName name="piv">#REF!</definedName>
    <definedName name="pivo">#REF!</definedName>
    <definedName name="pivot">#REF!</definedName>
    <definedName name="pivot_110190">#REF!</definedName>
    <definedName name="pivot_174090">#REF!</definedName>
    <definedName name="popoiuo">"V900"</definedName>
    <definedName name="pp">#REF!</definedName>
    <definedName name="pr">#REF!</definedName>
    <definedName name="pre">#REF!</definedName>
    <definedName name="prelaug">#REF!</definedName>
    <definedName name="pres">#REF!</definedName>
    <definedName name="presc">#REF!</definedName>
    <definedName name="Prescribed_Option">#REF!</definedName>
    <definedName name="Prescribed_Table">#REF!</definedName>
    <definedName name="pri">#REF!</definedName>
    <definedName name="prin">#REF!</definedName>
    <definedName name="print">#REF!</definedName>
    <definedName name="_xlnm.Print_Area" localSheetId="1">'H-02-01-07_2018 RRRP'!$A$1:$K$44</definedName>
    <definedName name="_xlnm.Print_Area" localSheetId="2">'H-02-01-07_2019 RRRP'!$A$1:$K$43</definedName>
    <definedName name="_xlnm.Print_Area" localSheetId="3">'H-02-01-07_2020 RRRP'!$A$1:$K$41</definedName>
    <definedName name="_xlnm.Print_Area" localSheetId="4">'H-02-01-07_2021 RRRP'!$A$1:$K$41</definedName>
    <definedName name="_xlnm.Print_Area" localSheetId="0">'H-02-01-07_RRRP Summary'!$B$2:$P$44</definedName>
    <definedName name="_xlnm.Print_Area">#REF!</definedName>
    <definedName name="Print_Area_MI">#REF!</definedName>
    <definedName name="Print_Area2">#REF!</definedName>
    <definedName name="PRINT_BDCOMMSEC">#REF!</definedName>
    <definedName name="PRINT_DIRECTORATE">#REF!</definedName>
    <definedName name="print_end">#REF!</definedName>
    <definedName name="Print_EO_Consolid">#REF!</definedName>
    <definedName name="PRINT_EXEC.SUPP.">#REF!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2">#REF!</definedName>
    <definedName name="pro">#REF!</definedName>
    <definedName name="proce">#REF!</definedName>
    <definedName name="Procedure">#REF!</definedName>
    <definedName name="Procedure_ID">#REF!</definedName>
    <definedName name="Procedure_Table">#REF!</definedName>
    <definedName name="Proj">#REF!</definedName>
    <definedName name="PROJECT_ID">#REF!</definedName>
    <definedName name="Project_Subtotals">'[10]Query 3'!$A$1:$G$478</definedName>
    <definedName name="projectinfo0409">#REF!</definedName>
    <definedName name="projectinfo0502">[75]projectinfo0502!$A$2:$AD$40</definedName>
    <definedName name="projectinfo0502a">[89]projectinfo0502a!$A$1:$AD$38</definedName>
    <definedName name="PrSu2">'[90]Query 3'!$A$1:$G$479</definedName>
    <definedName name="q1bpe">'[91]q1 2002'!$A$15:$F$21</definedName>
    <definedName name="R_GL_AD_N">'[92]SUPPORT 1B - PIVOT PSAM ACDEPN'!$B$199:$H$220</definedName>
    <definedName name="R_GL_AD_R">'[92]SUPPORT 1B - PIVOT PSAM ACDEPN'!$B$228:$I$238</definedName>
    <definedName name="R_GL_AD_S">'[92]SUPPORT 1B - PIVOT PSAM ACDEPN'!$B$246:$H$265</definedName>
    <definedName name="R_GL_COST_ACCT_TYPE">'[92]SUPPORT 1B - PIVOT PSAM COST'!$B$169:$V$450</definedName>
    <definedName name="Range_name__gl_accdepn_lookup_txdx">"1.'SUPPORT 6A - LEDGER BAL CONTROL'!$I$1:$P$55"</definedName>
    <definedName name="Range_name__Subledger_bal_by_bu___a9_to_f33">#REF!</definedName>
    <definedName name="Rate_Class">[69]lists!$A$1:$A$104</definedName>
    <definedName name="ratedescription">[93]hidden1!$D$1:$D$122</definedName>
    <definedName name="RateLookup">#REF!</definedName>
    <definedName name="ratesemploy">#REF!</definedName>
    <definedName name="RatesScenarios">[94]Fcst!#REF!</definedName>
    <definedName name="rb">#REF!</definedName>
    <definedName name="RBN">#REF!</definedName>
    <definedName name="RBU">#REF!</definedName>
    <definedName name="rbuu">#REF!</definedName>
    <definedName name="re">#REF!</definedName>
    <definedName name="RebaseYear">'[95]LDC Info'!$E$28</definedName>
    <definedName name="Recalculation_Flag">#REF!</definedName>
    <definedName name="RecdTbl">'[96]TS Received Table'!$A$6:$Z$494</definedName>
    <definedName name="redi">#REF!</definedName>
    <definedName name="redis">#REF!</definedName>
    <definedName name="Redistribution">#REF!</definedName>
    <definedName name="Redistribution_Table">#REF!</definedName>
    <definedName name="REM_Inventory">#REF!</definedName>
    <definedName name="res">#REF!</definedName>
    <definedName name="RES_CAT">#REF!</definedName>
    <definedName name="RES_SUB_CAT">#REF!</definedName>
    <definedName name="RES_TYPE">#REF!</definedName>
    <definedName name="reso">#REF!</definedName>
    <definedName name="resource">#REF!</definedName>
    <definedName name="ResultsData">'[96]TS Results Summ 2a'!$A$6:$O$494</definedName>
    <definedName name="RetailRates">#REF!</definedName>
    <definedName name="REVERSAL_VAL">'[97]valid values'!$AB$2:$AB$3</definedName>
    <definedName name="ri">[87]INCOME!#REF!</definedName>
    <definedName name="RID">[88]INCOME!#REF!</definedName>
    <definedName name="RMDepr">#REF!</definedName>
    <definedName name="rollup_code">#REF!</definedName>
    <definedName name="RTT">#REF!</definedName>
    <definedName name="rttt">#REF!</definedName>
    <definedName name="rundate">#REF!</definedName>
    <definedName name="s">'[98]Global Variables'!$B$9</definedName>
    <definedName name="Salary">'[44]Emp List'!$Z$2:$Z$59996</definedName>
    <definedName name="SALBENF">#REF!</definedName>
    <definedName name="salreg">#REF!</definedName>
    <definedName name="SALREGF">#REF!</definedName>
    <definedName name="salv">#REF!</definedName>
    <definedName name="Salvage_Option">#REF!</definedName>
    <definedName name="Salvage_Switch">'[99]Net Salvage'!#REF!</definedName>
    <definedName name="Salvage_Table">#REF!</definedName>
    <definedName name="salvagsw">'[99]Net Salvage'!#REF!</definedName>
    <definedName name="salvat">#REF!</definedName>
    <definedName name="Savings_Factor">'[55]02-07-02'!$S$14</definedName>
    <definedName name="SCN">#REF!</definedName>
    <definedName name="scnn">#REF!</definedName>
    <definedName name="Scope_Inflation">'[55]02-07-02'!$S$11</definedName>
    <definedName name="servco_switch">#REF!</definedName>
    <definedName name="Service">'[44]Emp List'!$AJ$2:$AJ$59996</definedName>
    <definedName name="SFD">#REF!</definedName>
    <definedName name="sfdd">#REF!</definedName>
    <definedName name="SFV">#REF!</definedName>
    <definedName name="sfvv">#REF!</definedName>
    <definedName name="SLD">#REF!</definedName>
    <definedName name="source">#REF!</definedName>
    <definedName name="st">#REF!</definedName>
    <definedName name="staff">[42]INCOME!#REF!</definedName>
    <definedName name="START_YR">'[78]Input - Proj Info'!$M$27</definedName>
    <definedName name="STAT_CODE">#REF!</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mmary">#REF!</definedName>
    <definedName name="sus">'[100]account names '!#REF!</definedName>
    <definedName name="susp">'[100]account names '!#REF!</definedName>
    <definedName name="susp_name">'[100]account names '!#REF!</definedName>
    <definedName name="TAX">'[86]Global Variables'!$B$8</definedName>
    <definedName name="Tax_Provision">#REF!</definedName>
    <definedName name="taxrate06">'[101]Tony Paul'!#REF!</definedName>
    <definedName name="taxrate08">'[101]Tony Paul'!#REF!</definedName>
    <definedName name="taxrate09">'[101]Tony Paul'!#REF!</definedName>
    <definedName name="taxrate10">'[101]Tony Paul'!#REF!</definedName>
    <definedName name="TB">[102]Trial_Balance!$A$7:$CZ$530</definedName>
    <definedName name="tb_data">'[103]Trial_Balance-Dec 05'!$B$420:$AE$941</definedName>
    <definedName name="tb_data_dec_04">'[104]Trial_Balance-Dec 04'!$B$410:$CI$914</definedName>
    <definedName name="tb_data_dec_05">'[104]Trial_Balance-Dec 05'!$B$420:$AE$941</definedName>
    <definedName name="tb_data_mar_06">'[104]Trial_Balance_Mar 06'!$B$383:$CI$899</definedName>
    <definedName name="tb_data_sep_05">'[103]Trial_Balance-Sep 05'!$B$13:$CI$918</definedName>
    <definedName name="tbdec31">#REF!</definedName>
    <definedName name="tbmatch">#REF!</definedName>
    <definedName name="tbmay">#REF!</definedName>
    <definedName name="TEMPA">#REF!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stYear">'[53]LDC Info'!$E$24</definedName>
    <definedName name="TestYr">'[48]A1.Admin'!$C$13</definedName>
    <definedName name="Title">[105]Index!$B$4</definedName>
    <definedName name="Title1">#REF!</definedName>
    <definedName name="Title2">#REF!</definedName>
    <definedName name="Title3">#REF!</definedName>
    <definedName name="TOTAL">'[56]SUPPORT 6 - GL ACCOUNT BALANCES'!#REF!</definedName>
    <definedName name="total_dept">#REF!</definedName>
    <definedName name="total_manpower">#REF!</definedName>
    <definedName name="total_material">#REF!</definedName>
    <definedName name="total_other">#REF!</definedName>
    <definedName name="total_transportation">#REF!</definedName>
    <definedName name="tr">#REF!</definedName>
    <definedName name="TRANBUD">#REF!</definedName>
    <definedName name="TRANEND">#REF!</definedName>
    <definedName name="trans_clsfy_110190">#REF!</definedName>
    <definedName name="transportation_costs">#REF!</definedName>
    <definedName name="TRANSTART">#REF!</definedName>
    <definedName name="treb">'[47]Trend Factors'!$B$2:$N$148</definedName>
    <definedName name="tren">#REF!</definedName>
    <definedName name="TREND">#REF!</definedName>
    <definedName name="Trend_Factors">'[10]Trend Factors'!$B$2:$O$232</definedName>
    <definedName name="Trend2">'[90]Trend Factors'!$B$2:$O$200</definedName>
    <definedName name="Trends">'[106]Trend Data'!$P$1:$AA$93</definedName>
    <definedName name="Trial">#REF!</definedName>
    <definedName name="Trial1">#REF!</definedName>
    <definedName name="Trial3">#REF!</definedName>
    <definedName name="Trial4">#REF!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WE_adds__fr_MFA_worksheet">#REF!</definedName>
    <definedName name="txdx_acdepn_cont_sched">'[46]TXDX Support 1- Continuity'!$A$213+'[46]TXDX Support 1- Continuity'!$A$213:$Q$239:'[46]TXDX Support 1- Continuity'!$P$121</definedName>
    <definedName name="txdx_cip_cont_sched_LTD2006">'[46]CIP SUPPORT - C1e_FDM FOR CIP  '!#REF!</definedName>
    <definedName name="TXDX_CIP_CONT_SCHED_YTD">'[46]CIP SUPPORT - C1e_FDM FOR CIP  '!#REF!</definedName>
    <definedName name="TXDX_CONT_LOOKUP">#REF!</definedName>
    <definedName name="txdx_cost_cont">#REF!</definedName>
    <definedName name="txdx_cost_cont300">#REF!</definedName>
    <definedName name="TXLDCLoad">'[73]Dx_Tariff&amp;COP'!#REF!</definedName>
    <definedName name="TXLDCRate">#REF!</definedName>
    <definedName name="unassigned">[102]Unassigned!$D$3:$P$213</definedName>
    <definedName name="Union">'[44]Emp List'!$AE$2:$AE$59996</definedName>
    <definedName name="Units">[69]lists!$N$2:$N$5</definedName>
    <definedName name="Update_Date">'[107]47. 2003 Comp&amp;Benefits Summary'!$AB$1</definedName>
    <definedName name="usoa">'[108]USoA Map fBrmptn Eff Jan20,09'!$A$3:$D$552</definedName>
    <definedName name="usofa">'[109]usofa mapping for brampton'!$A$2:$C$1688</definedName>
    <definedName name="Utility">[83]Financials!$A$1</definedName>
    <definedName name="utitliy1">[110]Financials!$A$1</definedName>
    <definedName name="WAGBENF">#REF!</definedName>
    <definedName name="wagdob">#REF!</definedName>
    <definedName name="wagdobf">#REF!</definedName>
    <definedName name="wageinfl06">[111]Summary!#REF!</definedName>
    <definedName name="wageinfl08">[101]Summary!#REF!</definedName>
    <definedName name="wageinfl09">[101]Summary!#REF!</definedName>
    <definedName name="wageinfl10">[101]Summary!#REF!</definedName>
    <definedName name="wageinfla09">[101]Summary!#REF!</definedName>
    <definedName name="wageinfla10">[101]Summary!#REF!</definedName>
    <definedName name="wagreg">#REF!</definedName>
    <definedName name="wagregf">#REF!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x">0.000416666662204079</definedName>
    <definedName name="xcvbc">#REF!</definedName>
    <definedName name="YesorNo">[112]Input!$I$3</definedName>
    <definedName name="zero">#REF!</definedName>
    <definedName name="zxzxz">#REF!</definedName>
  </definedNames>
  <calcPr calcId="191028" iterate="1"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 l="1"/>
  <c r="J25" i="2"/>
  <c r="K25" i="2"/>
  <c r="L25" i="2"/>
  <c r="M25" i="2" l="1"/>
  <c r="D25" i="2"/>
  <c r="E25" i="2" s="1"/>
  <c r="F25" i="2" s="1"/>
  <c r="C25" i="2"/>
  <c r="I35" i="6" l="1"/>
  <c r="I34" i="5"/>
  <c r="J34" i="6"/>
  <c r="J33" i="6"/>
  <c r="J32" i="6"/>
  <c r="I31" i="5"/>
  <c r="J31" i="6"/>
  <c r="I30" i="5"/>
  <c r="J27" i="6"/>
  <c r="J26" i="6"/>
  <c r="J25" i="6"/>
  <c r="J24" i="6"/>
  <c r="J23" i="6"/>
  <c r="J19" i="6"/>
  <c r="I18" i="5"/>
  <c r="G20" i="6"/>
  <c r="H20" i="6" s="1"/>
  <c r="I15" i="6"/>
  <c r="I12" i="5"/>
  <c r="G12" i="6"/>
  <c r="I32" i="5"/>
  <c r="I31" i="4" s="1"/>
  <c r="I31" i="3" s="1"/>
  <c r="I29" i="5"/>
  <c r="I28" i="4" s="1"/>
  <c r="I28" i="3" s="1"/>
  <c r="I28" i="5"/>
  <c r="I27" i="4" s="1"/>
  <c r="I27" i="3" s="1"/>
  <c r="I27" i="5"/>
  <c r="I26" i="4" s="1"/>
  <c r="J26" i="3" s="1"/>
  <c r="I26" i="5"/>
  <c r="I25" i="4" s="1"/>
  <c r="I25" i="3" s="1"/>
  <c r="I25" i="5"/>
  <c r="J25" i="5" s="1"/>
  <c r="I24" i="5"/>
  <c r="I23" i="4" s="1"/>
  <c r="I23" i="5"/>
  <c r="I19" i="5"/>
  <c r="I18" i="4" s="1"/>
  <c r="G20" i="5"/>
  <c r="H20" i="5" s="1"/>
  <c r="I14" i="5"/>
  <c r="I13" i="4" s="1"/>
  <c r="I13" i="3" s="1"/>
  <c r="I13" i="5"/>
  <c r="G13" i="5"/>
  <c r="I24" i="4"/>
  <c r="I24" i="3" s="1"/>
  <c r="G19" i="4"/>
  <c r="H19" i="4" s="1"/>
  <c r="G19" i="3"/>
  <c r="H19" i="3" s="1"/>
  <c r="M34" i="2"/>
  <c r="G34" i="2"/>
  <c r="M33" i="2"/>
  <c r="G33" i="2"/>
  <c r="M32" i="2"/>
  <c r="G32" i="2"/>
  <c r="M31" i="2"/>
  <c r="G31" i="2"/>
  <c r="M27" i="2"/>
  <c r="G27" i="2"/>
  <c r="M26" i="2"/>
  <c r="G26" i="2"/>
  <c r="L24" i="2"/>
  <c r="K24" i="2"/>
  <c r="J24" i="2"/>
  <c r="I24" i="2"/>
  <c r="C24" i="2"/>
  <c r="L23" i="2"/>
  <c r="K23" i="2"/>
  <c r="J23" i="2"/>
  <c r="I23" i="2"/>
  <c r="C23" i="2"/>
  <c r="D23" i="2" s="1"/>
  <c r="L20" i="2"/>
  <c r="K20" i="2"/>
  <c r="J20" i="2"/>
  <c r="C20" i="2"/>
  <c r="M19" i="2"/>
  <c r="F20" i="2"/>
  <c r="E20" i="2"/>
  <c r="G19" i="2"/>
  <c r="I20" i="2"/>
  <c r="G18" i="2"/>
  <c r="D20" i="2"/>
  <c r="L15" i="2"/>
  <c r="K15" i="2"/>
  <c r="C15" i="2"/>
  <c r="M14" i="2"/>
  <c r="G14" i="2"/>
  <c r="M13" i="2"/>
  <c r="J15" i="2"/>
  <c r="I15" i="2"/>
  <c r="F15" i="2"/>
  <c r="E15" i="2"/>
  <c r="D15" i="2"/>
  <c r="G13" i="2"/>
  <c r="J8" i="2"/>
  <c r="K8" i="2" s="1"/>
  <c r="L8" i="2" s="1"/>
  <c r="D8" i="2"/>
  <c r="E8" i="2" s="1"/>
  <c r="F8" i="2" s="1"/>
  <c r="J26" i="4" l="1"/>
  <c r="J25" i="4"/>
  <c r="M24" i="2"/>
  <c r="M15" i="2"/>
  <c r="O31" i="2"/>
  <c r="O14" i="2"/>
  <c r="J31" i="5"/>
  <c r="I30" i="4"/>
  <c r="I30" i="3" s="1"/>
  <c r="J30" i="3" s="1"/>
  <c r="G20" i="2"/>
  <c r="G29" i="5"/>
  <c r="J29" i="5" s="1"/>
  <c r="E23" i="2"/>
  <c r="G28" i="4"/>
  <c r="J28" i="4" s="1"/>
  <c r="J31" i="3"/>
  <c r="I20" i="5"/>
  <c r="J20" i="5" s="1"/>
  <c r="I17" i="4"/>
  <c r="J18" i="5"/>
  <c r="O26" i="2"/>
  <c r="O33" i="2"/>
  <c r="O34" i="2"/>
  <c r="G28" i="3"/>
  <c r="J28" i="3" s="1"/>
  <c r="G15" i="2"/>
  <c r="O13" i="2"/>
  <c r="J31" i="4"/>
  <c r="J18" i="4"/>
  <c r="I18" i="3"/>
  <c r="J18" i="3" s="1"/>
  <c r="J34" i="5"/>
  <c r="I33" i="4"/>
  <c r="I33" i="3" s="1"/>
  <c r="J33" i="3" s="1"/>
  <c r="O19" i="2"/>
  <c r="O27" i="2"/>
  <c r="G12" i="5"/>
  <c r="G15" i="5" s="1"/>
  <c r="I15" i="5"/>
  <c r="I12" i="4"/>
  <c r="I29" i="4"/>
  <c r="I29" i="3" s="1"/>
  <c r="O32" i="2"/>
  <c r="J24" i="3"/>
  <c r="J23" i="4"/>
  <c r="I23" i="3"/>
  <c r="J23" i="3" s="1"/>
  <c r="D24" i="2"/>
  <c r="E24" i="2" s="1"/>
  <c r="F24" i="2" s="1"/>
  <c r="J24" i="4"/>
  <c r="J23" i="5"/>
  <c r="J26" i="5"/>
  <c r="I20" i="6"/>
  <c r="J20" i="6" s="1"/>
  <c r="J25" i="3"/>
  <c r="I22" i="4"/>
  <c r="J19" i="5"/>
  <c r="J24" i="5"/>
  <c r="J32" i="5"/>
  <c r="J18" i="6"/>
  <c r="J27" i="5"/>
  <c r="I33" i="5"/>
  <c r="I35" i="5" s="1"/>
  <c r="G14" i="6"/>
  <c r="G15" i="6" s="1"/>
  <c r="M23" i="2"/>
  <c r="M18" i="2"/>
  <c r="J33" i="4" l="1"/>
  <c r="J30" i="4"/>
  <c r="O15" i="2"/>
  <c r="G24" i="2"/>
  <c r="O24" i="2" s="1"/>
  <c r="H15" i="6"/>
  <c r="L35" i="2"/>
  <c r="L37" i="2" s="1"/>
  <c r="G27" i="3"/>
  <c r="M30" i="2"/>
  <c r="M28" i="2"/>
  <c r="G28" i="6"/>
  <c r="J17" i="4"/>
  <c r="I19" i="4"/>
  <c r="J19" i="4" s="1"/>
  <c r="I17" i="3"/>
  <c r="G29" i="6"/>
  <c r="J29" i="6" s="1"/>
  <c r="M29" i="2"/>
  <c r="J33" i="5"/>
  <c r="I32" i="4"/>
  <c r="I34" i="4" s="1"/>
  <c r="F23" i="2"/>
  <c r="O18" i="2"/>
  <c r="M20" i="2"/>
  <c r="J22" i="4"/>
  <c r="I22" i="3"/>
  <c r="G12" i="4"/>
  <c r="G14" i="4" s="1"/>
  <c r="I12" i="3"/>
  <c r="I14" i="4"/>
  <c r="G27" i="4"/>
  <c r="K35" i="2"/>
  <c r="K37" i="2" s="1"/>
  <c r="J35" i="2"/>
  <c r="J37" i="2" s="1"/>
  <c r="G28" i="5"/>
  <c r="H15" i="5"/>
  <c r="G23" i="2"/>
  <c r="O23" i="2" s="1"/>
  <c r="O20" i="2" l="1"/>
  <c r="J29" i="3"/>
  <c r="J27" i="3"/>
  <c r="G34" i="3"/>
  <c r="H34" i="3" s="1"/>
  <c r="M35" i="2"/>
  <c r="M37" i="2" s="1"/>
  <c r="I14" i="3"/>
  <c r="G12" i="3"/>
  <c r="G14" i="3" s="1"/>
  <c r="I35" i="2"/>
  <c r="J22" i="3"/>
  <c r="G25" i="2"/>
  <c r="H14" i="4"/>
  <c r="J30" i="5"/>
  <c r="J28" i="5"/>
  <c r="J32" i="3"/>
  <c r="J32" i="4"/>
  <c r="C35" i="2"/>
  <c r="C39" i="2" s="1"/>
  <c r="J28" i="6"/>
  <c r="J35" i="6" s="1"/>
  <c r="J30" i="6"/>
  <c r="J29" i="4"/>
  <c r="J27" i="4"/>
  <c r="I19" i="3"/>
  <c r="J19" i="3" s="1"/>
  <c r="J17" i="3"/>
  <c r="J34" i="4" l="1"/>
  <c r="I34" i="3"/>
  <c r="O25" i="2"/>
  <c r="G34" i="4"/>
  <c r="J34" i="3"/>
  <c r="D35" i="2"/>
  <c r="G29" i="2"/>
  <c r="O29" i="2" s="1"/>
  <c r="I39" i="2"/>
  <c r="J11" i="2" s="1"/>
  <c r="J39" i="2" s="1"/>
  <c r="K11" i="2" s="1"/>
  <c r="K39" i="2" s="1"/>
  <c r="L11" i="2" s="1"/>
  <c r="L39" i="2" s="1"/>
  <c r="I37" i="2"/>
  <c r="C37" i="2"/>
  <c r="G35" i="6"/>
  <c r="J35" i="5"/>
  <c r="F35" i="2"/>
  <c r="G36" i="3"/>
  <c r="H14" i="3"/>
  <c r="G35" i="5"/>
  <c r="F37" i="2" l="1"/>
  <c r="F39" i="2"/>
  <c r="H34" i="4"/>
  <c r="G36" i="4"/>
  <c r="H35" i="5"/>
  <c r="G37" i="5"/>
  <c r="D39" i="2"/>
  <c r="D37" i="2"/>
  <c r="E35" i="2"/>
  <c r="H35" i="6"/>
  <c r="H39" i="6" s="1"/>
  <c r="H10" i="5" s="1"/>
  <c r="G37" i="6"/>
  <c r="G28" i="2"/>
  <c r="G30" i="2"/>
  <c r="O30" i="2" s="1"/>
  <c r="H39" i="5" l="1"/>
  <c r="H10" i="4" s="1"/>
  <c r="H38" i="4" s="1"/>
  <c r="H10" i="3" s="1"/>
  <c r="H38" i="3" s="1"/>
  <c r="E37" i="2"/>
  <c r="E39" i="2"/>
  <c r="O28" i="2"/>
  <c r="G35" i="2"/>
  <c r="G37" i="2" l="1"/>
  <c r="O35" i="2"/>
  <c r="O37" i="2" s="1"/>
</calcChain>
</file>

<file path=xl/sharedStrings.xml><?xml version="1.0" encoding="utf-8"?>
<sst xmlns="http://schemas.openxmlformats.org/spreadsheetml/2006/main" count="194" uniqueCount="61">
  <si>
    <t>HYDRO ONE REMOTES COMMUNITIES INC</t>
  </si>
  <si>
    <t>Rural and Remote Rate Protection Variance Account Reconciliation Summary (with breakout of Pension Costs and OPEBs)</t>
  </si>
  <si>
    <t>For the years ended 2018 to 2021</t>
  </si>
  <si>
    <t>(in $K)</t>
  </si>
  <si>
    <t>Approved</t>
  </si>
  <si>
    <t>Actuals</t>
  </si>
  <si>
    <t>Variance</t>
  </si>
  <si>
    <t>Total</t>
  </si>
  <si>
    <t>Total Approved vs Total Actuals</t>
  </si>
  <si>
    <t>RRRP Variance Account, Opening Balance</t>
  </si>
  <si>
    <t>Note 1</t>
  </si>
  <si>
    <t>Annual Rural and Remote Rate Protection</t>
  </si>
  <si>
    <t>Subsidy increase deferred</t>
  </si>
  <si>
    <t>Total RRRP received</t>
  </si>
  <si>
    <t>Revenues</t>
  </si>
  <si>
    <t>Energy</t>
  </si>
  <si>
    <t>Other - Late Payment, Service Fees, External</t>
  </si>
  <si>
    <t>Total Revenues</t>
  </si>
  <si>
    <t>Costs - OM&amp;A</t>
  </si>
  <si>
    <r>
      <t xml:space="preserve">OM&amp;A - Pension Costs </t>
    </r>
    <r>
      <rPr>
        <b/>
        <sz val="10"/>
        <rFont val="Times New Roman"/>
        <family val="1"/>
      </rPr>
      <t>(Note 2)</t>
    </r>
  </si>
  <si>
    <r>
      <t xml:space="preserve">OM&amp;A - OPEBs </t>
    </r>
    <r>
      <rPr>
        <b/>
        <sz val="10"/>
        <rFont val="Times New Roman"/>
        <family val="1"/>
      </rPr>
      <t>(Note 2)</t>
    </r>
  </si>
  <si>
    <t>OM&amp;A - Other</t>
  </si>
  <si>
    <t>Fuel</t>
  </si>
  <si>
    <t>Cost of power</t>
  </si>
  <si>
    <t>Depreciation - Pension Costs</t>
  </si>
  <si>
    <t>Depreciation - OPEBs</t>
  </si>
  <si>
    <t>Depreciation - Other</t>
  </si>
  <si>
    <t>Amortization of environmental assets</t>
  </si>
  <si>
    <t>Interest</t>
  </si>
  <si>
    <t>Gain on asset disposition</t>
  </si>
  <si>
    <t>Income taxes</t>
  </si>
  <si>
    <t>Total Costs</t>
  </si>
  <si>
    <t>Net (Income)/Loss [change in RRRP]</t>
  </si>
  <si>
    <t>RRRP Variance Account, Ending Balance</t>
  </si>
  <si>
    <t>Note 1 - In Remotes COS Application (EB-2017-0051) for 2018-2022 Rates, the RRRPVA 2016 audited balance of $1644K was not cleared due to outstanding questions related to pension and income tax adjustments resulting from the Initial Public Offering of Hydro One Limited. This issue has been resolved, and resulted in a reduction of $682K in the RRRPVA for an opening 2017 balance of $962K (as documented in Exhibit H, Tab 2, Schedule 1, Attachment 1). With actual costs exceeding revenue by $256K in 2017, the resulting opening 2018 balance is $1,218K (as noted above).</t>
  </si>
  <si>
    <t>Note 2 - Refer to Exhibit D-04-01</t>
  </si>
  <si>
    <t>Rural and Remote Rate Protection Variance Account Reconciliation 2018 
(with breakout of Pension Costs and OPEBs)</t>
  </si>
  <si>
    <t>For the year ended December 31, 2018</t>
  </si>
  <si>
    <t>Actual Revenues and Expenses (Audited)</t>
  </si>
  <si>
    <t>Note 2</t>
  </si>
  <si>
    <t>RRRP Variance Account Recovery</t>
  </si>
  <si>
    <t>Note 3</t>
  </si>
  <si>
    <t>OM&amp;A - Pension Costs</t>
  </si>
  <si>
    <t>Note 4</t>
  </si>
  <si>
    <t>OM&amp;A - OPEBs</t>
  </si>
  <si>
    <t xml:space="preserve"> </t>
  </si>
  <si>
    <t>Note 1 - In Remotes COS Application (EB-2017-0051) for 2018-22 Rates, the RRRP variance account balance was not cleared due to outstanding questions relating to pension and income tax adjustments resulting from the Initial Public Offering of Hydro One Limited. This issue has been resolved and the opening 2018 balance is $1,218k based on the carryover of the 2017 ending balance outlined in Exhibit H, Tab 2, Schedule 1, Attachment 1.</t>
  </si>
  <si>
    <t xml:space="preserve">Note 2 - Starting in 2018, Remotes was to receive RRRP funding of $35,223k as per the EB-2017-0051 rate order. However, the subsidy increase of $2,964k was deferred by the OEB until the following year, thus Remotes only received funding of $32,259k in 2018. </t>
  </si>
  <si>
    <t>Note 3 - Hydro One Remote Communities conducts its operations under a cost recovery model applied to achieve an after-tax breakeven operation result. Any excess or deficiency in remote rate protection revenues necessary to breakeven is added to, or drawn from, the RRRP Variance Account.  Remote rate protection amounts received for the year ended December 31, 2018 were $32,259k (as the subsidy increase of $2,964k was deferred and received in 2019). An additional $3,323k was recognized as revenue, consistent with the break-even business model.  The balance of the remote rate protection amounts received has been allocated to the RRRP variance account as illustrated in this reconciliation.</t>
  </si>
  <si>
    <t>Note 4 - Refer to Exhibit D-04-01</t>
  </si>
  <si>
    <t>Rural and Remote Rate Protection Variance Account Reconciliation 2019 
(with breakout of Pension Costs and OPEBs)</t>
  </si>
  <si>
    <t>For the year ended December 31, 2019</t>
  </si>
  <si>
    <t xml:space="preserve">Note 1 - Starting in 2018, Remotes was to receive RRRP funding of $35,223k as per the EB-2017-0051 rate order. However, the subsidy increase of $2,964k was deferred by the OEB until 2019, when it was released to Remotes resulting in a total received funding of $38,187k in 2019. </t>
  </si>
  <si>
    <t>Note 2 - Hydro One Remote Communities conducts its operations under a cost recovery model applied to achieve an after-tax breakeven operation result. Any excess or deficiency in remote rate protection revenues necessary to breakeven is added to, or drawn from, the RRRP Variance Account.  Remote rate protection amounts received for the year ended December 31, 2019 were $35,223k plus the amount of $2,964k that was deferred in 2018.  An additional $1,548k was recognized as revenue, consistent with the break-even business model.  The balance of the remote rate protection amounts received has been allocated to the RRRP variance account as illustrated in this reconciliation.</t>
  </si>
  <si>
    <t>Note 3 - Refer to Exhibit D-04-01</t>
  </si>
  <si>
    <t>Rural and Remote Rate Protection Variance Account Reconciliation 2020 
(with breakout of Pension Costs and OPEBs)</t>
  </si>
  <si>
    <t>For the year ended December 31, 2020</t>
  </si>
  <si>
    <t>Note 1 - Hydro One Remote Communities conducts its operations under a cost recovery model applied to achieve an after-tax breakeven operation result. Any excess or deficiency in remote rate protection revenues necessary to breakeven is added to, or drawn from, the RRRP Variance Account.  Remote rate protection amounts received for the year ended December 31, 2020 were $35,223k.  A reduction of revenue of $491k was recognized, consistent with the break-even business model.  The balance of the remote rate protection amounts received has been allocated to the RRRP revenue variance account as illustrated in this reconciliation.</t>
  </si>
  <si>
    <t>Rural and Remote Rate Protection Variance Account Reconciliation 2021 
(with breakout of Pension Costs and OPEBs)</t>
  </si>
  <si>
    <t>For the year ended December 31, 2021</t>
  </si>
  <si>
    <t>Note 1 - Hydro One Remote Communities conducts its operations under a cost recovery model applied to achieve an after-tax breakeven operation result. Any excess or deficiency in remote rate protection revenues necessary to breakeven is added to, or drawn from, the RRRP Variance Account.  Remote rate protection amounts received for the year ended December 31, 2021 were $35,223k.  An additional $4,134k was recognized as revenue, consistent with the break-even business model.  The balance of the remote rate protection amounts received has been allocated to the RRRP variance account as illustrated in this reconciliation.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</si>
</sst>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d\-mmm\-yyyy;@"/>
  </numFmts>
  <fonts count="7">
    <font>
      <sz val="11"/>
      <color theme="1"/>
      <name val="Calibri"/>
      <family val="2"/>
      <scheme val="minor"/>
    </font>
    <font>
      <sz val="11"/>
      <color theme="1"/>
      <name val="Calibri"/>
      <family val="2"/>
      <scheme val="minor"/>
    </font>
    <font>
      <b/>
      <sz val="10"/>
      <name val="Times New Roman"/>
      <family val="1"/>
    </font>
    <font>
      <sz val="10"/>
      <name val="Times New Roman"/>
      <family val="1"/>
    </font>
    <font>
      <b/>
      <u/>
      <sz val="10"/>
      <name val="Times New Roman"/>
      <family val="1"/>
    </font>
    <font>
      <sz val="10"/>
      <name val="Calibri"/>
      <family val="2"/>
      <scheme val="minor"/>
    </font>
    <font>
      <b/>
      <sz val="10"/>
      <color rgb="FFFF0000"/>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0" fontId="3" fillId="0" borderId="0" xfId="0" applyFont="1" applyAlignment="1">
      <alignment horizontal="center"/>
    </xf>
    <xf numFmtId="0" fontId="2" fillId="0" borderId="0" xfId="0" applyFont="1" applyAlignment="1">
      <alignment horizontal="left"/>
    </xf>
    <xf numFmtId="0" fontId="2" fillId="0" borderId="1" xfId="0" applyFont="1" applyBorder="1" applyAlignment="1">
      <alignment horizontal="center" vertical="center"/>
    </xf>
    <xf numFmtId="0" fontId="3" fillId="0" borderId="0" xfId="0" applyFont="1"/>
    <xf numFmtId="0" fontId="2" fillId="0" borderId="1" xfId="0" applyFont="1" applyBorder="1" applyAlignment="1">
      <alignment horizontal="center" vertical="center" wrapText="1"/>
    </xf>
    <xf numFmtId="0" fontId="2" fillId="0" borderId="0" xfId="0" applyFont="1"/>
    <xf numFmtId="37" fontId="3" fillId="0" borderId="0" xfId="0" applyNumberFormat="1" applyFont="1"/>
    <xf numFmtId="0" fontId="4" fillId="0" borderId="0" xfId="0" applyFont="1"/>
    <xf numFmtId="37" fontId="2" fillId="0" borderId="2" xfId="0" applyNumberFormat="1" applyFont="1" applyBorder="1"/>
    <xf numFmtId="164" fontId="3" fillId="0" borderId="0" xfId="1" applyNumberFormat="1" applyFont="1"/>
    <xf numFmtId="37" fontId="2" fillId="0" borderId="3" xfId="0" applyNumberFormat="1" applyFont="1" applyBorder="1"/>
    <xf numFmtId="164" fontId="3" fillId="0" borderId="0" xfId="1" applyNumberFormat="1" applyFont="1" applyFill="1"/>
    <xf numFmtId="37" fontId="2" fillId="0" borderId="0" xfId="0" applyNumberFormat="1" applyFont="1"/>
    <xf numFmtId="0" fontId="2" fillId="0" borderId="0" xfId="0" applyFont="1" applyAlignment="1">
      <alignment horizontal="center" wrapText="1"/>
    </xf>
    <xf numFmtId="165" fontId="2" fillId="0" borderId="0" xfId="0" applyNumberFormat="1" applyFont="1"/>
    <xf numFmtId="3" fontId="2" fillId="0" borderId="4" xfId="0" applyNumberFormat="1" applyFont="1" applyBorder="1"/>
    <xf numFmtId="0" fontId="3" fillId="0" borderId="0" xfId="0" applyFont="1" applyAlignment="1">
      <alignment wrapText="1"/>
    </xf>
    <xf numFmtId="0" fontId="5" fillId="0" borderId="0" xfId="0" applyFont="1"/>
    <xf numFmtId="37" fontId="2" fillId="0" borderId="4" xfId="0" applyNumberFormat="1" applyFont="1" applyBorder="1"/>
    <xf numFmtId="37" fontId="5" fillId="0" borderId="0" xfId="0" applyNumberFormat="1" applyFont="1"/>
    <xf numFmtId="43" fontId="5" fillId="0" borderId="0" xfId="0" applyNumberFormat="1" applyFont="1"/>
    <xf numFmtId="0" fontId="6" fillId="0" borderId="0" xfId="0" applyFont="1"/>
    <xf numFmtId="0" fontId="2" fillId="0" borderId="0" xfId="0" applyFont="1" applyAlignment="1">
      <alignment horizontal="right"/>
    </xf>
    <xf numFmtId="0" fontId="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3" fillId="0" borderId="0" xfId="0" applyFont="1" applyAlignment="1">
      <alignment horizontal="center"/>
    </xf>
    <xf numFmtId="0" fontId="2" fillId="0" borderId="1" xfId="0" applyFont="1" applyBorder="1" applyAlignment="1">
      <alignment horizontal="center"/>
    </xf>
    <xf numFmtId="0" fontId="3" fillId="0" borderId="0" xfId="0" applyFont="1" applyAlignment="1">
      <alignment vertical="top" wrapText="1"/>
    </xf>
    <xf numFmtId="0" fontId="3" fillId="0" borderId="0" xfId="0" applyFont="1" applyAlignment="1">
      <alignment horizontal="left" vertical="top" wrapText="1"/>
    </xf>
    <xf numFmtId="0" fontId="2" fillId="0" borderId="0" xfId="0" applyFont="1" applyAlignment="1">
      <alignment horizontal="center" wrapText="1"/>
    </xf>
    <xf numFmtId="0" fontId="2"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externalLink" Target="externalLinks/externalLink79.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6" Type="http://schemas.openxmlformats.org/officeDocument/2006/relationships/externalLink" Target="externalLinks/externalLink11.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externalLink" Target="externalLinks/externalLink85.xml"/><Relationship Id="rId95" Type="http://schemas.openxmlformats.org/officeDocument/2006/relationships/externalLink" Target="externalLinks/externalLink90.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113" Type="http://schemas.openxmlformats.org/officeDocument/2006/relationships/externalLink" Target="externalLinks/externalLink108.xml"/><Relationship Id="rId118" Type="http://schemas.openxmlformats.org/officeDocument/2006/relationships/theme" Target="theme/theme1.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59" Type="http://schemas.openxmlformats.org/officeDocument/2006/relationships/externalLink" Target="externalLinks/externalLink54.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24" Type="http://schemas.openxmlformats.org/officeDocument/2006/relationships/customXml" Target="../customXml/item3.xml"/><Relationship Id="rId54" Type="http://schemas.openxmlformats.org/officeDocument/2006/relationships/externalLink" Target="externalLinks/externalLink49.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 Type="http://schemas.openxmlformats.org/officeDocument/2006/relationships/worksheet" Target="worksheets/sheet1.xml"/><Relationship Id="rId6" Type="http://schemas.openxmlformats.org/officeDocument/2006/relationships/externalLink" Target="externalLinks/externalLink1.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49" Type="http://schemas.openxmlformats.org/officeDocument/2006/relationships/externalLink" Target="externalLinks/externalLink44.xml"/><Relationship Id="rId114" Type="http://schemas.openxmlformats.org/officeDocument/2006/relationships/externalLink" Target="externalLinks/externalLink109.xml"/><Relationship Id="rId119" Type="http://schemas.openxmlformats.org/officeDocument/2006/relationships/styles" Target="styles.xml"/><Relationship Id="rId44" Type="http://schemas.openxmlformats.org/officeDocument/2006/relationships/externalLink" Target="externalLinks/externalLink39.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sharedStrings" Target="sharedStrings.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56" Type="http://schemas.openxmlformats.org/officeDocument/2006/relationships/externalLink" Target="externalLinks/externalLink51.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externalLink" Target="externalLinks/externalLink20.xml"/><Relationship Id="rId46" Type="http://schemas.openxmlformats.org/officeDocument/2006/relationships/externalLink" Target="externalLinks/externalLink41.xml"/><Relationship Id="rId67" Type="http://schemas.openxmlformats.org/officeDocument/2006/relationships/externalLink" Target="externalLinks/externalLink62.xml"/><Relationship Id="rId116" Type="http://schemas.openxmlformats.org/officeDocument/2006/relationships/externalLink" Target="externalLinks/externalLink11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62" Type="http://schemas.openxmlformats.org/officeDocument/2006/relationships/externalLink" Target="externalLinks/externalLink57.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111" Type="http://schemas.openxmlformats.org/officeDocument/2006/relationships/externalLink" Target="externalLinks/externalLink106.xml"/><Relationship Id="rId15" Type="http://schemas.openxmlformats.org/officeDocument/2006/relationships/externalLink" Target="externalLinks/externalLink10.xml"/><Relationship Id="rId36" Type="http://schemas.openxmlformats.org/officeDocument/2006/relationships/externalLink" Target="externalLinks/externalLink31.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52" Type="http://schemas.openxmlformats.org/officeDocument/2006/relationships/externalLink" Target="externalLinks/externalLink47.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FINANCIAL%20SERVICES\Actuals\2019%20Actuals\12%20December\Remotes%20PDR%20Actuals%20-%20December%202019%20V3%20Jan%2020%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001TB9P\FINANCIAL%20SERVICES\Actuals\2017%20Actuals\02%20February\Remotes%20PDR%20Actuals%20-%20February%202017.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rserver\Shared\TEMP\Aug2002_CapExp_V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2001TB9P\Budgets\2007%20Budget\2007%20Income%20and%20Expense%20Budget%20trending.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0705milpfv02\401299$\Documents%20and%20Settings\870226\Local%20Settings\Temporary%20Internet%20Files\Unreconciled%20Sept%2008%20Master%20List%20vDec1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2001TB9P\Business\Account%20Analysis\2005\Q4%202005\Account%20Analysis%20Owners-Q4%20200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2001TB9P\Business\Documents%20and%20Settings\609434\Local%20Settings\Temporary%20Internet%20Files\OLKF2\Account%20Analysis%20Owners-Q1%202006.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Documents%20and%20Settings/210364/Local%20Settings/Temporary%20Internet%20Files/OLK9/CCCM%202006%20Final%2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2001TB9P\Business\700%20Finance%20&amp;%20Accounting\Actuals\2013%20Actuals\02%20February\zzzz%20FUEL%20KWH%20AND%20REVENUE%20INFO%20-%20February%202013.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HydroOne%20Benefits%20Forecast%20%20May-29-03.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2001TB9P\Month%20End\2009\1%20Jan%2009\Jnls%20TB%20Flash\Brampton%20Financial%20Statements%20Jan%200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2001TB9P\Accounting%20Files\Peoples%20Soft%20Accts\Matrix%20to%20PeopleSof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179832/AppData/Local/Microsoft/Windows/Temporary%20Internet%20Files/Content.Outlook/K0ZOBHIP/Remotes%20PDR%20Actuals%20-%20April%202013.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0705MILPFV01\E04293$\Budgets\2007%20Budget\2007%20Income%20and%20Expense%20Budget%20trending.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0701MILPFV\491001$\Documents%20and%20Settings\ssachdevlocal\My%20Documents\Hydro%20One\Life%20of%20Deal%20Forecast\Business%20Support\Model\Project%20Initiative%20ChangeOrder%20Template%20-%20Symco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01TB9P\FINANCIAL%20SERVICES\Actuals\2016%20Actuals\04%20April\ECM%20PROJECT%20-%202014\FINANCIAL%20SERVICES\Actuals\2015%20Actuals\12%20December\Remotes%20PDR%20Actuals%20-%20December%202015%20at%20Jan%2019%20(Updated%20Tax).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2001TB9P\FINANCIAL%20SERVICES\Actuals\2016%20Actuals\04%20April\ECM%20PROJECT%20-%202014\FINANCIAL%20SERVICES\Actuals\2015%20Actuals\06%20June\Remotes%20PDR%20Actuals%20-%20June%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APITAL%20CONTINUITY%20SCHEDULE/CAPITAL%20CONTINUITY%20-%202004/NOVEMBER%202004%20CAPITAL%20CONTINUITY/Dec2003_CapExp_Support%20Docs_Rev.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2001TB9P\TEMP\Directs%20and%20LDCs%20Actuals%20-%20Ja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pr%20Direct%20LDC%20CSS%20Actua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ug%20Direct%20LDC%20CSS%20Actua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Dec%20Direct%20LDC%20CSS%20Actua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Feb%20Direct%20LDC%20CSS%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01TB9P\TEMP\Old%20011022\BIG%20DX%20010629a%20010719a%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an%20Direct%20LDC%20CSS%20Actual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ly%20Direct%20LDC%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ne%20Direct%20LDC%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r%20Direct%20LDC%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y%20Direct%20LDC%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Nov%20Direct%20LDC%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Oct%20Direct%20LDC%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Sept%20Direct%20LDC%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2001TB9P\TEMP\Retail%20and%20MEU%20Actuals%20-%20Ja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pr%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001TB9P\203914$\DOCUME~1\TPAUL~1.HOB\LOCALS~1\Temp\notes6030C8\TEMP\2003%20Dx%20Tariff%20021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ug%20CSS%20Actua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Dec%20CSS%20Actual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Feb%20CSS%20Actual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an%20CSS%20Actual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ly%20CSS%20Actual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ne%20CSS%20Actual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r%20CSS%20Actual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y%20CSS%20Actual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Nov%20CSS%20Actual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Oct%20CSS%20Actua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2001TB9P\203914$\DOCUME~1\TPAUL~1.HOB\LOCALS~1\Temp\notes6030C8\TEMP\Old%20011022\BIG%20DX%20010629a%20010719a%20BAS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Sept%20CSS%20Actual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006/CF&amp;S%20%20Monthly%20Reports/04-April/CFS%20Management%20Reports/CFS_Corp%20Level%20Adj%20model%20Apr%20prelim%20@%20May1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0701MILPFV\491001$\Documents%20and%20Settings\macruca\My%20Documents\Clients\Inergi\2002%20Finance\Actuals\Mar2002%20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2001TB9P\FINANCIAL%20SERVICES\Actuals\2017%20Actuals\12%20December\Remotes%20PDR%20Actuals%20-%20December%202017.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0701MILPFV\491001$\Documents%20and%20Settings\macruca\Local%20Settings\Temporary%20Internet%20Files\OLK22\Employee%20Detail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05%20Cost%20Allocation%20Model%20Upgrading%20Project/CCAM%202007-11%20060512%202007-2011%20(Printing%20-%20Rudden).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CAPITAL%20CONTINUITY%20SCHEDULE/CAPITAL%20CONTINUITY%20-%202007/JUN%202007%20CAPITAL%20CONTINUITY/JAN2007_CONTINUITY%20SCHEDULE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2001TB9P\Business\700%20Finance%20&amp;%20Accounting\2002%20Actuals\Dec%202002\Remotes%20PDR%20Actuals%20-%20DECEMBER%2020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2001TB9P\DOCUME~1\179832\LOCALS~1\Temp\Temporary%20Directory%202%20for%20Copy%20of%20Rate%20Model%20June%2012th%20Carrie%20V3.zip\Copy%20of%20Rate%20Model%20June%2012th%20Carrie%20V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TEMP\Variance%20Templat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OCUME~1\TPAUL~1.HOB\LOCALS~1\Temp\notes6030C8\TEMP\2003%20Dx%20Tariff%2002120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2001TB9P\Users\155190\AppData\Local\Microsoft\Windows\Temporary%20Internet%20Files\Content.Outlook\D1Z9LDOP\2013-19%20HydroOne%20Benefits%20Forecast%20-%20July%20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001TB9P\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hydroone.sharepoint.com/TEMP/Vendor%20Acceptance%20Summary%20-%20July%203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2001TB9P\FINANCIAL%20SERVICES\Business%20Plan_COS\2017%20COS\References\Filing%20Requirements\2017_Filing_Requirements_Chapter2_Appendices.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ocuments%20and%20Settings/514185/Local%20Settings/Temporary%20Internet%20Files/OLKB/2006Support/Horizontal%20BP%20Supporting%20Files/WPSR%20Input%20-%20CFS_r1_Dec2004%20Final%20-%20Revised@Jan%201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hydroone.sharepoint.com/TEMP/Draft%20Evidence%20File%201-14-05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CAPITAL%20CONTINUITY%20SCHEDULE/CAPITAL%20CONTINUITY%20-%202006/MAY%202006%20CAPITAL%20CONTINUITY/MAY2006_CONTINUITY%20SCHEDULES_rev%20not%20pub.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0705MILPFV01\E04293$\Users\Joyce\AppData\Local\Temp\Temp1_Accounts%20with%20Risk.zip\Group%20Recs%20List.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hydroone.sharepoint.com/TEMP/Apr2003_CapExp_V1_Revise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nancials/Business%20Plan%20and%20Budget/Budget%202009/Business%20Plan/4%20Inergi/7Inergi%20BP%20Tables%202009-2013%20R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DOCUME~1\TPAUL~1.HOB\LOCALS~1\Temp\notes6030C8\TEMP\Old%20011022\BIG%20DX%20010629a%20010719a%20BAS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My%20Documents/Decision%20Support/Inergi%20Transition/Budget%20Info/Budget%20Send%20out%208-27-03.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troom.nar.capgemini.com/WINNT/temp/ReFORM/PNL%20for%20COA%20Value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P-PSOFT-P01\FINUSER\ADHOC\MSCA2005\link.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0702MILPFV\501116$\my%20documents\Inergi\purchase%20orders\2006%20PO%20Template_bpo%20set-up.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Documents%20and%20Settings/404236/Local%20Settings/Temporary%20Internet%20Files/OLK56/2007%20Base%20PO_final_12182006.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hydroone.sharepoint.com/TEMP/MSA%20for%20H1%20-%202006%20PO%20Setup%20Purpose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ocuments%20and%20Settings/514185/Local%20Settings/Temporary%20Internet%20Files/OLKB/CCCM%202007-11%200605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2.05%20Cost%20Allocation%20Model%20Upgrading%20Project/Lei%20-%20CCAM%20Study%20Documents%202007-01-30.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CAPITAL%20CONTINUITY%20SCHEDULE/CAPITAL%20CONTINUITY%20-%202007/JUN%202007%20CAPITAL%20CONTINUITY/900-MSCA2005-2007-06-29%20after%20tax%20revised%20Jun07.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NANCIAL%20SERVICES/Business%20Plan_COS/2017%20COS%20FINAL/References/Guelph_Filing_Requirements_Chapter2_Appendices_2015042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2003%20Dx%20Tariff%2002120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Documents%20and%20Settings/187114/Local%20Settings/Temporary%20Internet%20Files/OLK26/SEPTEMBER2009_Capex%20Report%20-%20REVISED.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2001TB9P\Business\TEMP\Account%20Analysis%20Owners-with%20aug%2005%20bal.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nancials/Budget/Projects%20Financial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2001TB9P\TEMP\DJC%20Retail%20Revenue%20020319d%20New%20LF%20020321a.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LBSS/LBSS/Facilities/October/2003%20Facility%20Cost%20Statement%20October.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Status%20Reports%20&amp;%20Conceptual%20Work%20Plan/Status%20Reports%20-%20May%202002/Account%20Execs/Account%20Execs/APR%20MOR%20v0.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Vortex-ho1\imit_pco\Financials\Financial%20Reports\2007\2007mo04\Project%20Financial%20Data%20Apr%2007%20no%20links\Report%20Tables%20Apr07.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TEMP\CST%2002027v2205.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H1_Fin_Models\TX%20Connection%20Model%20Development\Tx%20Connection%20Model%20%20Version%2003A%20Mar-13-03%20Test%20-%20Refined%20Version.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CAPITAL%20CONTINUITY%20SCHEDULE/CAPITAL%20CONTINUITY%20-%202007/JUN%202007%20CAPITAL%20CONTINUITY/JUN2007_CONTINUITY%20SCHEDU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DPRN%20PROJECT%202006\REPORTS\JRLS%20FOR%20GREG_all%20backu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Documents%20and%20Settings/514185/Local%20Settings/Temporary%20Internet%20Files/OLKB/2006Support/Horizontal%20BP%20Supporting%20Files/WPSR%20-%20Dec%202005%20FINAL%20@%20Jan%2011-06%20v2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Documents%20and%20Settings/179829/Local%20Settings/Temporary%20Internet%20Files/OLK187/2006%2003%20Time%20Survey%20Asset%20Mgt%20&amp;%20Etc..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CAPITAL%20CONTINUITY%20SCHEDULE/CAPITAL%20CONTINUITY%20-%202009/08%20-%20AUGUST%202009%20CAPITAL%20CONTINUITY/FA-022_Capex%20Report%20-%20Aug200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Documents%20and%20Settings/184174/Local%20Settings/Temporary%20Internet%20Files/OLK6/3%20-%2006%20CCCM%20Input%20Inergi%202007-02-14.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Inergi%20Base%20Billing/2004/Jan%202004%20Base/January%202004%20Base%20V2.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rserver\Shared\My%20Documents\New%20Name%20XNV's\iscextss.xnv"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2001TB9P\Business\fs700\user\nVision\iscextss.xnv"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Status%20Reports%20&amp;%20Conceptual%20Work%20Plan/Status%20Reports%20-%20May%202002/Account%20Execs/APR%20MOR%20v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APITAL%20CONTINUITY%20SCHEDULE/CAPITAL%20CONTINUITY%20-%202007/DEC%202007%20CAPITAL%20CONTINUITY/CIP_In%20Serv_Cap%20Exp%20vs%20Budget_Jun2006.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Business/700%20Finance%20&amp;%20Accounting/Actuals/2010%20Actuals/March/Remotes%20PDR%20Actuals%20-%20March%202010.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WINNT\Profiles\396116\Desktop\based%20pensionable%20earnings%20for%20Q4%202002.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CAPITAL%20CONTINUITY%20SCHEDULE/CAPITAL%20CONTINUITY%20-%202007/JULY%202007%20CAPITAL%20CONTINUITY/JULY2007_CONTINUITY%20SCHEDULES_b.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2001TB9P\Home\Market%20Operations\Department%20Applications\Reports\Rates\Electricity%20Rates%20-%20Billing%20Determinants%20Database\2012%20IRM%20DEVELOPMENT\2012%20IRM%20MODEL%20(2ND%20AND%203RD).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RMDx%20CD030429a%20BP030429a%20ACMar030410.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2001TB9P\Users\Christine\Desktop\References\Filing%20Requirements\2017_Filing_Requirements_Chapter2_Appendices.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0701milpfv\486465$\Time%20_%20Cost%20Allocation\2004%2011%20AM%20Allocation\Time%20Allocation%20Study%20Summar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2001TB9P\My%20Documents\FILES\Journals\GL%20JOURNAL%20-%20TEMPLATE-Simplified-Rev'd.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Inergi%20Base%20Billing/2006/May%202006%20Base/May%202006%20Basev3_ETS%20rebilled%20for%20Mkt%20Ready.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rserver\Shared\Documents%20and%20Settings\384055\Local%20Settings\Temporary%20Internet%20Files\OLK26\Remotes%202006%20H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end Factors"/>
      <sheetName val="Key Factors"/>
      <sheetName val="NEW TB"/>
      <sheetName val="Query 1"/>
      <sheetName val="Query 2"/>
      <sheetName val="Query 2A"/>
      <sheetName val="Query 2B"/>
      <sheetName val="Query 2C"/>
      <sheetName val="Query 2D"/>
      <sheetName val="Query 2E"/>
      <sheetName val="Query 3"/>
      <sheetName val="Q3 Adj"/>
      <sheetName val="Query 4"/>
      <sheetName val="Query 6"/>
      <sheetName val="Query 7"/>
      <sheetName val="Query 8"/>
      <sheetName val="Query 9 (new)"/>
      <sheetName val="Query 10 (new)"/>
      <sheetName val="DASHBOARD"/>
      <sheetName val="ANALYSIS"/>
      <sheetName val="Net Income CM &amp; YTD"/>
      <sheetName val="Depreciation Analysis "/>
      <sheetName val="2018 Audit Adj"/>
      <sheetName val="Project Spending Summaries"/>
      <sheetName val="Net Income Summary Acct"/>
      <sheetName val="O&amp;MA Projects"/>
      <sheetName val="Capital Summary"/>
      <sheetName val="Capital Projects"/>
      <sheetName val="Capital Projects - ADV Accrl"/>
      <sheetName val="LAR Projects"/>
      <sheetName val="LAR-Detailed Budget"/>
      <sheetName val="External-Internal Summary"/>
      <sheetName val="Over-Under Analysis"/>
      <sheetName val="Over-Under Accounts"/>
      <sheetName val="OMA Account Summary"/>
      <sheetName val="Other Revenue"/>
      <sheetName val="Interest &amp; Financing"/>
      <sheetName val="CF&amp;S"/>
      <sheetName val="CF&amp;S Fee Schedule"/>
      <sheetName val="CH 2014-2019 Inc Stmt CM"/>
      <sheetName val="CH 2014-2019 Labour Hour Stats"/>
      <sheetName val="CH Labour Hour Trending"/>
      <sheetName val="CH 2015-2019 Overtime Stats"/>
      <sheetName val="2014-2019 Overhauls"/>
      <sheetName val="2014-2019 Distribution Stats"/>
      <sheetName val="Distribution Hour Trending"/>
      <sheetName val="2014-2019 Off-Grid Revenue"/>
      <sheetName val="2014-2019 Grid Revenue"/>
      <sheetName val="2014-2019 KWH Gen &amp; Purch Stats"/>
      <sheetName val="2016-2019 DSP Stats"/>
      <sheetName val="2013-2019 DSP Targets"/>
      <sheetName val="CH 2014-2019 OMA &amp; M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end Factors"/>
      <sheetName val="Key Factors"/>
      <sheetName val="NEW TB"/>
      <sheetName val="Query 1"/>
      <sheetName val="Query 3"/>
      <sheetName val="Q3 Adj"/>
      <sheetName val="Query 4"/>
      <sheetName val="Query 6S"/>
      <sheetName val="Query 7"/>
      <sheetName val="Query 8"/>
      <sheetName val="ME Report - Key Results"/>
      <sheetName val="DASHBOARD"/>
      <sheetName val="Net Income CM &amp; YTD"/>
      <sheetName val="Depreciation Analysis "/>
      <sheetName val="Project Spending Summaries"/>
      <sheetName val="Net Income Summary Acct"/>
      <sheetName val="OMA PDR Graph"/>
      <sheetName val="O&amp;MA Projects"/>
      <sheetName val="Capital Summary"/>
      <sheetName val="CAP PDR Graph"/>
      <sheetName val="Capital Projects"/>
      <sheetName val="Capital Projects - ADV Accrl"/>
      <sheetName val="LAR Projects"/>
      <sheetName val="LAR-Detailed Budget"/>
      <sheetName val="External Project Summary"/>
      <sheetName val="OMA Account Summary"/>
      <sheetName val="Other Revenue"/>
      <sheetName val="CF&amp;S"/>
      <sheetName val="CF&amp;S Fee Schedule"/>
      <sheetName val="2014-2017 Inc Stmt CM"/>
      <sheetName val="2014-2017 Labour Hour Stats"/>
      <sheetName val="Labour Hour Trending"/>
      <sheetName val="2015-2017 Overtime Stats"/>
      <sheetName val="2014-2017 Overhauls"/>
      <sheetName val="2014-2017 Customer Stats"/>
      <sheetName val="2014-2017 Billing Stats"/>
      <sheetName val="Customer # Trends rev"/>
      <sheetName val="2014 - 2017 Distribution Stats"/>
      <sheetName val="Distribution Hour Trending"/>
      <sheetName val="2014-2017 Energy-Fuel Stats"/>
      <sheetName val="2014-2017 OMA &amp; MFA"/>
      <sheetName val="2014-2017 Capital Proje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inuity Schedule -CIP"/>
      <sheetName val="(2)CAP EXP &amp; IN-SERV BY BU"/>
      <sheetName val="(3)MFA adds"/>
      <sheetName val="(x1)Continuity Sched -FA group"/>
      <sheetName val="summary"/>
      <sheetName val="200"/>
      <sheetName val="210"/>
      <sheetName val="215"/>
      <sheetName val="220"/>
      <sheetName val="230"/>
      <sheetName val="300"/>
      <sheetName val="400"/>
      <sheetName val="510"/>
      <sheetName val="520"/>
      <sheetName val="600"/>
      <sheetName val="610"/>
      <sheetName val="650"/>
      <sheetName val="680"/>
      <sheetName val="Project Source"/>
      <sheetName val="(2a)bu200 alloc"/>
      <sheetName val="(x1)pivot_glbal_fed cont fa grp"/>
      <sheetName val="pivot_glbals by acct"/>
      <sheetName val="pivot_glbals by bu"/>
      <sheetName val="glbals_byrollupcode"/>
      <sheetName val="(x2)pivot_glbals"/>
      <sheetName val="(x1)glbals_query"/>
      <sheetName val="pivot_add+adj"/>
      <sheetName val="fa_cst_pivot_bybu"/>
      <sheetName val="(3b+)fa cost continuity"/>
      <sheetName val="fa_dep pivot_bybu"/>
      <sheetName val="fa depr continuity"/>
      <sheetName val="mfa_bu200"/>
      <sheetName val="(3d)mfa diff"/>
      <sheetName val="(3c)pivot_mfa feed"/>
      <sheetName val="(1d)recon_174090"/>
      <sheetName val="(1c)pivot_174090"/>
      <sheetName val="(1b)174090 jr detail"/>
      <sheetName val="(4e)268xxx pivot 2002_Per0"/>
      <sheetName val="(4d)268xxx pivot 2001_Per0"/>
      <sheetName val="(4c)268xxx pivot_LTD"/>
      <sheetName val="Sheet1"/>
      <sheetName val="(4b)268 details"/>
      <sheetName val="(4a)268 proj desc"/>
      <sheetName val="(5b)110190 recon"/>
      <sheetName val="110190_pivot"/>
      <sheetName val="(5)110190-jrl ln qry"/>
      <sheetName val="account names "/>
      <sheetName val="bu300 cntl mgr"/>
      <sheetName val="(2c)bu200 tree node w dept"/>
      <sheetName val="(2b)bu200 query"/>
      <sheetName val="MEU Jeremy_2002"/>
      <sheetName val="MEU Jermey_2001"/>
      <sheetName val="Julie-subledg trsfs"/>
      <sheetName val="2002 summary"/>
      <sheetName val="summary fa in-service"/>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refreshError="1"/>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e"/>
      <sheetName val="Cumulative Summary"/>
      <sheetName val="Summary"/>
      <sheetName val="Doug Bond"/>
      <sheetName val="Remy Fernandes"/>
      <sheetName val="Brian Oakley"/>
      <sheetName val="Scott Miller"/>
      <sheetName val="Tony Paul"/>
      <sheetName val="Split_kWh_First_Balance_040405"/>
      <sheetName val="OPEB"/>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 of Bal Oct 28"/>
      <sheetName val="Trial_Balance"/>
      <sheetName val="Completion Status "/>
      <sheetName val="Missing Recs"/>
      <sheetName val="Nov 21"/>
      <sheetName val="Unassigned"/>
      <sheetName val="New Report"/>
      <sheetName val="CoA"/>
      <sheetName val="Stanley"/>
      <sheetName val="Inergi Master"/>
      <sheetName val="Master Account Owners Q3-2008"/>
      <sheetName val="Completion Status Oct 29"/>
      <sheetName val="Inergi Mst Rev"/>
      <sheetName val="Completion Status Nov 10"/>
      <sheetName val="Sept 08 Results"/>
      <sheetName val="Sheet1"/>
      <sheetName val="Dec 10,2008 Master"/>
      <sheetName val="If Zero"/>
      <sheetName val="Deletion"/>
      <sheetName val="Missing Recs Oct 31"/>
      <sheetName val="Group"/>
      <sheetName val="Nov 17"/>
      <sheetName val="Acct Owners Oct 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ssues"/>
      <sheetName val="Account Owners Q4-2005"/>
      <sheetName val="Trial_Balance-Dec 05"/>
      <sheetName val="Trial_Balance-Sep 05"/>
      <sheetName val="Trial_Balance-Dec 04"/>
    </sheetNames>
    <sheetDataSet>
      <sheetData sheetId="0" refreshError="1"/>
      <sheetData sheetId="1" refreshError="1"/>
      <sheetData sheetId="2" refreshError="1"/>
      <sheetData sheetId="3"/>
      <sheetData sheetId="4"/>
      <sheetData sheetId="5"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Q1"/>
      <sheetName val="Follow-up from Q4"/>
      <sheetName val="Issues-Q4"/>
      <sheetName val="Account Owners Q1-2006"/>
      <sheetName val="Trial_Balance_Mar 06"/>
      <sheetName val="Trial_Balance-Dec 05"/>
      <sheetName val="Trial_Balance-Dec 04"/>
    </sheetNames>
    <sheetDataSet>
      <sheetData sheetId="0"/>
      <sheetData sheetId="1"/>
      <sheetData sheetId="2"/>
      <sheetData sheetId="3"/>
      <sheetData sheetId="4"/>
      <sheetData sheetId="5"/>
      <sheetData sheetId="6"/>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CSO"/>
      <sheetName val="Inr-Settle"/>
      <sheetName val="Inr-SMS"/>
      <sheetName val="Inr-Fin"/>
      <sheetName val="Inr-HR"/>
      <sheetName val="Inr-IT"/>
      <sheetName val="Det_Non-Fin_Treas"/>
      <sheetName val="Det-Non-GC_Reg"/>
      <sheetName val="Det-Non-SMS-Det"/>
      <sheetName val="Det-Non-SMS-Det_old"/>
      <sheetName val="Det-Non-FinDrv"/>
      <sheetName val="Det-Inr_Fin"/>
      <sheetName val="Data"/>
      <sheetName val="Assets-Sum"/>
      <sheetName val="Major"/>
      <sheetName val="MFA"/>
      <sheetName val="Assets-Dri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    "/>
      <sheetName val="Key Measure Trends - 2013"/>
      <sheetName val="Trend Data"/>
      <sheetName val="Effect of Unbilled Revenue"/>
      <sheetName val="Revenue and Fuel vs. Trend"/>
      <sheetName val="Fuel  Monthly - Litres by Type"/>
      <sheetName val="Fuel  Monthly - litres 2013"/>
      <sheetName val="By Source"/>
      <sheetName val="Kwh Generated - 2013"/>
      <sheetName val="Fuel  Monthly - dollars 2013"/>
      <sheetName val="KWH LOAD LOSS"/>
      <sheetName val="PT Fuel Exp November"/>
      <sheetName val="Sheet2"/>
      <sheetName val="Sheet1"/>
      <sheetName val="Annual Efficiency - sold kwhs"/>
      <sheetName val="Annual Efficiency - gen. kwhs"/>
      <sheetName val="YTD REV $ &amp; KW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oA Map fBrmptn Eff Jan20,09"/>
      <sheetName val="HO CoA"/>
      <sheetName val="PT"/>
      <sheetName val="TB Rev"/>
      <sheetName val="TB Raw"/>
      <sheetName val="H1 Fin Stmts"/>
      <sheetName val="Capital"/>
      <sheetName val="Fixed Asset Schedule H.O."/>
      <sheetName val="Regulatory Accounts"/>
    </sheetNames>
    <sheetDataSet>
      <sheetData sheetId="0"/>
      <sheetData sheetId="1"/>
      <sheetData sheetId="2"/>
      <sheetData sheetId="3"/>
      <sheetData sheetId="4"/>
      <sheetData sheetId="5"/>
      <sheetData sheetId="6"/>
      <sheetData sheetId="7"/>
      <sheetData sheetId="8"/>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nl 3 summarized"/>
      <sheetName val="Sheet1"/>
      <sheetName val="jnl 3"/>
      <sheetName val="usofa mapping for brampton"/>
      <sheetName val="jnl amt"/>
      <sheetName val="TB  with ps"/>
      <sheetName val="jnl 2"/>
      <sheetName val="TB"/>
      <sheetName val="Brampton Fin Statemnt"/>
      <sheetName val="Fin Statemnt"/>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rend Factors"/>
      <sheetName val="Worksheet Summary"/>
      <sheetName val="Key Factors"/>
      <sheetName val="NEW TB"/>
      <sheetName val="Query 1"/>
      <sheetName val="Query 3"/>
      <sheetName val="Q3 Adj"/>
      <sheetName val="Query 4"/>
      <sheetName val="Query 6S"/>
      <sheetName val="Query 7"/>
      <sheetName val="Query 8"/>
      <sheetName val="PY YTD Net Income Statement"/>
      <sheetName val="Net Income Current Month "/>
      <sheetName val="Pik and Cat ADJ"/>
      <sheetName val="Revenue Subsidy Summary"/>
      <sheetName val="Net Income YTD"/>
      <sheetName val="Depreciation Analysis "/>
      <sheetName val="Project Spending Summary "/>
      <sheetName val="Project Spending Summary IM Pos"/>
      <sheetName val="Net Income Summary Acct"/>
      <sheetName val="OMA PDR Graph"/>
      <sheetName val="O&amp;M Project Summary"/>
      <sheetName val="CAP PDR Graph"/>
      <sheetName val="Projects to delete Jan 2013"/>
      <sheetName val="Capital SLA Project - Summary"/>
      <sheetName val="Capital SLA Project - ADV Accrl"/>
      <sheetName val="LAR PDR Graph"/>
      <sheetName val="LAR"/>
      <sheetName val="LAR-Detailed Budget"/>
      <sheetName val="External Project SLA - Summary"/>
      <sheetName val="Administration - Total Labour"/>
      <sheetName val="OMA Account Summary"/>
      <sheetName val="Accounts Receivable "/>
      <sheetName val="Revenue Analysis"/>
      <sheetName val="Flight Summary"/>
      <sheetName val="CF&amp;S"/>
      <sheetName val="Grid Connected Communties"/>
      <sheetName val="Performance Indices"/>
      <sheetName val="Grid Connection"/>
      <sheetName val="Both Years IM"/>
      <sheetName val="IM 2012 for 2013"/>
      <sheetName val="IM 2013 for 20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sheetData sheetId="3"/>
      <sheetData sheetId="4"/>
      <sheetData sheetId="5"/>
      <sheetData sheetId="6"/>
      <sheetData sheetId="7"/>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e"/>
      <sheetName val="Cumulative Summary"/>
      <sheetName val="Summary"/>
      <sheetName val="Doug Bond"/>
      <sheetName val="Remy Fernandes"/>
      <sheetName val="Brian Oakley"/>
      <sheetName val="Scott Miller"/>
      <sheetName val="Tony Paul"/>
    </sheetNames>
    <sheetDataSet>
      <sheetData sheetId="0"/>
      <sheetData sheetId="1"/>
      <sheetData sheetId="2"/>
      <sheetData sheetId="3"/>
      <sheetData sheetId="4"/>
      <sheetData sheetId="5"/>
      <sheetData sheetId="6"/>
      <sheetData sheetId="7"/>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Input"/>
      <sheetName val="Summary"/>
      <sheetName val="Detail"/>
      <sheetName val="Job Grade Groupings"/>
    </sheetNames>
    <sheetDataSet>
      <sheetData sheetId="0"/>
      <sheetData sheetId="1" refreshError="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orksheet Summary"/>
      <sheetName val="Trend Factors"/>
      <sheetName val="Key Factors"/>
      <sheetName val="NEW TB"/>
      <sheetName val="Query 1"/>
      <sheetName val="Query 3"/>
      <sheetName val="Q3 Adj"/>
      <sheetName val="Query 4"/>
      <sheetName val="Query 6S"/>
      <sheetName val="Query 7"/>
      <sheetName val="Query 8"/>
      <sheetName val="PY YTD Net Income Statement"/>
      <sheetName val="ME Report - Key Results"/>
      <sheetName val="ME Report - Overview"/>
      <sheetName val="Net Income Current Month "/>
      <sheetName val="Revenue Subsidy Summary"/>
      <sheetName val="Net Income YTD"/>
      <sheetName val="Depreciation Analysis "/>
      <sheetName val="Dep'n and Amort'n Trends"/>
      <sheetName val="Project Spending Summary "/>
      <sheetName val="Project Spending Summary IM Pos"/>
      <sheetName val="Net Income Summary Acct"/>
      <sheetName val="OMA PDR Graph"/>
      <sheetName val="O&amp;MA Projects"/>
      <sheetName val="CAP PDR Graph"/>
      <sheetName val="Capital Summary"/>
      <sheetName val="Capital Projects"/>
      <sheetName val="Capital Projects - ADV Accrl"/>
      <sheetName val="LAR Projects"/>
      <sheetName val="LAR-Detailed Budget"/>
      <sheetName val="External Project SLA - Summary"/>
      <sheetName val="Administration - Total Labour"/>
      <sheetName val="OMA Account Summary"/>
      <sheetName val="Accounts Receivable "/>
      <sheetName val="Revenue Analysis"/>
      <sheetName val="CF&amp;S"/>
      <sheetName val="CF&amp;S Fee Schedule"/>
      <sheetName val="Grid Connected Communities"/>
      <sheetName val="Performance Indices"/>
      <sheetName val="Grid Connec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orksheet Summary"/>
      <sheetName val="Trend Factors"/>
      <sheetName val="Key Factors"/>
      <sheetName val="NEW TB"/>
      <sheetName val="Query 1"/>
      <sheetName val="Query 3"/>
      <sheetName val="Q3 Adj"/>
      <sheetName val="Query 4"/>
      <sheetName val="Query 6S"/>
      <sheetName val="Query 7"/>
      <sheetName val="Query 8"/>
      <sheetName val="PY YTD Net Income Statement"/>
      <sheetName val="Net Income Current Month "/>
      <sheetName val="Revenue Subsidy Summary"/>
      <sheetName val="Net Income YTD"/>
      <sheetName val="April ME Proj EntNo Delete"/>
      <sheetName val="Depreciation Analysis "/>
      <sheetName val="Dep'n and Amort'n Trends"/>
      <sheetName val="Project Spending Summary "/>
      <sheetName val="Project Spending Summary IM Pos"/>
      <sheetName val="Net Income Summary Acct"/>
      <sheetName val="OMA PDR Graph"/>
      <sheetName val="O&amp;MA Projects"/>
      <sheetName val="CAP PDR Graph"/>
      <sheetName val="Capital Projects"/>
      <sheetName val="Capital Projects - ADV Accrl"/>
      <sheetName val="LAR Projects"/>
      <sheetName val="LAR-Detailed Budget"/>
      <sheetName val="External Project SLA - Summary"/>
      <sheetName val="Administration - Total Labour"/>
      <sheetName val="OMA Account Summary"/>
      <sheetName val="Accounts Receivable "/>
      <sheetName val="Revenue Analysis"/>
      <sheetName val="CF&amp;S"/>
      <sheetName val="CF&amp;S Fee Schedule"/>
      <sheetName val="Grid Connected Communities"/>
      <sheetName val="Performance Indices"/>
      <sheetName val="Grid Connection"/>
      <sheetName val="Sheet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j Cst Terms"/>
      <sheetName val="(1)Continuity Schedule -CIP"/>
      <sheetName val="(3)MFA adds"/>
      <sheetName val="CE_SUMMARY BY BU"/>
      <sheetName val="for vlookup"/>
      <sheetName val="pivot_glbal_fed cont fa grp"/>
      <sheetName val="pivot_mfa feed"/>
      <sheetName val="mfa diff"/>
      <sheetName val="pivot_glbals by acct"/>
      <sheetName val="pivot_glbals by bu"/>
      <sheetName val="glbals_byrollupcode"/>
      <sheetName val="pivot_glbals"/>
      <sheetName val="glbals_query"/>
      <sheetName val="pivot_add+adj"/>
      <sheetName val="fa_cst_pivot_bybu"/>
      <sheetName val="fa cost continuity"/>
      <sheetName val="fa_dep pivot_bybu"/>
      <sheetName val="fa depr continuity"/>
      <sheetName val="recon_174090"/>
      <sheetName val="pivot_174090"/>
      <sheetName val="174090 jr detail"/>
      <sheetName val="110190 recon"/>
      <sheetName val="110190_pivot"/>
      <sheetName val="110190 BY CLASSIF"/>
      <sheetName val="110190-jrl ln qry"/>
      <sheetName val="account names "/>
      <sheetName val="summary fa in-service"/>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sheetData sheetId="1"/>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sheetData sheetId="1"/>
      <sheetData sheetId="2"/>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sheetData sheetId="1"/>
      <sheetData sheetId="2"/>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S - Corp - Oher"/>
      <sheetName val="Old version"/>
      <sheetName val="Actual details"/>
      <sheetName val="CLA Budget"/>
      <sheetName val="Budget"/>
      <sheetName val="2004 Gregorian Schedul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DOCUMENTATION"/>
    </sheetNames>
    <sheetDataSet>
      <sheetData sheetId="0" refreshError="1"/>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end Factors"/>
      <sheetName val="Key Factors"/>
      <sheetName val="NEW TB"/>
      <sheetName val="Query 1"/>
      <sheetName val="Query 3"/>
      <sheetName val="Q3 Adj"/>
      <sheetName val="Query 4"/>
      <sheetName val="Query 6S"/>
      <sheetName val="Query 7"/>
      <sheetName val="Query 8"/>
      <sheetName val="Query 9 (new)"/>
      <sheetName val="ME Report - Key Results"/>
      <sheetName val="DASHBOARD"/>
      <sheetName val="ANALYSIS"/>
      <sheetName val="Net Income CM &amp; YTD"/>
      <sheetName val="Depreciation Analysis "/>
      <sheetName val="Project Spending Summaries"/>
      <sheetName val="Net Income Summary Acct"/>
      <sheetName val="O&amp;MA Projects"/>
      <sheetName val="Capital Summary"/>
      <sheetName val="Capital Projects"/>
      <sheetName val="Capital Projects - ADV Accrl"/>
      <sheetName val="LAR Projects"/>
      <sheetName val="LAR-Detailed Budget"/>
      <sheetName val="External Project Summary"/>
      <sheetName val="OMA Account Summary"/>
      <sheetName val="Other Revenue"/>
      <sheetName val="CF&amp;S"/>
      <sheetName val="CF&amp;S Fee Schedule"/>
      <sheetName val="2014-2017 Inc Stmt CM"/>
      <sheetName val="2014-2017 Labour Hour Stats"/>
      <sheetName val="Labour Hour Trending"/>
      <sheetName val="2015-2017 Overtime Stats"/>
      <sheetName val="2014-2017 Overhauls"/>
      <sheetName val="2014-2017 Customer Stats"/>
      <sheetName val="2014-2017 Billing Stats"/>
      <sheetName val="Customer # Trends rev"/>
      <sheetName val="2014-2017 Distribution Stats"/>
      <sheetName val="Distribution Hour Trending"/>
      <sheetName val="2014-2017 Energy-Fuel Stats"/>
      <sheetName val="DSP Targets"/>
      <sheetName val="2014-2017 OMA &amp; MF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 Demographics"/>
      <sheetName val="Emp List"/>
      <sheetName val="Contractor List"/>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1- BU FA CONTNUTY  SCHED"/>
      <sheetName val="Report 2- TXDX FA CONTNUITY SCH"/>
      <sheetName val="Report 3-  MFA ADDS BY BU"/>
      <sheetName val="REPORT 4 - PSAM VS GL"/>
      <sheetName val="checks and balances"/>
      <sheetName val="TXDX Support 1- Continuity"/>
      <sheetName val="CIP SUPPORT - CAP PROJ "/>
      <sheetName val="CIP SUPPORT - C1e_FDM FOR CIP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NT  "/>
      <sheetName val="SUPPORT 1A- PSAM CONT SCHED EXT"/>
      <sheetName val="Alloc%"/>
      <sheetName val="Notes"/>
      <sheetName val="SQ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orksheet Summary"/>
      <sheetName val="Trend Factors"/>
      <sheetName val="Key Factors"/>
      <sheetName val="Annual Budget"/>
      <sheetName val="Query 1"/>
      <sheetName val="Query 2"/>
      <sheetName val="Query 3"/>
      <sheetName val="Query 4"/>
      <sheetName val="Query 5"/>
      <sheetName val="PT Dec 2002"/>
      <sheetName val="Net Income"/>
      <sheetName val="Net Income (Adjusted)"/>
      <sheetName val="Net Income Summary"/>
      <sheetName val="OMA Account Summary"/>
      <sheetName val="Project Spending Summary"/>
      <sheetName val="O&amp;M SLA Project - Summary"/>
      <sheetName val="O&amp;M SLA Project - Sum Combined"/>
      <sheetName val="Capital SLA Project - Summary"/>
      <sheetName val="External Project SLA - Summary"/>
      <sheetName val="Administration - Total"/>
      <sheetName val="Administration - Non Labour $"/>
      <sheetName val="Flight Summary"/>
      <sheetName val="Performance Indices"/>
    </sheetNames>
    <sheetDataSet>
      <sheetData sheetId="0"/>
      <sheetData sheetId="1"/>
      <sheetData sheetId="2" refreshError="1"/>
      <sheetData sheetId="3"/>
      <sheetData sheetId="4" refreshError="1"/>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1a.LoadThresholds"/>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5a.DemandCharges"/>
      <sheetName val="F5b.EnergyCharges"/>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gh Level Actual to Budget"/>
      <sheetName val="High Lev Curr Fc'st to Previous"/>
      <sheetName val="JUNE Sustainment Forecast"/>
      <sheetName val="MAY Sustainment Forecast"/>
      <sheetName val="JUNE Project Forecast "/>
      <sheetName val="MAY Project Forecast"/>
      <sheetName val="HR YTD Budget"/>
      <sheetName val="June HR June actual"/>
      <sheetName val="NVISION statement"/>
      <sheetName val="DOCUMENTATION"/>
    </sheetNames>
    <sheetDataSet>
      <sheetData sheetId="0"/>
      <sheetData sheetId="1"/>
      <sheetData sheetId="2"/>
      <sheetData sheetId="3"/>
      <sheetData sheetId="4"/>
      <sheetData sheetId="5"/>
      <sheetData sheetId="6"/>
      <sheetData sheetId="7"/>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0. OPRB, OPRB, LTD, SPP, RPP"/>
      <sheetName val="31. EFB Forecast Details"/>
      <sheetName val="32. Comp&amp;Benefits Summary"/>
      <sheetName val="33. Burden Rates Summary"/>
      <sheetName val="2003-08 NS"/>
      <sheetName val="34. Benefits Forecast - Consol"/>
      <sheetName val="35. Benefits Forecast - HOI"/>
      <sheetName val="36. Benefits Forecast - Netw"/>
      <sheetName val="37 Benefits Forecast - RC"/>
      <sheetName val="38.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PO_s"/>
      <sheetName val="1326"/>
      <sheetName val="2037"/>
      <sheetName val="2046"/>
      <sheetName val="2047 price"/>
      <sheetName val="2047"/>
      <sheetName val="2052 price"/>
      <sheetName val="2052"/>
      <sheetName val="2055 price"/>
      <sheetName val="2056 price"/>
      <sheetName val="2056"/>
      <sheetName val="2066"/>
      <sheetName val="2085a price"/>
      <sheetName val="2085a"/>
      <sheetName val="2085b price"/>
      <sheetName val="2085b"/>
      <sheetName val="2097"/>
      <sheetName val="Sheet1"/>
      <sheetName val="Sheet2"/>
      <sheetName val="Sheet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PSR"/>
      <sheetName val="HOI"/>
      <sheetName val="HONI"/>
      <sheetName val="PC_GL reconcilation"/>
      <sheetName val="Budget"/>
      <sheetName val="Month"/>
      <sheetName val="GL Input"/>
      <sheetName val="PC Input"/>
      <sheetName val="Manual Input"/>
      <sheetName val="YOY"/>
      <sheetName val="2003GL Input"/>
      <sheetName val="2003PC Input"/>
      <sheetName val="2003Manual Input"/>
      <sheetName val="MOM Check"/>
      <sheetName val="Chart1"/>
      <sheetName val="chart data"/>
      <sheetName val="Sheet1"/>
      <sheetName val="CFS P1"/>
      <sheetName val="Staff"/>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05-01"/>
      <sheetName val="02-07-02"/>
      <sheetName val="12-31-04"/>
    </sheetNames>
    <sheetDataSet>
      <sheetData sheetId="0"/>
      <sheetData sheetId="1"/>
      <sheetData sheetId="2"/>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4.-Tx Dx Continuity"/>
      <sheetName val="Report 1-.FA CONTINUITY  SCHED"/>
      <sheetName val="Report 2-  MFA ADDS BY BU "/>
      <sheetName val="Report 3 -FA  Sub-Ledger Recon"/>
      <sheetName val="Support 1- FA CONT SCHED PS AM "/>
      <sheetName val=" SUPPORT 2 -FA CONT GROUP SCHD "/>
      <sheetName val=" SUPPORT 3 - CIP CONT  DETAIL "/>
      <sheetName val="SUPPORT 3A - C1e_FDM FOR CIP "/>
      <sheetName val="SUPPORT 3B -FDM c2 CAP PROJ LTD"/>
      <sheetName val="SUPPORT 4-174090  transtn clsfy"/>
      <sheetName val="SUPPORT 4a  174090 jr detail-GL"/>
      <sheetName val="SUPPORT 5 -110190 transtn clsfy"/>
      <sheetName val="SUPPORT 5A - 110190-jrl detl-GL"/>
      <sheetName val="SUPPORT 6 - GL ACCOUNT BALANCES"/>
      <sheetName val="SUPPORT 1A-  PSOFT AM CONT SCHE"/>
      <sheetName val="SUPPORT - CHECKS "/>
      <sheetName val="Alloc%"/>
      <sheetName val="Instx on updating workboo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 to Nov 08"/>
      <sheetName val="Eff Nov 08 "/>
      <sheetName val="Eff Dec 08"/>
      <sheetName val="All Listed "/>
      <sheetName val="New Groups Developed Dec 08"/>
      <sheetName val="Groups in List Jan 09"/>
      <sheetName val="Eff for Jan09"/>
      <sheetName val="Eff for Feb09"/>
      <sheetName val="Eff for Apr09 "/>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j Cst Terms"/>
      <sheetName val="(1)Continuity Schedule -CIP"/>
      <sheetName val="CAP EXP &amp; IN-SERV BY BU"/>
      <sheetName val="(3)MFA adds"/>
      <sheetName val="(x1)Continuity Sched -FA group"/>
      <sheetName val="CE_SUMMARY BY BU"/>
      <sheetName val="WRK PROG"/>
      <sheetName val="CE_SUMMARY BY WP"/>
      <sheetName val="CE_SUMMARY BY TARGET"/>
      <sheetName val="Recon Serv Prov"/>
      <sheetName val="CE_SUMMARY BY SERV PROV"/>
      <sheetName val="for vlookup"/>
      <sheetName val="(x1)pivot_glbal_fed cont fa grp"/>
      <sheetName val="(3c)pivot_mfa feed"/>
      <sheetName val="(3d)mfa diff"/>
      <sheetName val="pivot_glbals by acct"/>
      <sheetName val="pivot_glbals by bu"/>
      <sheetName val="glbals_byrollupcode"/>
      <sheetName val="(x2)pivot_glbals"/>
      <sheetName val="(x1)glbals_query"/>
      <sheetName val="pivot_add+adj"/>
      <sheetName val="fa_cst_pivot_bybu"/>
      <sheetName val="(3b+)fa cost continuity"/>
      <sheetName val="fa_dep pivot_bybu"/>
      <sheetName val="fa depr continuity"/>
      <sheetName val="(1d)recon_174090"/>
      <sheetName val="(1c)pivot_174090"/>
      <sheetName val="(1b)174090 jr detail"/>
      <sheetName val="(4c)268xxx pivot_LTD"/>
      <sheetName val="Sheet1"/>
      <sheetName val="(4b)268 details"/>
      <sheetName val="(4a)268 proj desc"/>
      <sheetName val="(5b)110190 recon"/>
      <sheetName val="110190_pivot"/>
      <sheetName val="(5)110190-jrl ln qry"/>
      <sheetName val="account names "/>
      <sheetName val="exp re mfa cr bal ytd"/>
      <sheetName val="summary fa in-service"/>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9-2013 Inergi-BIT"/>
      <sheetName val="2009-13 APD"/>
      <sheetName val="A. Level 1 Reconciliation"/>
      <sheetName val="Estimate Project Spend"/>
      <sheetName val="2008 BIT Business Plan"/>
      <sheetName val="2008-2012 BIT Submission"/>
      <sheetName val="BP 2008-2012 Approved "/>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oard Table"/>
      <sheetName val="Summary"/>
      <sheetName val="5-Line-Summ"/>
      <sheetName val="Budget Impacts"/>
      <sheetName val="TxDx All"/>
      <sheetName val="TxDx All Calendar"/>
      <sheetName val="SOW Reports"/>
      <sheetName val="SMS"/>
      <sheetName val="ETS"/>
      <sheetName val="CSO"/>
      <sheetName val="Settlements"/>
      <sheetName val="Finance"/>
      <sheetName val="HR"/>
      <sheetName val="Admin"/>
      <sheetName val="Schedule C"/>
      <sheetName val="Pension Calc"/>
      <sheetName val="Pension Calc Adj"/>
      <sheetName val="CAPvsBP"/>
      <sheetName val="Surplus by LOB"/>
      <sheetName val="Retained by LOB"/>
      <sheetName val="Sheet1"/>
      <sheetName val="Ques"/>
      <sheetName val="Sheet2"/>
      <sheetName val="Chart1"/>
      <sheetName val="Chart2"/>
      <sheetName val="Chart3"/>
      <sheetName val="Char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1"/>
      <sheetName val="PL3"/>
      <sheetName val="P6"/>
      <sheetName val="P7"/>
      <sheetName val="P8"/>
      <sheetName val="P9"/>
      <sheetName val="P11"/>
      <sheetName val="P12"/>
      <sheetName val="P20"/>
      <sheetName val="P21"/>
      <sheetName val="C.10"/>
      <sheetName val="C.11"/>
      <sheetName val="C.12"/>
      <sheetName val="C.13"/>
      <sheetName val="C.14"/>
      <sheetName val="C.15"/>
      <sheetName val="C.16"/>
      <sheetName val="C.17"/>
      <sheetName val="C.18"/>
      <sheetName val="C.19"/>
      <sheetName val="C.20"/>
      <sheetName val="C.21"/>
      <sheetName val="CC TABLES"/>
      <sheetName val="Channel - Competitors"/>
      <sheetName val="Heads and BU Mapping"/>
      <sheetName val="PNL for COA Values"/>
      <sheetName val="Project Info"/>
      <sheetName val="Shee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Inputs"/>
      <sheetName val="INCOME"/>
      <sheetName val="Dx"/>
      <sheetName val="Tx"/>
      <sheetName val="HORC(Remote)"/>
      <sheetName val="HOTI(Telecom)"/>
      <sheetName val="Brampton"/>
      <sheetName val="HOLDCO"/>
      <sheetName val="Management Statement Data"/>
      <sheetName val="CAPEX_Summary"/>
      <sheetName val="link"/>
      <sheetName val="All BU's"/>
      <sheetName val="Tx-Dx USA Reconcil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Variables"/>
      <sheetName val="Tables"/>
      <sheetName val="CSO"/>
      <sheetName val="SMS"/>
      <sheetName val="HR"/>
      <sheetName val="ETS"/>
      <sheetName val="Fin"/>
      <sheetName val="Change Orders"/>
      <sheetName val="BPO Summary"/>
      <sheetName val="CSO PO "/>
      <sheetName val="SMS PO"/>
      <sheetName val="HR PO"/>
      <sheetName val="ETS PO "/>
      <sheetName val="Finance PO"/>
      <sheetName val="Settlements PO"/>
      <sheetName val="Pension Sch 2006"/>
      <sheetName val="Pension Credit Sch 2006"/>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e PO"/>
      <sheetName val="ETS PO "/>
      <sheetName val="SMS PO"/>
      <sheetName val="HR PO"/>
      <sheetName val="Settlements PO"/>
      <sheetName val="CSO PO "/>
      <sheetName val="Contract"/>
      <sheetName val="Pension Schedule 2007"/>
      <sheetName val="Pension Credit Schedule 2007"/>
      <sheetName val="Global Variables CY5"/>
      <sheetName val="Monthly Invoice CY5"/>
      <sheetName val="ETS Budget Breakdown (OLD &amp; NA)"/>
      <sheetName val="Tables"/>
      <sheetName val="Historical Adjustment Table CY5"/>
      <sheetName val="Historical Adjustment Table CY6"/>
      <sheetName val="Finance invoice CY5"/>
      <sheetName val="ETS Invoice CY5"/>
      <sheetName val="SMS Invoice CY5"/>
      <sheetName val="HR Invoice CY5"/>
      <sheetName val="Monthly Baseline ARC  RRC"/>
      <sheetName val="Annual Baseline ARC RRC-10Yr"/>
      <sheetName val="Settlements Invoice CY5"/>
      <sheetName val="CSO Invoice CY5"/>
      <sheetName val="Pension Tru-Up 2007"/>
      <sheetName val="Managed Contract Credit"/>
      <sheetName val="Pension tru-up Pymts Schedule"/>
      <sheetName val="open change orders"/>
      <sheetName val="Global Variables CY 6"/>
      <sheetName val="Monthly Invoice CY6"/>
      <sheetName val="Finance invoice CY6"/>
      <sheetName val="ETS Invoice CY6"/>
      <sheetName val="SMS Invoice CY6"/>
      <sheetName val="HR Invoice CY6"/>
      <sheetName val="Settlements Invoice CY6"/>
      <sheetName val="CSO Invoice CY6"/>
      <sheetName val="Cost plus schedule"/>
      <sheetName val="Equipment refresh &amp; passthroug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A"/>
      <sheetName val="Tables"/>
      <sheetName val="Summary"/>
      <sheetName val="Pension tru-up Pymts Schedule"/>
      <sheetName val="CSO"/>
      <sheetName val="SMS"/>
      <sheetName val="HR"/>
      <sheetName val="ETS"/>
      <sheetName val="Fin"/>
    </sheetNames>
    <sheetDataSet>
      <sheetData sheetId="0"/>
      <sheetData sheetId="1"/>
      <sheetData sheetId="2"/>
      <sheetData sheetId="3"/>
      <sheetData sheetId="4"/>
      <sheetData sheetId="5"/>
      <sheetData sheetId="6"/>
      <sheetData sheetId="7"/>
      <sheetData sheetId="8"/>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F_DJC"/>
      <sheetName val="ExhF_DJC_vs2006Model_2007Data"/>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urs"/>
      <sheetName val="Tab List"/>
      <sheetName val="Error List"/>
      <sheetName val="Drivers"/>
      <sheetName val="CCCM-Drivers"/>
      <sheetName val="Drivers Relations"/>
      <sheetName val="Acitivities List"/>
      <sheetName val="Activities and Drivers Realtion"/>
      <sheetName val="Inconsistent Activity Descrip"/>
      <sheetName val="General HOI-T&amp;D Study"/>
      <sheetName val="Table Study - Report-Yr1"/>
      <sheetName val="Table Study - CCCM-Yr1"/>
      <sheetName val="Table Study - CCCM-Time"/>
      <sheetName val="Table Study - CCCM-AllocShares"/>
      <sheetName val="Table Study - CCCM-TotalShares"/>
      <sheetName val="Table Study - Exhibit B"/>
      <sheetName val="Table Study - Exhibit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rial_Balance"/>
      <sheetName val="2. Inputs"/>
      <sheetName val="3. Consolidated Flash"/>
      <sheetName val="4. Consolidated YOY Flash"/>
      <sheetName val="PY Actual Summary Results (hide"/>
      <sheetName val="5. Flash Print Macros"/>
      <sheetName val="6. Hydro One Consolidated"/>
      <sheetName val="7. All BU's (000's)"/>
      <sheetName val="8. CFP&amp;R- Hydro One "/>
      <sheetName val="10 Networks Consol Hide not us"/>
      <sheetName val="11.1 Tx-Dx (hide)"/>
      <sheetName val="9. Operating Costs BU Summary"/>
      <sheetName val="10.Tx-Dx External Report Sumary"/>
      <sheetName val="11. Delivery Services &amp; Subs"/>
      <sheetName val="Tx-USofA(not used -hide)"/>
      <sheetName val="Dx-USofA (not used - hide)"/>
      <sheetName val="USofA PY Results (not used hide"/>
      <sheetName val="12. Capital Expenditure"/>
      <sheetName val="13. Capex Budget"/>
      <sheetName val="CY Tx Dx USofA FS ( not used hi"/>
      <sheetName val="14. CY Actual Summary Results"/>
      <sheetName val="15.Quarterly  Reporting Package"/>
      <sheetName val="16.Flash-Mgmt Statement Mapping"/>
      <sheetName val="17. trial bal summarized by BU"/>
      <sheetName val="check"/>
      <sheetName val="18. DOCUMENTATION"/>
      <sheetName val="PY Cons Results BY MTH (h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MIFRS_DepExp_2012"/>
      <sheetName val="App.2-CC_MIFRS_DepExp_2013"/>
      <sheetName val="App.2-CD_MIFRS_DepExp_2014"/>
      <sheetName val="App.2-CE_MIFRSDepExp2015&amp;2016"/>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EX_Summary YTD"/>
      <sheetName val="CAPEX_Summary Prior Month "/>
      <sheetName val="CAPEX_Summary MonthOverMonth"/>
      <sheetName val="CAPEX_Networks 0809 to Cur mnth"/>
      <sheetName val="CAPEX_Networks Prior Month "/>
      <sheetName val="CAPEX_Networks MonthOverMonth"/>
      <sheetName val="CAPEX_Telecom 0809 to Cur mnth"/>
      <sheetName val="CAPEX_Telecom Link-SAP 0809 MTD"/>
      <sheetName val="CAPEX_Remotes 0809 to Cur mnthh"/>
      <sheetName val="FA-022"/>
      <sheetName val="MFA adds - SAP"/>
      <sheetName val="acct changes Networks"/>
      <sheetName val="acct changes Telecom"/>
      <sheetName val="acct changes Remotes"/>
      <sheetName val="Alloc%"/>
      <sheetName val="CAPEX_Networks - Up to 0709"/>
      <sheetName val="CAPEX_Telecom - up to 0709"/>
      <sheetName val="CAPEX_Telecom Link - up to 0709"/>
      <sheetName val="CAPEX_Remotes - up to 0709"/>
      <sheetName val="MFA adds - up to 0709"/>
      <sheetName val="CAPEX_Summary - up to 0709"/>
      <sheetName val="174090 - up to 0709"/>
      <sheetName val="C1c FDM - up to 0709"/>
      <sheetName val="CapEx Budget"/>
      <sheetName val="2009 Budget Capital Ex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 LIST Aug 3105 zero bal excep"/>
      <sheetName val="data2"/>
      <sheetName val="ang05 data"/>
      <sheetName val="ACCOUNT_LIST Aug 31-2005"/>
      <sheetName val="Susp Cntrl Accts Aug 31-2005"/>
    </sheetNames>
    <sheetDataSet>
      <sheetData sheetId="0"/>
      <sheetData sheetId="1"/>
      <sheetData sheetId="2"/>
      <sheetData sheetId="3"/>
      <sheetData sheetId="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ergiReport"/>
      <sheetName val="Transfer - DO NOT MODIFY"/>
      <sheetName val="2004 Report"/>
      <sheetName val="Data Table"/>
      <sheetName val="Lookup Table-Projects"/>
      <sheetName val="Contractors"/>
      <sheetName val="Checklist"/>
      <sheetName val="SR Lookup"/>
    </sheetNames>
    <sheetDataSet>
      <sheetData sheetId="0"/>
      <sheetData sheetId="1"/>
      <sheetData sheetId="2"/>
      <sheetData sheetId="3"/>
      <sheetData sheetId="4"/>
      <sheetData sheetId="5"/>
      <sheetData sheetId="6"/>
      <sheetData sheetId="7"/>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GTA"/>
      <sheetName val="NS"/>
      <sheetName val="Inergi"/>
      <sheetName val="budget - FDM"/>
      <sheetName val="Download by month"/>
    </sheetNames>
    <sheetDataSet>
      <sheetData sheetId="0" refreshError="1"/>
      <sheetData sheetId="1" refreshError="1"/>
      <sheetData sheetId="2" refreshError="1"/>
      <sheetData sheetId="3" refreshError="1"/>
      <sheetData sheetId="4"/>
      <sheetData sheetId="5"/>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info0502"/>
      <sheetName val="etswork0408c"/>
      <sheetName val="In flight List"/>
      <sheetName val="IF-Red and Yellow"/>
      <sheetName val="IF-Percent complete"/>
      <sheetName val="RTXMB"/>
      <sheetName val="RECIB"/>
      <sheetName val="OMA"/>
      <sheetName val="Hold List"/>
      <sheetName val="Cancelled List"/>
      <sheetName val="Closed project details"/>
      <sheetName val="RTXMB &amp; RECIB-Red and Yellow"/>
      <sheetName val="RTXMB &amp; RECIB-Percent complete"/>
      <sheetName val="OnTime OnBudget"/>
      <sheetName val="OnTime Chart"/>
      <sheetName val="OnBudget Chart"/>
      <sheetName val="StatusOnTim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O Report Table 1"/>
      <sheetName val="CFS OMA TABLE"/>
      <sheetName val="CFS CAPITAL TABLE"/>
      <sheetName val="CFS VERTICAL TABLE"/>
      <sheetName val="Sheet1"/>
    </sheetNames>
    <sheetDataSet>
      <sheetData sheetId="0"/>
      <sheetData sheetId="1"/>
      <sheetData sheetId="2"/>
      <sheetData sheetId="3"/>
      <sheetData sheetId="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_Variables"/>
      <sheetName val="Valuation @ 14%"/>
      <sheetName val="BS_&amp;_CF_Stmts"/>
      <sheetName val="Income Statement"/>
      <sheetName val="Revenue_Forecast"/>
      <sheetName val="Client_Retained"/>
      <sheetName val="Expense Summary"/>
      <sheetName val="HC_Total"/>
      <sheetName val="HC_CSO_Inbound"/>
      <sheetName val="HC_CSO_Billing"/>
      <sheetName val="HC_CSO_Retail_Settle"/>
      <sheetName val="HC_CSO_Collections"/>
      <sheetName val="HC_CSO_Data_Svcs"/>
      <sheetName val="HC_inf_telecomm"/>
      <sheetName val="HC_inf_BusOff&amp;QAlab"/>
      <sheetName val="HC_inf_entplan"/>
      <sheetName val="HC_inf_AV"/>
      <sheetName val="HC_CSO_Apps_Spt"/>
      <sheetName val="HC_CSO_e-Commerce"/>
      <sheetName val="HC_CSO_TBD"/>
      <sheetName val="HC_CSO_TBD2"/>
      <sheetName val="HC_Director"/>
      <sheetName val="HC_CGEY"/>
      <sheetName val="Rate_Card"/>
      <sheetName val="CGEY_Rate_Card"/>
      <sheetName val="$DL_CGEY_Rsrcs"/>
      <sheetName val="$DL_Mgmt"/>
      <sheetName val="$DL_Ops"/>
      <sheetName val="$DL_apps"/>
      <sheetName val="$Supplemental Pay"/>
      <sheetName val="HC_Related_Exp"/>
      <sheetName val="Misc_exp"/>
      <sheetName val="CapEx_&amp;_Depr_Hard_Assts"/>
      <sheetName val="Cap_Ex_&amp;_Amort_Soft_Assts"/>
      <sheetName val="salary_table"/>
      <sheetName val="Staff_Plan"/>
      <sheetName val="Consult Project Cost"/>
      <sheetName val="version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PRINT,  HIDE &amp; UNHIDE"/>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RL ENTRIES all"/>
      <sheetName val="pivot am jrls"/>
      <sheetName val="AM jrls load and conv"/>
      <sheetName val="GL BAL JAN 31, 2007 sum"/>
      <sheetName val="GL ACS Fixed asse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PSR"/>
      <sheetName val="HOI"/>
      <sheetName val="HONI"/>
      <sheetName val="YOY"/>
      <sheetName val="PC_GL reconcilation"/>
      <sheetName val="Budget"/>
      <sheetName val="Month"/>
      <sheetName val="old YOY"/>
      <sheetName val="MOM"/>
      <sheetName val="Old M"/>
      <sheetName val="GL Input"/>
      <sheetName val="PC Input"/>
      <sheetName val="Manual Input"/>
      <sheetName val="2004GL Input"/>
      <sheetName val="2004PC Input"/>
      <sheetName val="2004Manual Input"/>
      <sheetName val="Sheet1"/>
      <sheetName val="LBSS DATA"/>
      <sheetName val="New CFS Report"/>
      <sheetName val="CFS Report"/>
      <sheetName val="Data &amp; Chart 1"/>
      <sheetName val="Data &amp; Chart 2"/>
      <sheetName val="Data &amp; Chart IMIT"/>
      <sheetName val="CLA Chart"/>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6 04 Summary"/>
      <sheetName val="2004 12 Summ"/>
      <sheetName val="TimeSheets Participation"/>
      <sheetName val="Real Estate Focus 1b"/>
      <sheetName val="Real Estate Focus 1a"/>
      <sheetName val="TimeSheets By Activity"/>
      <sheetName val="Accumulator"/>
      <sheetName val="2006 Operating"/>
      <sheetName val="Operating &amp; Dispatch Hours"/>
      <sheetName val="Staff List Mar 5"/>
      <sheetName val="Tx Dx split Accumulation"/>
      <sheetName val="Tx Dx split Apr 3 - Apr 9"/>
      <sheetName val="daily summary Apr 3 - Apr 9"/>
      <sheetName val="Data Apr 3 - Apr 9"/>
      <sheetName val="Tx Dx split Mar 27 - Apr 2"/>
      <sheetName val="daily summary Mar 27 - Apr 2"/>
      <sheetName val="Data Mar 27 - Apr 2"/>
      <sheetName val="Tx Dx split Mar 20-Mar 26"/>
      <sheetName val="daily summary Mar 20-Mar 26"/>
      <sheetName val="Data Mar 20-Mar 26"/>
      <sheetName val="Tx Dx split Mar 13-Mar 19 2006"/>
      <sheetName val="daily summaryMar 13-Mar 19 2006"/>
      <sheetName val="Data  Mar 13-Mar 19 2006"/>
      <sheetName val="Tx Dx split Mar 6-12 2006"/>
      <sheetName val="daily summary Mar 6-12 2006"/>
      <sheetName val="Data Mar 6-12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oc - do not use"/>
      <sheetName val="Page #1"/>
      <sheetName val="Page #2 - old"/>
      <sheetName val="Page #2"/>
      <sheetName val="3 H1 Continuity"/>
      <sheetName val="4 Tx Continuity"/>
      <sheetName val="5 Dx Continuity"/>
      <sheetName val="6 Other_Continuity"/>
      <sheetName val="7 Def_Del_After_Dormant"/>
      <sheetName val="8 Reconciliation"/>
      <sheetName val="FA-022_Capex Report"/>
      <sheetName val="10 IS_Adds"/>
      <sheetName val="CIP_IS vs Budget"/>
      <sheetName val="2009 BUDGET mth and ytd"/>
      <sheetName val="2009BUDGET mth and ytd TX1"/>
      <sheetName val="2009 actual consolid"/>
      <sheetName val="2009 actual TXDX"/>
      <sheetName val="2009 actual Other"/>
      <sheetName val="2008 FA GRP CONTNUITY-not used"/>
      <sheetName val="2008 TXDX FA CONTNUITY-notused"/>
      <sheetName val="Depn details mgmt rpt-not used "/>
      <sheetName val="2. Inputs"/>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sheetData sheetId="3"/>
      <sheetData sheetId="4"/>
      <sheetData sheetId="5"/>
      <sheetData sheetId="6"/>
      <sheetData sheetId="7"/>
      <sheetData sheetId="8" refreshError="1"/>
      <sheetData sheetId="9"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nrCSO"/>
      <sheetName val="INInrSettle"/>
      <sheetName val="INInrFin"/>
      <sheetName val="INInrSMS"/>
      <sheetName val="INInrHR"/>
      <sheetName val="INInrI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Variables"/>
      <sheetName val="Monthly Invoice"/>
      <sheetName val="ETS Budget Breakdown (OLD &amp; NA)"/>
      <sheetName val="Inergi Acctg"/>
      <sheetName val="Finance"/>
      <sheetName val="ETS"/>
      <sheetName val="SMS"/>
      <sheetName val="HR"/>
      <sheetName val="Settlements"/>
      <sheetName val="CSO"/>
      <sheetName val="Monthly Baseline ARC  RRC"/>
      <sheetName val="Annual Baseline ARC RRC-10Yr"/>
      <sheetName val="Deferral of Summary Billing"/>
      <sheetName val="Supplier initiatives"/>
      <sheetName val="Temporary CSO Rebaseline"/>
      <sheetName val="Pension schedule"/>
      <sheetName val="Pension Credit Schedule"/>
      <sheetName val="Managed Contract Credit"/>
      <sheetName val="Contractor Credit"/>
      <sheetName val="INV. Process Adj."/>
      <sheetName val="Cost plus schedule"/>
      <sheetName val="Equipment refresh &amp; passthroug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info0502a"/>
      <sheetName val="projectinfo0502"/>
      <sheetName val="etswork0408c"/>
      <sheetName val="In flight List"/>
      <sheetName val="IF-Red and Yellow"/>
      <sheetName val="IF-Percent complete"/>
      <sheetName val="RTXMB"/>
      <sheetName val="RECIB"/>
      <sheetName val="OMA"/>
      <sheetName val="Hold List"/>
      <sheetName val="Cancelled List"/>
      <sheetName val="Closed project details"/>
      <sheetName val="RTXMB &amp; RECIB-Red and Yellow"/>
      <sheetName val="RTXMB &amp; RECIB-Percent complete"/>
      <sheetName val="OnTime OnBudget"/>
      <sheetName val="OnTime Chart"/>
      <sheetName val="OnBudget Chart"/>
      <sheetName val="StatusOnTime Chart"/>
      <sheetName val=" Summary YTD JUL 05"/>
      <sheetName val="Sustainment Forecast-JUL 05"/>
      <sheetName val="CSO Business Report JUL 05"/>
      <sheetName val="Forecast Comparison JUN 05"/>
      <sheetName val="CSO Rev Per SL JUL _05 v2"/>
      <sheetName val="CSO Forecast Analysis"/>
      <sheetName val="PPT v3 MAR 05"/>
      <sheetName val="VTX MGT FEE Act vs Bud"/>
      <sheetName val="CSO Trend Bud Dec 17 Final"/>
      <sheetName val="CSO Wkg Bud Dec 17 Rt Chg Final"/>
      <sheetName val="MMR Act vs Fcst"/>
      <sheetName val="MMR MAR YTD"/>
      <sheetName val="MMR Act vs Bud"/>
      <sheetName val="CSO Trended Budget Jan 20_05"/>
      <sheetName val="CSO Wkg Bud Jan 20_05 Temp2Per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P_IS vs Budget"/>
      <sheetName val="JUN 2006 FA GRP CONTNUITY SCHED"/>
      <sheetName val="MAY 2006 FA GRP CONTNUITY SCHED"/>
      <sheetName val="APR 2006 FA GRP CONTNUITY SCHED"/>
      <sheetName val="MAR 2006 FA GRP CONTUITY SCHED"/>
      <sheetName val="FEB 2006 FA GRP CONTUITY SCHED"/>
      <sheetName val="JAN 2006 FA GRP CONTUITY SCHED"/>
      <sheetName val="Alloc"/>
      <sheetName val="cap exp summary"/>
      <sheetName val="2006 Budget Capital Expend"/>
      <sheetName val="Module1"/>
      <sheetName val="Module4"/>
      <sheetName val="Module5"/>
      <sheetName val="Module6"/>
      <sheetName val="Module7"/>
      <sheetName val="Module9"/>
      <sheetName val="Module10"/>
      <sheetName val="Module2"/>
      <sheetName val="Module3"/>
      <sheetName val="Module8"/>
      <sheetName val="Module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rend Factors"/>
      <sheetName val="Worksheet Summary"/>
      <sheetName val="Key Factors"/>
      <sheetName val="Query 1"/>
      <sheetName val="Query 3"/>
      <sheetName val="Q3 Adj"/>
      <sheetName val="Query 4"/>
      <sheetName val="Query 6S"/>
      <sheetName val="Query 7"/>
      <sheetName val="Query 8"/>
      <sheetName val="Net Income Current Month YTD"/>
      <sheetName val="Revenue Subsidy Summary"/>
      <sheetName val="Net Income YTD"/>
      <sheetName val="Net Income Summary Acct"/>
      <sheetName val="Project Spending Summary "/>
      <sheetName val="Project Spending Summary IM Pos"/>
      <sheetName val="O&amp;M Project Summary"/>
      <sheetName val="Capital SLA Project - Summary"/>
      <sheetName val="Capital SLA Project - ADV Accrl"/>
      <sheetName val="LAR"/>
      <sheetName val="External Project SLA - Summary"/>
      <sheetName val="Administration - Total Labour"/>
      <sheetName val="OMA Account Summary"/>
      <sheetName val="Revenue Analysis"/>
      <sheetName val="Accounts Receivable "/>
      <sheetName val="Flight Summary"/>
      <sheetName val="CF&amp;S"/>
      <sheetName val="Performance Indi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sheetData sheetId="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PRINT,  HIDE &amp; UNHIDE"/>
      <sheetName val="NEW Report 1- BU FA CONTNUTY  S"/>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heet1"/>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sheetData sheetId="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_Mstr_Cntrl"/>
      <sheetName val="Fcst"/>
      <sheetName val="Fcst_Chg"/>
      <sheetName val="Fcst_Prev"/>
      <sheetName val="Check_Fcst"/>
      <sheetName val="Out_Fcst_Summary"/>
      <sheetName val="Out_Fcst_Summary_Chg_Prev"/>
      <sheetName val="Out_Fcst_Summary_Chg_Prev_BP"/>
      <sheetName val="Out_Fcst_Summary_Prev"/>
      <sheetName val="Out_Fcst_Summary_Prev_BP"/>
      <sheetName val="Out_Fcst"/>
      <sheetName val="Out_Budget"/>
      <sheetName val="In_F_Loss_Factors"/>
      <sheetName val="F_Scaling"/>
      <sheetName val="In_F_Dx_Rates"/>
      <sheetName val="In_F_Flow_Thru_Rates"/>
      <sheetName val="In_F_Whls_Rates"/>
      <sheetName val="In_F_Hist_kWhs"/>
      <sheetName val="In_F_Hist_kWs"/>
      <sheetName val="R_Mstr_Cntrl"/>
      <sheetName val="Accrual"/>
      <sheetName val="RSVA_Tx_N&amp;Tx_C"/>
      <sheetName val="Out_Accrual"/>
      <sheetName val="Out_Rpt_PP&amp;E"/>
      <sheetName val="Var_Details_Bud"/>
      <sheetName val="Var_Summary_Bud"/>
      <sheetName val="Var_Details_YOY"/>
      <sheetName val="Var_Summary_YOY"/>
      <sheetName val="Out_Billed_Comp"/>
      <sheetName val="Out_OEB_Reporting"/>
      <sheetName val="In_Accrual_2002"/>
      <sheetName val="OEB_Rptg_Conv"/>
      <sheetName val="In_Rate_Class"/>
      <sheetName val="In_Rate_Category"/>
      <sheetName val="In_R_Dx_Rates"/>
      <sheetName val="In_R_Flow_Thru_Rates"/>
      <sheetName val="In_R_Whls_Rates"/>
      <sheetName val="In_R_Customers"/>
      <sheetName val="In_R_kWhs"/>
      <sheetName val="In_R_kWs"/>
      <sheetName val="In_R_Loss_Factors"/>
      <sheetName val="MEU_Incl_025"/>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vs Priors"/>
      <sheetName val="2004 12 Summ Tbls"/>
      <sheetName val="TS Results Summ 2a"/>
      <sheetName val="TS Received Table"/>
      <sheetName val="TS Rec'd Control"/>
      <sheetName val="TS Data Dump"/>
      <sheetName val="Control Room (ON)"/>
      <sheetName val="Operating Planning"/>
      <sheetName val="NOMS Tx Dx split"/>
      <sheetName val="Wk 1 NOMS Tx Dx split"/>
      <sheetName val="Wk 2 NOMS Tx Dx split"/>
      <sheetName val="Wk 3 NOMS Tx Dx split"/>
      <sheetName val="Wk 4 NOMS Tx Dx split"/>
      <sheetName val="2004GL Input"/>
      <sheetName val="2004Manual Input"/>
      <sheetName val="2004PC Input"/>
    </sheetNames>
    <sheetDataSet>
      <sheetData sheetId="0"/>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LINES"/>
      <sheetName val="valid values"/>
      <sheetName val="JOURNAL"/>
    </sheetNames>
    <sheetDataSet>
      <sheetData sheetId="0" refreshError="1"/>
      <sheetData sheetId="1" refreshError="1"/>
      <sheetData sheetId="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Variables"/>
      <sheetName val="Monthly Invoice"/>
      <sheetName val="ETS Budget Breakdown (OLD &amp; NA)"/>
      <sheetName val="Inergi Acctg"/>
      <sheetName val="Finance"/>
      <sheetName val="ETS"/>
      <sheetName val="SMS"/>
      <sheetName val="HR"/>
      <sheetName val="Monthly Baseline ARC  RRC"/>
      <sheetName val="Annual Baseline ARC RRC-10Yr"/>
      <sheetName val="Settlements"/>
      <sheetName val="CSO"/>
      <sheetName val="Pension Tru-Up "/>
      <sheetName val="Pension Schedule 2006"/>
      <sheetName val="Pension Credit Schedule 2006"/>
      <sheetName val="Managed Contract Credit"/>
      <sheetName val="Pension tru-up Pymts Schedule"/>
      <sheetName val="Historical Adjustment Table"/>
      <sheetName val="Notes"/>
      <sheetName val="Cost plus schedule"/>
      <sheetName val="Equipment refresh &amp; passthrough"/>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Parameters"/>
      <sheetName val="VGRL Rates"/>
      <sheetName val="VGRL Accruals"/>
      <sheetName val="VGWL Rates"/>
      <sheetName val="VGWL Accruals"/>
      <sheetName val="Reserves"/>
      <sheetName val="Net Salvage"/>
      <sheetName val="Summary"/>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A8F7D-9636-4C55-85F8-F6FEA938215C}">
  <sheetPr>
    <tabColor theme="6"/>
  </sheetPr>
  <dimension ref="B2:S51"/>
  <sheetViews>
    <sheetView tabSelected="1" zoomScaleNormal="100" zoomScaleSheetLayoutView="100" workbookViewId="0">
      <selection activeCell="G12" sqref="G12"/>
    </sheetView>
  </sheetViews>
  <sheetFormatPr defaultColWidth="9.140625" defaultRowHeight="12.75"/>
  <cols>
    <col min="1" max="1" width="3.140625" style="4" customWidth="1"/>
    <col min="2" max="2" width="37.140625" style="4" customWidth="1"/>
    <col min="3" max="6" width="10.5703125" style="4" customWidth="1"/>
    <col min="7" max="7" width="11.85546875" style="4" customWidth="1"/>
    <col min="8" max="8" width="2.5703125" style="4" customWidth="1"/>
    <col min="9" max="13" width="11.85546875" style="4" customWidth="1"/>
    <col min="14" max="14" width="2.5703125" style="4" customWidth="1"/>
    <col min="15" max="15" width="11.85546875" style="4" customWidth="1"/>
    <col min="16" max="16" width="1.85546875" style="4" customWidth="1"/>
    <col min="17" max="16384" width="9.140625" style="4"/>
  </cols>
  <sheetData>
    <row r="2" spans="2:15">
      <c r="B2" s="26" t="s">
        <v>0</v>
      </c>
      <c r="C2" s="26"/>
      <c r="D2" s="26"/>
      <c r="E2" s="26"/>
      <c r="F2" s="26"/>
      <c r="G2" s="26"/>
      <c r="H2" s="26"/>
      <c r="I2" s="26"/>
      <c r="J2" s="26"/>
      <c r="K2" s="26"/>
      <c r="L2" s="26"/>
      <c r="M2" s="26"/>
      <c r="N2" s="26"/>
      <c r="O2" s="26"/>
    </row>
    <row r="3" spans="2:15">
      <c r="B3" s="26" t="s">
        <v>1</v>
      </c>
      <c r="C3" s="26"/>
      <c r="D3" s="26"/>
      <c r="E3" s="26"/>
      <c r="F3" s="26"/>
      <c r="G3" s="26"/>
      <c r="H3" s="26"/>
      <c r="I3" s="26"/>
      <c r="J3" s="26"/>
      <c r="K3" s="26"/>
      <c r="L3" s="26"/>
      <c r="M3" s="26"/>
      <c r="N3" s="26"/>
      <c r="O3" s="26"/>
    </row>
    <row r="4" spans="2:15">
      <c r="B4" s="27" t="s">
        <v>2</v>
      </c>
      <c r="C4" s="27"/>
      <c r="D4" s="27"/>
      <c r="E4" s="27"/>
      <c r="F4" s="27"/>
      <c r="G4" s="27"/>
      <c r="H4" s="27"/>
      <c r="I4" s="27"/>
      <c r="J4" s="27"/>
      <c r="K4" s="27"/>
      <c r="L4" s="27"/>
      <c r="M4" s="27"/>
      <c r="N4" s="27"/>
      <c r="O4" s="27"/>
    </row>
    <row r="5" spans="2:15">
      <c r="B5" s="27" t="s">
        <v>3</v>
      </c>
      <c r="C5" s="27"/>
      <c r="D5" s="27"/>
      <c r="E5" s="27"/>
      <c r="F5" s="27"/>
      <c r="G5" s="27"/>
      <c r="H5" s="27"/>
      <c r="I5" s="27"/>
      <c r="J5" s="27"/>
      <c r="K5" s="27"/>
      <c r="L5" s="27"/>
      <c r="M5" s="27"/>
      <c r="N5" s="27"/>
      <c r="O5" s="27"/>
    </row>
    <row r="6" spans="2:15">
      <c r="B6" s="1"/>
      <c r="C6" s="1"/>
      <c r="D6" s="1"/>
      <c r="E6" s="1"/>
      <c r="F6" s="1"/>
      <c r="G6" s="1"/>
      <c r="I6" s="1"/>
      <c r="J6" s="1"/>
      <c r="K6" s="1"/>
      <c r="L6" s="1"/>
      <c r="M6" s="1"/>
      <c r="N6" s="1"/>
      <c r="O6" s="1"/>
    </row>
    <row r="7" spans="2:15">
      <c r="B7" s="2"/>
      <c r="C7" s="28" t="s">
        <v>4</v>
      </c>
      <c r="D7" s="28"/>
      <c r="E7" s="28"/>
      <c r="F7" s="28"/>
      <c r="G7" s="28"/>
      <c r="I7" s="28" t="s">
        <v>5</v>
      </c>
      <c r="J7" s="28"/>
      <c r="K7" s="28"/>
      <c r="L7" s="28"/>
      <c r="M7" s="28"/>
      <c r="N7" s="1"/>
      <c r="O7" s="3" t="s">
        <v>6</v>
      </c>
    </row>
    <row r="8" spans="2:15" ht="38.25">
      <c r="C8" s="3">
        <v>2018</v>
      </c>
      <c r="D8" s="3">
        <f>C8+1</f>
        <v>2019</v>
      </c>
      <c r="E8" s="3">
        <f t="shared" ref="E8:F8" si="0">D8+1</f>
        <v>2020</v>
      </c>
      <c r="F8" s="3">
        <f t="shared" si="0"/>
        <v>2021</v>
      </c>
      <c r="G8" s="3" t="s">
        <v>7</v>
      </c>
      <c r="I8" s="3">
        <v>2018</v>
      </c>
      <c r="J8" s="3">
        <f>I8+1</f>
        <v>2019</v>
      </c>
      <c r="K8" s="3">
        <f t="shared" ref="K8:L8" si="1">J8+1</f>
        <v>2020</v>
      </c>
      <c r="L8" s="3">
        <f t="shared" si="1"/>
        <v>2021</v>
      </c>
      <c r="M8" s="3" t="s">
        <v>7</v>
      </c>
      <c r="N8" s="1"/>
      <c r="O8" s="5" t="s">
        <v>8</v>
      </c>
    </row>
    <row r="9" spans="2:15">
      <c r="N9" s="1"/>
    </row>
    <row r="10" spans="2:15">
      <c r="N10" s="1"/>
    </row>
    <row r="11" spans="2:15">
      <c r="B11" s="6" t="s">
        <v>9</v>
      </c>
      <c r="C11" s="23" t="s">
        <v>10</v>
      </c>
      <c r="D11" s="6"/>
      <c r="E11" s="6"/>
      <c r="F11" s="6"/>
      <c r="I11" s="7">
        <v>1218.4170000000013</v>
      </c>
      <c r="J11" s="7">
        <f>I39</f>
        <v>4541.4170000000013</v>
      </c>
      <c r="K11" s="7">
        <f>J39</f>
        <v>6089.4170000000013</v>
      </c>
      <c r="L11" s="7">
        <f>K39</f>
        <v>5598.4170000000013</v>
      </c>
      <c r="M11" s="7"/>
      <c r="N11" s="7"/>
      <c r="O11" s="7"/>
    </row>
    <row r="12" spans="2:15">
      <c r="B12" s="8"/>
      <c r="C12" s="8"/>
      <c r="D12" s="8"/>
      <c r="E12" s="8"/>
      <c r="F12" s="8"/>
    </row>
    <row r="13" spans="2:15">
      <c r="B13" s="4" t="s">
        <v>11</v>
      </c>
      <c r="C13" s="10">
        <v>-35223</v>
      </c>
      <c r="D13" s="10">
        <v>-35223</v>
      </c>
      <c r="E13" s="10">
        <v>-35223</v>
      </c>
      <c r="F13" s="10">
        <v>-35223</v>
      </c>
      <c r="G13" s="7">
        <f>SUM(C13:F13)</f>
        <v>-140892</v>
      </c>
      <c r="I13" s="10">
        <v>-35223</v>
      </c>
      <c r="J13" s="10">
        <v>-35223</v>
      </c>
      <c r="K13" s="10">
        <v>-35223</v>
      </c>
      <c r="L13" s="10">
        <v>-35223</v>
      </c>
      <c r="M13" s="7">
        <f>SUM(I13:L13)</f>
        <v>-140892</v>
      </c>
      <c r="N13" s="7"/>
      <c r="O13" s="7">
        <f>G13-M13</f>
        <v>0</v>
      </c>
    </row>
    <row r="14" spans="2:15">
      <c r="B14" s="4" t="s">
        <v>12</v>
      </c>
      <c r="C14" s="7">
        <v>0</v>
      </c>
      <c r="D14" s="7">
        <v>0</v>
      </c>
      <c r="E14" s="7">
        <v>0</v>
      </c>
      <c r="F14" s="7">
        <v>0</v>
      </c>
      <c r="G14" s="7">
        <f>SUM(C14:F14)</f>
        <v>0</v>
      </c>
      <c r="I14" s="10">
        <v>2964</v>
      </c>
      <c r="J14" s="10">
        <v>-2964</v>
      </c>
      <c r="K14" s="7">
        <v>0</v>
      </c>
      <c r="L14" s="7">
        <v>0</v>
      </c>
      <c r="M14" s="7">
        <f>SUM(I14:L14)</f>
        <v>0</v>
      </c>
      <c r="N14" s="1"/>
      <c r="O14" s="7">
        <f>G14-M14</f>
        <v>0</v>
      </c>
    </row>
    <row r="15" spans="2:15">
      <c r="B15" s="6" t="s">
        <v>13</v>
      </c>
      <c r="C15" s="9">
        <f>SUM(C13:C14)</f>
        <v>-35223</v>
      </c>
      <c r="D15" s="9">
        <f>SUM(D13:D14)</f>
        <v>-35223</v>
      </c>
      <c r="E15" s="9">
        <f>SUM(E13:E14)</f>
        <v>-35223</v>
      </c>
      <c r="F15" s="9">
        <f>SUM(F13:F14)</f>
        <v>-35223</v>
      </c>
      <c r="G15" s="9">
        <f>SUM(G13:G14)</f>
        <v>-140892</v>
      </c>
      <c r="I15" s="9">
        <f>SUM(I13:I14)</f>
        <v>-32259</v>
      </c>
      <c r="J15" s="9">
        <f>SUM(J13:J14)</f>
        <v>-38187</v>
      </c>
      <c r="K15" s="9">
        <f>SUM(K13:K14)</f>
        <v>-35223</v>
      </c>
      <c r="L15" s="9">
        <f>SUM(L13:L14)</f>
        <v>-35223</v>
      </c>
      <c r="M15" s="9">
        <f>SUM(M13:M14)</f>
        <v>-140892</v>
      </c>
      <c r="N15" s="1"/>
      <c r="O15" s="9">
        <f>SUM(O13:O14)</f>
        <v>0</v>
      </c>
    </row>
    <row r="16" spans="2:15">
      <c r="G16" s="7"/>
      <c r="I16" s="7"/>
      <c r="J16" s="7"/>
      <c r="K16" s="7"/>
      <c r="L16" s="7"/>
      <c r="M16" s="7"/>
      <c r="N16" s="7"/>
      <c r="O16" s="7"/>
    </row>
    <row r="17" spans="2:19">
      <c r="B17" s="6" t="s">
        <v>14</v>
      </c>
      <c r="C17" s="6"/>
      <c r="D17" s="6"/>
      <c r="E17" s="6"/>
      <c r="F17" s="6"/>
    </row>
    <row r="18" spans="2:19">
      <c r="B18" s="4" t="s">
        <v>15</v>
      </c>
      <c r="C18" s="10">
        <v>-17612</v>
      </c>
      <c r="D18" s="10">
        <v>-17612</v>
      </c>
      <c r="E18" s="10">
        <v>-17612</v>
      </c>
      <c r="F18" s="10">
        <v>-17612</v>
      </c>
      <c r="G18" s="7">
        <f t="shared" ref="G18:G19" si="2">SUM(C18:F18)</f>
        <v>-70448</v>
      </c>
      <c r="I18" s="7">
        <v>-18104</v>
      </c>
      <c r="J18" s="7">
        <v>-20876</v>
      </c>
      <c r="K18" s="7">
        <v>-22348</v>
      </c>
      <c r="L18" s="7">
        <v>-22585</v>
      </c>
      <c r="M18" s="7">
        <f t="shared" ref="M18:M19" si="3">SUM(I18:L18)</f>
        <v>-83913</v>
      </c>
      <c r="N18" s="7"/>
      <c r="O18" s="7">
        <f>M18-G18</f>
        <v>-13465</v>
      </c>
    </row>
    <row r="19" spans="2:19">
      <c r="B19" s="4" t="s">
        <v>16</v>
      </c>
      <c r="C19" s="10">
        <v>-999</v>
      </c>
      <c r="D19" s="10">
        <v>-999</v>
      </c>
      <c r="E19" s="10">
        <v>-999</v>
      </c>
      <c r="F19" s="10">
        <v>-999</v>
      </c>
      <c r="G19" s="7">
        <f t="shared" si="2"/>
        <v>-3996</v>
      </c>
      <c r="I19" s="7">
        <v>-1394</v>
      </c>
      <c r="J19" s="7">
        <v>-1240</v>
      </c>
      <c r="K19" s="7">
        <v>-840</v>
      </c>
      <c r="L19" s="7">
        <v>-1330</v>
      </c>
      <c r="M19" s="7">
        <f t="shared" si="3"/>
        <v>-4804</v>
      </c>
      <c r="N19" s="1"/>
      <c r="O19" s="7">
        <f>M19-G19</f>
        <v>-808</v>
      </c>
    </row>
    <row r="20" spans="2:19">
      <c r="B20" s="6" t="s">
        <v>17</v>
      </c>
      <c r="C20" s="9">
        <f t="shared" ref="C20:F20" si="4">SUM(C18:C19)</f>
        <v>-18611</v>
      </c>
      <c r="D20" s="9">
        <f t="shared" si="4"/>
        <v>-18611</v>
      </c>
      <c r="E20" s="9">
        <f t="shared" si="4"/>
        <v>-18611</v>
      </c>
      <c r="F20" s="9">
        <f t="shared" si="4"/>
        <v>-18611</v>
      </c>
      <c r="G20" s="9">
        <f>SUM(G18:G19)</f>
        <v>-74444</v>
      </c>
      <c r="I20" s="9">
        <f t="shared" ref="I20:O20" si="5">SUM(I18:I19)</f>
        <v>-19498</v>
      </c>
      <c r="J20" s="9">
        <f t="shared" si="5"/>
        <v>-22116</v>
      </c>
      <c r="K20" s="9">
        <f t="shared" si="5"/>
        <v>-23188</v>
      </c>
      <c r="L20" s="9">
        <f t="shared" si="5"/>
        <v>-23915</v>
      </c>
      <c r="M20" s="9">
        <f t="shared" si="5"/>
        <v>-88717</v>
      </c>
      <c r="N20" s="1"/>
      <c r="O20" s="9">
        <f t="shared" si="5"/>
        <v>-14273</v>
      </c>
    </row>
    <row r="21" spans="2:19">
      <c r="G21" s="7"/>
      <c r="I21" s="7"/>
      <c r="J21" s="7"/>
      <c r="K21" s="7"/>
      <c r="L21" s="7"/>
      <c r="M21" s="7"/>
      <c r="N21" s="7"/>
      <c r="O21" s="7"/>
    </row>
    <row r="22" spans="2:19">
      <c r="B22" s="6" t="s">
        <v>18</v>
      </c>
      <c r="C22" s="6"/>
      <c r="D22" s="6"/>
      <c r="E22" s="6"/>
      <c r="F22" s="6"/>
      <c r="G22" s="7"/>
      <c r="I22" s="7"/>
      <c r="J22" s="7"/>
      <c r="K22" s="7"/>
      <c r="L22" s="7"/>
      <c r="M22" s="7"/>
      <c r="N22" s="7"/>
      <c r="O22" s="7"/>
    </row>
    <row r="23" spans="2:19">
      <c r="B23" s="4" t="s">
        <v>19</v>
      </c>
      <c r="C23" s="12">
        <f>'H-02-01-07_2018 RRRP'!I23</f>
        <v>491</v>
      </c>
      <c r="D23" s="12">
        <f>C23</f>
        <v>491</v>
      </c>
      <c r="E23" s="12">
        <f t="shared" ref="E23:F24" si="6">D23</f>
        <v>491</v>
      </c>
      <c r="F23" s="12">
        <f t="shared" si="6"/>
        <v>491</v>
      </c>
      <c r="G23" s="7">
        <f t="shared" ref="G23:G34" si="7">SUM(C23:F23)</f>
        <v>1964</v>
      </c>
      <c r="I23" s="10">
        <f>'H-02-01-07_2018 RRRP'!G23</f>
        <v>553</v>
      </c>
      <c r="J23" s="10">
        <f>'H-02-01-07_2019 RRRP'!G23</f>
        <v>447</v>
      </c>
      <c r="K23" s="10">
        <f>'H-02-01-07_2020 RRRP'!G22</f>
        <v>495</v>
      </c>
      <c r="L23" s="10">
        <f>'H-02-01-07_2021 RRRP'!G22</f>
        <v>474</v>
      </c>
      <c r="M23" s="7">
        <f t="shared" ref="M23:M34" si="8">SUM(I23:L23)</f>
        <v>1969</v>
      </c>
      <c r="N23" s="7"/>
      <c r="O23" s="7">
        <f>M23-G23</f>
        <v>5</v>
      </c>
      <c r="Q23" s="7"/>
    </row>
    <row r="24" spans="2:19">
      <c r="B24" s="4" t="s">
        <v>20</v>
      </c>
      <c r="C24" s="12">
        <f>'H-02-01-07_2018 RRRP'!I24</f>
        <v>909</v>
      </c>
      <c r="D24" s="12">
        <f>C24</f>
        <v>909</v>
      </c>
      <c r="E24" s="12">
        <f t="shared" si="6"/>
        <v>909</v>
      </c>
      <c r="F24" s="12">
        <f t="shared" si="6"/>
        <v>909</v>
      </c>
      <c r="G24" s="7">
        <f t="shared" si="7"/>
        <v>3636</v>
      </c>
      <c r="I24" s="10">
        <f>'H-02-01-07_2018 RRRP'!G24</f>
        <v>813</v>
      </c>
      <c r="J24" s="10">
        <f>'H-02-01-07_2019 RRRP'!G24</f>
        <v>945</v>
      </c>
      <c r="K24" s="10">
        <f>'H-02-01-07_2020 RRRP'!G23</f>
        <v>1308</v>
      </c>
      <c r="L24" s="10">
        <f>'H-02-01-07_2021 RRRP'!G23</f>
        <v>997</v>
      </c>
      <c r="M24" s="7">
        <f t="shared" si="8"/>
        <v>4063</v>
      </c>
      <c r="N24" s="7"/>
      <c r="O24" s="7">
        <f t="shared" ref="O24:O34" si="9">M24-G24</f>
        <v>427</v>
      </c>
    </row>
    <row r="25" spans="2:19">
      <c r="B25" s="4" t="s">
        <v>21</v>
      </c>
      <c r="C25" s="12">
        <f>'H-02-01-07_2018 RRRP'!I25</f>
        <v>19943</v>
      </c>
      <c r="D25" s="12">
        <f>C25</f>
        <v>19943</v>
      </c>
      <c r="E25" s="12">
        <f t="shared" ref="E25" si="10">D25</f>
        <v>19943</v>
      </c>
      <c r="F25" s="12">
        <f t="shared" ref="F25" si="11">E25</f>
        <v>19943</v>
      </c>
      <c r="G25" s="7">
        <f t="shared" si="7"/>
        <v>79772</v>
      </c>
      <c r="I25" s="10">
        <f>'H-02-01-07_2018 RRRP'!G25</f>
        <v>18242</v>
      </c>
      <c r="J25" s="10">
        <f>'H-02-01-07_2019 RRRP'!G25</f>
        <v>19696</v>
      </c>
      <c r="K25" s="10">
        <f>'H-02-01-07_2020 RRRP'!G24</f>
        <v>19383</v>
      </c>
      <c r="L25" s="10">
        <f>'H-02-01-07_2021 RRRP'!G24</f>
        <v>19135</v>
      </c>
      <c r="M25" s="7">
        <f t="shared" ref="M25" si="12">SUM(I25:L25)</f>
        <v>76456</v>
      </c>
      <c r="N25" s="7"/>
      <c r="O25" s="7">
        <f t="shared" si="9"/>
        <v>-3316</v>
      </c>
      <c r="Q25" s="7"/>
    </row>
    <row r="26" spans="2:19">
      <c r="B26" s="4" t="s">
        <v>22</v>
      </c>
      <c r="C26" s="10">
        <v>25900</v>
      </c>
      <c r="D26" s="10">
        <v>25900</v>
      </c>
      <c r="E26" s="10">
        <v>25900</v>
      </c>
      <c r="F26" s="10">
        <v>25900</v>
      </c>
      <c r="G26" s="7">
        <f t="shared" si="7"/>
        <v>103600</v>
      </c>
      <c r="I26" s="10">
        <v>29406</v>
      </c>
      <c r="J26" s="10">
        <v>30251</v>
      </c>
      <c r="K26" s="10">
        <v>29166</v>
      </c>
      <c r="L26" s="10">
        <v>34481</v>
      </c>
      <c r="M26" s="7">
        <f t="shared" si="8"/>
        <v>123304</v>
      </c>
      <c r="N26" s="7"/>
      <c r="O26" s="7">
        <f t="shared" si="9"/>
        <v>19704</v>
      </c>
    </row>
    <row r="27" spans="2:19">
      <c r="B27" s="4" t="s">
        <v>23</v>
      </c>
      <c r="C27" s="7">
        <v>0</v>
      </c>
      <c r="D27" s="7">
        <v>0</v>
      </c>
      <c r="E27" s="7">
        <v>0</v>
      </c>
      <c r="F27" s="7">
        <v>0</v>
      </c>
      <c r="G27" s="7">
        <f t="shared" si="7"/>
        <v>0</v>
      </c>
      <c r="I27" s="10">
        <v>14</v>
      </c>
      <c r="J27" s="10">
        <v>1463</v>
      </c>
      <c r="K27" s="10">
        <v>1779</v>
      </c>
      <c r="L27" s="10">
        <v>1584</v>
      </c>
      <c r="M27" s="7">
        <f t="shared" si="8"/>
        <v>4840</v>
      </c>
      <c r="N27" s="7"/>
      <c r="O27" s="7">
        <f t="shared" si="9"/>
        <v>4840</v>
      </c>
    </row>
    <row r="28" spans="2:19">
      <c r="B28" s="4" t="s">
        <v>24</v>
      </c>
      <c r="C28" s="10">
        <v>42</v>
      </c>
      <c r="D28" s="10">
        <v>42</v>
      </c>
      <c r="E28" s="10">
        <v>42</v>
      </c>
      <c r="F28" s="10">
        <v>42</v>
      </c>
      <c r="G28" s="7">
        <f t="shared" si="7"/>
        <v>168</v>
      </c>
      <c r="I28" s="10">
        <v>18</v>
      </c>
      <c r="J28" s="10">
        <v>21</v>
      </c>
      <c r="K28" s="10">
        <v>17</v>
      </c>
      <c r="L28" s="10">
        <v>20</v>
      </c>
      <c r="M28" s="7">
        <f t="shared" si="8"/>
        <v>76</v>
      </c>
      <c r="N28" s="7"/>
      <c r="O28" s="7">
        <f t="shared" si="9"/>
        <v>-92</v>
      </c>
      <c r="Q28" s="7"/>
      <c r="S28" s="7"/>
    </row>
    <row r="29" spans="2:19">
      <c r="B29" s="4" t="s">
        <v>25</v>
      </c>
      <c r="C29" s="10">
        <v>31</v>
      </c>
      <c r="D29" s="10">
        <v>31</v>
      </c>
      <c r="E29" s="10">
        <v>31</v>
      </c>
      <c r="F29" s="10">
        <v>31</v>
      </c>
      <c r="G29" s="7">
        <f t="shared" si="7"/>
        <v>124</v>
      </c>
      <c r="I29" s="10">
        <v>26</v>
      </c>
      <c r="J29" s="10">
        <v>45</v>
      </c>
      <c r="K29" s="10">
        <v>22</v>
      </c>
      <c r="L29" s="10">
        <v>26</v>
      </c>
      <c r="M29" s="7">
        <f t="shared" si="8"/>
        <v>119</v>
      </c>
      <c r="N29" s="7"/>
      <c r="O29" s="7">
        <f t="shared" si="9"/>
        <v>-5</v>
      </c>
      <c r="Q29" s="7"/>
      <c r="S29" s="7"/>
    </row>
    <row r="30" spans="2:19">
      <c r="B30" s="4" t="s">
        <v>26</v>
      </c>
      <c r="C30" s="10">
        <v>3503</v>
      </c>
      <c r="D30" s="10">
        <v>3503</v>
      </c>
      <c r="E30" s="10">
        <v>3503</v>
      </c>
      <c r="F30" s="10">
        <v>3503</v>
      </c>
      <c r="G30" s="7">
        <f t="shared" si="7"/>
        <v>14012</v>
      </c>
      <c r="I30" s="10">
        <v>3275</v>
      </c>
      <c r="J30" s="10">
        <v>3312</v>
      </c>
      <c r="K30" s="10">
        <v>3070</v>
      </c>
      <c r="L30" s="10">
        <v>3355</v>
      </c>
      <c r="M30" s="7">
        <f t="shared" si="8"/>
        <v>13012</v>
      </c>
      <c r="N30" s="7"/>
      <c r="O30" s="7">
        <f t="shared" si="9"/>
        <v>-1000</v>
      </c>
      <c r="Q30" s="7"/>
      <c r="S30" s="7"/>
    </row>
    <row r="31" spans="2:19">
      <c r="B31" s="4" t="s">
        <v>27</v>
      </c>
      <c r="C31" s="10">
        <v>1032</v>
      </c>
      <c r="D31" s="10">
        <v>1032</v>
      </c>
      <c r="E31" s="10">
        <v>1032</v>
      </c>
      <c r="F31" s="10">
        <v>1032</v>
      </c>
      <c r="G31" s="7">
        <f t="shared" si="7"/>
        <v>4128</v>
      </c>
      <c r="I31" s="10">
        <v>942</v>
      </c>
      <c r="J31" s="10">
        <v>3851</v>
      </c>
      <c r="K31" s="10">
        <v>870</v>
      </c>
      <c r="L31" s="10">
        <v>1435</v>
      </c>
      <c r="M31" s="7">
        <f t="shared" si="8"/>
        <v>7098</v>
      </c>
      <c r="N31" s="7"/>
      <c r="O31" s="7">
        <f t="shared" si="9"/>
        <v>2970</v>
      </c>
    </row>
    <row r="32" spans="2:19">
      <c r="B32" s="4" t="s">
        <v>28</v>
      </c>
      <c r="C32" s="10">
        <v>2052</v>
      </c>
      <c r="D32" s="10">
        <v>2052</v>
      </c>
      <c r="E32" s="10">
        <v>2052</v>
      </c>
      <c r="F32" s="10">
        <v>2052</v>
      </c>
      <c r="G32" s="7">
        <f t="shared" si="7"/>
        <v>8208</v>
      </c>
      <c r="I32" s="10">
        <v>1793</v>
      </c>
      <c r="J32" s="10">
        <v>1822</v>
      </c>
      <c r="K32" s="10">
        <v>1813</v>
      </c>
      <c r="L32" s="10">
        <v>1765</v>
      </c>
      <c r="M32" s="7">
        <f t="shared" si="8"/>
        <v>7193</v>
      </c>
      <c r="N32" s="7"/>
      <c r="O32" s="7">
        <f t="shared" si="9"/>
        <v>-1015</v>
      </c>
    </row>
    <row r="33" spans="2:15">
      <c r="B33" s="4" t="s">
        <v>29</v>
      </c>
      <c r="C33" s="7">
        <v>0</v>
      </c>
      <c r="D33" s="7">
        <v>0</v>
      </c>
      <c r="E33" s="7">
        <v>0</v>
      </c>
      <c r="F33" s="7">
        <v>0</v>
      </c>
      <c r="G33" s="7">
        <f t="shared" si="7"/>
        <v>0</v>
      </c>
      <c r="I33" s="7">
        <v>0</v>
      </c>
      <c r="J33" s="7">
        <v>0</v>
      </c>
      <c r="K33" s="7">
        <v>0</v>
      </c>
      <c r="L33" s="7">
        <v>0</v>
      </c>
      <c r="M33" s="7">
        <f t="shared" si="8"/>
        <v>0</v>
      </c>
      <c r="N33" s="7"/>
      <c r="O33" s="7">
        <f t="shared" si="9"/>
        <v>0</v>
      </c>
    </row>
    <row r="34" spans="2:15">
      <c r="B34" s="4" t="s">
        <v>30</v>
      </c>
      <c r="C34" s="10">
        <v>-69</v>
      </c>
      <c r="D34" s="10">
        <v>-69</v>
      </c>
      <c r="E34" s="10">
        <v>-69</v>
      </c>
      <c r="F34" s="10">
        <v>-69</v>
      </c>
      <c r="G34" s="7">
        <f t="shared" si="7"/>
        <v>-276</v>
      </c>
      <c r="I34" s="10">
        <v>-2</v>
      </c>
      <c r="J34" s="10">
        <v>-2</v>
      </c>
      <c r="K34" s="10">
        <v>-3</v>
      </c>
      <c r="L34" s="7">
        <v>0</v>
      </c>
      <c r="M34" s="7">
        <f t="shared" si="8"/>
        <v>-7</v>
      </c>
      <c r="N34" s="1"/>
      <c r="O34" s="7">
        <f t="shared" si="9"/>
        <v>269</v>
      </c>
    </row>
    <row r="35" spans="2:15">
      <c r="B35" s="6" t="s">
        <v>31</v>
      </c>
      <c r="C35" s="9">
        <f>SUM(C23:C34)</f>
        <v>53834</v>
      </c>
      <c r="D35" s="9">
        <f>SUM(D23:D34)</f>
        <v>53834</v>
      </c>
      <c r="E35" s="9">
        <f>SUM(E23:E34)</f>
        <v>53834</v>
      </c>
      <c r="F35" s="9">
        <f>SUM(F23:F34)</f>
        <v>53834</v>
      </c>
      <c r="G35" s="9">
        <f>SUM(G23:G34)</f>
        <v>215336</v>
      </c>
      <c r="I35" s="9">
        <f t="shared" ref="I35:O35" si="13">SUM(I23:I34)</f>
        <v>55080</v>
      </c>
      <c r="J35" s="9">
        <f t="shared" si="13"/>
        <v>61851</v>
      </c>
      <c r="K35" s="9">
        <f t="shared" si="13"/>
        <v>57920</v>
      </c>
      <c r="L35" s="9">
        <f t="shared" si="13"/>
        <v>63272</v>
      </c>
      <c r="M35" s="9">
        <f t="shared" si="13"/>
        <v>238123</v>
      </c>
      <c r="N35" s="1"/>
      <c r="O35" s="9">
        <f t="shared" si="13"/>
        <v>22787</v>
      </c>
    </row>
    <row r="36" spans="2:15">
      <c r="C36" s="7"/>
      <c r="D36" s="7"/>
      <c r="E36" s="7"/>
      <c r="F36" s="7"/>
      <c r="G36" s="7"/>
      <c r="I36" s="7"/>
      <c r="J36" s="7"/>
      <c r="K36" s="7"/>
      <c r="L36" s="7"/>
      <c r="M36" s="7"/>
      <c r="N36" s="1"/>
      <c r="O36" s="7"/>
    </row>
    <row r="37" spans="2:15">
      <c r="B37" s="6" t="s">
        <v>32</v>
      </c>
      <c r="C37" s="7">
        <f>C15+C20+C35</f>
        <v>0</v>
      </c>
      <c r="D37" s="7">
        <f>D15+D20+D35</f>
        <v>0</v>
      </c>
      <c r="E37" s="7">
        <f>E15+E20+E35</f>
        <v>0</v>
      </c>
      <c r="F37" s="7">
        <f>F15+F20+F35</f>
        <v>0</v>
      </c>
      <c r="G37" s="7">
        <f>G15+G20+G35</f>
        <v>0</v>
      </c>
      <c r="I37" s="7">
        <f t="shared" ref="I37:O37" si="14">I15+I20+I35</f>
        <v>3323</v>
      </c>
      <c r="J37" s="7">
        <f t="shared" si="14"/>
        <v>1548</v>
      </c>
      <c r="K37" s="7">
        <f t="shared" si="14"/>
        <v>-491</v>
      </c>
      <c r="L37" s="7">
        <f t="shared" si="14"/>
        <v>4134</v>
      </c>
      <c r="M37" s="7">
        <f t="shared" si="14"/>
        <v>8514</v>
      </c>
      <c r="N37" s="7"/>
      <c r="O37" s="7">
        <f t="shared" si="14"/>
        <v>8514</v>
      </c>
    </row>
    <row r="38" spans="2:15">
      <c r="C38" s="7"/>
      <c r="D38" s="7"/>
      <c r="E38" s="7"/>
      <c r="F38" s="7"/>
      <c r="G38" s="7"/>
      <c r="I38" s="7"/>
      <c r="J38" s="7"/>
      <c r="K38" s="7"/>
      <c r="L38" s="7"/>
      <c r="M38" s="7"/>
      <c r="N38" s="7"/>
      <c r="O38" s="7"/>
    </row>
    <row r="39" spans="2:15" ht="13.5" thickBot="1">
      <c r="B39" s="6" t="s">
        <v>33</v>
      </c>
      <c r="C39" s="11">
        <f>C15+C20+C35</f>
        <v>0</v>
      </c>
      <c r="D39" s="11">
        <f>D11+D15+D20+D35</f>
        <v>0</v>
      </c>
      <c r="E39" s="11">
        <f>E11+E15+E20+E35</f>
        <v>0</v>
      </c>
      <c r="F39" s="11">
        <f>F11+F15+F20+F35</f>
        <v>0</v>
      </c>
      <c r="I39" s="11">
        <f>I11+I15+I20+I35</f>
        <v>4541.4170000000013</v>
      </c>
      <c r="J39" s="11">
        <f>J11+J15+J20+J35</f>
        <v>6089.4170000000013</v>
      </c>
      <c r="K39" s="11">
        <f>K11+K15+K20+K35</f>
        <v>5598.4170000000013</v>
      </c>
      <c r="L39" s="11">
        <f>L11+L15+L20+L35</f>
        <v>9732.4170000000013</v>
      </c>
      <c r="M39" s="13"/>
      <c r="N39" s="13"/>
      <c r="O39" s="13"/>
    </row>
    <row r="42" spans="2:15" ht="47.1" customHeight="1">
      <c r="B42" s="24" t="s">
        <v>34</v>
      </c>
      <c r="C42" s="25"/>
      <c r="D42" s="25"/>
      <c r="E42" s="25"/>
      <c r="F42" s="25"/>
      <c r="G42" s="25"/>
      <c r="H42" s="25"/>
      <c r="I42" s="25"/>
      <c r="J42" s="25"/>
      <c r="K42" s="25"/>
      <c r="L42" s="25"/>
      <c r="M42" s="25"/>
      <c r="N42" s="25"/>
      <c r="O42" s="25"/>
    </row>
    <row r="43" spans="2:15">
      <c r="B43" s="4" t="s">
        <v>35</v>
      </c>
    </row>
    <row r="44" spans="2:15">
      <c r="B44" s="6"/>
      <c r="C44" s="6"/>
      <c r="D44" s="6"/>
      <c r="E44" s="6"/>
      <c r="F44" s="6"/>
    </row>
    <row r="45" spans="2:15">
      <c r="B45" s="6"/>
      <c r="C45" s="6"/>
      <c r="D45" s="6"/>
      <c r="E45" s="6"/>
      <c r="F45" s="6"/>
    </row>
    <row r="46" spans="2:15">
      <c r="B46" s="6"/>
      <c r="C46" s="6"/>
      <c r="D46" s="6"/>
      <c r="E46" s="6"/>
      <c r="F46" s="6"/>
      <c r="I46" s="13"/>
    </row>
    <row r="47" spans="2:15">
      <c r="I47" s="7"/>
    </row>
    <row r="48" spans="2:15">
      <c r="I48" s="7"/>
    </row>
    <row r="49" spans="2:11">
      <c r="I49" s="7"/>
    </row>
    <row r="50" spans="2:11">
      <c r="I50" s="7"/>
      <c r="K50" s="7"/>
    </row>
    <row r="51" spans="2:11">
      <c r="B51" s="6"/>
      <c r="C51" s="6"/>
      <c r="D51" s="6"/>
      <c r="E51" s="6"/>
      <c r="F51" s="6"/>
    </row>
  </sheetData>
  <mergeCells count="7">
    <mergeCell ref="B42:O42"/>
    <mergeCell ref="B2:O2"/>
    <mergeCell ref="B3:O3"/>
    <mergeCell ref="B4:O4"/>
    <mergeCell ref="B5:O5"/>
    <mergeCell ref="C7:G7"/>
    <mergeCell ref="I7:M7"/>
  </mergeCells>
  <printOptions horizontalCentered="1"/>
  <pageMargins left="0.7" right="0.7" top="0.75" bottom="0"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B9BE4-CDE9-4293-8BCB-CF816FC37DC9}">
  <sheetPr>
    <tabColor theme="6"/>
  </sheetPr>
  <dimension ref="B2:L44"/>
  <sheetViews>
    <sheetView zoomScaleNormal="100" zoomScaleSheetLayoutView="100" workbookViewId="0">
      <selection activeCell="L39" sqref="L39"/>
    </sheetView>
  </sheetViews>
  <sheetFormatPr defaultColWidth="9.140625" defaultRowHeight="12.75"/>
  <cols>
    <col min="1" max="1" width="3.140625" style="18" customWidth="1"/>
    <col min="2" max="5" width="9.140625" style="18"/>
    <col min="6" max="6" width="12.85546875" style="18" customWidth="1"/>
    <col min="7" max="7" width="11.85546875" style="18" customWidth="1"/>
    <col min="8" max="8" width="10.85546875" style="18" customWidth="1"/>
    <col min="9" max="10" width="11.85546875" style="18" customWidth="1"/>
    <col min="11" max="11" width="3.140625" style="18" customWidth="1"/>
    <col min="12" max="12" width="27.140625" style="18" bestFit="1" customWidth="1"/>
    <col min="13" max="16384" width="9.140625" style="18"/>
  </cols>
  <sheetData>
    <row r="2" spans="2:10">
      <c r="B2" s="26" t="s">
        <v>0</v>
      </c>
      <c r="C2" s="26"/>
      <c r="D2" s="26"/>
      <c r="E2" s="26"/>
      <c r="F2" s="26"/>
      <c r="G2" s="26"/>
      <c r="H2" s="26"/>
      <c r="I2" s="26"/>
      <c r="J2" s="26"/>
    </row>
    <row r="3" spans="2:10" ht="29.45" customHeight="1">
      <c r="B3" s="31" t="s">
        <v>36</v>
      </c>
      <c r="C3" s="31"/>
      <c r="D3" s="31"/>
      <c r="E3" s="31"/>
      <c r="F3" s="31"/>
      <c r="G3" s="31"/>
      <c r="H3" s="31"/>
      <c r="I3" s="31"/>
      <c r="J3" s="31"/>
    </row>
    <row r="4" spans="2:10">
      <c r="B4" s="27" t="s">
        <v>37</v>
      </c>
      <c r="C4" s="27"/>
      <c r="D4" s="27"/>
      <c r="E4" s="27"/>
      <c r="F4" s="27"/>
      <c r="G4" s="27"/>
      <c r="H4" s="27"/>
      <c r="I4" s="27"/>
      <c r="J4" s="27"/>
    </row>
    <row r="5" spans="2:10">
      <c r="B5" s="27" t="s">
        <v>3</v>
      </c>
      <c r="C5" s="27"/>
      <c r="D5" s="27"/>
      <c r="E5" s="27"/>
      <c r="F5" s="27"/>
      <c r="G5" s="27"/>
      <c r="H5" s="27"/>
      <c r="I5" s="27"/>
      <c r="J5" s="27"/>
    </row>
    <row r="6" spans="2:10">
      <c r="B6" s="2"/>
      <c r="C6" s="2"/>
      <c r="D6" s="2"/>
      <c r="E6" s="4"/>
      <c r="F6" s="4"/>
      <c r="G6" s="4"/>
      <c r="H6" s="4"/>
    </row>
    <row r="7" spans="2:10" ht="24.75" customHeight="1">
      <c r="B7" s="4"/>
      <c r="C7" s="4"/>
      <c r="D7" s="4"/>
      <c r="E7" s="4"/>
      <c r="F7" s="4"/>
      <c r="G7" s="32" t="s">
        <v>38</v>
      </c>
      <c r="H7" s="32"/>
      <c r="I7" s="3" t="s">
        <v>4</v>
      </c>
      <c r="J7" s="3" t="s">
        <v>6</v>
      </c>
    </row>
    <row r="8" spans="2:10">
      <c r="B8" s="4"/>
      <c r="C8" s="4"/>
      <c r="D8" s="4"/>
      <c r="E8" s="4"/>
      <c r="F8" s="4"/>
      <c r="G8" s="14"/>
      <c r="H8" s="4"/>
    </row>
    <row r="9" spans="2:10">
      <c r="B9" s="4"/>
      <c r="C9" s="4"/>
      <c r="D9" s="4"/>
      <c r="E9" s="4"/>
      <c r="F9" s="4"/>
      <c r="G9" s="4"/>
      <c r="H9" s="4"/>
    </row>
    <row r="10" spans="2:10" ht="13.5" thickBot="1">
      <c r="B10" s="6" t="s">
        <v>9</v>
      </c>
      <c r="C10" s="4"/>
      <c r="D10" s="4"/>
      <c r="E10" s="4"/>
      <c r="F10" s="15">
        <v>43101</v>
      </c>
      <c r="G10" s="16"/>
      <c r="H10" s="19">
        <v>1218.4170000000013</v>
      </c>
      <c r="I10" s="6" t="s">
        <v>10</v>
      </c>
      <c r="J10" s="7"/>
    </row>
    <row r="11" spans="2:10">
      <c r="B11" s="8"/>
      <c r="C11" s="4"/>
      <c r="D11" s="4"/>
      <c r="E11" s="4"/>
      <c r="F11" s="4"/>
      <c r="G11" s="4"/>
      <c r="H11" s="4"/>
    </row>
    <row r="12" spans="2:10">
      <c r="B12" s="4" t="s">
        <v>11</v>
      </c>
      <c r="C12" s="4"/>
      <c r="D12" s="4"/>
      <c r="E12" s="4"/>
      <c r="F12" s="4"/>
      <c r="G12" s="7">
        <f>I12</f>
        <v>-35223</v>
      </c>
      <c r="H12" s="7"/>
      <c r="I12" s="7">
        <v>-35223</v>
      </c>
      <c r="J12" s="7"/>
    </row>
    <row r="13" spans="2:10">
      <c r="B13" s="4" t="s">
        <v>12</v>
      </c>
      <c r="C13" s="4"/>
      <c r="D13" s="4"/>
      <c r="E13" s="4"/>
      <c r="F13" s="6" t="s">
        <v>39</v>
      </c>
      <c r="G13" s="7">
        <v>2964</v>
      </c>
      <c r="H13" s="7"/>
      <c r="I13" s="7">
        <v>0</v>
      </c>
      <c r="J13" s="7"/>
    </row>
    <row r="14" spans="2:10">
      <c r="B14" s="4" t="s">
        <v>40</v>
      </c>
      <c r="C14" s="4"/>
      <c r="D14" s="4"/>
      <c r="E14" s="4"/>
      <c r="F14" s="4"/>
      <c r="G14" s="7">
        <f>-H10*0</f>
        <v>0</v>
      </c>
      <c r="H14" s="7"/>
      <c r="I14" s="7">
        <v>0</v>
      </c>
      <c r="J14" s="7"/>
    </row>
    <row r="15" spans="2:10">
      <c r="B15" s="6" t="s">
        <v>13</v>
      </c>
      <c r="C15" s="4"/>
      <c r="D15" s="4"/>
      <c r="E15" s="4"/>
      <c r="F15" s="4"/>
      <c r="G15" s="9">
        <f>SUM(G12:G14)</f>
        <v>-32259</v>
      </c>
      <c r="H15" s="9">
        <f>G15</f>
        <v>-32259</v>
      </c>
      <c r="I15" s="9">
        <f>SUM(I12:I14)</f>
        <v>-35223</v>
      </c>
      <c r="J15" s="7"/>
    </row>
    <row r="16" spans="2:10">
      <c r="B16" s="4"/>
      <c r="C16" s="4"/>
      <c r="D16" s="4"/>
      <c r="E16" s="4"/>
      <c r="F16" s="4"/>
      <c r="G16" s="7"/>
      <c r="H16" s="7"/>
      <c r="I16" s="7"/>
      <c r="J16" s="7"/>
    </row>
    <row r="17" spans="2:10">
      <c r="B17" s="6" t="s">
        <v>14</v>
      </c>
      <c r="C17" s="4"/>
      <c r="D17" s="4"/>
      <c r="E17" s="4"/>
      <c r="F17" s="4"/>
      <c r="G17" s="7"/>
      <c r="H17" s="7"/>
    </row>
    <row r="18" spans="2:10">
      <c r="B18" s="4" t="s">
        <v>15</v>
      </c>
      <c r="C18" s="4"/>
      <c r="D18" s="4"/>
      <c r="E18" s="4"/>
      <c r="F18" s="4"/>
      <c r="G18" s="7">
        <v>-18104</v>
      </c>
      <c r="H18" s="7"/>
      <c r="I18" s="7">
        <v>-17612</v>
      </c>
      <c r="J18" s="7">
        <f>I18-G18</f>
        <v>492</v>
      </c>
    </row>
    <row r="19" spans="2:10">
      <c r="B19" s="4" t="s">
        <v>16</v>
      </c>
      <c r="C19" s="4"/>
      <c r="D19" s="4"/>
      <c r="E19" s="4"/>
      <c r="F19" s="4"/>
      <c r="G19" s="7">
        <v>-1394</v>
      </c>
      <c r="H19" s="7"/>
      <c r="I19" s="7">
        <v>-999</v>
      </c>
      <c r="J19" s="7">
        <f>I19-G19</f>
        <v>395</v>
      </c>
    </row>
    <row r="20" spans="2:10">
      <c r="B20" s="6" t="s">
        <v>17</v>
      </c>
      <c r="C20" s="4"/>
      <c r="D20" s="4"/>
      <c r="E20" s="4"/>
      <c r="F20" s="6" t="s">
        <v>41</v>
      </c>
      <c r="G20" s="9">
        <f>SUM(G18:G19)</f>
        <v>-19498</v>
      </c>
      <c r="H20" s="9">
        <f>G20</f>
        <v>-19498</v>
      </c>
      <c r="I20" s="9">
        <f>SUM(I18:I19)</f>
        <v>-18611</v>
      </c>
      <c r="J20" s="9">
        <f>I20-G20</f>
        <v>887</v>
      </c>
    </row>
    <row r="21" spans="2:10">
      <c r="B21" s="4"/>
      <c r="C21" s="4"/>
      <c r="D21" s="4"/>
      <c r="E21" s="4"/>
      <c r="F21" s="4"/>
      <c r="G21" s="7"/>
      <c r="H21" s="7"/>
      <c r="I21" s="7"/>
      <c r="J21" s="7"/>
    </row>
    <row r="22" spans="2:10">
      <c r="B22" s="6" t="s">
        <v>18</v>
      </c>
      <c r="C22" s="4"/>
      <c r="D22" s="4"/>
      <c r="E22" s="4"/>
      <c r="F22" s="4"/>
      <c r="G22" s="7"/>
      <c r="I22" s="7"/>
      <c r="J22" s="7"/>
    </row>
    <row r="23" spans="2:10">
      <c r="B23" s="4" t="s">
        <v>42</v>
      </c>
      <c r="C23" s="4"/>
      <c r="D23" s="4"/>
      <c r="E23" s="4"/>
      <c r="F23" s="6" t="s">
        <v>43</v>
      </c>
      <c r="G23" s="10">
        <v>553</v>
      </c>
      <c r="H23" s="7"/>
      <c r="I23" s="12">
        <v>491</v>
      </c>
      <c r="J23" s="7">
        <f t="shared" ref="J23:J34" si="0">G23-I23</f>
        <v>62</v>
      </c>
    </row>
    <row r="24" spans="2:10">
      <c r="B24" s="4" t="s">
        <v>44</v>
      </c>
      <c r="C24" s="4"/>
      <c r="D24" s="4"/>
      <c r="E24" s="4"/>
      <c r="F24" s="6" t="s">
        <v>43</v>
      </c>
      <c r="G24" s="10">
        <v>813</v>
      </c>
      <c r="H24" s="7"/>
      <c r="I24" s="12">
        <v>909</v>
      </c>
      <c r="J24" s="7">
        <f t="shared" si="0"/>
        <v>-96</v>
      </c>
    </row>
    <row r="25" spans="2:10">
      <c r="B25" s="4" t="s">
        <v>21</v>
      </c>
      <c r="C25" s="4"/>
      <c r="D25" s="4"/>
      <c r="E25" s="4"/>
      <c r="F25" s="4"/>
      <c r="G25" s="7">
        <v>18242</v>
      </c>
      <c r="H25" s="7"/>
      <c r="I25" s="7">
        <v>19943</v>
      </c>
      <c r="J25" s="7">
        <f t="shared" si="0"/>
        <v>-1701</v>
      </c>
    </row>
    <row r="26" spans="2:10">
      <c r="B26" s="4" t="s">
        <v>22</v>
      </c>
      <c r="C26" s="4"/>
      <c r="D26" s="4"/>
      <c r="E26" s="4"/>
      <c r="F26" s="4"/>
      <c r="G26" s="7">
        <v>29406</v>
      </c>
      <c r="H26" s="7"/>
      <c r="I26" s="7">
        <v>25900</v>
      </c>
      <c r="J26" s="7">
        <f t="shared" si="0"/>
        <v>3506</v>
      </c>
    </row>
    <row r="27" spans="2:10">
      <c r="B27" s="4" t="s">
        <v>23</v>
      </c>
      <c r="C27" s="4"/>
      <c r="D27" s="4"/>
      <c r="E27" s="4"/>
      <c r="F27" s="4"/>
      <c r="G27" s="7">
        <v>14</v>
      </c>
      <c r="H27" s="7"/>
      <c r="I27" s="7">
        <v>0</v>
      </c>
      <c r="J27" s="7">
        <f t="shared" si="0"/>
        <v>14</v>
      </c>
    </row>
    <row r="28" spans="2:10">
      <c r="B28" s="4" t="s">
        <v>24</v>
      </c>
      <c r="C28" s="4"/>
      <c r="D28" s="4"/>
      <c r="E28" s="4"/>
      <c r="F28" s="4"/>
      <c r="G28" s="7">
        <f>'H-02-01-07_RRRP Summary'!I28</f>
        <v>18</v>
      </c>
      <c r="H28" s="7"/>
      <c r="I28" s="7">
        <v>42</v>
      </c>
      <c r="J28" s="7">
        <f t="shared" si="0"/>
        <v>-24</v>
      </c>
    </row>
    <row r="29" spans="2:10">
      <c r="B29" s="4" t="s">
        <v>25</v>
      </c>
      <c r="C29" s="4"/>
      <c r="D29" s="4"/>
      <c r="E29" s="4"/>
      <c r="F29" s="4"/>
      <c r="G29" s="7">
        <f>'H-02-01-07_RRRP Summary'!I29</f>
        <v>26</v>
      </c>
      <c r="H29" s="7"/>
      <c r="I29" s="7">
        <v>31</v>
      </c>
      <c r="J29" s="7">
        <f t="shared" si="0"/>
        <v>-5</v>
      </c>
    </row>
    <row r="30" spans="2:10">
      <c r="B30" s="4" t="s">
        <v>26</v>
      </c>
      <c r="C30" s="4"/>
      <c r="D30" s="4"/>
      <c r="E30" s="4"/>
      <c r="F30" s="4"/>
      <c r="G30" s="7">
        <v>3275</v>
      </c>
      <c r="H30" s="7"/>
      <c r="I30" s="7">
        <v>3503</v>
      </c>
      <c r="J30" s="7">
        <f t="shared" si="0"/>
        <v>-228</v>
      </c>
    </row>
    <row r="31" spans="2:10">
      <c r="B31" s="4" t="s">
        <v>27</v>
      </c>
      <c r="C31" s="4"/>
      <c r="D31" s="4"/>
      <c r="E31" s="4"/>
      <c r="F31" s="4"/>
      <c r="G31" s="7">
        <v>942</v>
      </c>
      <c r="H31" s="7"/>
      <c r="I31" s="7">
        <v>1032</v>
      </c>
      <c r="J31" s="7">
        <f t="shared" si="0"/>
        <v>-90</v>
      </c>
    </row>
    <row r="32" spans="2:10">
      <c r="B32" s="4" t="s">
        <v>28</v>
      </c>
      <c r="C32" s="4"/>
      <c r="D32" s="4"/>
      <c r="E32" s="4"/>
      <c r="F32" s="4" t="s">
        <v>45</v>
      </c>
      <c r="G32" s="7">
        <v>1793</v>
      </c>
      <c r="H32" s="7"/>
      <c r="I32" s="7">
        <v>2052</v>
      </c>
      <c r="J32" s="7">
        <f t="shared" si="0"/>
        <v>-259</v>
      </c>
    </row>
    <row r="33" spans="2:12">
      <c r="B33" s="4" t="s">
        <v>29</v>
      </c>
      <c r="C33" s="4"/>
      <c r="D33" s="4"/>
      <c r="E33" s="4"/>
      <c r="F33" s="4"/>
      <c r="G33" s="7">
        <v>0</v>
      </c>
      <c r="H33" s="7"/>
      <c r="I33" s="7">
        <v>0</v>
      </c>
      <c r="J33" s="7">
        <f t="shared" si="0"/>
        <v>0</v>
      </c>
    </row>
    <row r="34" spans="2:12">
      <c r="B34" s="4" t="s">
        <v>30</v>
      </c>
      <c r="C34" s="4"/>
      <c r="D34" s="4"/>
      <c r="E34" s="4"/>
      <c r="F34" s="4"/>
      <c r="G34" s="7">
        <v>-2</v>
      </c>
      <c r="H34" s="7"/>
      <c r="I34" s="7">
        <v>-69</v>
      </c>
      <c r="J34" s="7">
        <f t="shared" si="0"/>
        <v>67</v>
      </c>
    </row>
    <row r="35" spans="2:12">
      <c r="B35" s="6" t="s">
        <v>31</v>
      </c>
      <c r="C35" s="4"/>
      <c r="D35" s="4"/>
      <c r="E35" s="4"/>
      <c r="F35" s="4"/>
      <c r="G35" s="9">
        <f>SUM(G23:G34)</f>
        <v>55080</v>
      </c>
      <c r="H35" s="9">
        <f>G35</f>
        <v>55080</v>
      </c>
      <c r="I35" s="9">
        <f>SUM(I23:I34)</f>
        <v>53834</v>
      </c>
      <c r="J35" s="9">
        <f>SUM(J23:J34)</f>
        <v>1246</v>
      </c>
    </row>
    <row r="36" spans="2:12">
      <c r="B36" s="4"/>
      <c r="C36" s="4"/>
      <c r="D36" s="4"/>
      <c r="E36" s="4"/>
      <c r="F36" s="4"/>
      <c r="G36" s="7"/>
      <c r="H36" s="7"/>
      <c r="I36" s="7"/>
      <c r="J36" s="7"/>
    </row>
    <row r="37" spans="2:12">
      <c r="B37" s="6" t="s">
        <v>32</v>
      </c>
      <c r="C37" s="4"/>
      <c r="D37" s="4"/>
      <c r="E37" s="4"/>
      <c r="F37" s="4"/>
      <c r="G37" s="7">
        <f>G15+G20+G35</f>
        <v>3323</v>
      </c>
      <c r="H37" s="7"/>
      <c r="I37" s="7"/>
      <c r="J37" s="7"/>
    </row>
    <row r="38" spans="2:12">
      <c r="B38" s="4"/>
      <c r="C38" s="4"/>
      <c r="D38" s="4"/>
      <c r="E38" s="4"/>
      <c r="F38" s="4"/>
      <c r="G38" s="7"/>
      <c r="H38" s="7"/>
      <c r="I38" s="7"/>
      <c r="J38" s="7"/>
    </row>
    <row r="39" spans="2:12" ht="13.5" thickBot="1">
      <c r="B39" s="6" t="s">
        <v>33</v>
      </c>
      <c r="C39" s="6"/>
      <c r="D39" s="6"/>
      <c r="E39" s="6"/>
      <c r="F39" s="15">
        <v>43465</v>
      </c>
      <c r="G39" s="11"/>
      <c r="H39" s="11">
        <f>H10+H15+H20+H35</f>
        <v>4541.4170000000013</v>
      </c>
      <c r="J39" s="7"/>
    </row>
    <row r="40" spans="2:12">
      <c r="B40" s="4"/>
      <c r="C40" s="4"/>
      <c r="D40" s="4"/>
      <c r="E40" s="4"/>
      <c r="F40" s="4"/>
      <c r="H40" s="4"/>
    </row>
    <row r="41" spans="2:12" ht="59.25" customHeight="1">
      <c r="B41" s="30" t="s">
        <v>46</v>
      </c>
      <c r="C41" s="30"/>
      <c r="D41" s="30"/>
      <c r="E41" s="30"/>
      <c r="F41" s="30"/>
      <c r="G41" s="30"/>
      <c r="H41" s="30"/>
      <c r="I41" s="30"/>
      <c r="J41" s="30"/>
    </row>
    <row r="42" spans="2:12" ht="42" customHeight="1">
      <c r="B42" s="30" t="s">
        <v>47</v>
      </c>
      <c r="C42" s="30"/>
      <c r="D42" s="30"/>
      <c r="E42" s="30"/>
      <c r="F42" s="30"/>
      <c r="G42" s="30"/>
      <c r="H42" s="30"/>
      <c r="I42" s="30"/>
      <c r="J42" s="30"/>
    </row>
    <row r="43" spans="2:12" ht="85.35" customHeight="1">
      <c r="B43" s="29" t="s">
        <v>48</v>
      </c>
      <c r="C43" s="29"/>
      <c r="D43" s="29"/>
      <c r="E43" s="29"/>
      <c r="F43" s="29"/>
      <c r="G43" s="29"/>
      <c r="H43" s="29"/>
      <c r="I43" s="29"/>
      <c r="J43" s="29"/>
    </row>
    <row r="44" spans="2:12">
      <c r="B44" s="4" t="s">
        <v>49</v>
      </c>
      <c r="L44" s="22"/>
    </row>
  </sheetData>
  <mergeCells count="8">
    <mergeCell ref="B43:J43"/>
    <mergeCell ref="B42:J42"/>
    <mergeCell ref="B2:J2"/>
    <mergeCell ref="B3:J3"/>
    <mergeCell ref="B4:J4"/>
    <mergeCell ref="B5:J5"/>
    <mergeCell ref="G7:H7"/>
    <mergeCell ref="B41:J41"/>
  </mergeCells>
  <printOptions horizontalCentered="1"/>
  <pageMargins left="0.7" right="0.7" top="0.75" bottom="0.75" header="0.3" footer="0.3"/>
  <pageSetup scale="87" orientation="portrait" r:id="rId1"/>
  <ignoredErrors>
    <ignoredError sqref="H15:H3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CC7E2-D5D1-4D66-A315-95CFC3BD600D}">
  <sheetPr>
    <tabColor theme="6"/>
  </sheetPr>
  <dimension ref="B2:N43"/>
  <sheetViews>
    <sheetView zoomScaleNormal="100" zoomScaleSheetLayoutView="90" workbookViewId="0">
      <selection activeCell="N39" sqref="N39"/>
    </sheetView>
  </sheetViews>
  <sheetFormatPr defaultColWidth="9.140625" defaultRowHeight="12.75"/>
  <cols>
    <col min="1" max="1" width="3.140625" style="18" customWidth="1"/>
    <col min="2" max="5" width="9.140625" style="18"/>
    <col min="6" max="6" width="12.85546875" style="18" customWidth="1"/>
    <col min="7" max="7" width="11.85546875" style="18" customWidth="1"/>
    <col min="8" max="8" width="10.42578125" style="18" customWidth="1"/>
    <col min="9" max="10" width="11.85546875" style="18" customWidth="1"/>
    <col min="11" max="11" width="2.5703125" style="18" customWidth="1"/>
    <col min="12" max="16384" width="9.140625" style="18"/>
  </cols>
  <sheetData>
    <row r="2" spans="2:12">
      <c r="B2" s="26" t="s">
        <v>0</v>
      </c>
      <c r="C2" s="26"/>
      <c r="D2" s="26"/>
      <c r="E2" s="26"/>
      <c r="F2" s="26"/>
      <c r="G2" s="26"/>
      <c r="H2" s="26"/>
      <c r="I2" s="26"/>
      <c r="J2" s="26"/>
    </row>
    <row r="3" spans="2:12" ht="27" customHeight="1">
      <c r="B3" s="31" t="s">
        <v>50</v>
      </c>
      <c r="C3" s="31"/>
      <c r="D3" s="31"/>
      <c r="E3" s="31"/>
      <c r="F3" s="31"/>
      <c r="G3" s="31"/>
      <c r="H3" s="31"/>
      <c r="I3" s="31"/>
      <c r="J3" s="31"/>
    </row>
    <row r="4" spans="2:12">
      <c r="B4" s="27" t="s">
        <v>51</v>
      </c>
      <c r="C4" s="27"/>
      <c r="D4" s="27"/>
      <c r="E4" s="27"/>
      <c r="F4" s="27"/>
      <c r="G4" s="27"/>
      <c r="H4" s="27"/>
      <c r="I4" s="27"/>
      <c r="J4" s="27"/>
    </row>
    <row r="5" spans="2:12">
      <c r="B5" s="27" t="s">
        <v>3</v>
      </c>
      <c r="C5" s="27"/>
      <c r="D5" s="27"/>
      <c r="E5" s="27"/>
      <c r="F5" s="27"/>
      <c r="G5" s="27"/>
      <c r="H5" s="27"/>
      <c r="I5" s="27"/>
      <c r="J5" s="27"/>
    </row>
    <row r="6" spans="2:12">
      <c r="B6" s="2"/>
      <c r="C6" s="2"/>
      <c r="D6" s="2"/>
      <c r="E6" s="4"/>
      <c r="F6" s="4"/>
      <c r="G6" s="4"/>
      <c r="H6" s="4"/>
    </row>
    <row r="7" spans="2:12" ht="24.75" customHeight="1">
      <c r="B7" s="4"/>
      <c r="C7" s="4"/>
      <c r="D7" s="4"/>
      <c r="E7" s="4"/>
      <c r="F7" s="4"/>
      <c r="G7" s="32" t="s">
        <v>38</v>
      </c>
      <c r="H7" s="32"/>
      <c r="I7" s="3" t="s">
        <v>4</v>
      </c>
      <c r="J7" s="3" t="s">
        <v>6</v>
      </c>
    </row>
    <row r="8" spans="2:12">
      <c r="B8" s="4"/>
      <c r="C8" s="4"/>
      <c r="D8" s="4"/>
      <c r="E8" s="4"/>
      <c r="F8" s="4"/>
      <c r="G8" s="14"/>
      <c r="H8" s="4"/>
    </row>
    <row r="9" spans="2:12">
      <c r="B9" s="4"/>
      <c r="C9" s="4"/>
      <c r="D9" s="4"/>
      <c r="E9" s="4"/>
      <c r="F9" s="4"/>
      <c r="G9" s="4"/>
      <c r="H9" s="4"/>
    </row>
    <row r="10" spans="2:12" ht="13.5" thickBot="1">
      <c r="B10" s="6" t="s">
        <v>9</v>
      </c>
      <c r="C10" s="4"/>
      <c r="D10" s="4"/>
      <c r="E10" s="4"/>
      <c r="F10" s="15">
        <v>43466</v>
      </c>
      <c r="G10" s="16"/>
      <c r="H10" s="19">
        <f>'H-02-01-07_2018 RRRP'!H39</f>
        <v>4541.4170000000013</v>
      </c>
    </row>
    <row r="11" spans="2:12">
      <c r="B11" s="8"/>
      <c r="C11" s="4"/>
      <c r="D11" s="4"/>
      <c r="E11" s="4"/>
      <c r="F11" s="4"/>
      <c r="G11" s="4"/>
      <c r="H11" s="4"/>
    </row>
    <row r="12" spans="2:12">
      <c r="B12" s="4" t="s">
        <v>11</v>
      </c>
      <c r="C12" s="4"/>
      <c r="D12" s="4"/>
      <c r="E12" s="4"/>
      <c r="F12" s="4"/>
      <c r="G12" s="7">
        <f>I12</f>
        <v>-35223</v>
      </c>
      <c r="H12" s="7"/>
      <c r="I12" s="7">
        <f>'H-02-01-07_2018 RRRP'!I12</f>
        <v>-35223</v>
      </c>
      <c r="J12" s="7"/>
    </row>
    <row r="13" spans="2:12">
      <c r="B13" s="4" t="s">
        <v>12</v>
      </c>
      <c r="C13" s="4"/>
      <c r="D13" s="4"/>
      <c r="E13" s="4"/>
      <c r="F13" s="6" t="s">
        <v>10</v>
      </c>
      <c r="G13" s="7">
        <f>-'H-02-01-07_2018 RRRP'!G13</f>
        <v>-2964</v>
      </c>
      <c r="H13" s="7"/>
      <c r="I13" s="7">
        <f>'H-02-01-07_2018 RRRP'!I13</f>
        <v>0</v>
      </c>
      <c r="J13" s="7"/>
      <c r="L13" s="4"/>
    </row>
    <row r="14" spans="2:12">
      <c r="B14" s="4" t="s">
        <v>40</v>
      </c>
      <c r="C14" s="4"/>
      <c r="D14" s="4"/>
      <c r="E14" s="4"/>
      <c r="F14" s="4"/>
      <c r="G14" s="7">
        <v>0</v>
      </c>
      <c r="H14" s="7"/>
      <c r="I14" s="7">
        <f>'H-02-01-07_2018 RRRP'!I14</f>
        <v>0</v>
      </c>
      <c r="J14" s="7"/>
    </row>
    <row r="15" spans="2:12">
      <c r="B15" s="6" t="s">
        <v>13</v>
      </c>
      <c r="C15" s="4"/>
      <c r="D15" s="4"/>
      <c r="E15" s="4"/>
      <c r="F15" s="4"/>
      <c r="G15" s="9">
        <f>SUM(G12:G14)</f>
        <v>-38187</v>
      </c>
      <c r="H15" s="9">
        <f>G15</f>
        <v>-38187</v>
      </c>
      <c r="I15" s="9">
        <f>SUM(I12:I14)</f>
        <v>-35223</v>
      </c>
      <c r="J15" s="7"/>
    </row>
    <row r="16" spans="2:12">
      <c r="B16" s="4"/>
      <c r="C16" s="4"/>
      <c r="D16" s="4"/>
      <c r="E16" s="4"/>
      <c r="F16" s="4"/>
      <c r="G16" s="7"/>
      <c r="H16" s="7"/>
      <c r="I16" s="7"/>
      <c r="J16" s="7"/>
    </row>
    <row r="17" spans="2:14">
      <c r="B17" s="6" t="s">
        <v>14</v>
      </c>
      <c r="C17" s="4"/>
      <c r="D17" s="4"/>
      <c r="E17" s="4"/>
      <c r="F17" s="4"/>
      <c r="G17" s="7"/>
      <c r="H17" s="7"/>
    </row>
    <row r="18" spans="2:14">
      <c r="B18" s="4" t="s">
        <v>15</v>
      </c>
      <c r="C18" s="4"/>
      <c r="D18" s="4"/>
      <c r="E18" s="4"/>
      <c r="F18" s="4"/>
      <c r="G18" s="7">
        <v>-20876</v>
      </c>
      <c r="H18" s="7"/>
      <c r="I18" s="7">
        <f>'H-02-01-07_2018 RRRP'!I18</f>
        <v>-17612</v>
      </c>
      <c r="J18" s="7">
        <f>I18-G18</f>
        <v>3264</v>
      </c>
    </row>
    <row r="19" spans="2:14">
      <c r="B19" s="4" t="s">
        <v>16</v>
      </c>
      <c r="C19" s="4"/>
      <c r="D19" s="4"/>
      <c r="E19" s="4"/>
      <c r="F19" s="4"/>
      <c r="G19" s="7">
        <v>-1240</v>
      </c>
      <c r="H19" s="7"/>
      <c r="I19" s="7">
        <f>'H-02-01-07_2018 RRRP'!I19</f>
        <v>-999</v>
      </c>
      <c r="J19" s="7">
        <f>I19-G19</f>
        <v>241</v>
      </c>
    </row>
    <row r="20" spans="2:14">
      <c r="B20" s="6" t="s">
        <v>17</v>
      </c>
      <c r="C20" s="4"/>
      <c r="D20" s="4"/>
      <c r="E20" s="4"/>
      <c r="F20" s="6" t="s">
        <v>39</v>
      </c>
      <c r="G20" s="9">
        <f>SUM(G18:G19)</f>
        <v>-22116</v>
      </c>
      <c r="H20" s="9">
        <f>G20</f>
        <v>-22116</v>
      </c>
      <c r="I20" s="9">
        <f>SUM(I18:I19)</f>
        <v>-18611</v>
      </c>
      <c r="J20" s="9">
        <f>I20-G20</f>
        <v>3505</v>
      </c>
    </row>
    <row r="21" spans="2:14">
      <c r="B21" s="4"/>
      <c r="C21" s="4"/>
      <c r="D21" s="4"/>
      <c r="E21" s="4"/>
      <c r="F21" s="4"/>
      <c r="G21" s="7"/>
      <c r="H21" s="7"/>
      <c r="I21" s="7"/>
      <c r="J21" s="7"/>
    </row>
    <row r="22" spans="2:14">
      <c r="B22" s="6" t="s">
        <v>18</v>
      </c>
      <c r="C22" s="4"/>
      <c r="D22" s="4"/>
      <c r="E22" s="4"/>
      <c r="F22" s="4"/>
      <c r="G22" s="7"/>
      <c r="I22" s="7"/>
      <c r="J22" s="7"/>
    </row>
    <row r="23" spans="2:14">
      <c r="B23" s="4" t="s">
        <v>42</v>
      </c>
      <c r="C23" s="4"/>
      <c r="D23" s="4"/>
      <c r="E23" s="4"/>
      <c r="F23" s="6" t="s">
        <v>41</v>
      </c>
      <c r="G23" s="10">
        <v>447</v>
      </c>
      <c r="H23" s="7"/>
      <c r="I23" s="12">
        <f>'H-02-01-07_2018 RRRP'!I23</f>
        <v>491</v>
      </c>
      <c r="J23" s="7">
        <f t="shared" ref="J23:J34" si="0">I23-G23</f>
        <v>44</v>
      </c>
    </row>
    <row r="24" spans="2:14">
      <c r="B24" s="4" t="s">
        <v>44</v>
      </c>
      <c r="C24" s="4"/>
      <c r="D24" s="4"/>
      <c r="E24" s="4"/>
      <c r="F24" s="6" t="s">
        <v>41</v>
      </c>
      <c r="G24" s="10">
        <v>945</v>
      </c>
      <c r="H24" s="7"/>
      <c r="I24" s="10">
        <f>'H-02-01-07_2018 RRRP'!I24</f>
        <v>909</v>
      </c>
      <c r="J24" s="7">
        <f t="shared" si="0"/>
        <v>-36</v>
      </c>
    </row>
    <row r="25" spans="2:14">
      <c r="B25" s="4" t="s">
        <v>21</v>
      </c>
      <c r="C25" s="4"/>
      <c r="D25" s="4"/>
      <c r="E25" s="4"/>
      <c r="F25" s="4"/>
      <c r="G25" s="7">
        <v>19696</v>
      </c>
      <c r="H25" s="7"/>
      <c r="I25" s="7">
        <f>'H-02-01-07_2018 RRRP'!I25</f>
        <v>19943</v>
      </c>
      <c r="J25" s="7">
        <f t="shared" si="0"/>
        <v>247</v>
      </c>
    </row>
    <row r="26" spans="2:14">
      <c r="B26" s="4" t="s">
        <v>22</v>
      </c>
      <c r="C26" s="4"/>
      <c r="D26" s="4"/>
      <c r="E26" s="4"/>
      <c r="F26" s="4"/>
      <c r="G26" s="7">
        <v>30251</v>
      </c>
      <c r="H26" s="7"/>
      <c r="I26" s="7">
        <f>'H-02-01-07_2018 RRRP'!I26</f>
        <v>25900</v>
      </c>
      <c r="J26" s="7">
        <f t="shared" si="0"/>
        <v>-4351</v>
      </c>
    </row>
    <row r="27" spans="2:14">
      <c r="B27" s="4" t="s">
        <v>23</v>
      </c>
      <c r="C27" s="4"/>
      <c r="D27" s="4"/>
      <c r="E27" s="4"/>
      <c r="F27" s="4"/>
      <c r="G27" s="7">
        <v>1463</v>
      </c>
      <c r="H27" s="7"/>
      <c r="I27" s="7">
        <f>'H-02-01-07_2018 RRRP'!I27</f>
        <v>0</v>
      </c>
      <c r="J27" s="7">
        <f t="shared" si="0"/>
        <v>-1463</v>
      </c>
    </row>
    <row r="28" spans="2:14">
      <c r="B28" s="4" t="s">
        <v>24</v>
      </c>
      <c r="C28" s="4"/>
      <c r="D28" s="4"/>
      <c r="E28" s="4"/>
      <c r="F28" s="4"/>
      <c r="G28" s="7">
        <f>'H-02-01-07_RRRP Summary'!J28</f>
        <v>21</v>
      </c>
      <c r="H28" s="7"/>
      <c r="I28" s="7">
        <f>'H-02-01-07_2018 RRRP'!I28</f>
        <v>42</v>
      </c>
      <c r="J28" s="7">
        <f t="shared" si="0"/>
        <v>21</v>
      </c>
      <c r="L28" s="20"/>
      <c r="N28" s="20"/>
    </row>
    <row r="29" spans="2:14">
      <c r="B29" s="4" t="s">
        <v>25</v>
      </c>
      <c r="C29" s="4"/>
      <c r="D29" s="4"/>
      <c r="E29" s="4"/>
      <c r="F29" s="4"/>
      <c r="G29" s="7">
        <f>'H-02-01-07_RRRP Summary'!J29</f>
        <v>45</v>
      </c>
      <c r="H29" s="7"/>
      <c r="I29" s="7">
        <f>'H-02-01-07_2018 RRRP'!I29</f>
        <v>31</v>
      </c>
      <c r="J29" s="7">
        <f t="shared" si="0"/>
        <v>-14</v>
      </c>
      <c r="L29" s="20"/>
      <c r="N29" s="20"/>
    </row>
    <row r="30" spans="2:14">
      <c r="B30" s="4" t="s">
        <v>26</v>
      </c>
      <c r="C30" s="4"/>
      <c r="D30" s="4"/>
      <c r="E30" s="4"/>
      <c r="F30" s="4"/>
      <c r="G30" s="7">
        <v>3312</v>
      </c>
      <c r="H30" s="7"/>
      <c r="I30" s="7">
        <f>'H-02-01-07_2018 RRRP'!I30</f>
        <v>3503</v>
      </c>
      <c r="J30" s="7">
        <f t="shared" si="0"/>
        <v>191</v>
      </c>
      <c r="L30" s="20"/>
      <c r="N30" s="20"/>
    </row>
    <row r="31" spans="2:14">
      <c r="B31" s="4" t="s">
        <v>27</v>
      </c>
      <c r="C31" s="4"/>
      <c r="D31" s="4"/>
      <c r="E31" s="4"/>
      <c r="F31" s="4"/>
      <c r="G31" s="7">
        <v>3851</v>
      </c>
      <c r="H31" s="7"/>
      <c r="I31" s="7">
        <f>'H-02-01-07_2018 RRRP'!I31</f>
        <v>1032</v>
      </c>
      <c r="J31" s="7">
        <f t="shared" si="0"/>
        <v>-2819</v>
      </c>
    </row>
    <row r="32" spans="2:14">
      <c r="B32" s="4" t="s">
        <v>28</v>
      </c>
      <c r="C32" s="4"/>
      <c r="D32" s="4"/>
      <c r="E32" s="4"/>
      <c r="F32" s="4" t="s">
        <v>45</v>
      </c>
      <c r="G32" s="7">
        <v>1822</v>
      </c>
      <c r="H32" s="7"/>
      <c r="I32" s="7">
        <f>'H-02-01-07_2018 RRRP'!I32</f>
        <v>2052</v>
      </c>
      <c r="J32" s="7">
        <f t="shared" si="0"/>
        <v>230</v>
      </c>
    </row>
    <row r="33" spans="2:13">
      <c r="B33" s="4" t="s">
        <v>29</v>
      </c>
      <c r="C33" s="4"/>
      <c r="D33" s="4"/>
      <c r="E33" s="4"/>
      <c r="F33" s="4"/>
      <c r="G33" s="7">
        <v>0</v>
      </c>
      <c r="H33" s="7"/>
      <c r="I33" s="7">
        <f>'H-02-01-07_2018 RRRP'!I33</f>
        <v>0</v>
      </c>
      <c r="J33" s="7">
        <f t="shared" si="0"/>
        <v>0</v>
      </c>
    </row>
    <row r="34" spans="2:13">
      <c r="B34" s="4" t="s">
        <v>30</v>
      </c>
      <c r="C34" s="4"/>
      <c r="D34" s="4"/>
      <c r="E34" s="4"/>
      <c r="F34" s="4"/>
      <c r="G34" s="7">
        <v>-2</v>
      </c>
      <c r="H34" s="7"/>
      <c r="I34" s="7">
        <f>'H-02-01-07_2018 RRRP'!I34</f>
        <v>-69</v>
      </c>
      <c r="J34" s="7">
        <f t="shared" si="0"/>
        <v>-67</v>
      </c>
    </row>
    <row r="35" spans="2:13">
      <c r="B35" s="6" t="s">
        <v>31</v>
      </c>
      <c r="C35" s="4"/>
      <c r="D35" s="4"/>
      <c r="E35" s="4"/>
      <c r="F35" s="4"/>
      <c r="G35" s="9">
        <f>SUM(G23:G34)</f>
        <v>61851</v>
      </c>
      <c r="H35" s="9">
        <f>G35</f>
        <v>61851</v>
      </c>
      <c r="I35" s="9">
        <f>SUM(I23:I34)</f>
        <v>53834</v>
      </c>
      <c r="J35" s="9">
        <f>SUM(J23:J34)</f>
        <v>-8017</v>
      </c>
    </row>
    <row r="36" spans="2:13">
      <c r="B36" s="4"/>
      <c r="C36" s="4"/>
      <c r="D36" s="4"/>
      <c r="E36" s="4"/>
      <c r="F36" s="4"/>
      <c r="G36" s="7"/>
      <c r="H36" s="7"/>
      <c r="I36" s="7"/>
      <c r="J36" s="7"/>
    </row>
    <row r="37" spans="2:13">
      <c r="B37" s="6" t="s">
        <v>32</v>
      </c>
      <c r="C37" s="4"/>
      <c r="D37" s="4"/>
      <c r="E37" s="4"/>
      <c r="F37" s="4"/>
      <c r="G37" s="7">
        <f>G15+G20+G35</f>
        <v>1548</v>
      </c>
      <c r="H37" s="7"/>
      <c r="I37" s="7"/>
      <c r="J37" s="7"/>
      <c r="M37" s="20"/>
    </row>
    <row r="38" spans="2:13">
      <c r="B38" s="4"/>
      <c r="C38" s="4"/>
      <c r="D38" s="4"/>
      <c r="E38" s="4"/>
      <c r="F38" s="4"/>
      <c r="G38" s="7"/>
      <c r="H38" s="7"/>
      <c r="J38" s="7"/>
    </row>
    <row r="39" spans="2:13" ht="13.5" thickBot="1">
      <c r="B39" s="6" t="s">
        <v>33</v>
      </c>
      <c r="C39" s="6"/>
      <c r="D39" s="6"/>
      <c r="E39" s="6"/>
      <c r="F39" s="15">
        <v>43830</v>
      </c>
      <c r="G39" s="11"/>
      <c r="H39" s="11">
        <f>H10+H15+H20+H35</f>
        <v>6089.4170000000013</v>
      </c>
      <c r="J39" s="7"/>
      <c r="L39" s="21"/>
      <c r="M39" s="21"/>
    </row>
    <row r="40" spans="2:13">
      <c r="B40" s="4"/>
      <c r="C40" s="4"/>
      <c r="D40" s="4"/>
      <c r="E40" s="4"/>
      <c r="F40" s="4"/>
      <c r="G40" s="20"/>
      <c r="H40" s="4"/>
    </row>
    <row r="41" spans="2:13" ht="44.45" customHeight="1">
      <c r="B41" s="30" t="s">
        <v>52</v>
      </c>
      <c r="C41" s="30"/>
      <c r="D41" s="30"/>
      <c r="E41" s="30"/>
      <c r="F41" s="30"/>
      <c r="G41" s="30"/>
      <c r="H41" s="30"/>
      <c r="I41" s="30"/>
      <c r="J41" s="30"/>
    </row>
    <row r="42" spans="2:13" ht="82.35" customHeight="1">
      <c r="B42" s="30" t="s">
        <v>53</v>
      </c>
      <c r="C42" s="30"/>
      <c r="D42" s="30"/>
      <c r="E42" s="30"/>
      <c r="F42" s="30"/>
      <c r="G42" s="30"/>
      <c r="H42" s="30"/>
      <c r="I42" s="30"/>
      <c r="J42" s="30"/>
    </row>
    <row r="43" spans="2:13">
      <c r="B43" s="4" t="s">
        <v>54</v>
      </c>
      <c r="C43" s="4"/>
      <c r="D43" s="4"/>
      <c r="E43" s="4"/>
      <c r="F43" s="4"/>
      <c r="G43" s="4"/>
      <c r="H43" s="4"/>
      <c r="I43" s="4"/>
      <c r="J43" s="4"/>
    </row>
  </sheetData>
  <mergeCells count="7">
    <mergeCell ref="B41:J41"/>
    <mergeCell ref="B42:J42"/>
    <mergeCell ref="B2:J2"/>
    <mergeCell ref="B3:J3"/>
    <mergeCell ref="B4:J4"/>
    <mergeCell ref="B5:J5"/>
    <mergeCell ref="G7:H7"/>
  </mergeCells>
  <printOptions horizontalCentered="1"/>
  <pageMargins left="0.7" right="0.7" top="0.75" bottom="0.75" header="0.3" footer="0.3"/>
  <pageSetup scale="85" orientation="portrait" r:id="rId1"/>
  <ignoredErrors>
    <ignoredError sqref="H15:H3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4F5A-B961-4B2C-BD4A-49BAD380EDA2}">
  <sheetPr>
    <tabColor theme="6"/>
  </sheetPr>
  <dimension ref="B2:N42"/>
  <sheetViews>
    <sheetView zoomScaleNormal="100" zoomScaleSheetLayoutView="90" workbookViewId="0">
      <selection activeCell="N25" sqref="N25"/>
    </sheetView>
  </sheetViews>
  <sheetFormatPr defaultColWidth="9.140625" defaultRowHeight="12.75"/>
  <cols>
    <col min="1" max="1" width="3.140625" style="18" customWidth="1"/>
    <col min="2" max="4" width="9.140625" style="18"/>
    <col min="5" max="5" width="9.5703125" style="18" customWidth="1"/>
    <col min="6" max="6" width="13.140625" style="18" customWidth="1"/>
    <col min="7" max="10" width="11.85546875" style="18" customWidth="1"/>
    <col min="11" max="11" width="2.5703125" style="18" customWidth="1"/>
    <col min="12" max="16384" width="9.140625" style="18"/>
  </cols>
  <sheetData>
    <row r="2" spans="2:10">
      <c r="B2" s="26" t="s">
        <v>0</v>
      </c>
      <c r="C2" s="26"/>
      <c r="D2" s="26"/>
      <c r="E2" s="26"/>
      <c r="F2" s="26"/>
      <c r="G2" s="26"/>
      <c r="H2" s="26"/>
      <c r="I2" s="26"/>
      <c r="J2" s="26"/>
    </row>
    <row r="3" spans="2:10" ht="28.7" customHeight="1">
      <c r="B3" s="31" t="s">
        <v>55</v>
      </c>
      <c r="C3" s="31"/>
      <c r="D3" s="31"/>
      <c r="E3" s="31"/>
      <c r="F3" s="31"/>
      <c r="G3" s="31"/>
      <c r="H3" s="31"/>
      <c r="I3" s="31"/>
      <c r="J3" s="31"/>
    </row>
    <row r="4" spans="2:10">
      <c r="B4" s="27" t="s">
        <v>56</v>
      </c>
      <c r="C4" s="27"/>
      <c r="D4" s="27"/>
      <c r="E4" s="27"/>
      <c r="F4" s="27"/>
      <c r="G4" s="27"/>
      <c r="H4" s="27"/>
      <c r="I4" s="27"/>
      <c r="J4" s="27"/>
    </row>
    <row r="5" spans="2:10">
      <c r="B5" s="27" t="s">
        <v>3</v>
      </c>
      <c r="C5" s="27"/>
      <c r="D5" s="27"/>
      <c r="E5" s="27"/>
      <c r="F5" s="27"/>
      <c r="G5" s="27"/>
      <c r="H5" s="27"/>
      <c r="I5" s="27"/>
      <c r="J5" s="27"/>
    </row>
    <row r="6" spans="2:10">
      <c r="B6" s="2"/>
      <c r="C6" s="2"/>
      <c r="D6" s="2"/>
      <c r="E6" s="4"/>
      <c r="F6" s="4"/>
      <c r="G6" s="4"/>
      <c r="H6" s="4"/>
    </row>
    <row r="7" spans="2:10" ht="24.75" customHeight="1">
      <c r="B7" s="4"/>
      <c r="C7" s="4"/>
      <c r="D7" s="4"/>
      <c r="E7" s="4"/>
      <c r="F7" s="4"/>
      <c r="G7" s="32" t="s">
        <v>38</v>
      </c>
      <c r="H7" s="32"/>
      <c r="I7" s="3" t="s">
        <v>4</v>
      </c>
      <c r="J7" s="3" t="s">
        <v>6</v>
      </c>
    </row>
    <row r="8" spans="2:10">
      <c r="B8" s="4"/>
      <c r="C8" s="4"/>
      <c r="D8" s="4"/>
      <c r="E8" s="4"/>
      <c r="F8" s="4"/>
      <c r="G8" s="14"/>
      <c r="H8" s="4"/>
    </row>
    <row r="9" spans="2:10">
      <c r="B9" s="4"/>
      <c r="C9" s="4"/>
      <c r="D9" s="4"/>
      <c r="E9" s="4"/>
      <c r="F9" s="4"/>
      <c r="G9" s="4"/>
      <c r="H9" s="4"/>
    </row>
    <row r="10" spans="2:10" ht="13.5" thickBot="1">
      <c r="B10" s="6" t="s">
        <v>9</v>
      </c>
      <c r="C10" s="4"/>
      <c r="D10" s="4"/>
      <c r="E10" s="4"/>
      <c r="F10" s="15">
        <v>43831</v>
      </c>
      <c r="G10" s="16"/>
      <c r="H10" s="19">
        <f>'H-02-01-07_2019 RRRP'!H39</f>
        <v>6089.4170000000013</v>
      </c>
    </row>
    <row r="11" spans="2:10">
      <c r="B11" s="8"/>
      <c r="C11" s="4"/>
      <c r="D11" s="4"/>
      <c r="E11" s="4"/>
      <c r="F11" s="4"/>
      <c r="G11" s="4"/>
      <c r="H11" s="4"/>
    </row>
    <row r="12" spans="2:10">
      <c r="B12" s="4" t="s">
        <v>11</v>
      </c>
      <c r="C12" s="4"/>
      <c r="D12" s="4"/>
      <c r="E12" s="4"/>
      <c r="F12" s="4"/>
      <c r="G12" s="7">
        <f>I12</f>
        <v>-35223</v>
      </c>
      <c r="H12" s="7"/>
      <c r="I12" s="7">
        <f>'H-02-01-07_2019 RRRP'!I12</f>
        <v>-35223</v>
      </c>
      <c r="J12" s="7"/>
    </row>
    <row r="13" spans="2:10">
      <c r="B13" s="4" t="s">
        <v>40</v>
      </c>
      <c r="C13" s="4"/>
      <c r="D13" s="4"/>
      <c r="E13" s="4"/>
      <c r="F13" s="4"/>
      <c r="G13" s="7">
        <v>0</v>
      </c>
      <c r="H13" s="7"/>
      <c r="I13" s="7">
        <f>'H-02-01-07_2019 RRRP'!I14</f>
        <v>0</v>
      </c>
      <c r="J13" s="7"/>
    </row>
    <row r="14" spans="2:10">
      <c r="B14" s="6" t="s">
        <v>13</v>
      </c>
      <c r="C14" s="4"/>
      <c r="D14" s="4"/>
      <c r="E14" s="4"/>
      <c r="F14" s="4"/>
      <c r="G14" s="9">
        <f>SUM(G12:G13)</f>
        <v>-35223</v>
      </c>
      <c r="H14" s="9">
        <f>G14</f>
        <v>-35223</v>
      </c>
      <c r="I14" s="9">
        <f>SUM(I12:I13)</f>
        <v>-35223</v>
      </c>
      <c r="J14" s="7"/>
    </row>
    <row r="15" spans="2:10">
      <c r="B15" s="4"/>
      <c r="C15" s="4"/>
      <c r="D15" s="4"/>
      <c r="E15" s="4"/>
      <c r="F15" s="4"/>
      <c r="G15" s="7"/>
      <c r="H15" s="7"/>
      <c r="I15" s="7"/>
      <c r="J15" s="7"/>
    </row>
    <row r="16" spans="2:10">
      <c r="B16" s="6" t="s">
        <v>14</v>
      </c>
      <c r="C16" s="4"/>
      <c r="D16" s="4"/>
      <c r="E16" s="4"/>
      <c r="F16" s="4"/>
      <c r="G16" s="7"/>
      <c r="H16" s="7"/>
    </row>
    <row r="17" spans="2:14">
      <c r="B17" s="4" t="s">
        <v>15</v>
      </c>
      <c r="C17" s="4"/>
      <c r="D17" s="4"/>
      <c r="E17" s="4"/>
      <c r="F17" s="4"/>
      <c r="G17" s="7">
        <v>-22348</v>
      </c>
      <c r="H17" s="7"/>
      <c r="I17" s="7">
        <f>'H-02-01-07_2019 RRRP'!I18</f>
        <v>-17612</v>
      </c>
      <c r="J17" s="7">
        <f>I17-G17</f>
        <v>4736</v>
      </c>
      <c r="N17" s="20"/>
    </row>
    <row r="18" spans="2:14">
      <c r="B18" s="4" t="s">
        <v>16</v>
      </c>
      <c r="C18" s="4"/>
      <c r="D18" s="4"/>
      <c r="E18" s="4"/>
      <c r="F18" s="4"/>
      <c r="G18" s="7">
        <v>-840</v>
      </c>
      <c r="H18" s="7"/>
      <c r="I18" s="7">
        <f>'H-02-01-07_2019 RRRP'!I19</f>
        <v>-999</v>
      </c>
      <c r="J18" s="7">
        <f>I18-G18</f>
        <v>-159</v>
      </c>
      <c r="N18" s="20"/>
    </row>
    <row r="19" spans="2:14">
      <c r="B19" s="6" t="s">
        <v>17</v>
      </c>
      <c r="C19" s="4"/>
      <c r="D19" s="4"/>
      <c r="E19" s="4"/>
      <c r="F19" s="6" t="s">
        <v>10</v>
      </c>
      <c r="G19" s="9">
        <f>SUM(G17:G18)</f>
        <v>-23188</v>
      </c>
      <c r="H19" s="9">
        <f>G19</f>
        <v>-23188</v>
      </c>
      <c r="I19" s="9">
        <f>SUM(I17:I18)</f>
        <v>-18611</v>
      </c>
      <c r="J19" s="9">
        <f>I19-G19</f>
        <v>4577</v>
      </c>
      <c r="N19" s="20"/>
    </row>
    <row r="20" spans="2:14">
      <c r="B20" s="4"/>
      <c r="C20" s="4"/>
      <c r="D20" s="4"/>
      <c r="E20" s="4"/>
      <c r="F20" s="4"/>
      <c r="G20" s="7"/>
      <c r="H20" s="7"/>
      <c r="I20" s="7"/>
      <c r="J20" s="7"/>
    </row>
    <row r="21" spans="2:14">
      <c r="B21" s="6" t="s">
        <v>18</v>
      </c>
      <c r="C21" s="4"/>
      <c r="D21" s="4"/>
      <c r="E21" s="4"/>
      <c r="F21" s="4"/>
      <c r="G21" s="7"/>
      <c r="I21" s="7"/>
      <c r="J21" s="7"/>
    </row>
    <row r="22" spans="2:14">
      <c r="B22" s="4" t="s">
        <v>42</v>
      </c>
      <c r="C22" s="4"/>
      <c r="D22" s="4"/>
      <c r="E22" s="4"/>
      <c r="F22" s="6" t="s">
        <v>39</v>
      </c>
      <c r="G22" s="10">
        <v>495</v>
      </c>
      <c r="H22" s="7"/>
      <c r="I22" s="12">
        <f>'H-02-01-07_2019 RRRP'!I23</f>
        <v>491</v>
      </c>
      <c r="J22" s="7">
        <f t="shared" ref="J22:J33" si="0">G22-I22</f>
        <v>4</v>
      </c>
    </row>
    <row r="23" spans="2:14">
      <c r="B23" s="4" t="s">
        <v>44</v>
      </c>
      <c r="C23" s="4"/>
      <c r="D23" s="4"/>
      <c r="E23" s="4"/>
      <c r="F23" s="6" t="s">
        <v>39</v>
      </c>
      <c r="G23" s="10">
        <v>1308</v>
      </c>
      <c r="H23" s="7"/>
      <c r="I23" s="10">
        <f>'H-02-01-07_2019 RRRP'!I24</f>
        <v>909</v>
      </c>
      <c r="J23" s="7">
        <f t="shared" si="0"/>
        <v>399</v>
      </c>
    </row>
    <row r="24" spans="2:14">
      <c r="B24" s="4" t="s">
        <v>21</v>
      </c>
      <c r="C24" s="4"/>
      <c r="D24" s="4"/>
      <c r="E24" s="4"/>
      <c r="F24" s="4"/>
      <c r="G24" s="7">
        <v>19383</v>
      </c>
      <c r="H24" s="7"/>
      <c r="I24" s="10">
        <f>'H-02-01-07_2019 RRRP'!I25</f>
        <v>19943</v>
      </c>
      <c r="J24" s="7">
        <f t="shared" si="0"/>
        <v>-560</v>
      </c>
    </row>
    <row r="25" spans="2:14">
      <c r="B25" s="4" t="s">
        <v>22</v>
      </c>
      <c r="C25" s="4"/>
      <c r="D25" s="4"/>
      <c r="E25" s="4"/>
      <c r="F25" s="4"/>
      <c r="G25" s="7">
        <v>29166</v>
      </c>
      <c r="H25" s="7"/>
      <c r="I25" s="10">
        <f>'H-02-01-07_2019 RRRP'!I26</f>
        <v>25900</v>
      </c>
      <c r="J25" s="7">
        <f t="shared" si="0"/>
        <v>3266</v>
      </c>
    </row>
    <row r="26" spans="2:14">
      <c r="B26" s="4" t="s">
        <v>23</v>
      </c>
      <c r="C26" s="4"/>
      <c r="D26" s="4"/>
      <c r="E26" s="4"/>
      <c r="F26" s="4"/>
      <c r="G26" s="7">
        <v>1779</v>
      </c>
      <c r="H26" s="7"/>
      <c r="I26" s="10">
        <f>'H-02-01-07_2019 RRRP'!I27</f>
        <v>0</v>
      </c>
      <c r="J26" s="7">
        <f t="shared" si="0"/>
        <v>1779</v>
      </c>
    </row>
    <row r="27" spans="2:14">
      <c r="B27" s="4" t="s">
        <v>24</v>
      </c>
      <c r="C27" s="4"/>
      <c r="D27" s="4"/>
      <c r="E27" s="4"/>
      <c r="F27" s="4"/>
      <c r="G27" s="7">
        <f>'H-02-01-07_RRRP Summary'!K28</f>
        <v>17</v>
      </c>
      <c r="H27" s="7"/>
      <c r="I27" s="10">
        <f>'H-02-01-07_2019 RRRP'!I28</f>
        <v>42</v>
      </c>
      <c r="J27" s="7">
        <f t="shared" si="0"/>
        <v>-25</v>
      </c>
      <c r="L27" s="20"/>
      <c r="N27" s="20"/>
    </row>
    <row r="28" spans="2:14">
      <c r="B28" s="4" t="s">
        <v>25</v>
      </c>
      <c r="C28" s="4"/>
      <c r="D28" s="4"/>
      <c r="E28" s="4"/>
      <c r="F28" s="4"/>
      <c r="G28" s="7">
        <f>'H-02-01-07_RRRP Summary'!K29</f>
        <v>22</v>
      </c>
      <c r="H28" s="7"/>
      <c r="I28" s="10">
        <f>'H-02-01-07_2019 RRRP'!I29</f>
        <v>31</v>
      </c>
      <c r="J28" s="7">
        <f t="shared" si="0"/>
        <v>-9</v>
      </c>
      <c r="L28" s="20"/>
      <c r="N28" s="20"/>
    </row>
    <row r="29" spans="2:14">
      <c r="B29" s="4" t="s">
        <v>26</v>
      </c>
      <c r="C29" s="4"/>
      <c r="D29" s="4"/>
      <c r="E29" s="4"/>
      <c r="F29" s="4"/>
      <c r="G29" s="7">
        <v>3070</v>
      </c>
      <c r="H29" s="7"/>
      <c r="I29" s="10">
        <f>'H-02-01-07_2019 RRRP'!I30</f>
        <v>3503</v>
      </c>
      <c r="J29" s="7">
        <f t="shared" si="0"/>
        <v>-433</v>
      </c>
      <c r="L29" s="20"/>
      <c r="N29" s="20"/>
    </row>
    <row r="30" spans="2:14">
      <c r="B30" s="4" t="s">
        <v>27</v>
      </c>
      <c r="C30" s="4"/>
      <c r="D30" s="4"/>
      <c r="E30" s="4"/>
      <c r="F30" s="4"/>
      <c r="G30" s="7">
        <v>870</v>
      </c>
      <c r="H30" s="7"/>
      <c r="I30" s="10">
        <f>'H-02-01-07_2019 RRRP'!I31</f>
        <v>1032</v>
      </c>
      <c r="J30" s="7">
        <f t="shared" si="0"/>
        <v>-162</v>
      </c>
    </row>
    <row r="31" spans="2:14">
      <c r="B31" s="4" t="s">
        <v>28</v>
      </c>
      <c r="C31" s="4"/>
      <c r="D31" s="4"/>
      <c r="E31" s="4"/>
      <c r="F31" s="4" t="s">
        <v>45</v>
      </c>
      <c r="G31" s="7">
        <v>1813</v>
      </c>
      <c r="H31" s="7"/>
      <c r="I31" s="10">
        <f>'H-02-01-07_2019 RRRP'!I32</f>
        <v>2052</v>
      </c>
      <c r="J31" s="7">
        <f t="shared" si="0"/>
        <v>-239</v>
      </c>
    </row>
    <row r="32" spans="2:14">
      <c r="B32" s="4" t="s">
        <v>29</v>
      </c>
      <c r="C32" s="4"/>
      <c r="D32" s="4"/>
      <c r="E32" s="4"/>
      <c r="F32" s="4" t="s">
        <v>45</v>
      </c>
      <c r="G32" s="7">
        <v>0</v>
      </c>
      <c r="H32" s="7"/>
      <c r="I32" s="10">
        <f>'H-02-01-07_2019 RRRP'!I33</f>
        <v>0</v>
      </c>
      <c r="J32" s="7">
        <f t="shared" si="0"/>
        <v>0</v>
      </c>
    </row>
    <row r="33" spans="2:13">
      <c r="B33" s="4" t="s">
        <v>30</v>
      </c>
      <c r="C33" s="4"/>
      <c r="D33" s="4"/>
      <c r="E33" s="4"/>
      <c r="F33" s="4"/>
      <c r="G33" s="7">
        <v>-3</v>
      </c>
      <c r="H33" s="7"/>
      <c r="I33" s="10">
        <f>'H-02-01-07_2019 RRRP'!I34</f>
        <v>-69</v>
      </c>
      <c r="J33" s="7">
        <f t="shared" si="0"/>
        <v>66</v>
      </c>
    </row>
    <row r="34" spans="2:13">
      <c r="B34" s="6" t="s">
        <v>31</v>
      </c>
      <c r="C34" s="4"/>
      <c r="D34" s="4"/>
      <c r="E34" s="4"/>
      <c r="F34" s="4"/>
      <c r="G34" s="9">
        <f>SUM(G22:G33)</f>
        <v>57920</v>
      </c>
      <c r="H34" s="9">
        <f>G34</f>
        <v>57920</v>
      </c>
      <c r="I34" s="9">
        <f>SUM(I22:I33)</f>
        <v>53834</v>
      </c>
      <c r="J34" s="9">
        <f>SUM(J22:J33)</f>
        <v>4086</v>
      </c>
    </row>
    <row r="35" spans="2:13">
      <c r="B35" s="4"/>
      <c r="C35" s="4"/>
      <c r="D35" s="4"/>
      <c r="E35" s="4"/>
      <c r="F35" s="4"/>
      <c r="G35" s="7"/>
      <c r="H35" s="7"/>
      <c r="I35" s="7"/>
      <c r="J35" s="7"/>
    </row>
    <row r="36" spans="2:13">
      <c r="B36" s="6" t="s">
        <v>32</v>
      </c>
      <c r="C36" s="4"/>
      <c r="D36" s="4"/>
      <c r="E36" s="4"/>
      <c r="F36" s="4"/>
      <c r="G36" s="7">
        <f>G14+G19+G34</f>
        <v>-491</v>
      </c>
      <c r="H36" s="7"/>
      <c r="I36" s="7"/>
      <c r="J36" s="7"/>
    </row>
    <row r="37" spans="2:13">
      <c r="B37" s="4"/>
      <c r="C37" s="4"/>
      <c r="D37" s="4"/>
      <c r="E37" s="4"/>
      <c r="F37" s="4"/>
      <c r="G37" s="7"/>
      <c r="H37" s="7"/>
      <c r="J37" s="7"/>
    </row>
    <row r="38" spans="2:13" ht="13.5" thickBot="1">
      <c r="B38" s="6" t="s">
        <v>33</v>
      </c>
      <c r="C38" s="6"/>
      <c r="D38" s="6"/>
      <c r="E38" s="6"/>
      <c r="F38" s="15">
        <v>44196</v>
      </c>
      <c r="G38" s="11"/>
      <c r="H38" s="11">
        <f>H10+H14+H19+H34</f>
        <v>5598.4170000000013</v>
      </c>
      <c r="J38" s="7"/>
      <c r="L38" s="20"/>
      <c r="M38" s="20"/>
    </row>
    <row r="39" spans="2:13">
      <c r="B39" s="4"/>
      <c r="C39" s="4"/>
      <c r="D39" s="4"/>
      <c r="E39" s="4"/>
      <c r="F39" s="4"/>
      <c r="G39" s="20"/>
      <c r="H39" s="4"/>
    </row>
    <row r="40" spans="2:13" ht="84.6" customHeight="1">
      <c r="B40" s="30" t="s">
        <v>57</v>
      </c>
      <c r="C40" s="30"/>
      <c r="D40" s="30"/>
      <c r="E40" s="30"/>
      <c r="F40" s="30"/>
      <c r="G40" s="30"/>
      <c r="H40" s="30"/>
      <c r="I40" s="30"/>
      <c r="J40" s="30"/>
    </row>
    <row r="41" spans="2:13">
      <c r="B41" s="4" t="s">
        <v>35</v>
      </c>
      <c r="C41" s="17"/>
      <c r="D41" s="17"/>
      <c r="E41" s="17"/>
      <c r="F41" s="17"/>
      <c r="G41" s="17"/>
      <c r="H41" s="17"/>
      <c r="I41" s="17"/>
      <c r="J41" s="17"/>
      <c r="K41" s="22"/>
    </row>
    <row r="42" spans="2:13" ht="17.25" customHeight="1">
      <c r="B42" s="17"/>
      <c r="C42" s="17"/>
      <c r="D42" s="17"/>
      <c r="E42" s="17"/>
      <c r="F42" s="17"/>
      <c r="G42" s="17"/>
      <c r="H42" s="17"/>
      <c r="I42" s="17"/>
      <c r="J42" s="17"/>
    </row>
  </sheetData>
  <mergeCells count="6">
    <mergeCell ref="B40:J40"/>
    <mergeCell ref="B2:J2"/>
    <mergeCell ref="B3:J3"/>
    <mergeCell ref="B4:J4"/>
    <mergeCell ref="B5:J5"/>
    <mergeCell ref="G7:H7"/>
  </mergeCells>
  <printOptions horizontalCentered="1"/>
  <pageMargins left="0.7" right="0.7" top="0.75" bottom="0.75" header="0.3" footer="0.3"/>
  <pageSetup scale="85" orientation="portrait" r:id="rId1"/>
  <ignoredErrors>
    <ignoredError sqref="H14:H3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1760B-A0B2-445A-9932-A5058DC6A7F3}">
  <sheetPr>
    <tabColor theme="6"/>
  </sheetPr>
  <dimension ref="B2:N41"/>
  <sheetViews>
    <sheetView zoomScaleNormal="100" zoomScaleSheetLayoutView="120" workbookViewId="0">
      <selection activeCell="O27" sqref="O27"/>
    </sheetView>
  </sheetViews>
  <sheetFormatPr defaultColWidth="9.140625" defaultRowHeight="12.75"/>
  <cols>
    <col min="1" max="1" width="3.140625" style="18" customWidth="1"/>
    <col min="2" max="4" width="9.140625" style="18"/>
    <col min="5" max="5" width="10" style="18" customWidth="1"/>
    <col min="6" max="6" width="13.140625" style="18" customWidth="1"/>
    <col min="7" max="10" width="11.85546875" style="18" customWidth="1"/>
    <col min="11" max="11" width="2.85546875" style="18" customWidth="1"/>
    <col min="12" max="16384" width="9.140625" style="18"/>
  </cols>
  <sheetData>
    <row r="2" spans="2:10">
      <c r="B2" s="26" t="s">
        <v>0</v>
      </c>
      <c r="C2" s="26"/>
      <c r="D2" s="26"/>
      <c r="E2" s="26"/>
      <c r="F2" s="26"/>
      <c r="G2" s="26"/>
      <c r="H2" s="26"/>
      <c r="I2" s="26"/>
      <c r="J2" s="26"/>
    </row>
    <row r="3" spans="2:10" ht="27" customHeight="1">
      <c r="B3" s="31" t="s">
        <v>58</v>
      </c>
      <c r="C3" s="31"/>
      <c r="D3" s="31"/>
      <c r="E3" s="31"/>
      <c r="F3" s="31"/>
      <c r="G3" s="31"/>
      <c r="H3" s="31"/>
      <c r="I3" s="31"/>
      <c r="J3" s="31"/>
    </row>
    <row r="4" spans="2:10">
      <c r="B4" s="27" t="s">
        <v>59</v>
      </c>
      <c r="C4" s="27"/>
      <c r="D4" s="27"/>
      <c r="E4" s="27"/>
      <c r="F4" s="27"/>
      <c r="G4" s="27"/>
      <c r="H4" s="27"/>
      <c r="I4" s="27"/>
      <c r="J4" s="27"/>
    </row>
    <row r="5" spans="2:10">
      <c r="B5" s="27" t="s">
        <v>3</v>
      </c>
      <c r="C5" s="27"/>
      <c r="D5" s="27"/>
      <c r="E5" s="27"/>
      <c r="F5" s="27"/>
      <c r="G5" s="27"/>
      <c r="H5" s="27"/>
      <c r="I5" s="27"/>
      <c r="J5" s="27"/>
    </row>
    <row r="6" spans="2:10">
      <c r="B6" s="2"/>
      <c r="C6" s="2"/>
      <c r="D6" s="2"/>
      <c r="E6" s="4"/>
      <c r="F6" s="4"/>
      <c r="G6" s="4"/>
      <c r="H6" s="4"/>
    </row>
    <row r="7" spans="2:10" ht="24.75" customHeight="1">
      <c r="B7" s="4"/>
      <c r="C7" s="4"/>
      <c r="D7" s="4"/>
      <c r="E7" s="4"/>
      <c r="F7" s="4"/>
      <c r="G7" s="32" t="s">
        <v>38</v>
      </c>
      <c r="H7" s="32"/>
      <c r="I7" s="3" t="s">
        <v>4</v>
      </c>
      <c r="J7" s="3" t="s">
        <v>6</v>
      </c>
    </row>
    <row r="8" spans="2:10">
      <c r="B8" s="4"/>
      <c r="C8" s="4"/>
      <c r="D8" s="4"/>
      <c r="E8" s="4"/>
      <c r="F8" s="4"/>
      <c r="G8" s="14"/>
      <c r="H8" s="4"/>
    </row>
    <row r="9" spans="2:10">
      <c r="B9" s="4"/>
      <c r="C9" s="4"/>
      <c r="D9" s="4"/>
      <c r="E9" s="4"/>
      <c r="F9" s="4"/>
      <c r="G9" s="4"/>
      <c r="H9" s="4"/>
    </row>
    <row r="10" spans="2:10" ht="13.5" thickBot="1">
      <c r="B10" s="6" t="s">
        <v>9</v>
      </c>
      <c r="C10" s="4"/>
      <c r="D10" s="4"/>
      <c r="E10" s="4"/>
      <c r="F10" s="15">
        <v>44197</v>
      </c>
      <c r="G10" s="16"/>
      <c r="H10" s="19">
        <f>'H-02-01-07_2020 RRRP'!H38</f>
        <v>5598.4170000000013</v>
      </c>
    </row>
    <row r="11" spans="2:10">
      <c r="B11" s="8"/>
      <c r="C11" s="4"/>
      <c r="D11" s="4"/>
      <c r="E11" s="4"/>
      <c r="F11" s="4"/>
      <c r="G11" s="4"/>
      <c r="H11" s="4"/>
    </row>
    <row r="12" spans="2:10">
      <c r="B12" s="4" t="s">
        <v>11</v>
      </c>
      <c r="C12" s="4"/>
      <c r="D12" s="4"/>
      <c r="E12" s="4"/>
      <c r="F12" s="4"/>
      <c r="G12" s="7">
        <f>I12</f>
        <v>-35223</v>
      </c>
      <c r="H12" s="7"/>
      <c r="I12" s="7">
        <f>'H-02-01-07_2020 RRRP'!I12</f>
        <v>-35223</v>
      </c>
      <c r="J12" s="7"/>
    </row>
    <row r="13" spans="2:10">
      <c r="B13" s="4" t="s">
        <v>40</v>
      </c>
      <c r="C13" s="4"/>
      <c r="D13" s="4"/>
      <c r="E13" s="4"/>
      <c r="F13" s="4"/>
      <c r="G13" s="7">
        <v>0</v>
      </c>
      <c r="H13" s="7"/>
      <c r="I13" s="7">
        <f>'H-02-01-07_2020 RRRP'!I13</f>
        <v>0</v>
      </c>
      <c r="J13" s="7"/>
    </row>
    <row r="14" spans="2:10">
      <c r="B14" s="6" t="s">
        <v>13</v>
      </c>
      <c r="C14" s="4"/>
      <c r="D14" s="4"/>
      <c r="E14" s="4"/>
      <c r="F14" s="4"/>
      <c r="G14" s="9">
        <f>SUM(G12:G13)</f>
        <v>-35223</v>
      </c>
      <c r="H14" s="9">
        <f>G14</f>
        <v>-35223</v>
      </c>
      <c r="I14" s="9">
        <f>SUM(I12:I13)</f>
        <v>-35223</v>
      </c>
      <c r="J14" s="7"/>
    </row>
    <row r="15" spans="2:10">
      <c r="B15" s="4"/>
      <c r="C15" s="4"/>
      <c r="D15" s="4"/>
      <c r="E15" s="4"/>
      <c r="F15" s="4"/>
      <c r="G15" s="7"/>
      <c r="H15" s="7"/>
      <c r="I15" s="7"/>
      <c r="J15" s="7"/>
    </row>
    <row r="16" spans="2:10">
      <c r="B16" s="6" t="s">
        <v>14</v>
      </c>
      <c r="C16" s="4"/>
      <c r="D16" s="4"/>
      <c r="E16" s="4"/>
      <c r="F16" s="4"/>
      <c r="G16" s="7"/>
      <c r="H16" s="7"/>
    </row>
    <row r="17" spans="2:14">
      <c r="B17" s="4" t="s">
        <v>15</v>
      </c>
      <c r="C17" s="4"/>
      <c r="D17" s="4"/>
      <c r="E17" s="4"/>
      <c r="F17" s="4"/>
      <c r="G17" s="7">
        <v>-22585</v>
      </c>
      <c r="H17" s="7"/>
      <c r="I17" s="7">
        <f>'H-02-01-07_2020 RRRP'!I17</f>
        <v>-17612</v>
      </c>
      <c r="J17" s="7">
        <f>I17-G17</f>
        <v>4973</v>
      </c>
    </row>
    <row r="18" spans="2:14">
      <c r="B18" s="4" t="s">
        <v>16</v>
      </c>
      <c r="C18" s="4"/>
      <c r="D18" s="4"/>
      <c r="E18" s="4"/>
      <c r="F18" s="4"/>
      <c r="G18" s="7">
        <v>-1330</v>
      </c>
      <c r="H18" s="7"/>
      <c r="I18" s="7">
        <f>'H-02-01-07_2020 RRRP'!I18</f>
        <v>-999</v>
      </c>
      <c r="J18" s="7">
        <f>I18-G18</f>
        <v>331</v>
      </c>
    </row>
    <row r="19" spans="2:14">
      <c r="B19" s="6" t="s">
        <v>17</v>
      </c>
      <c r="C19" s="4"/>
      <c r="D19" s="4"/>
      <c r="E19" s="4"/>
      <c r="F19" s="6" t="s">
        <v>10</v>
      </c>
      <c r="G19" s="9">
        <f>SUM(G17:G18)</f>
        <v>-23915</v>
      </c>
      <c r="H19" s="9">
        <f>G19</f>
        <v>-23915</v>
      </c>
      <c r="I19" s="9">
        <f>SUM(I17:I18)</f>
        <v>-18611</v>
      </c>
      <c r="J19" s="9">
        <f>I19-G19</f>
        <v>5304</v>
      </c>
    </row>
    <row r="20" spans="2:14">
      <c r="B20" s="4"/>
      <c r="C20" s="4"/>
      <c r="D20" s="4"/>
      <c r="E20" s="4"/>
      <c r="F20" s="4"/>
      <c r="G20" s="7"/>
      <c r="H20" s="7"/>
      <c r="I20" s="7"/>
      <c r="J20" s="7"/>
    </row>
    <row r="21" spans="2:14">
      <c r="B21" s="6" t="s">
        <v>18</v>
      </c>
      <c r="C21" s="4"/>
      <c r="D21" s="4"/>
      <c r="E21" s="4"/>
      <c r="F21" s="4"/>
      <c r="G21" s="7"/>
      <c r="I21" s="7"/>
      <c r="J21" s="7"/>
    </row>
    <row r="22" spans="2:14">
      <c r="B22" s="4" t="s">
        <v>42</v>
      </c>
      <c r="C22" s="4"/>
      <c r="D22" s="4"/>
      <c r="E22" s="4"/>
      <c r="F22" s="6" t="s">
        <v>39</v>
      </c>
      <c r="G22" s="10">
        <v>474</v>
      </c>
      <c r="H22" s="7"/>
      <c r="I22" s="12">
        <f>'H-02-01-07_2020 RRRP'!I22</f>
        <v>491</v>
      </c>
      <c r="J22" s="7">
        <f t="shared" ref="J22:J33" si="0">G22-I22</f>
        <v>-17</v>
      </c>
    </row>
    <row r="23" spans="2:14">
      <c r="B23" s="4" t="s">
        <v>44</v>
      </c>
      <c r="C23" s="4"/>
      <c r="D23" s="4"/>
      <c r="E23" s="4"/>
      <c r="F23" s="6" t="s">
        <v>39</v>
      </c>
      <c r="G23" s="10">
        <v>997</v>
      </c>
      <c r="H23" s="7"/>
      <c r="I23" s="10">
        <f>'H-02-01-07_2020 RRRP'!I23</f>
        <v>909</v>
      </c>
      <c r="J23" s="7">
        <f t="shared" si="0"/>
        <v>88</v>
      </c>
    </row>
    <row r="24" spans="2:14">
      <c r="B24" s="4" t="s">
        <v>21</v>
      </c>
      <c r="C24" s="4"/>
      <c r="D24" s="4"/>
      <c r="E24" s="4"/>
      <c r="F24" s="4"/>
      <c r="G24" s="10">
        <v>19135</v>
      </c>
      <c r="H24" s="7"/>
      <c r="I24" s="10">
        <f>'H-02-01-07_2020 RRRP'!I24</f>
        <v>19943</v>
      </c>
      <c r="J24" s="7">
        <f t="shared" si="0"/>
        <v>-808</v>
      </c>
    </row>
    <row r="25" spans="2:14">
      <c r="B25" s="4" t="s">
        <v>22</v>
      </c>
      <c r="C25" s="4"/>
      <c r="D25" s="4"/>
      <c r="E25" s="4"/>
      <c r="F25" s="4"/>
      <c r="G25" s="7">
        <v>34481</v>
      </c>
      <c r="H25" s="7"/>
      <c r="I25" s="10">
        <f>'H-02-01-07_2020 RRRP'!I25</f>
        <v>25900</v>
      </c>
      <c r="J25" s="7">
        <f t="shared" si="0"/>
        <v>8581</v>
      </c>
    </row>
    <row r="26" spans="2:14">
      <c r="B26" s="4" t="s">
        <v>23</v>
      </c>
      <c r="C26" s="4"/>
      <c r="D26" s="4"/>
      <c r="E26" s="4"/>
      <c r="F26" s="4"/>
      <c r="G26" s="7">
        <v>1584</v>
      </c>
      <c r="H26" s="7"/>
      <c r="I26" s="7">
        <v>0</v>
      </c>
      <c r="J26" s="7">
        <f t="shared" si="0"/>
        <v>1584</v>
      </c>
    </row>
    <row r="27" spans="2:14">
      <c r="B27" s="4" t="s">
        <v>24</v>
      </c>
      <c r="C27" s="4"/>
      <c r="D27" s="4"/>
      <c r="E27" s="4"/>
      <c r="F27" s="4"/>
      <c r="G27" s="7">
        <f>'H-02-01-07_RRRP Summary'!L28</f>
        <v>20</v>
      </c>
      <c r="H27" s="7"/>
      <c r="I27" s="10">
        <f>'H-02-01-07_2020 RRRP'!I27</f>
        <v>42</v>
      </c>
      <c r="J27" s="7">
        <f t="shared" si="0"/>
        <v>-22</v>
      </c>
      <c r="L27" s="20"/>
      <c r="N27" s="20"/>
    </row>
    <row r="28" spans="2:14">
      <c r="B28" s="4" t="s">
        <v>25</v>
      </c>
      <c r="C28" s="4"/>
      <c r="D28" s="4"/>
      <c r="E28" s="4"/>
      <c r="F28" s="4"/>
      <c r="G28" s="7">
        <f>'H-02-01-07_RRRP Summary'!L29</f>
        <v>26</v>
      </c>
      <c r="H28" s="7"/>
      <c r="I28" s="10">
        <f>'H-02-01-07_2020 RRRP'!I28</f>
        <v>31</v>
      </c>
      <c r="J28" s="7">
        <f t="shared" si="0"/>
        <v>-5</v>
      </c>
      <c r="L28" s="20"/>
      <c r="N28" s="20"/>
    </row>
    <row r="29" spans="2:14">
      <c r="B29" s="4" t="s">
        <v>26</v>
      </c>
      <c r="C29" s="4"/>
      <c r="D29" s="4"/>
      <c r="E29" s="4"/>
      <c r="F29" s="4"/>
      <c r="G29" s="7">
        <v>3355</v>
      </c>
      <c r="H29" s="7"/>
      <c r="I29" s="10">
        <f>'H-02-01-07_2020 RRRP'!I29</f>
        <v>3503</v>
      </c>
      <c r="J29" s="7">
        <f t="shared" si="0"/>
        <v>-148</v>
      </c>
      <c r="L29" s="20"/>
      <c r="N29" s="20"/>
    </row>
    <row r="30" spans="2:14">
      <c r="B30" s="4" t="s">
        <v>27</v>
      </c>
      <c r="C30" s="4"/>
      <c r="D30" s="4"/>
      <c r="E30" s="4"/>
      <c r="F30" s="4"/>
      <c r="G30" s="7">
        <v>1435</v>
      </c>
      <c r="H30" s="7"/>
      <c r="I30" s="10">
        <f>'H-02-01-07_2020 RRRP'!I30</f>
        <v>1032</v>
      </c>
      <c r="J30" s="7">
        <f t="shared" si="0"/>
        <v>403</v>
      </c>
    </row>
    <row r="31" spans="2:14">
      <c r="B31" s="4" t="s">
        <v>28</v>
      </c>
      <c r="C31" s="4"/>
      <c r="D31" s="4"/>
      <c r="E31" s="4"/>
      <c r="F31" s="4" t="s">
        <v>45</v>
      </c>
      <c r="G31" s="7">
        <v>1765</v>
      </c>
      <c r="H31" s="7"/>
      <c r="I31" s="10">
        <f>'H-02-01-07_2020 RRRP'!I31</f>
        <v>2052</v>
      </c>
      <c r="J31" s="7">
        <f t="shared" si="0"/>
        <v>-287</v>
      </c>
    </row>
    <row r="32" spans="2:14">
      <c r="B32" s="4" t="s">
        <v>29</v>
      </c>
      <c r="C32" s="4"/>
      <c r="D32" s="4"/>
      <c r="E32" s="4"/>
      <c r="F32" s="4"/>
      <c r="G32" s="7">
        <v>0</v>
      </c>
      <c r="H32" s="7"/>
      <c r="I32" s="7">
        <v>0</v>
      </c>
      <c r="J32" s="7">
        <f t="shared" si="0"/>
        <v>0</v>
      </c>
    </row>
    <row r="33" spans="2:12">
      <c r="B33" s="4" t="s">
        <v>30</v>
      </c>
      <c r="C33" s="4"/>
      <c r="D33" s="4"/>
      <c r="E33" s="4"/>
      <c r="F33" s="4"/>
      <c r="G33" s="7">
        <v>0</v>
      </c>
      <c r="H33" s="7"/>
      <c r="I33" s="10">
        <f>'H-02-01-07_2020 RRRP'!I33</f>
        <v>-69</v>
      </c>
      <c r="J33" s="7">
        <f t="shared" si="0"/>
        <v>69</v>
      </c>
    </row>
    <row r="34" spans="2:12">
      <c r="B34" s="6" t="s">
        <v>31</v>
      </c>
      <c r="C34" s="4"/>
      <c r="D34" s="4"/>
      <c r="E34" s="4"/>
      <c r="F34" s="4"/>
      <c r="G34" s="9">
        <f>SUM(G22:G33)</f>
        <v>63272</v>
      </c>
      <c r="H34" s="9">
        <f>G34</f>
        <v>63272</v>
      </c>
      <c r="I34" s="9">
        <f>SUM(I22:I33)</f>
        <v>53834</v>
      </c>
      <c r="J34" s="9">
        <f>SUM(J22:J33)</f>
        <v>9438</v>
      </c>
    </row>
    <row r="35" spans="2:12">
      <c r="B35" s="4"/>
      <c r="C35" s="4"/>
      <c r="D35" s="4"/>
      <c r="E35" s="4"/>
      <c r="F35" s="4"/>
      <c r="G35" s="7"/>
      <c r="H35" s="7"/>
      <c r="I35" s="7"/>
      <c r="J35" s="7"/>
    </row>
    <row r="36" spans="2:12">
      <c r="B36" s="6" t="s">
        <v>32</v>
      </c>
      <c r="C36" s="4"/>
      <c r="D36" s="4"/>
      <c r="E36" s="4"/>
      <c r="F36" s="4"/>
      <c r="G36" s="7">
        <f>G14+G19+G34</f>
        <v>4134</v>
      </c>
      <c r="H36" s="7"/>
      <c r="I36" s="7"/>
      <c r="J36" s="7"/>
    </row>
    <row r="37" spans="2:12">
      <c r="B37" s="4"/>
      <c r="C37" s="4"/>
      <c r="D37" s="4"/>
      <c r="E37" s="4"/>
      <c r="F37" s="4"/>
      <c r="G37" s="7"/>
      <c r="H37" s="7"/>
      <c r="J37" s="7"/>
    </row>
    <row r="38" spans="2:12" ht="13.5" thickBot="1">
      <c r="B38" s="6" t="s">
        <v>33</v>
      </c>
      <c r="C38" s="6"/>
      <c r="D38" s="6"/>
      <c r="E38" s="6"/>
      <c r="F38" s="15">
        <v>44561</v>
      </c>
      <c r="G38" s="11"/>
      <c r="H38" s="11">
        <f>H10+H14+H19+H34</f>
        <v>9732.4170000000013</v>
      </c>
      <c r="J38" s="7"/>
    </row>
    <row r="39" spans="2:12">
      <c r="B39" s="4"/>
      <c r="C39" s="4"/>
      <c r="D39" s="4"/>
      <c r="E39" s="4"/>
      <c r="F39" s="4"/>
      <c r="H39" s="4"/>
    </row>
    <row r="40" spans="2:12" ht="84" customHeight="1">
      <c r="B40" s="30" t="s">
        <v>60</v>
      </c>
      <c r="C40" s="30"/>
      <c r="D40" s="30"/>
      <c r="E40" s="30"/>
      <c r="F40" s="30"/>
      <c r="G40" s="30"/>
      <c r="H40" s="30"/>
      <c r="I40" s="30"/>
      <c r="J40" s="30"/>
    </row>
    <row r="41" spans="2:12">
      <c r="B41" s="4" t="s">
        <v>35</v>
      </c>
      <c r="L41" s="22"/>
    </row>
  </sheetData>
  <mergeCells count="6">
    <mergeCell ref="B40:J40"/>
    <mergeCell ref="B2:J2"/>
    <mergeCell ref="B3:J3"/>
    <mergeCell ref="B4:J4"/>
    <mergeCell ref="B5:J5"/>
    <mergeCell ref="G7:H7"/>
  </mergeCells>
  <printOptions horizontalCentered="1"/>
  <pageMargins left="0.7" right="0.7" top="0.75" bottom="0.75" header="0.3" footer="0.3"/>
  <pageSetup scale="86" orientation="portrait" r:id="rId1"/>
  <ignoredErrors>
    <ignoredError sqref="H14:H3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Alex.Zbarcea@HydroOne.com</DisplayName>
        <AccountId>30</AccountId>
        <AccountType/>
      </UserInfo>
      <UserInfo>
        <DisplayName>Murxmur.Ola@HydroOne.com</DisplayName>
        <AccountId>51</AccountId>
        <AccountType/>
      </UserInfo>
    </RA>
    <RAContact xmlns="7e651a3a-8d05-4ee0-9344-b668032e30e0">BURKE Kathleen</RAContact>
    <DraftReady xmlns="7e651a3a-8d05-4ee0-9344-b668032e30e0">Ready</DraftReady>
    <DocumentType xmlns="7e651a3a-8d05-4ee0-9344-b668032e30e0">Working Document</DocumentType>
    <RAApproved xmlns="7e651a3a-8d05-4ee0-9344-b668032e30e0">true</RAApproved>
    <Author0 xmlns="7e651a3a-8d05-4ee0-9344-b668032e30e0">
      <UserInfo>
        <DisplayName>Christine.Napierala@HydroOne.com</DisplayName>
        <AccountId>24</AccountId>
        <AccountType/>
      </UserInfo>
    </Author0>
    <CaseNumber_x002f_DocketNumber xmlns="7e651a3a-8d05-4ee0-9344-b668032e30e0">EB-2022-0041</CaseNumber_x002f_DocketNumber>
    <Formatted xmlns="7e651a3a-8d05-4ee0-9344-b668032e30e0">false</Formatted>
    <Legal_x0020_Review xmlns="7e651a3a-8d05-4ee0-9344-b668032e30e0">true</Legal_x0020_Review>
    <PDF xmlns="7e651a3a-8d05-4ee0-9344-b668032e30e0">false</PDF>
    <TaxCatchAll xmlns="1f5e108a-442b-424d-88d6-fdac133e65d6" xsi:nil="true"/>
    <IssueDate xmlns="7e651a3a-8d05-4ee0-9344-b668032e30e0">2022-10-19T04:00:00+00:00</IssueDate>
    <Applicant xmlns="7e651a3a-8d05-4ee0-9344-b668032e30e0">Hydro One Remote Communities Inc. - HORC</Applicant>
    <WitnessApproved xmlns="7e651a3a-8d05-4ee0-9344-b668032e30e0">true</WitnessApproved>
    <Strategic xmlns="7e651a3a-8d05-4ee0-9344-b668032e30e0">false</Strategic>
    <Docket xmlns="7e651a3a-8d05-4ee0-9344-b668032e30e0" xsi:nil="true"/>
    <Applicant0 xmlns="7e651a3a-8d05-4ee0-9344-b668032e30e0">Hydro One Remote Communities - HORCI</Applicant0>
    <lcf76f155ced4ddcb4097134ff3c332f xmlns="7e651a3a-8d05-4ee0-9344-b668032e30e0">
      <Terms xmlns="http://schemas.microsoft.com/office/infopath/2007/PartnerControls"/>
    </lcf76f155ced4ddcb4097134ff3c332f>
    <TitleofExhibit xmlns="7e651a3a-8d05-4ee0-9344-b668032e30e0">RRRP Variance Account Reconciliation Summary 2018-2021 (with breakout of Pension Costs and OPEBs)</TitleofExhibit>
    <TypeofDocument xmlns="7e651a3a-8d05-4ee0-9344-b668032e30e0" xsi:nil="true"/>
    <Confidential xmlns="7e651a3a-8d05-4ee0-9344-b668032e30e0">false</Confidential>
    <RADirectorApproved xmlns="7e651a3a-8d05-4ee0-9344-b668032e30e0">false</RADirectorApproved>
    <Witness xmlns="7e651a3a-8d05-4ee0-9344-b668032e30e0">
      <UserInfo>
        <DisplayName/>
        <AccountId xsi:nil="true"/>
        <AccountType/>
      </UserInfo>
    </Witnes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9" ma:contentTypeDescription="Create a new document." ma:contentTypeScope="" ma:versionID="d228a31d194bf90910355b4eb548bdb2">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87e8e24cb24ea659f5cde02346b72871"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Applicant0" ma:index="28"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restriction>
          </xsd:simpleType>
        </xsd:union>
      </xsd:simple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rgument-in-Chief"/>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Settlement Agreement"/>
          <xsd:enumeration value="Statute"/>
          <xsd:enumeration value="Submission"/>
          <xsd:enumeration value="Transcript"/>
          <xsd:enumeration value="Undertaking"/>
          <xsd:enumeration value="Working Document"/>
          <xsd:enumeration value="Bi-annual Report"/>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22DEAB-E90A-4C6C-A380-BF0DF7376A73}"/>
</file>

<file path=customXml/itemProps2.xml><?xml version="1.0" encoding="utf-8"?>
<ds:datastoreItem xmlns:ds="http://schemas.openxmlformats.org/officeDocument/2006/customXml" ds:itemID="{F022D2EE-90F8-4CDD-96D6-257F281F5D4D}"/>
</file>

<file path=customXml/itemProps3.xml><?xml version="1.0" encoding="utf-8"?>
<ds:datastoreItem xmlns:ds="http://schemas.openxmlformats.org/officeDocument/2006/customXml" ds:itemID="{A39F5A1C-BBCC-415B-B871-64272D95884D}"/>
</file>

<file path=docProps/app.xml><?xml version="1.0" encoding="utf-8"?>
<Properties xmlns="http://schemas.openxmlformats.org/officeDocument/2006/extended-properties" xmlns:vt="http://schemas.openxmlformats.org/officeDocument/2006/docPropsVTypes">
  <Application>Microsoft Excel Online</Application>
  <Manager/>
  <Company>Hydro One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OEB Approved Pension OM&amp;A Amount</dc:title>
  <dc:subject/>
  <dc:creator>NAPIERALA Christine</dc:creator>
  <cp:keywords/>
  <dc:description/>
  <cp:lastModifiedBy>BUT Judy</cp:lastModifiedBy>
  <cp:revision/>
  <dcterms:created xsi:type="dcterms:W3CDTF">2022-09-12T18:54:32Z</dcterms:created>
  <dcterms:modified xsi:type="dcterms:W3CDTF">2022-11-25T19:28:24Z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