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30F9B69-869C-489E-970D-2501332AFBC6}" xr6:coauthVersionLast="47" xr6:coauthVersionMax="47" xr10:uidLastSave="{00000000-0000-0000-0000-000000000000}"/>
  <bookViews>
    <workbookView xWindow="-120" yWindow="-120" windowWidth="29040" windowHeight="15840" tabRatio="914" xr2:uid="{5749AB7F-A2B4-483E-9477-2F9E72BAA8E0}"/>
  </bookViews>
  <sheets>
    <sheet name="Sheet1" sheetId="4" r:id="rId1"/>
  </sheets>
  <definedNames>
    <definedName name="_xlnm.Print_Area" localSheetId="0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7" i="4" s="1"/>
  <c r="A28" i="4" s="1"/>
  <c r="A29" i="4" s="1"/>
  <c r="A30" i="4" s="1"/>
  <c r="A31" i="4" s="1"/>
  <c r="A32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7" i="4" s="1"/>
  <c r="A48" i="4" s="1"/>
  <c r="A49" i="4" s="1"/>
  <c r="A50" i="4" s="1"/>
  <c r="A51" i="4" s="1"/>
  <c r="A52" i="4" s="1"/>
  <c r="A53" i="4" s="1"/>
  <c r="A54" i="4" s="1"/>
  <c r="A55" i="4" s="1"/>
  <c r="A57" i="4" s="1"/>
  <c r="I32" i="4" l="1"/>
  <c r="I24" i="4"/>
  <c r="I44" i="4" l="1"/>
  <c r="G55" i="4" l="1"/>
  <c r="H24" i="4"/>
  <c r="G44" i="4"/>
  <c r="H55" i="4"/>
  <c r="G32" i="4"/>
  <c r="H44" i="4"/>
  <c r="G24" i="4"/>
  <c r="I55" i="4"/>
  <c r="I57" i="4" s="1"/>
  <c r="G57" i="4" l="1"/>
  <c r="H32" i="4"/>
  <c r="H57" i="4" s="1"/>
  <c r="J49" i="4" l="1"/>
  <c r="J52" i="4"/>
  <c r="J53" i="4"/>
  <c r="J48" i="4"/>
  <c r="J54" i="4"/>
  <c r="J51" i="4"/>
  <c r="J50" i="4"/>
  <c r="J15" i="4" l="1"/>
  <c r="J16" i="4"/>
  <c r="J19" i="4"/>
  <c r="J40" i="4"/>
  <c r="J31" i="4"/>
  <c r="J29" i="4"/>
  <c r="J28" i="4"/>
  <c r="J36" i="4"/>
  <c r="J17" i="4"/>
  <c r="J22" i="4"/>
  <c r="J20" i="4"/>
  <c r="J30" i="4"/>
  <c r="J18" i="4"/>
  <c r="J14" i="4"/>
  <c r="J21" i="4"/>
  <c r="J43" i="4"/>
  <c r="E55" i="4"/>
  <c r="J41" i="4" l="1"/>
  <c r="J39" i="4"/>
  <c r="F44" i="4"/>
  <c r="J47" i="4"/>
  <c r="J55" i="4" s="1"/>
  <c r="F55" i="4"/>
  <c r="F32" i="4"/>
  <c r="J38" i="4"/>
  <c r="J23" i="4"/>
  <c r="F24" i="4"/>
  <c r="J42" i="4"/>
  <c r="J37" i="4"/>
  <c r="F57" i="4" l="1"/>
  <c r="E44" i="4" l="1"/>
  <c r="J35" i="4"/>
  <c r="J44" i="4" s="1"/>
  <c r="E24" i="4"/>
  <c r="J13" i="4"/>
  <c r="J24" i="4" s="1"/>
  <c r="E32" i="4"/>
  <c r="J27" i="4"/>
  <c r="J32" i="4" s="1"/>
  <c r="E57" i="4" l="1"/>
  <c r="J57" i="4"/>
</calcChain>
</file>

<file path=xl/sharedStrings.xml><?xml version="1.0" encoding="utf-8"?>
<sst xmlns="http://schemas.openxmlformats.org/spreadsheetml/2006/main" count="65" uniqueCount="61">
  <si>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</si>
  <si>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</si>
  <si>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</si>
  <si>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</si>
  <si>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</si>
  <si>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</si>
  <si>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</si>
  <si>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</si>
  <si>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</si>
  <si>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</si>
  <si>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</si>
  <si>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</si>
  <si>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</si>
  <si>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</si>
  <si>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</si>
  <si>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</si>
  <si>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</si>
  <si>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</si>
  <si>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</si>
  <si>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</si>
  <si>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</si>
  <si>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M9</t>
  </si>
  <si>
    <t>Rate T3</t>
  </si>
  <si>
    <t>Total Union South Rate Zone</t>
  </si>
  <si>
    <t>Ex-Franchise</t>
  </si>
  <si>
    <t>Rate 331</t>
  </si>
  <si>
    <t>Rate 332</t>
  </si>
  <si>
    <t>Rate M12</t>
  </si>
  <si>
    <t>Rate M13</t>
  </si>
  <si>
    <t>Rate M16</t>
  </si>
  <si>
    <t>Rate M17</t>
  </si>
  <si>
    <t>Total Ex-Franchise</t>
  </si>
  <si>
    <t>Total</t>
  </si>
  <si>
    <t>(a)</t>
  </si>
  <si>
    <t>Rate 401</t>
  </si>
  <si>
    <t>(b)</t>
  </si>
  <si>
    <t>(1)</t>
  </si>
  <si>
    <t>Parkway</t>
  </si>
  <si>
    <t>(c)</t>
  </si>
  <si>
    <t>(d)</t>
  </si>
  <si>
    <t>Total Rate Class Impacts from Proposed Cost Allocation Methodology Changes</t>
  </si>
  <si>
    <t>Line
No.</t>
  </si>
  <si>
    <t>Panhandle/</t>
  </si>
  <si>
    <t>St. Clair</t>
  </si>
  <si>
    <t>Station</t>
  </si>
  <si>
    <t>Dawn</t>
  </si>
  <si>
    <t>DSM</t>
  </si>
  <si>
    <t>Budget</t>
  </si>
  <si>
    <t>(e)</t>
  </si>
  <si>
    <t>Particulars ($000s)</t>
  </si>
  <si>
    <t>Rate 300</t>
  </si>
  <si>
    <t>Rate M4</t>
  </si>
  <si>
    <t>Rate M5</t>
  </si>
  <si>
    <t>Rate T1</t>
  </si>
  <si>
    <t>Rate M7</t>
  </si>
  <si>
    <t>Rate T2</t>
  </si>
  <si>
    <t>Rate C1</t>
  </si>
  <si>
    <t>Total (1)</t>
  </si>
  <si>
    <t>Note:</t>
  </si>
  <si>
    <t>A positive value represents an increase to the revenue requirement based on the proposed methodology.</t>
  </si>
  <si>
    <t>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</si>
</sst>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/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Fill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2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Fill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1B579871-3E40-4D28-9F3F-A63868D1B620}"/>
    <cellStyle name="Normal 3" xfId="3" xr:uid="{F70C54A2-F440-4E19-9775-FF5044769594}"/>
    <cellStyle name="Normal 4 3" xfId="4" xr:uid="{30202EE8-9C75-4294-A181-B73EB496A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5DC3-40B7-4429-8C88-B69A8AE892AA}">
  <sheetPr>
    <pageSetUpPr fitToPage="1"/>
  </sheetPr>
  <dimension ref="A1:M64"/>
  <sheetViews>
    <sheetView tabSelected="1" view="pageLayout" zoomScaleNormal="100" workbookViewId="0"/>
  </sheetViews>
  <sheetFormatPr defaultColWidth="7.85546875" defaultRowHeight="12.75" customHeight="1" x14ac:dyDescent="0.2"/>
  <cols>
    <col min="1" max="1" width="4.42578125" style="3" bestFit="1" customWidth="1"/>
    <col min="2" max="2" width="1.7109375" style="3" customWidth="1"/>
    <col min="3" max="3" width="25.140625" style="3" bestFit="1" customWidth="1"/>
    <col min="4" max="4" width="1.7109375" style="3" customWidth="1"/>
    <col min="5" max="5" width="10.28515625" style="3" customWidth="1"/>
    <col min="6" max="10" width="10" style="3" customWidth="1"/>
    <col min="11" max="16384" width="7.85546875" style="3"/>
  </cols>
  <sheetData>
    <row r="1" spans="1:10" ht="12.75" customHeight="1" x14ac:dyDescent="0.2">
      <c r="J1" s="1"/>
    </row>
    <row r="2" spans="1:10" ht="12.75" customHeight="1" x14ac:dyDescent="0.2">
      <c r="J2" s="1"/>
    </row>
    <row r="3" spans="1:10" ht="12.75" customHeight="1" x14ac:dyDescent="0.2">
      <c r="J3" s="1"/>
    </row>
    <row r="4" spans="1:10" ht="12.75" customHeight="1" x14ac:dyDescent="0.2">
      <c r="J4" s="1"/>
    </row>
    <row r="5" spans="1:10" ht="12.75" customHeight="1" x14ac:dyDescent="0.2">
      <c r="J5" s="2"/>
    </row>
    <row r="6" spans="1:10" ht="12.75" customHeight="1" x14ac:dyDescent="0.2">
      <c r="A6" s="39" t="s">
        <v>40</v>
      </c>
      <c r="B6" s="39"/>
      <c r="C6" s="39"/>
      <c r="D6" s="39"/>
      <c r="E6" s="39"/>
      <c r="F6" s="39"/>
      <c r="G6" s="39"/>
      <c r="H6" s="39"/>
      <c r="I6" s="39"/>
      <c r="J6" s="39"/>
    </row>
    <row r="8" spans="1:10" ht="12.75" customHeight="1" x14ac:dyDescent="0.2">
      <c r="A8" s="40" t="s">
        <v>41</v>
      </c>
      <c r="B8" s="4"/>
      <c r="C8" s="4"/>
      <c r="E8" s="15" t="s">
        <v>42</v>
      </c>
      <c r="F8" s="17" t="s">
        <v>37</v>
      </c>
      <c r="G8" s="17" t="s">
        <v>45</v>
      </c>
      <c r="H8" s="15" t="s">
        <v>45</v>
      </c>
      <c r="I8" s="17" t="s">
        <v>46</v>
      </c>
      <c r="J8" s="4"/>
    </row>
    <row r="9" spans="1:10" ht="12.75" customHeight="1" x14ac:dyDescent="0.2">
      <c r="A9" s="41"/>
      <c r="B9" s="5"/>
      <c r="C9" s="6" t="s">
        <v>49</v>
      </c>
      <c r="E9" s="8" t="s">
        <v>43</v>
      </c>
      <c r="F9" s="8" t="s">
        <v>44</v>
      </c>
      <c r="G9" s="8" t="s">
        <v>44</v>
      </c>
      <c r="H9" s="8" t="s">
        <v>37</v>
      </c>
      <c r="I9" s="8" t="s">
        <v>47</v>
      </c>
      <c r="J9" s="7" t="s">
        <v>57</v>
      </c>
    </row>
    <row r="10" spans="1:10" ht="12.75" customHeight="1" x14ac:dyDescent="0.2">
      <c r="A10" s="9"/>
      <c r="B10" s="9"/>
      <c r="C10" s="9"/>
      <c r="E10" s="4" t="s">
        <v>33</v>
      </c>
      <c r="F10" s="15" t="s">
        <v>35</v>
      </c>
      <c r="G10" s="4" t="s">
        <v>38</v>
      </c>
      <c r="H10" s="4" t="s">
        <v>39</v>
      </c>
      <c r="I10" s="16" t="s">
        <v>48</v>
      </c>
      <c r="J10" s="16" t="s">
        <v>60</v>
      </c>
    </row>
    <row r="11" spans="1:10" ht="12.75" customHeight="1" x14ac:dyDescent="0.2">
      <c r="A11" s="9"/>
      <c r="B11" s="9"/>
      <c r="C11" s="9"/>
    </row>
    <row r="12" spans="1:10" ht="12.75" customHeight="1" x14ac:dyDescent="0.2">
      <c r="A12" s="4"/>
      <c r="B12" s="4"/>
      <c r="C12" s="10" t="s">
        <v>0</v>
      </c>
    </row>
    <row r="13" spans="1:10" ht="12.75" customHeight="1" x14ac:dyDescent="0.2">
      <c r="A13" s="4">
        <v>1</v>
      </c>
      <c r="B13" s="4"/>
      <c r="C13" s="11" t="s">
        <v>1</v>
      </c>
      <c r="E13" s="26">
        <v>675.4100467010594</v>
      </c>
      <c r="F13" s="26">
        <v>-2135.2531928409508</v>
      </c>
      <c r="G13" s="27">
        <v>482.51463716849685</v>
      </c>
      <c r="H13" s="26">
        <v>-1209.4856769372709</v>
      </c>
      <c r="I13" s="26">
        <v>1200.4473063033438</v>
      </c>
      <c r="J13" s="28">
        <f t="shared" ref="J13:J23" si="0">+F13+G13+H13+E13+I13</f>
        <v>-986.36687960532163</v>
      </c>
    </row>
    <row r="14" spans="1:10" ht="12.75" customHeight="1" x14ac:dyDescent="0.2">
      <c r="A14" s="4">
        <f>A13+1</f>
        <v>2</v>
      </c>
      <c r="B14" s="4"/>
      <c r="C14" s="11" t="s">
        <v>2</v>
      </c>
      <c r="E14" s="26">
        <v>602.73093534321561</v>
      </c>
      <c r="F14" s="26">
        <v>-1905.484172765412</v>
      </c>
      <c r="G14" s="27">
        <v>430.59249710314907</v>
      </c>
      <c r="H14" s="26">
        <v>-1079.3301209569909</v>
      </c>
      <c r="I14" s="26">
        <v>7238.7234520219354</v>
      </c>
      <c r="J14" s="28">
        <f t="shared" si="0"/>
        <v>5287.2325907458971</v>
      </c>
    </row>
    <row r="15" spans="1:10" ht="12.75" customHeight="1" x14ac:dyDescent="0.2">
      <c r="A15" s="4">
        <f t="shared" ref="A15:A24" si="1">A14+1</f>
        <v>3</v>
      </c>
      <c r="B15" s="4"/>
      <c r="C15" s="11" t="s">
        <v>3</v>
      </c>
      <c r="E15" s="26">
        <v>2.1259200429527638</v>
      </c>
      <c r="F15" s="26">
        <v>-6.7209209895697768</v>
      </c>
      <c r="G15" s="27">
        <v>1.5187626289916807</v>
      </c>
      <c r="H15" s="26">
        <v>-3.8067479199107765</v>
      </c>
      <c r="I15" s="26">
        <v>265.90468014560668</v>
      </c>
      <c r="J15" s="28">
        <f t="shared" si="0"/>
        <v>259.02169390807057</v>
      </c>
    </row>
    <row r="16" spans="1:10" ht="12.75" customHeight="1" x14ac:dyDescent="0.2">
      <c r="A16" s="4">
        <f t="shared" si="1"/>
        <v>4</v>
      </c>
      <c r="B16" s="4"/>
      <c r="C16" s="11" t="s">
        <v>4</v>
      </c>
      <c r="E16" s="26">
        <v>69.15929176228633</v>
      </c>
      <c r="F16" s="26">
        <v>-218.64140054079087</v>
      </c>
      <c r="G16" s="27">
        <v>49.407572088282905</v>
      </c>
      <c r="H16" s="26">
        <v>-123.83655265069683</v>
      </c>
      <c r="I16" s="26">
        <v>-308.11679584204876</v>
      </c>
      <c r="J16" s="28">
        <f t="shared" si="0"/>
        <v>-532.02788518296722</v>
      </c>
    </row>
    <row r="17" spans="1:13" ht="12.75" customHeight="1" x14ac:dyDescent="0.2">
      <c r="A17" s="4">
        <f t="shared" si="1"/>
        <v>5</v>
      </c>
      <c r="B17" s="4"/>
      <c r="C17" s="11" t="s">
        <v>5</v>
      </c>
      <c r="E17" s="26">
        <v>14.534483603197089</v>
      </c>
      <c r="F17" s="26">
        <v>-45.949571925389449</v>
      </c>
      <c r="G17" s="27">
        <v>10.383471665081743</v>
      </c>
      <c r="H17" s="26">
        <v>-26.025164978531393</v>
      </c>
      <c r="I17" s="26">
        <v>-495.81610603898685</v>
      </c>
      <c r="J17" s="28">
        <f t="shared" si="0"/>
        <v>-542.87288767462883</v>
      </c>
    </row>
    <row r="18" spans="1:13" ht="12.75" customHeight="1" x14ac:dyDescent="0.2">
      <c r="A18" s="4">
        <f t="shared" si="1"/>
        <v>6</v>
      </c>
      <c r="B18" s="4"/>
      <c r="C18" s="11" t="s">
        <v>6</v>
      </c>
      <c r="E18" s="26">
        <v>0</v>
      </c>
      <c r="F18" s="26">
        <v>0</v>
      </c>
      <c r="G18" s="27">
        <v>0</v>
      </c>
      <c r="H18" s="26">
        <v>-8.0697152043285314E-4</v>
      </c>
      <c r="I18" s="26">
        <v>-3.2244915788465107</v>
      </c>
      <c r="J18" s="28">
        <f t="shared" si="0"/>
        <v>-3.2252985503669436</v>
      </c>
      <c r="M18" s="24"/>
    </row>
    <row r="19" spans="1:13" ht="12.75" customHeight="1" x14ac:dyDescent="0.2">
      <c r="A19" s="4">
        <f t="shared" si="1"/>
        <v>7</v>
      </c>
      <c r="B19" s="4"/>
      <c r="C19" s="11" t="s">
        <v>7</v>
      </c>
      <c r="E19" s="26">
        <v>0.24098518751106734</v>
      </c>
      <c r="F19" s="26">
        <v>-0.76185480742209055</v>
      </c>
      <c r="G19" s="27">
        <v>0.17216042444579216</v>
      </c>
      <c r="H19" s="26">
        <v>-0.43153770673643521</v>
      </c>
      <c r="I19" s="26">
        <v>656.13313978571159</v>
      </c>
      <c r="J19" s="28">
        <f t="shared" si="0"/>
        <v>655.35289288350998</v>
      </c>
    </row>
    <row r="20" spans="1:13" ht="12.75" customHeight="1" x14ac:dyDescent="0.2">
      <c r="A20" s="4">
        <f t="shared" si="1"/>
        <v>8</v>
      </c>
      <c r="B20" s="4"/>
      <c r="C20" s="11" t="s">
        <v>8</v>
      </c>
      <c r="E20" s="26">
        <v>0</v>
      </c>
      <c r="F20" s="26">
        <v>0</v>
      </c>
      <c r="G20" s="27">
        <v>0</v>
      </c>
      <c r="H20" s="26">
        <v>-1.4141363521957828E-4</v>
      </c>
      <c r="I20" s="26">
        <v>-919.86752166929284</v>
      </c>
      <c r="J20" s="28">
        <f t="shared" si="0"/>
        <v>-919.86766308292806</v>
      </c>
    </row>
    <row r="21" spans="1:13" ht="12.75" customHeight="1" x14ac:dyDescent="0.2">
      <c r="A21" s="4">
        <f t="shared" si="1"/>
        <v>9</v>
      </c>
      <c r="B21" s="4"/>
      <c r="C21" s="11" t="s">
        <v>9</v>
      </c>
      <c r="E21" s="26">
        <v>0</v>
      </c>
      <c r="F21" s="26">
        <v>0</v>
      </c>
      <c r="G21" s="27">
        <v>0</v>
      </c>
      <c r="H21" s="26">
        <v>-8.8503455845057033E-4</v>
      </c>
      <c r="I21" s="26">
        <v>-2112.000852966954</v>
      </c>
      <c r="J21" s="28">
        <f t="shared" si="0"/>
        <v>-2112.0017380015124</v>
      </c>
    </row>
    <row r="22" spans="1:13" ht="12.75" customHeight="1" x14ac:dyDescent="0.2">
      <c r="A22" s="4">
        <f t="shared" si="1"/>
        <v>10</v>
      </c>
      <c r="B22" s="4"/>
      <c r="C22" s="11" t="s">
        <v>10</v>
      </c>
      <c r="E22" s="26">
        <v>16.03570368730044</v>
      </c>
      <c r="F22" s="26">
        <v>-50.695555485147509</v>
      </c>
      <c r="G22" s="27">
        <v>11.45594707129203</v>
      </c>
      <c r="H22" s="26">
        <v>-28.714449109931593</v>
      </c>
      <c r="I22" s="26">
        <v>-0.78012892527779343</v>
      </c>
      <c r="J22" s="28">
        <f t="shared" si="0"/>
        <v>-52.698482761764424</v>
      </c>
    </row>
    <row r="23" spans="1:13" s="18" customFormat="1" ht="12.75" customHeight="1" x14ac:dyDescent="0.2">
      <c r="A23" s="17">
        <f t="shared" si="1"/>
        <v>11</v>
      </c>
      <c r="B23" s="17"/>
      <c r="C23" s="20" t="s">
        <v>50</v>
      </c>
      <c r="E23" s="27">
        <v>0</v>
      </c>
      <c r="F23" s="27">
        <v>0</v>
      </c>
      <c r="G23" s="27">
        <v>0</v>
      </c>
      <c r="H23" s="27">
        <v>0</v>
      </c>
      <c r="I23" s="27">
        <v>-0.79001625183685453</v>
      </c>
      <c r="J23" s="29">
        <f t="shared" si="0"/>
        <v>-0.79001625183685453</v>
      </c>
    </row>
    <row r="24" spans="1:13" ht="12.75" customHeight="1" x14ac:dyDescent="0.2">
      <c r="A24" s="4">
        <f t="shared" si="1"/>
        <v>12</v>
      </c>
      <c r="B24" s="4"/>
      <c r="C24" s="12" t="s">
        <v>11</v>
      </c>
      <c r="E24" s="30">
        <f t="shared" ref="E24:J24" si="2">SUM(E13:E23)</f>
        <v>1380.2373663275225</v>
      </c>
      <c r="F24" s="30">
        <f t="shared" si="2"/>
        <v>-4363.5066693546823</v>
      </c>
      <c r="G24" s="31">
        <f t="shared" si="2"/>
        <v>986.04504814974007</v>
      </c>
      <c r="H24" s="31">
        <f t="shared" si="2"/>
        <v>-2471.6320836797831</v>
      </c>
      <c r="I24" s="30">
        <f t="shared" si="2"/>
        <v>5520.6126649833541</v>
      </c>
      <c r="J24" s="32">
        <f t="shared" si="2"/>
        <v>1051.7563264261514</v>
      </c>
    </row>
    <row r="25" spans="1:13" ht="12.75" customHeight="1" x14ac:dyDescent="0.2">
      <c r="A25" s="4"/>
      <c r="B25" s="4"/>
      <c r="C25" s="10"/>
      <c r="E25" s="33"/>
      <c r="F25" s="33"/>
      <c r="G25" s="34"/>
      <c r="H25" s="34"/>
      <c r="I25" s="33"/>
      <c r="J25" s="29"/>
    </row>
    <row r="26" spans="1:13" ht="12.75" customHeight="1" x14ac:dyDescent="0.2">
      <c r="A26" s="4"/>
      <c r="B26" s="4"/>
      <c r="C26" s="10" t="s">
        <v>12</v>
      </c>
      <c r="E26" s="33"/>
      <c r="F26" s="33"/>
      <c r="G26" s="34"/>
      <c r="H26" s="34"/>
      <c r="I26" s="33"/>
      <c r="J26" s="29"/>
    </row>
    <row r="27" spans="1:13" ht="12.75" customHeight="1" x14ac:dyDescent="0.2">
      <c r="A27" s="4">
        <f>A24+1</f>
        <v>13</v>
      </c>
      <c r="B27" s="4"/>
      <c r="C27" s="13" t="s">
        <v>13</v>
      </c>
      <c r="E27" s="26">
        <v>124.33248735003281</v>
      </c>
      <c r="F27" s="26">
        <v>-393.0669108117645</v>
      </c>
      <c r="G27" s="27">
        <v>88.823441870626993</v>
      </c>
      <c r="H27" s="27">
        <v>-222.64977910538437</v>
      </c>
      <c r="I27" s="26">
        <v>-862.07546903785442</v>
      </c>
      <c r="J27" s="29">
        <f>+F27+G27+H27+E27+I27</f>
        <v>-1264.6362297343435</v>
      </c>
    </row>
    <row r="28" spans="1:13" ht="12.75" customHeight="1" x14ac:dyDescent="0.2">
      <c r="A28" s="4">
        <f>A27+1</f>
        <v>14</v>
      </c>
      <c r="B28" s="4"/>
      <c r="C28" s="13" t="s">
        <v>14</v>
      </c>
      <c r="E28" s="26">
        <v>36.70521718401335</v>
      </c>
      <c r="F28" s="26">
        <v>-116.04051874693863</v>
      </c>
      <c r="G28" s="27">
        <v>26.222299532324541</v>
      </c>
      <c r="H28" s="27">
        <v>-65.729607229251997</v>
      </c>
      <c r="I28" s="26">
        <v>-1623.9700452418881</v>
      </c>
      <c r="J28" s="29">
        <f>+F28+G28+H28+E28+I28</f>
        <v>-1742.8126545017408</v>
      </c>
    </row>
    <row r="29" spans="1:13" ht="12.75" customHeight="1" x14ac:dyDescent="0.2">
      <c r="A29" s="4">
        <f t="shared" ref="A29:A32" si="3">A28+1</f>
        <v>15</v>
      </c>
      <c r="B29" s="4"/>
      <c r="C29" s="13" t="s">
        <v>15</v>
      </c>
      <c r="E29" s="26">
        <v>8.3223120302808695</v>
      </c>
      <c r="F29" s="26">
        <v>-0.41482383890030405</v>
      </c>
      <c r="G29" s="27">
        <v>10.608625805940392</v>
      </c>
      <c r="H29" s="27">
        <v>-39.267620077756874</v>
      </c>
      <c r="I29" s="26">
        <v>-657.672018488616</v>
      </c>
      <c r="J29" s="29">
        <f>+F29+G29+H29+E29+I29</f>
        <v>-678.42352456905189</v>
      </c>
    </row>
    <row r="30" spans="1:13" ht="12.75" customHeight="1" x14ac:dyDescent="0.2">
      <c r="A30" s="4">
        <f t="shared" si="3"/>
        <v>16</v>
      </c>
      <c r="B30" s="4"/>
      <c r="C30" s="13" t="s">
        <v>16</v>
      </c>
      <c r="E30" s="26">
        <v>0</v>
      </c>
      <c r="F30" s="26">
        <v>0</v>
      </c>
      <c r="G30" s="27">
        <v>0</v>
      </c>
      <c r="H30" s="27">
        <v>-1.2406356472638436E-4</v>
      </c>
      <c r="I30" s="26">
        <v>-1.4584099930185346</v>
      </c>
      <c r="J30" s="29">
        <f>+F30+G30+H30+E30+I30</f>
        <v>-1.458534056583261</v>
      </c>
    </row>
    <row r="31" spans="1:13" ht="12.75" customHeight="1" x14ac:dyDescent="0.2">
      <c r="A31" s="4">
        <f t="shared" si="3"/>
        <v>17</v>
      </c>
      <c r="B31" s="4"/>
      <c r="C31" s="13" t="s">
        <v>3</v>
      </c>
      <c r="E31" s="26">
        <v>0</v>
      </c>
      <c r="F31" s="26">
        <v>0</v>
      </c>
      <c r="G31" s="27">
        <v>0</v>
      </c>
      <c r="H31" s="27">
        <v>-1.0528935772526893E-3</v>
      </c>
      <c r="I31" s="26">
        <v>-355.20140254641126</v>
      </c>
      <c r="J31" s="29">
        <f>+F31+G31+H31+E31+I31</f>
        <v>-355.20245543998851</v>
      </c>
    </row>
    <row r="32" spans="1:13" ht="12.75" customHeight="1" x14ac:dyDescent="0.2">
      <c r="A32" s="4">
        <f t="shared" si="3"/>
        <v>18</v>
      </c>
      <c r="B32" s="4"/>
      <c r="C32" s="14" t="s">
        <v>17</v>
      </c>
      <c r="E32" s="30">
        <f t="shared" ref="E32:J32" si="4">SUM(E27:E31)</f>
        <v>169.36001656432703</v>
      </c>
      <c r="F32" s="30">
        <f t="shared" si="4"/>
        <v>-509.52225339760344</v>
      </c>
      <c r="G32" s="31">
        <f t="shared" si="4"/>
        <v>125.65436720889193</v>
      </c>
      <c r="H32" s="31">
        <f t="shared" si="4"/>
        <v>-327.64818336953522</v>
      </c>
      <c r="I32" s="30">
        <f t="shared" si="4"/>
        <v>-3500.3773453077888</v>
      </c>
      <c r="J32" s="32">
        <f t="shared" si="4"/>
        <v>-4042.5333983017081</v>
      </c>
    </row>
    <row r="33" spans="1:10" ht="12.75" customHeight="1" x14ac:dyDescent="0.2">
      <c r="A33" s="4"/>
      <c r="B33" s="4"/>
      <c r="C33" s="12"/>
      <c r="E33" s="33"/>
      <c r="F33" s="33"/>
      <c r="G33" s="34"/>
      <c r="H33" s="34"/>
      <c r="I33" s="33"/>
      <c r="J33" s="29"/>
    </row>
    <row r="34" spans="1:10" ht="12.75" customHeight="1" x14ac:dyDescent="0.2">
      <c r="A34" s="4"/>
      <c r="B34" s="4"/>
      <c r="C34" s="10" t="s">
        <v>18</v>
      </c>
      <c r="E34" s="33"/>
      <c r="F34" s="33"/>
      <c r="G34" s="34"/>
      <c r="H34" s="34"/>
      <c r="I34" s="33"/>
      <c r="J34" s="29"/>
    </row>
    <row r="35" spans="1:10" ht="12.75" customHeight="1" x14ac:dyDescent="0.2">
      <c r="A35" s="4">
        <f>A32+1</f>
        <v>19</v>
      </c>
      <c r="B35" s="4"/>
      <c r="C35" s="13" t="s">
        <v>19</v>
      </c>
      <c r="D35" s="18"/>
      <c r="E35" s="26">
        <v>397.82656313048392</v>
      </c>
      <c r="F35" s="26">
        <v>-1257.6958889942034</v>
      </c>
      <c r="G35" s="27">
        <v>284.20829791110009</v>
      </c>
      <c r="H35" s="27">
        <v>-712.4124314840883</v>
      </c>
      <c r="I35" s="26">
        <v>2750.260800475291</v>
      </c>
      <c r="J35" s="29">
        <f t="shared" ref="J35:J43" si="5">+F35+G35+H35+E35+I35</f>
        <v>1462.1873410385833</v>
      </c>
    </row>
    <row r="36" spans="1:10" ht="12.75" customHeight="1" x14ac:dyDescent="0.2">
      <c r="A36" s="4">
        <f>A35+1</f>
        <v>20</v>
      </c>
      <c r="B36" s="4"/>
      <c r="C36" s="13" t="s">
        <v>20</v>
      </c>
      <c r="D36" s="18"/>
      <c r="E36" s="26">
        <v>147.40635456779773</v>
      </c>
      <c r="F36" s="26">
        <v>-466.01304018689711</v>
      </c>
      <c r="G36" s="27">
        <v>105.30747068102937</v>
      </c>
      <c r="H36" s="27">
        <v>-263.96587965812068</v>
      </c>
      <c r="I36" s="27">
        <v>-4162.9373574052934</v>
      </c>
      <c r="J36" s="29">
        <f t="shared" si="5"/>
        <v>-4640.2024520014838</v>
      </c>
    </row>
    <row r="37" spans="1:10" s="18" customFormat="1" ht="12.75" customHeight="1" x14ac:dyDescent="0.2">
      <c r="A37" s="17">
        <f t="shared" ref="A37:A44" si="6">A36+1</f>
        <v>21</v>
      </c>
      <c r="B37" s="17"/>
      <c r="C37" s="21" t="s">
        <v>51</v>
      </c>
      <c r="E37" s="27">
        <v>52.471857212029136</v>
      </c>
      <c r="F37" s="27">
        <v>-165.8854516504839</v>
      </c>
      <c r="G37" s="27">
        <v>37.48602684828802</v>
      </c>
      <c r="H37" s="27">
        <v>-93.954871653727864</v>
      </c>
      <c r="I37" s="27">
        <v>-11.195257729807665</v>
      </c>
      <c r="J37" s="29">
        <f t="shared" si="5"/>
        <v>-181.0776969737023</v>
      </c>
    </row>
    <row r="38" spans="1:10" s="18" customFormat="1" ht="12.75" customHeight="1" x14ac:dyDescent="0.2">
      <c r="A38" s="17">
        <f t="shared" si="6"/>
        <v>22</v>
      </c>
      <c r="B38" s="17"/>
      <c r="C38" s="21" t="s">
        <v>52</v>
      </c>
      <c r="E38" s="27">
        <v>0.46095123960811257</v>
      </c>
      <c r="F38" s="27">
        <v>-1.4572593507079556</v>
      </c>
      <c r="G38" s="27">
        <v>0.32930472565283253</v>
      </c>
      <c r="H38" s="27">
        <v>-0.82540731367328135</v>
      </c>
      <c r="I38" s="27">
        <v>-31.417478065714533</v>
      </c>
      <c r="J38" s="29">
        <f t="shared" si="5"/>
        <v>-32.909888764834825</v>
      </c>
    </row>
    <row r="39" spans="1:10" s="18" customFormat="1" ht="12.75" customHeight="1" x14ac:dyDescent="0.2">
      <c r="A39" s="17">
        <f t="shared" si="6"/>
        <v>23</v>
      </c>
      <c r="B39" s="17"/>
      <c r="C39" s="21" t="s">
        <v>54</v>
      </c>
      <c r="E39" s="27">
        <v>77.61512658791662</v>
      </c>
      <c r="F39" s="27">
        <v>-245.37382538071097</v>
      </c>
      <c r="G39" s="27">
        <v>55.448441768516204</v>
      </c>
      <c r="H39" s="27">
        <v>-138.9758317445976</v>
      </c>
      <c r="I39" s="27">
        <v>1757.4645553531657</v>
      </c>
      <c r="J39" s="29">
        <f t="shared" si="5"/>
        <v>1506.1784665842899</v>
      </c>
    </row>
    <row r="40" spans="1:10" s="18" customFormat="1" ht="12.75" customHeight="1" x14ac:dyDescent="0.2">
      <c r="A40" s="17">
        <f t="shared" si="6"/>
        <v>24</v>
      </c>
      <c r="B40" s="17"/>
      <c r="C40" s="21" t="s">
        <v>21</v>
      </c>
      <c r="E40" s="27">
        <v>6.3362557004915914</v>
      </c>
      <c r="F40" s="27">
        <v>-20.031550139377089</v>
      </c>
      <c r="G40" s="27">
        <v>4.5266370188955989</v>
      </c>
      <c r="H40" s="27">
        <v>-11.345621548782219</v>
      </c>
      <c r="I40" s="27">
        <v>-0.32714856672139092</v>
      </c>
      <c r="J40" s="29">
        <f t="shared" si="5"/>
        <v>-20.841427535493509</v>
      </c>
    </row>
    <row r="41" spans="1:10" s="18" customFormat="1" ht="12.75" customHeight="1" x14ac:dyDescent="0.2">
      <c r="A41" s="17">
        <f t="shared" si="6"/>
        <v>25</v>
      </c>
      <c r="B41" s="17"/>
      <c r="C41" s="21" t="s">
        <v>53</v>
      </c>
      <c r="E41" s="27">
        <v>87.010268901122799</v>
      </c>
      <c r="F41" s="27">
        <v>-195.1893624917513</v>
      </c>
      <c r="G41" s="27">
        <v>-9.9912625302349625</v>
      </c>
      <c r="H41" s="27">
        <v>136.07998610845789</v>
      </c>
      <c r="I41" s="27">
        <v>-769.32572936568738</v>
      </c>
      <c r="J41" s="29">
        <f t="shared" si="5"/>
        <v>-751.41609937809289</v>
      </c>
    </row>
    <row r="42" spans="1:10" s="18" customFormat="1" ht="12.75" customHeight="1" x14ac:dyDescent="0.2">
      <c r="A42" s="17">
        <f t="shared" si="6"/>
        <v>26</v>
      </c>
      <c r="B42" s="17"/>
      <c r="C42" s="21" t="s">
        <v>55</v>
      </c>
      <c r="E42" s="27">
        <v>1099.0148742918209</v>
      </c>
      <c r="F42" s="27">
        <v>-2465.4102945681625</v>
      </c>
      <c r="G42" s="27">
        <v>-126.19827834528405</v>
      </c>
      <c r="H42" s="27">
        <v>1718.8190412000549</v>
      </c>
      <c r="I42" s="27">
        <v>-1550.6991589266888</v>
      </c>
      <c r="J42" s="29">
        <f t="shared" si="5"/>
        <v>-1324.4738163482596</v>
      </c>
    </row>
    <row r="43" spans="1:10" ht="12.75" customHeight="1" x14ac:dyDescent="0.2">
      <c r="A43" s="4">
        <f t="shared" si="6"/>
        <v>27</v>
      </c>
      <c r="B43" s="17"/>
      <c r="C43" s="21" t="s">
        <v>22</v>
      </c>
      <c r="D43" s="18"/>
      <c r="E43" s="27">
        <v>108.99803000069278</v>
      </c>
      <c r="F43" s="27">
        <v>-244.51431144143243</v>
      </c>
      <c r="G43" s="27">
        <v>-12.516085133040178</v>
      </c>
      <c r="H43" s="27">
        <v>170.46654294970904</v>
      </c>
      <c r="I43" s="26">
        <v>-2.0585249562335264</v>
      </c>
      <c r="J43" s="28">
        <f t="shared" si="5"/>
        <v>20.375651419695686</v>
      </c>
    </row>
    <row r="44" spans="1:10" ht="12.75" customHeight="1" x14ac:dyDescent="0.2">
      <c r="A44" s="4">
        <f t="shared" si="6"/>
        <v>28</v>
      </c>
      <c r="B44" s="17"/>
      <c r="C44" s="22" t="s">
        <v>23</v>
      </c>
      <c r="D44" s="18"/>
      <c r="E44" s="31">
        <f t="shared" ref="E44:J44" si="7">SUM(E35:E43)</f>
        <v>1977.1402816319637</v>
      </c>
      <c r="F44" s="31">
        <f t="shared" si="7"/>
        <v>-5061.5709842037259</v>
      </c>
      <c r="G44" s="31">
        <f t="shared" si="7"/>
        <v>338.60055294492292</v>
      </c>
      <c r="H44" s="31">
        <f t="shared" si="7"/>
        <v>803.885526855232</v>
      </c>
      <c r="I44" s="30">
        <f t="shared" si="7"/>
        <v>-2020.2352991876899</v>
      </c>
      <c r="J44" s="35">
        <f t="shared" si="7"/>
        <v>-3962.1799219592976</v>
      </c>
    </row>
    <row r="45" spans="1:10" ht="12.75" customHeight="1" x14ac:dyDescent="0.2">
      <c r="A45" s="17"/>
      <c r="B45" s="17"/>
      <c r="C45" s="17"/>
      <c r="D45" s="18"/>
      <c r="E45" s="34"/>
      <c r="F45" s="34"/>
      <c r="G45" s="34"/>
      <c r="H45" s="34"/>
      <c r="I45" s="33"/>
      <c r="J45" s="28"/>
    </row>
    <row r="46" spans="1:10" ht="12.75" customHeight="1" x14ac:dyDescent="0.2">
      <c r="A46" s="17"/>
      <c r="B46" s="17"/>
      <c r="C46" s="23" t="s">
        <v>24</v>
      </c>
      <c r="D46" s="18"/>
      <c r="E46" s="34"/>
      <c r="F46" s="34"/>
      <c r="G46" s="34"/>
      <c r="H46" s="34"/>
      <c r="I46" s="33"/>
      <c r="J46" s="28"/>
    </row>
    <row r="47" spans="1:10" ht="12.75" customHeight="1" x14ac:dyDescent="0.2">
      <c r="A47" s="17">
        <f>A44+1</f>
        <v>29</v>
      </c>
      <c r="B47" s="17"/>
      <c r="C47" s="20" t="s">
        <v>25</v>
      </c>
      <c r="D47" s="18"/>
      <c r="E47" s="27">
        <v>0</v>
      </c>
      <c r="F47" s="27">
        <v>0</v>
      </c>
      <c r="G47" s="27">
        <v>0</v>
      </c>
      <c r="H47" s="27">
        <v>0</v>
      </c>
      <c r="I47" s="26">
        <v>0</v>
      </c>
      <c r="J47" s="28">
        <f t="shared" ref="J47:J54" si="8">+F47+G47+H47+E47+I47</f>
        <v>0</v>
      </c>
    </row>
    <row r="48" spans="1:10" ht="12.75" customHeight="1" x14ac:dyDescent="0.2">
      <c r="A48" s="17">
        <f>A47+1</f>
        <v>30</v>
      </c>
      <c r="B48" s="17"/>
      <c r="C48" s="20" t="s">
        <v>26</v>
      </c>
      <c r="D48" s="18"/>
      <c r="E48" s="27">
        <v>0</v>
      </c>
      <c r="F48" s="27">
        <v>0</v>
      </c>
      <c r="G48" s="27">
        <v>0</v>
      </c>
      <c r="H48" s="27">
        <v>0</v>
      </c>
      <c r="I48" s="26">
        <v>0</v>
      </c>
      <c r="J48" s="28">
        <f t="shared" si="8"/>
        <v>0</v>
      </c>
    </row>
    <row r="49" spans="1:10" ht="12.75" customHeight="1" x14ac:dyDescent="0.2">
      <c r="A49" s="17">
        <f t="shared" ref="A49:A55" si="9">A48+1</f>
        <v>31</v>
      </c>
      <c r="B49" s="17"/>
      <c r="C49" s="20" t="s">
        <v>34</v>
      </c>
      <c r="D49" s="18"/>
      <c r="E49" s="27">
        <v>0</v>
      </c>
      <c r="F49" s="27">
        <v>0</v>
      </c>
      <c r="G49" s="27">
        <v>0</v>
      </c>
      <c r="H49" s="27">
        <v>0</v>
      </c>
      <c r="I49" s="26">
        <v>0</v>
      </c>
      <c r="J49" s="28">
        <f t="shared" si="8"/>
        <v>0</v>
      </c>
    </row>
    <row r="50" spans="1:10" ht="12.75" customHeight="1" x14ac:dyDescent="0.2">
      <c r="A50" s="17">
        <f t="shared" si="9"/>
        <v>32</v>
      </c>
      <c r="B50" s="17"/>
      <c r="C50" s="21" t="s">
        <v>27</v>
      </c>
      <c r="D50" s="18"/>
      <c r="E50" s="27">
        <v>0</v>
      </c>
      <c r="F50" s="27">
        <v>9881.6362314975577</v>
      </c>
      <c r="G50" s="27">
        <v>-1464.6565457927209</v>
      </c>
      <c r="H50" s="27">
        <v>1954.4215593584522</v>
      </c>
      <c r="I50" s="26">
        <v>0</v>
      </c>
      <c r="J50" s="28">
        <f t="shared" si="8"/>
        <v>10371.401245063289</v>
      </c>
    </row>
    <row r="51" spans="1:10" ht="12.75" customHeight="1" x14ac:dyDescent="0.2">
      <c r="A51" s="17">
        <f t="shared" si="9"/>
        <v>33</v>
      </c>
      <c r="B51" s="17"/>
      <c r="C51" s="21" t="s">
        <v>28</v>
      </c>
      <c r="D51" s="18"/>
      <c r="E51" s="27">
        <v>0</v>
      </c>
      <c r="F51" s="27">
        <v>0</v>
      </c>
      <c r="G51" s="27">
        <v>0</v>
      </c>
      <c r="H51" s="27">
        <v>0</v>
      </c>
      <c r="I51" s="26">
        <v>0</v>
      </c>
      <c r="J51" s="28">
        <f t="shared" si="8"/>
        <v>0</v>
      </c>
    </row>
    <row r="52" spans="1:10" ht="12.75" customHeight="1" x14ac:dyDescent="0.2">
      <c r="A52" s="17">
        <f t="shared" si="9"/>
        <v>34</v>
      </c>
      <c r="B52" s="17"/>
      <c r="C52" s="21" t="s">
        <v>29</v>
      </c>
      <c r="D52" s="18"/>
      <c r="E52" s="27">
        <v>-584.33231124576321</v>
      </c>
      <c r="F52" s="27">
        <v>0</v>
      </c>
      <c r="G52" s="27">
        <v>0</v>
      </c>
      <c r="H52" s="27">
        <v>0</v>
      </c>
      <c r="I52" s="26">
        <v>0</v>
      </c>
      <c r="J52" s="28">
        <f t="shared" si="8"/>
        <v>-584.33231124576321</v>
      </c>
    </row>
    <row r="53" spans="1:10" ht="12.75" customHeight="1" x14ac:dyDescent="0.2">
      <c r="A53" s="17">
        <f t="shared" si="9"/>
        <v>35</v>
      </c>
      <c r="B53" s="17"/>
      <c r="C53" s="21" t="s">
        <v>30</v>
      </c>
      <c r="D53" s="18"/>
      <c r="E53" s="27">
        <v>0</v>
      </c>
      <c r="F53" s="27">
        <v>-42.946500158380537</v>
      </c>
      <c r="G53" s="27">
        <v>-2.9145090219849408</v>
      </c>
      <c r="H53" s="27">
        <v>6.4295943842928409</v>
      </c>
      <c r="I53" s="26">
        <v>0</v>
      </c>
      <c r="J53" s="28">
        <f t="shared" si="8"/>
        <v>-39.431414796072637</v>
      </c>
    </row>
    <row r="54" spans="1:10" s="18" customFormat="1" ht="12.75" customHeight="1" x14ac:dyDescent="0.2">
      <c r="A54" s="17">
        <f t="shared" si="9"/>
        <v>36</v>
      </c>
      <c r="B54" s="17"/>
      <c r="C54" s="21" t="s">
        <v>56</v>
      </c>
      <c r="E54" s="27">
        <v>-2942.4053532780408</v>
      </c>
      <c r="F54" s="27">
        <v>95.910175616831054</v>
      </c>
      <c r="G54" s="27">
        <v>17.271086510898385</v>
      </c>
      <c r="H54" s="27">
        <v>34.543586451243755</v>
      </c>
      <c r="I54" s="27">
        <v>0</v>
      </c>
      <c r="J54" s="29">
        <f t="shared" si="8"/>
        <v>-2794.6805046990676</v>
      </c>
    </row>
    <row r="55" spans="1:10" ht="12.75" customHeight="1" x14ac:dyDescent="0.2">
      <c r="A55" s="17">
        <f t="shared" si="9"/>
        <v>37</v>
      </c>
      <c r="B55" s="17"/>
      <c r="C55" s="22" t="s">
        <v>31</v>
      </c>
      <c r="D55" s="18"/>
      <c r="E55" s="36">
        <f t="shared" ref="E55:J55" si="10">SUM(E47:E54)</f>
        <v>-3526.7376645238041</v>
      </c>
      <c r="F55" s="36">
        <f t="shared" si="10"/>
        <v>9934.5999069560075</v>
      </c>
      <c r="G55" s="36">
        <f t="shared" si="10"/>
        <v>-1450.2999683038074</v>
      </c>
      <c r="H55" s="36">
        <f t="shared" si="10"/>
        <v>1995.3947401939888</v>
      </c>
      <c r="I55" s="36">
        <f t="shared" si="10"/>
        <v>0</v>
      </c>
      <c r="J55" s="37">
        <f t="shared" si="10"/>
        <v>6952.9570143223855</v>
      </c>
    </row>
    <row r="56" spans="1:10" ht="12.75" customHeight="1" x14ac:dyDescent="0.2">
      <c r="A56" s="4"/>
      <c r="B56" s="4"/>
      <c r="C56" s="12"/>
      <c r="E56" s="28"/>
      <c r="F56" s="28"/>
      <c r="G56" s="28"/>
      <c r="H56" s="28"/>
      <c r="I56" s="28"/>
      <c r="J56" s="28"/>
    </row>
    <row r="57" spans="1:10" ht="12.75" customHeight="1" thickBot="1" x14ac:dyDescent="0.25">
      <c r="A57" s="4">
        <f>A55+1</f>
        <v>38</v>
      </c>
      <c r="B57" s="4"/>
      <c r="C57" s="12" t="s">
        <v>32</v>
      </c>
      <c r="E57" s="38">
        <f t="shared" ref="E57:J57" si="11">ROUND(E24+E32+E44+E55,0)</f>
        <v>0</v>
      </c>
      <c r="F57" s="38">
        <f t="shared" si="11"/>
        <v>0</v>
      </c>
      <c r="G57" s="38">
        <f t="shared" si="11"/>
        <v>0</v>
      </c>
      <c r="H57" s="38">
        <f t="shared" si="11"/>
        <v>0</v>
      </c>
      <c r="I57" s="38">
        <f t="shared" si="11"/>
        <v>0</v>
      </c>
      <c r="J57" s="38">
        <f t="shared" si="11"/>
        <v>0</v>
      </c>
    </row>
    <row r="58" spans="1:10" ht="12.75" customHeight="1" thickTop="1" x14ac:dyDescent="0.2"/>
    <row r="59" spans="1:10" ht="12.75" customHeight="1" x14ac:dyDescent="0.2">
      <c r="A59" s="25" t="s">
        <v>58</v>
      </c>
      <c r="B59" s="18"/>
      <c r="C59" s="18"/>
      <c r="D59" s="18"/>
      <c r="E59" s="18"/>
    </row>
    <row r="60" spans="1:10" ht="12.75" customHeight="1" x14ac:dyDescent="0.2">
      <c r="A60" s="19" t="s">
        <v>36</v>
      </c>
      <c r="B60" s="18"/>
      <c r="C60" s="18" t="s">
        <v>59</v>
      </c>
      <c r="D60" s="18"/>
      <c r="E60" s="18"/>
    </row>
    <row r="61" spans="1:10" ht="12.75" customHeight="1" x14ac:dyDescent="0.2">
      <c r="A61" s="17"/>
      <c r="B61" s="18"/>
      <c r="C61" s="18"/>
      <c r="D61" s="18"/>
      <c r="E61" s="18"/>
    </row>
    <row r="62" spans="1:10" ht="12.75" customHeight="1" x14ac:dyDescent="0.2">
      <c r="A62" s="19"/>
      <c r="B62" s="18"/>
      <c r="C62" s="18"/>
      <c r="D62" s="18"/>
      <c r="E62" s="18"/>
    </row>
    <row r="63" spans="1:10" ht="12.75" customHeight="1" x14ac:dyDescent="0.2">
      <c r="A63" s="4"/>
    </row>
    <row r="64" spans="1:10" ht="12.75" customHeight="1" x14ac:dyDescent="0.2">
      <c r="A64" s="4"/>
    </row>
  </sheetData>
  <mergeCells count="2">
    <mergeCell ref="A6:J6"/>
    <mergeCell ref="A8:A9"/>
  </mergeCells>
  <printOptions horizontalCentered="1"/>
  <pageMargins left="0.7" right="0.7" top="0.75" bottom="0.75" header="0.3" footer="0.3"/>
  <pageSetup scale="93" orientation="portrait" r:id="rId1"/>
  <headerFooter>
    <oddHeader xml:space="preserve">&amp;R&amp;"Arial,Regular"&amp;10Filed: 2022-11-30
EB-2022-0200
Exhibit 7
Tab 1
Schedule 4
Attachment 1
Page 1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95784D6C-C46A-4C93-B4A7-4F885A587C5F}"/>
</file>

<file path=customXml/itemProps2.xml><?xml version="1.0" encoding="utf-8"?>
<ds:datastoreItem xmlns:ds="http://schemas.openxmlformats.org/officeDocument/2006/customXml" ds:itemID="{CFD9622B-2FE6-483A-ACC8-5E7CC3FB477D}"/>
</file>

<file path=customXml/itemProps3.xml><?xml version="1.0" encoding="utf-8"?>
<ds:datastoreItem xmlns:ds="http://schemas.openxmlformats.org/officeDocument/2006/customXml" ds:itemID="{D67ED5E6-21E7-4A20-BD69-BC5D1A25A940}"/>
</file>

<file path=customXml/itemProps4.xml><?xml version="1.0" encoding="utf-8"?>
<ds:datastoreItem xmlns:ds="http://schemas.openxmlformats.org/officeDocument/2006/customXml" ds:itemID="{7A9DAA83-DAD6-4A29-A09E-AD8C64993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2022-11-29T19:23:45Z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2022-11-29T19:23:43Z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6b410f16-00ce-48fa-a25e-be6d63784c78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