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filterPrivacy="1" defaultThemeVersion="166925"/>
  <xr:revisionPtr revIDLastSave="0" documentId="13_ncr:1_{65C6AFC2-57E8-4FF3-92D7-D00E88325BAB}" xr6:coauthVersionLast="47" xr6:coauthVersionMax="47" xr10:uidLastSave="{00000000-0000-0000-0000-000000000000}"/>
  <bookViews>
    <workbookView xWindow="-120" yWindow="-120" windowWidth="29040" windowHeight="15840" xr2:uid="{C23D4955-3C07-4957-B612-F3E5D43413C2}"/>
  </bookViews>
  <sheets>
    <sheet name="Sheet1" sheetId="1" r:id="rId1"/>
  </sheets>
  <definedNames>
    <definedName name="_xlnm.Print_Area" localSheetId="0">Sheet1!$A$1:$BK$59</definedName>
    <definedName name="_xlnm.Print_Titles" localSheetId="0">Sheet1!$A:$C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6" i="1" l="1"/>
  <c r="I28" i="1"/>
  <c r="A15" i="1"/>
  <c r="A16" i="1" s="1"/>
  <c r="A17" i="1" s="1"/>
  <c r="A18" i="1" s="1"/>
  <c r="A19" i="1" s="1"/>
  <c r="A20" i="1" s="1"/>
  <c r="A21" i="1" s="1"/>
  <c r="A24" i="1" s="1"/>
  <c r="A25" i="1" s="1"/>
  <c r="A26" i="1" s="1"/>
  <c r="A27" i="1" s="1"/>
  <c r="A28" i="1" s="1"/>
  <c r="A31" i="1" s="1"/>
  <c r="A32" i="1" s="1"/>
  <c r="A33" i="1" s="1"/>
  <c r="A34" i="1" s="1"/>
  <c r="A35" i="1" s="1"/>
  <c r="A36" i="1" s="1"/>
  <c r="A37" i="1" s="1"/>
  <c r="A38" i="1" s="1"/>
  <c r="A41" i="1" s="1"/>
  <c r="A42" i="1" s="1"/>
  <c r="A43" i="1" s="1"/>
  <c r="A45" i="1" s="1"/>
  <c r="A46" i="1" s="1"/>
  <c r="A47" i="1" s="1"/>
  <c r="A48" i="1" s="1"/>
  <c r="A49" i="1" s="1"/>
  <c r="A50" i="1" s="1"/>
  <c r="A52" i="1" s="1"/>
  <c r="A53" i="1" l="1"/>
  <c r="A54" i="1" s="1"/>
  <c r="A55" i="1" s="1"/>
  <c r="A56" i="1" s="1"/>
  <c r="A58" i="1" s="1"/>
  <c r="M45" i="1" l="1"/>
  <c r="M52" i="1" l="1"/>
  <c r="M53" i="1"/>
  <c r="M54" i="1"/>
  <c r="I38" i="1" l="1"/>
  <c r="E56" i="1" l="1"/>
  <c r="M43" i="1"/>
  <c r="M55" i="1"/>
  <c r="M47" i="1"/>
  <c r="M49" i="1"/>
  <c r="M48" i="1"/>
  <c r="M46" i="1"/>
  <c r="M42" i="1"/>
  <c r="M50" i="1"/>
  <c r="E28" i="1" l="1"/>
  <c r="M41" i="1"/>
  <c r="M56" i="1" s="1"/>
  <c r="G56" i="1"/>
  <c r="E38" i="1"/>
  <c r="M27" i="1"/>
  <c r="M33" i="1"/>
  <c r="M36" i="1"/>
  <c r="M34" i="1"/>
  <c r="M32" i="1"/>
  <c r="M35" i="1"/>
  <c r="M25" i="1"/>
  <c r="M26" i="1"/>
  <c r="M37" i="1"/>
  <c r="G28" i="1" l="1"/>
  <c r="M24" i="1"/>
  <c r="M28" i="1" s="1"/>
  <c r="M31" i="1"/>
  <c r="M38" i="1" s="1"/>
  <c r="G38" i="1"/>
  <c r="BF56" i="1" l="1"/>
  <c r="AC56" i="1"/>
  <c r="AY56" i="1"/>
  <c r="BD56" i="1"/>
  <c r="BC56" i="1"/>
  <c r="AX56" i="1"/>
  <c r="BB56" i="1"/>
  <c r="AV56" i="1"/>
  <c r="Q56" i="1"/>
  <c r="BE56" i="1"/>
  <c r="BA56" i="1"/>
  <c r="Z56" i="1"/>
  <c r="M17" i="1"/>
  <c r="AZ56" i="1"/>
  <c r="M16" i="1"/>
  <c r="AE56" i="1" l="1"/>
  <c r="Y56" i="1"/>
  <c r="AR56" i="1"/>
  <c r="AK56" i="1"/>
  <c r="S56" i="1"/>
  <c r="E21" i="1"/>
  <c r="E58" i="1" s="1"/>
  <c r="AN56" i="1"/>
  <c r="AJ56" i="1"/>
  <c r="AU56" i="1"/>
  <c r="AL56" i="1"/>
  <c r="AT56" i="1"/>
  <c r="AI56" i="1"/>
  <c r="R56" i="1"/>
  <c r="V56" i="1"/>
  <c r="AQ56" i="1"/>
  <c r="AG56" i="1"/>
  <c r="U56" i="1"/>
  <c r="AS56" i="1"/>
  <c r="AO56" i="1"/>
  <c r="AA56" i="1"/>
  <c r="AF56" i="1"/>
  <c r="AM56" i="1"/>
  <c r="AD56" i="1"/>
  <c r="W56" i="1"/>
  <c r="AP56" i="1"/>
  <c r="T56" i="1"/>
  <c r="X56" i="1"/>
  <c r="M15" i="1"/>
  <c r="M20" i="1"/>
  <c r="M19" i="1"/>
  <c r="G21" i="1" l="1"/>
  <c r="G58" i="1" s="1"/>
  <c r="I21" i="1"/>
  <c r="I58" i="1" s="1"/>
  <c r="M18" i="1" l="1"/>
  <c r="M21" i="1" s="1"/>
  <c r="M58" i="1" s="1"/>
  <c r="AZ38" i="1" l="1"/>
  <c r="AM38" i="1"/>
  <c r="AG38" i="1"/>
  <c r="Y38" i="1"/>
  <c r="Q38" i="1"/>
  <c r="AN38" i="1"/>
  <c r="AQ38" i="1"/>
  <c r="Z38" i="1"/>
  <c r="AC38" i="1"/>
  <c r="AX38" i="1"/>
  <c r="AI38" i="1"/>
  <c r="S38" i="1"/>
  <c r="AF38" i="1"/>
  <c r="X38" i="1"/>
  <c r="AR38" i="1"/>
  <c r="R38" i="1"/>
  <c r="U38" i="1"/>
  <c r="W38" i="1"/>
  <c r="AJ38" i="1"/>
  <c r="AV38" i="1"/>
  <c r="AO38" i="1"/>
  <c r="AD38" i="1"/>
  <c r="AP38" i="1"/>
  <c r="AT38" i="1"/>
  <c r="AK38" i="1"/>
  <c r="T38" i="1"/>
  <c r="AA38" i="1"/>
  <c r="AU38" i="1"/>
  <c r="V38" i="1"/>
  <c r="AL38" i="1"/>
  <c r="AS38" i="1"/>
  <c r="AE38" i="1" l="1"/>
  <c r="BF38" i="1"/>
  <c r="BC38" i="1"/>
  <c r="BD38" i="1"/>
  <c r="BE38" i="1"/>
  <c r="AY38" i="1"/>
  <c r="BA38" i="1"/>
  <c r="BB38" i="1"/>
  <c r="X28" i="1"/>
  <c r="AQ28" i="1"/>
  <c r="AL28" i="1"/>
  <c r="Y28" i="1"/>
  <c r="R28" i="1"/>
  <c r="AX28" i="1"/>
  <c r="AK28" i="1"/>
  <c r="AO28" i="1"/>
  <c r="AP28" i="1"/>
  <c r="S28" i="1"/>
  <c r="Q28" i="1"/>
  <c r="AT28" i="1"/>
  <c r="AN28" i="1"/>
  <c r="AD28" i="1"/>
  <c r="AA28" i="1"/>
  <c r="AR28" i="1"/>
  <c r="Z28" i="1"/>
  <c r="AI28" i="1"/>
  <c r="V28" i="1"/>
  <c r="AS28" i="1"/>
  <c r="AV28" i="1"/>
  <c r="W28" i="1"/>
  <c r="AJ28" i="1"/>
  <c r="AU28" i="1"/>
  <c r="AF28" i="1"/>
  <c r="AG28" i="1"/>
  <c r="T28" i="1"/>
  <c r="AM28" i="1"/>
  <c r="AE28" i="1"/>
  <c r="U28" i="1"/>
  <c r="AC28" i="1"/>
  <c r="BF28" i="1" l="1"/>
  <c r="BD28" i="1"/>
  <c r="BA28" i="1"/>
  <c r="AY28" i="1"/>
  <c r="AZ28" i="1"/>
  <c r="BC28" i="1"/>
  <c r="BB28" i="1"/>
  <c r="BE28" i="1"/>
  <c r="Q21" i="1" l="1"/>
  <c r="Q58" i="1" s="1"/>
  <c r="BF21" i="1" l="1"/>
  <c r="BF58" i="1" s="1"/>
  <c r="V21" i="1"/>
  <c r="V58" i="1" s="1"/>
  <c r="W21" i="1"/>
  <c r="W58" i="1" s="1"/>
  <c r="AJ21" i="1"/>
  <c r="AJ58" i="1" s="1"/>
  <c r="AO21" i="1"/>
  <c r="AO58" i="1" s="1"/>
  <c r="X21" i="1"/>
  <c r="X58" i="1" s="1"/>
  <c r="AK21" i="1"/>
  <c r="AK58" i="1" s="1"/>
  <c r="AN21" i="1"/>
  <c r="AN58" i="1" s="1"/>
  <c r="AI21" i="1"/>
  <c r="AI58" i="1" s="1"/>
  <c r="AD21" i="1"/>
  <c r="AD58" i="1" s="1"/>
  <c r="T21" i="1"/>
  <c r="T58" i="1" s="1"/>
  <c r="AM21" i="1"/>
  <c r="AM58" i="1" s="1"/>
  <c r="Y21" i="1"/>
  <c r="Y58" i="1" s="1"/>
  <c r="AS21" i="1"/>
  <c r="AS58" i="1" s="1"/>
  <c r="AU21" i="1"/>
  <c r="AU58" i="1" s="1"/>
  <c r="AX21" i="1"/>
  <c r="AX58" i="1" s="1"/>
  <c r="AC21" i="1"/>
  <c r="AC58" i="1" s="1"/>
  <c r="AF21" i="1"/>
  <c r="AF58" i="1" s="1"/>
  <c r="AQ21" i="1"/>
  <c r="AQ58" i="1" s="1"/>
  <c r="AT21" i="1"/>
  <c r="AT58" i="1" s="1"/>
  <c r="R21" i="1"/>
  <c r="R58" i="1" s="1"/>
  <c r="U21" i="1"/>
  <c r="U58" i="1" s="1"/>
  <c r="AV21" i="1"/>
  <c r="AV58" i="1" s="1"/>
  <c r="AG21" i="1"/>
  <c r="AG58" i="1" s="1"/>
  <c r="S21" i="1"/>
  <c r="S58" i="1" s="1"/>
  <c r="Z21" i="1"/>
  <c r="Z58" i="1" s="1"/>
  <c r="AA21" i="1"/>
  <c r="AA58" i="1" s="1"/>
  <c r="AP21" i="1"/>
  <c r="AP58" i="1" s="1"/>
  <c r="AR21" i="1"/>
  <c r="AR58" i="1" s="1"/>
  <c r="AL21" i="1"/>
  <c r="AL58" i="1" s="1"/>
  <c r="AE21" i="1" l="1"/>
  <c r="AE58" i="1" s="1"/>
  <c r="BD21" i="1"/>
  <c r="BD58" i="1" s="1"/>
  <c r="BA21" i="1"/>
  <c r="BA58" i="1" s="1"/>
  <c r="AY21" i="1"/>
  <c r="AY58" i="1" s="1"/>
  <c r="BC21" i="1"/>
  <c r="BC58" i="1" s="1"/>
  <c r="BB21" i="1"/>
  <c r="BB58" i="1" s="1"/>
  <c r="AZ21" i="1"/>
  <c r="AZ58" i="1" s="1"/>
  <c r="BE21" i="1"/>
  <c r="BE58" i="1" s="1"/>
</calcChain>
</file>

<file path=xl/sharedStrings.xml><?xml version="1.0" encoding="utf-8"?>
<sst xmlns="http://schemas.openxmlformats.org/spreadsheetml/2006/main" count="185" uniqueCount="172">
  <si>
    <t xml:space="preserve">Total Revenue </t>
  </si>
  <si>
    <t>Requirement</t>
  </si>
  <si>
    <t xml:space="preserve">Total Direct </t>
  </si>
  <si>
    <t>Direct Assignment</t>
  </si>
  <si>
    <t>Balance to be</t>
  </si>
  <si>
    <t>Allocation</t>
  </si>
  <si>
    <t xml:space="preserve">Requirement </t>
  </si>
  <si>
    <t>Net of Other Revenue</t>
  </si>
  <si>
    <t>Assignment</t>
  </si>
  <si>
    <t>Factor</t>
  </si>
  <si>
    <t xml:space="preserve">Allocated </t>
  </si>
  <si>
    <t>Gas Supply Commodity</t>
  </si>
  <si>
    <t>Transportation Demand</t>
  </si>
  <si>
    <t>Transportation Commodity</t>
  </si>
  <si>
    <t>Admin</t>
  </si>
  <si>
    <t>Storage Revenue Requirement</t>
  </si>
  <si>
    <t>Storage Demand - Deliverability</t>
  </si>
  <si>
    <t>Storage Demand - Space</t>
  </si>
  <si>
    <t>Storage Demand - Operational Contingency</t>
  </si>
  <si>
    <t>Storage Commodity</t>
  </si>
  <si>
    <t>Total Storage Revenue Requirement</t>
  </si>
  <si>
    <t>Transmission Revenue Requirement</t>
  </si>
  <si>
    <t>Transmission Demand - Dawn Station</t>
  </si>
  <si>
    <t>Transmission Demand - Kirkwall Station</t>
  </si>
  <si>
    <t>Transmission Demand - Parkway Station</t>
  </si>
  <si>
    <t>Transmission Demand - Dawn Parkway</t>
  </si>
  <si>
    <t>Transmission Demand - Albion</t>
  </si>
  <si>
    <t>Transmission Demand - Panhandle St. Clair</t>
  </si>
  <si>
    <t>Transmission Commodity</t>
  </si>
  <si>
    <t>Total Transmission Revenue Requirement</t>
  </si>
  <si>
    <t>Distribution Revenue Requirement</t>
  </si>
  <si>
    <t>Distribution Demand - High Pressure &gt; 4"</t>
  </si>
  <si>
    <t>Distribution Demand - High Pressure &lt;= 4"</t>
  </si>
  <si>
    <t>Distribution Demand - Low Pressure</t>
  </si>
  <si>
    <t>Distribution Demand - Specific Allocation</t>
  </si>
  <si>
    <t>Distribution Demand Specific - DSM Program</t>
  </si>
  <si>
    <t>Distribution Demand Specific - DSM Admin</t>
  </si>
  <si>
    <t>Distribution Customer - Mains</t>
  </si>
  <si>
    <t>Distribution Customer - Services</t>
  </si>
  <si>
    <t>Distribution Customer - Meters</t>
  </si>
  <si>
    <t>Distribution Customer - Stations</t>
  </si>
  <si>
    <t xml:space="preserve">Distribution Customer- Specific </t>
  </si>
  <si>
    <t>Uncollectible Accounts</t>
  </si>
  <si>
    <t>Distribution Customer Accounting</t>
  </si>
  <si>
    <t>Large Volume Customer Care</t>
  </si>
  <si>
    <t>Distribution Commodity</t>
  </si>
  <si>
    <t>Total Revenue Requirement</t>
  </si>
  <si>
    <t>Line</t>
  </si>
  <si>
    <t>No.</t>
  </si>
  <si>
    <t>(a)</t>
  </si>
  <si>
    <t>(b)</t>
  </si>
  <si>
    <t>Particulars ($000s)</t>
  </si>
  <si>
    <t>(d)</t>
  </si>
  <si>
    <t>(c)</t>
  </si>
  <si>
    <t>(f)</t>
  </si>
  <si>
    <t>(g)</t>
  </si>
  <si>
    <t>(h)</t>
  </si>
  <si>
    <t>(i)</t>
  </si>
  <si>
    <t>(j)</t>
  </si>
  <si>
    <t>(k)</t>
  </si>
  <si>
    <t>(l)</t>
  </si>
  <si>
    <t>(m)</t>
  </si>
  <si>
    <t>(n)</t>
  </si>
  <si>
    <t>(o)</t>
  </si>
  <si>
    <t>(p)</t>
  </si>
  <si>
    <t>(q)</t>
  </si>
  <si>
    <t>(s)</t>
  </si>
  <si>
    <t>(r)</t>
  </si>
  <si>
    <t>(t)</t>
  </si>
  <si>
    <t>(u)</t>
  </si>
  <si>
    <t>(v)</t>
  </si>
  <si>
    <t>(w)</t>
  </si>
  <si>
    <t>(x)</t>
  </si>
  <si>
    <t>(y)</t>
  </si>
  <si>
    <t>(z)</t>
  </si>
  <si>
    <t>(aa)</t>
  </si>
  <si>
    <t>(ab)</t>
  </si>
  <si>
    <t>(ac)</t>
  </si>
  <si>
    <t>(ad)</t>
  </si>
  <si>
    <t>(ae)</t>
  </si>
  <si>
    <t>(af)</t>
  </si>
  <si>
    <t>(ag)</t>
  </si>
  <si>
    <t>(ah)</t>
  </si>
  <si>
    <t>(ai)</t>
  </si>
  <si>
    <t>(aj)</t>
  </si>
  <si>
    <t>(ak)</t>
  </si>
  <si>
    <t>(al)</t>
  </si>
  <si>
    <t>(am)</t>
  </si>
  <si>
    <t>(an)</t>
  </si>
  <si>
    <t>(ao)</t>
  </si>
  <si>
    <t>(ap)</t>
  </si>
  <si>
    <t>(aq)</t>
  </si>
  <si>
    <t>(ar)</t>
  </si>
  <si>
    <t>(as)</t>
  </si>
  <si>
    <t>(e) = (b-c)</t>
  </si>
  <si>
    <t>Load Balancing - Transportation</t>
  </si>
  <si>
    <t>Load Balancing - Commodity</t>
  </si>
  <si>
    <t>Gas Supply Revenue Requirement</t>
  </si>
  <si>
    <t>Total Gas Supply Revenue Requirement</t>
  </si>
  <si>
    <t>Total Distribution Revenue Requirement</t>
  </si>
  <si>
    <t>2024 Cost Allocation Study - Current Rate Classes</t>
  </si>
  <si>
    <t>EGD Rate Zone</t>
  </si>
  <si>
    <t>Union North Rate Zone</t>
  </si>
  <si>
    <t>Union South Rate Zone</t>
  </si>
  <si>
    <t>Ex-Franchise</t>
  </si>
  <si>
    <t>Rate 1</t>
  </si>
  <si>
    <t>Rate 6</t>
  </si>
  <si>
    <t>Rate 100</t>
  </si>
  <si>
    <t>Rate 110</t>
  </si>
  <si>
    <t>Rate 115</t>
  </si>
  <si>
    <t>Rate 125</t>
  </si>
  <si>
    <t>Rate 135</t>
  </si>
  <si>
    <t>Rate 145</t>
  </si>
  <si>
    <t>Rate 170</t>
  </si>
  <si>
    <t>Rate 200</t>
  </si>
  <si>
    <t>Rate 300</t>
  </si>
  <si>
    <t>Rate 01</t>
  </si>
  <si>
    <t>Rate 10</t>
  </si>
  <si>
    <t>Rate 20</t>
  </si>
  <si>
    <t>Rate 25</t>
  </si>
  <si>
    <t>Rate M1</t>
  </si>
  <si>
    <t>Rate M2</t>
  </si>
  <si>
    <t>Rate M4 (F)</t>
  </si>
  <si>
    <t>Rate M4 (I)</t>
  </si>
  <si>
    <t>Rate M5 (F)</t>
  </si>
  <si>
    <t>Rate M5 (I)</t>
  </si>
  <si>
    <t>Rate M7 (F)</t>
  </si>
  <si>
    <t>Rate M7 (I)</t>
  </si>
  <si>
    <t>Rate M9</t>
  </si>
  <si>
    <t>Rate T1 (F)</t>
  </si>
  <si>
    <t>Rate T1 (I)</t>
  </si>
  <si>
    <t>Rate T2 (F)</t>
  </si>
  <si>
    <t>Rate T2 (I)</t>
  </si>
  <si>
    <t>Rate T3</t>
  </si>
  <si>
    <t>Rate 331</t>
  </si>
  <si>
    <t>Rate 332</t>
  </si>
  <si>
    <t>Rate 401</t>
  </si>
  <si>
    <t>Rate C1 (F)</t>
  </si>
  <si>
    <t>Rate C1 (I)</t>
  </si>
  <si>
    <t>Rate M12</t>
  </si>
  <si>
    <t>Rate M13</t>
  </si>
  <si>
    <t>Rate M16</t>
  </si>
  <si>
    <t>Rate M17</t>
  </si>
  <si>
    <t>Allocation of Gas Cost Revenue Requirement</t>
  </si>
  <si>
    <t>DAWN_DEMAND</t>
  </si>
  <si>
    <t>TRANSPT_DEM_OPT</t>
  </si>
  <si>
    <t>SUPPLY_VOL</t>
  </si>
  <si>
    <t>LOAD_BALANCING</t>
  </si>
  <si>
    <t>NETFROMSTOR</t>
  </si>
  <si>
    <t>TRANS_DEMAND</t>
  </si>
  <si>
    <t>TRANS_FUEL</t>
  </si>
  <si>
    <t>STORAGEXCESS</t>
  </si>
  <si>
    <t>OP_CONTINGENCY</t>
  </si>
  <si>
    <t>STORCOMM</t>
  </si>
  <si>
    <t>TRANS_COMPFUEL</t>
  </si>
  <si>
    <t>KIRKWALL_DEMAND</t>
  </si>
  <si>
    <t>PKWY_DEMAND</t>
  </si>
  <si>
    <t>D-PTRANS</t>
  </si>
  <si>
    <t>ALBIONTRANS</t>
  </si>
  <si>
    <t>PAN_STCLAIR</t>
  </si>
  <si>
    <t>TRANSCOMM</t>
  </si>
  <si>
    <t>HIGHPRESS&gt;4</t>
  </si>
  <si>
    <t>HIGHPRESS&lt;=4</t>
  </si>
  <si>
    <t>LOWPRESS</t>
  </si>
  <si>
    <t>DSM_PRO</t>
  </si>
  <si>
    <t>DSM_ADM</t>
  </si>
  <si>
    <t>TOTAL_CUSTOMERS</t>
  </si>
  <si>
    <t>METERREPLCOST</t>
  </si>
  <si>
    <t>STATIONREPLCOST</t>
  </si>
  <si>
    <t>BAD_DEBT</t>
  </si>
  <si>
    <t>CUST_EXCL_GS</t>
  </si>
  <si>
    <t>Allocation of Gas Cost Revenue Requirement (Continued)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</si>
</sst>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 applyFill="1" applyAlignment="1"/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/>
    <xf numFmtId="164" fontId="2" fillId="0" borderId="0" xfId="1" applyNumberFormat="1" applyFont="1" applyFill="1"/>
    <xf numFmtId="164" fontId="2" fillId="0" borderId="0" xfId="0" applyNumberFormat="1" applyFont="1" applyFill="1"/>
    <xf numFmtId="0" fontId="2" fillId="0" borderId="0" xfId="0" applyFont="1" applyFill="1" applyAlignment="1">
      <alignment horizontal="center" vertical="center"/>
    </xf>
    <xf numFmtId="164" fontId="3" fillId="0" borderId="0" xfId="1" applyNumberFormat="1" applyFont="1" applyFill="1"/>
    <xf numFmtId="0" fontId="3" fillId="0" borderId="0" xfId="0" applyFont="1" applyFill="1"/>
    <xf numFmtId="43" fontId="2" fillId="0" borderId="0" xfId="1" applyFont="1" applyFill="1"/>
    <xf numFmtId="0" fontId="2" fillId="0" borderId="0" xfId="0" applyFont="1" applyFill="1" applyAlignment="1">
      <alignment horizontal="left" indent="2"/>
    </xf>
    <xf numFmtId="0" fontId="4" fillId="0" borderId="0" xfId="0" applyFont="1" applyFill="1"/>
    <xf numFmtId="0" fontId="2" fillId="0" borderId="0" xfId="0" quotePrefix="1" applyFont="1" applyFill="1" applyAlignment="1">
      <alignment horizontal="center"/>
    </xf>
    <xf numFmtId="164" fontId="2" fillId="0" borderId="2" xfId="1" applyNumberFormat="1" applyFont="1" applyFill="1" applyBorder="1"/>
    <xf numFmtId="164" fontId="2" fillId="0" borderId="2" xfId="0" applyNumberFormat="1" applyFont="1" applyFill="1" applyBorder="1"/>
    <xf numFmtId="164" fontId="2" fillId="0" borderId="3" xfId="0" applyNumberFormat="1" applyFont="1" applyFill="1" applyBorder="1"/>
    <xf numFmtId="0" fontId="2" fillId="0" borderId="0" xfId="0" applyFont="1" applyFill="1" applyAlignment="1">
      <alignment horizontal="center"/>
    </xf>
    <xf numFmtId="0" fontId="5" fillId="0" borderId="1" xfId="0" applyFont="1" applyBorder="1" applyAlignment="1">
      <alignment horizontal="center"/>
    </xf>
    <xf numFmtId="0" fontId="2" fillId="0" borderId="0" xfId="0" applyFont="1" applyFill="1" applyBorder="1"/>
    <xf numFmtId="0" fontId="2" fillId="0" borderId="0" xfId="0" applyFont="1" applyFill="1" applyBorder="1" applyAlignment="1"/>
    <xf numFmtId="0" fontId="5" fillId="0" borderId="0" xfId="0" applyFont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164" fontId="2" fillId="0" borderId="0" xfId="1" applyNumberFormat="1" applyFont="1" applyFill="1" applyBorder="1"/>
    <xf numFmtId="164" fontId="2" fillId="0" borderId="0" xfId="0" applyNumberFormat="1" applyFont="1" applyFill="1" applyBorder="1"/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322534-A2FC-4B4E-8876-82CFC533A8D3}">
  <dimension ref="A1:BF66"/>
  <sheetViews>
    <sheetView tabSelected="1" view="pageLayout" zoomScaleNormal="90" workbookViewId="0"/>
  </sheetViews>
  <sheetFormatPr defaultColWidth="9.140625" defaultRowHeight="13.5" customHeight="1" x14ac:dyDescent="0.2"/>
  <cols>
    <col min="1" max="1" width="4.7109375" style="2" customWidth="1"/>
    <col min="2" max="2" width="1.7109375" style="3" customWidth="1"/>
    <col min="3" max="3" width="42.7109375" style="3" customWidth="1"/>
    <col min="4" max="4" width="1.7109375" style="3" customWidth="1"/>
    <col min="5" max="5" width="14.140625" style="3" bestFit="1" customWidth="1"/>
    <col min="6" max="6" width="1.7109375" style="3" customWidth="1"/>
    <col min="7" max="7" width="16.7109375" style="3" customWidth="1"/>
    <col min="8" max="8" width="1.7109375" style="3" customWidth="1"/>
    <col min="9" max="9" width="12.28515625" style="3" bestFit="1" customWidth="1"/>
    <col min="10" max="10" width="1.7109375" style="3" customWidth="1"/>
    <col min="11" max="11" width="21.85546875" style="3" bestFit="1" customWidth="1"/>
    <col min="12" max="12" width="1.7109375" style="3" customWidth="1"/>
    <col min="13" max="13" width="13.28515625" style="3" bestFit="1" customWidth="1"/>
    <col min="14" max="14" width="1.7109375" style="3" customWidth="1"/>
    <col min="15" max="15" width="20" style="2" customWidth="1"/>
    <col min="16" max="16" width="1.7109375" style="3" customWidth="1"/>
    <col min="17" max="18" width="12.85546875" style="3" customWidth="1"/>
    <col min="19" max="27" width="10.7109375" style="3" customWidth="1"/>
    <col min="28" max="28" width="1.7109375" style="20" customWidth="1"/>
    <col min="29" max="31" width="10.5703125" style="3" customWidth="1"/>
    <col min="32" max="32" width="9.140625" style="3" customWidth="1"/>
    <col min="33" max="33" width="11.28515625" style="3" customWidth="1"/>
    <col min="34" max="34" width="1.7109375" style="20" customWidth="1"/>
    <col min="35" max="35" width="10.42578125" style="3" bestFit="1" customWidth="1"/>
    <col min="36" max="46" width="10.7109375" style="3" customWidth="1"/>
    <col min="47" max="47" width="11.28515625" style="3" customWidth="1"/>
    <col min="48" max="48" width="8.42578125" style="3" bestFit="1" customWidth="1"/>
    <col min="49" max="49" width="1.7109375" style="20" customWidth="1"/>
    <col min="50" max="51" width="10.5703125" style="3" customWidth="1"/>
    <col min="52" max="52" width="12.140625" style="3" bestFit="1" customWidth="1"/>
    <col min="53" max="55" width="10.5703125" style="3" customWidth="1"/>
    <col min="56" max="16384" width="9.140625" style="3"/>
  </cols>
  <sheetData>
    <row r="1" spans="1:58" ht="13.5" customHeight="1" x14ac:dyDescent="0.2">
      <c r="A1" s="18"/>
      <c r="O1" s="18"/>
    </row>
    <row r="2" spans="1:58" ht="13.5" customHeight="1" x14ac:dyDescent="0.2">
      <c r="A2" s="18"/>
      <c r="O2" s="18"/>
    </row>
    <row r="3" spans="1:58" ht="13.5" customHeight="1" x14ac:dyDescent="0.2">
      <c r="A3" s="18"/>
      <c r="O3" s="18"/>
    </row>
    <row r="4" spans="1:58" ht="13.5" customHeight="1" x14ac:dyDescent="0.2">
      <c r="A4" s="18"/>
      <c r="O4" s="18"/>
    </row>
    <row r="5" spans="1:58" ht="13.5" customHeight="1" x14ac:dyDescent="0.2">
      <c r="A5" s="18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21"/>
      <c r="AC5" s="1"/>
      <c r="AD5" s="1"/>
      <c r="AE5" s="1"/>
      <c r="AF5" s="1"/>
      <c r="AG5" s="1"/>
      <c r="AH5" s="2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21"/>
      <c r="AX5" s="1"/>
      <c r="AY5" s="1"/>
      <c r="AZ5" s="1"/>
      <c r="BA5" s="1"/>
      <c r="BB5" s="1"/>
      <c r="BC5" s="1"/>
    </row>
    <row r="6" spans="1:58" s="26" customFormat="1" ht="13.5" customHeight="1" x14ac:dyDescent="0.2">
      <c r="A6" s="32" t="s">
        <v>100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T6" s="27"/>
      <c r="U6" s="27"/>
      <c r="V6" s="27"/>
      <c r="W6" s="30" t="s">
        <v>100</v>
      </c>
      <c r="X6" s="28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30" t="s">
        <v>100</v>
      </c>
      <c r="AN6" s="28"/>
      <c r="AO6" s="27"/>
      <c r="AP6" s="27"/>
      <c r="AQ6" s="27"/>
      <c r="AR6" s="27"/>
      <c r="AS6" s="27"/>
      <c r="AT6" s="27"/>
      <c r="AU6" s="27"/>
      <c r="AV6" s="27"/>
      <c r="AW6" s="27"/>
      <c r="AX6" s="27"/>
      <c r="AY6" s="27"/>
      <c r="AZ6" s="27"/>
      <c r="BA6" s="27"/>
      <c r="BB6" s="28" t="s">
        <v>100</v>
      </c>
      <c r="BD6" s="27"/>
      <c r="BE6" s="27"/>
      <c r="BF6" s="27"/>
    </row>
    <row r="7" spans="1:58" s="26" customFormat="1" ht="13.5" customHeight="1" x14ac:dyDescent="0.2">
      <c r="A7" s="32" t="s">
        <v>143</v>
      </c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T7" s="27"/>
      <c r="U7" s="27"/>
      <c r="V7" s="27"/>
      <c r="W7" s="30" t="s">
        <v>171</v>
      </c>
      <c r="X7" s="28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30" t="s">
        <v>171</v>
      </c>
      <c r="AN7" s="29"/>
      <c r="AO7" s="27"/>
      <c r="AP7" s="27"/>
      <c r="AQ7" s="27"/>
      <c r="AR7" s="27"/>
      <c r="AS7" s="27"/>
      <c r="AT7" s="27"/>
      <c r="AU7" s="27"/>
      <c r="AV7" s="27"/>
      <c r="AW7" s="27"/>
      <c r="AX7" s="27"/>
      <c r="AY7" s="27"/>
      <c r="AZ7" s="27"/>
      <c r="BA7" s="27"/>
      <c r="BB7" s="29" t="s">
        <v>171</v>
      </c>
      <c r="BD7" s="27"/>
      <c r="BE7" s="27"/>
      <c r="BF7" s="27"/>
    </row>
    <row r="8" spans="1:58" ht="13.5" customHeight="1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</row>
    <row r="9" spans="1:58" ht="13.5" customHeight="1" x14ac:dyDescent="0.2">
      <c r="G9" s="2" t="s">
        <v>0</v>
      </c>
    </row>
    <row r="10" spans="1:58" ht="13.5" customHeight="1" x14ac:dyDescent="0.2">
      <c r="A10" s="2" t="s">
        <v>47</v>
      </c>
      <c r="E10" s="2" t="s">
        <v>0</v>
      </c>
      <c r="G10" s="2" t="s">
        <v>1</v>
      </c>
      <c r="I10" s="2" t="s">
        <v>2</v>
      </c>
      <c r="K10" s="2" t="s">
        <v>3</v>
      </c>
      <c r="L10" s="2"/>
      <c r="M10" s="2" t="s">
        <v>4</v>
      </c>
      <c r="O10" s="2" t="s">
        <v>5</v>
      </c>
      <c r="Q10" s="31" t="s">
        <v>101</v>
      </c>
      <c r="R10" s="31"/>
      <c r="S10" s="31" t="s">
        <v>101</v>
      </c>
      <c r="T10" s="31"/>
      <c r="U10" s="31"/>
      <c r="V10" s="31"/>
      <c r="W10" s="31"/>
      <c r="X10" s="31"/>
      <c r="Y10" s="31"/>
      <c r="Z10" s="31"/>
      <c r="AA10" s="31"/>
      <c r="AB10" s="22"/>
      <c r="AC10" s="31" t="s">
        <v>102</v>
      </c>
      <c r="AD10" s="31"/>
      <c r="AE10" s="31"/>
      <c r="AF10" s="31"/>
      <c r="AG10" s="31"/>
      <c r="AH10" s="22"/>
      <c r="AI10" s="31" t="s">
        <v>103</v>
      </c>
      <c r="AJ10" s="31"/>
      <c r="AK10" s="31"/>
      <c r="AL10" s="31"/>
      <c r="AM10" s="31"/>
      <c r="AN10" s="31"/>
      <c r="AO10" s="31"/>
      <c r="AP10" s="31"/>
      <c r="AQ10" s="31"/>
      <c r="AR10" s="31"/>
      <c r="AS10" s="31"/>
      <c r="AT10" s="31"/>
      <c r="AU10" s="31"/>
      <c r="AV10" s="31"/>
      <c r="AW10" s="22"/>
      <c r="AX10" s="31" t="s">
        <v>104</v>
      </c>
      <c r="AY10" s="31"/>
      <c r="AZ10" s="31"/>
      <c r="BA10" s="31"/>
      <c r="BB10" s="31"/>
      <c r="BC10" s="31"/>
      <c r="BD10" s="31"/>
      <c r="BE10" s="31"/>
      <c r="BF10" s="31"/>
    </row>
    <row r="11" spans="1:58" ht="13.5" customHeight="1" x14ac:dyDescent="0.2">
      <c r="A11" s="4" t="s">
        <v>48</v>
      </c>
      <c r="C11" s="5" t="s">
        <v>51</v>
      </c>
      <c r="E11" s="4" t="s">
        <v>6</v>
      </c>
      <c r="G11" s="4" t="s">
        <v>7</v>
      </c>
      <c r="I11" s="4" t="s">
        <v>8</v>
      </c>
      <c r="K11" s="4" t="s">
        <v>9</v>
      </c>
      <c r="L11" s="2"/>
      <c r="M11" s="4" t="s">
        <v>10</v>
      </c>
      <c r="O11" s="4" t="s">
        <v>9</v>
      </c>
      <c r="Q11" s="19" t="s">
        <v>105</v>
      </c>
      <c r="R11" s="19" t="s">
        <v>106</v>
      </c>
      <c r="S11" s="19" t="s">
        <v>107</v>
      </c>
      <c r="T11" s="19" t="s">
        <v>108</v>
      </c>
      <c r="U11" s="19" t="s">
        <v>109</v>
      </c>
      <c r="V11" s="19" t="s">
        <v>110</v>
      </c>
      <c r="W11" s="19" t="s">
        <v>111</v>
      </c>
      <c r="X11" s="19" t="s">
        <v>112</v>
      </c>
      <c r="Y11" s="19" t="s">
        <v>113</v>
      </c>
      <c r="Z11" s="19" t="s">
        <v>114</v>
      </c>
      <c r="AA11" s="19" t="s">
        <v>115</v>
      </c>
      <c r="AB11" s="22"/>
      <c r="AC11" s="19" t="s">
        <v>116</v>
      </c>
      <c r="AD11" s="19" t="s">
        <v>117</v>
      </c>
      <c r="AE11" s="19" t="s">
        <v>118</v>
      </c>
      <c r="AF11" s="19" t="s">
        <v>119</v>
      </c>
      <c r="AG11" s="19" t="s">
        <v>107</v>
      </c>
      <c r="AH11" s="22"/>
      <c r="AI11" s="19" t="s">
        <v>120</v>
      </c>
      <c r="AJ11" s="19" t="s">
        <v>121</v>
      </c>
      <c r="AK11" s="19" t="s">
        <v>122</v>
      </c>
      <c r="AL11" s="19" t="s">
        <v>123</v>
      </c>
      <c r="AM11" s="19" t="s">
        <v>124</v>
      </c>
      <c r="AN11" s="19" t="s">
        <v>125</v>
      </c>
      <c r="AO11" s="19" t="s">
        <v>126</v>
      </c>
      <c r="AP11" s="19" t="s">
        <v>127</v>
      </c>
      <c r="AQ11" s="19" t="s">
        <v>128</v>
      </c>
      <c r="AR11" s="19" t="s">
        <v>129</v>
      </c>
      <c r="AS11" s="19" t="s">
        <v>130</v>
      </c>
      <c r="AT11" s="19" t="s">
        <v>131</v>
      </c>
      <c r="AU11" s="19" t="s">
        <v>132</v>
      </c>
      <c r="AV11" s="19" t="s">
        <v>133</v>
      </c>
      <c r="AW11" s="22"/>
      <c r="AX11" s="19" t="s">
        <v>134</v>
      </c>
      <c r="AY11" s="19" t="s">
        <v>135</v>
      </c>
      <c r="AZ11" s="19" t="s">
        <v>136</v>
      </c>
      <c r="BA11" s="19" t="s">
        <v>137</v>
      </c>
      <c r="BB11" s="19" t="s">
        <v>138</v>
      </c>
      <c r="BC11" s="19" t="s">
        <v>139</v>
      </c>
      <c r="BD11" s="19" t="s">
        <v>140</v>
      </c>
      <c r="BE11" s="19" t="s">
        <v>141</v>
      </c>
      <c r="BF11" s="19" t="s">
        <v>142</v>
      </c>
    </row>
    <row r="12" spans="1:58" ht="13.5" customHeight="1" x14ac:dyDescent="0.2">
      <c r="E12" s="14" t="s">
        <v>49</v>
      </c>
      <c r="F12" s="2"/>
      <c r="G12" s="14" t="s">
        <v>50</v>
      </c>
      <c r="H12" s="2"/>
      <c r="I12" s="2" t="s">
        <v>53</v>
      </c>
      <c r="J12" s="2"/>
      <c r="K12" s="2" t="s">
        <v>52</v>
      </c>
      <c r="L12" s="2"/>
      <c r="M12" s="2" t="s">
        <v>94</v>
      </c>
      <c r="N12" s="2"/>
      <c r="O12" s="2" t="s">
        <v>54</v>
      </c>
      <c r="P12" s="2"/>
      <c r="Q12" s="2" t="s">
        <v>55</v>
      </c>
      <c r="R12" s="2" t="s">
        <v>56</v>
      </c>
      <c r="S12" s="2" t="s">
        <v>57</v>
      </c>
      <c r="T12" s="2" t="s">
        <v>58</v>
      </c>
      <c r="U12" s="2" t="s">
        <v>59</v>
      </c>
      <c r="V12" s="2" t="s">
        <v>60</v>
      </c>
      <c r="W12" s="2" t="s">
        <v>61</v>
      </c>
      <c r="X12" s="2" t="s">
        <v>62</v>
      </c>
      <c r="Y12" s="2" t="s">
        <v>63</v>
      </c>
      <c r="Z12" s="2" t="s">
        <v>64</v>
      </c>
      <c r="AA12" s="2" t="s">
        <v>65</v>
      </c>
      <c r="AB12" s="23"/>
      <c r="AC12" s="2" t="s">
        <v>67</v>
      </c>
      <c r="AD12" s="2" t="s">
        <v>66</v>
      </c>
      <c r="AE12" s="2" t="s">
        <v>68</v>
      </c>
      <c r="AF12" s="2" t="s">
        <v>69</v>
      </c>
      <c r="AG12" s="2" t="s">
        <v>70</v>
      </c>
      <c r="AH12" s="23"/>
      <c r="AI12" s="2" t="s">
        <v>71</v>
      </c>
      <c r="AJ12" s="2" t="s">
        <v>72</v>
      </c>
      <c r="AK12" s="2" t="s">
        <v>73</v>
      </c>
      <c r="AL12" s="2" t="s">
        <v>74</v>
      </c>
      <c r="AM12" s="2" t="s">
        <v>75</v>
      </c>
      <c r="AN12" s="2" t="s">
        <v>76</v>
      </c>
      <c r="AO12" s="2" t="s">
        <v>77</v>
      </c>
      <c r="AP12" s="2" t="s">
        <v>78</v>
      </c>
      <c r="AQ12" s="2" t="s">
        <v>79</v>
      </c>
      <c r="AR12" s="2" t="s">
        <v>80</v>
      </c>
      <c r="AS12" s="2" t="s">
        <v>81</v>
      </c>
      <c r="AT12" s="2" t="s">
        <v>82</v>
      </c>
      <c r="AU12" s="2" t="s">
        <v>83</v>
      </c>
      <c r="AV12" s="2" t="s">
        <v>84</v>
      </c>
      <c r="AW12" s="23"/>
      <c r="AX12" s="2" t="s">
        <v>85</v>
      </c>
      <c r="AY12" s="2" t="s">
        <v>86</v>
      </c>
      <c r="AZ12" s="2" t="s">
        <v>87</v>
      </c>
      <c r="BA12" s="2" t="s">
        <v>88</v>
      </c>
      <c r="BB12" s="2" t="s">
        <v>89</v>
      </c>
      <c r="BC12" s="2" t="s">
        <v>90</v>
      </c>
      <c r="BD12" s="2" t="s">
        <v>91</v>
      </c>
      <c r="BE12" s="2" t="s">
        <v>92</v>
      </c>
      <c r="BF12" s="2" t="s">
        <v>93</v>
      </c>
    </row>
    <row r="13" spans="1:58" ht="13.5" customHeight="1" x14ac:dyDescent="0.2">
      <c r="A13" s="18"/>
      <c r="E13" s="14"/>
      <c r="F13" s="18"/>
      <c r="G13" s="14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23"/>
      <c r="AC13" s="18"/>
      <c r="AD13" s="18"/>
      <c r="AE13" s="18"/>
      <c r="AF13" s="18"/>
      <c r="AG13" s="18"/>
      <c r="AH13" s="23"/>
      <c r="AI13" s="18"/>
      <c r="AJ13" s="18"/>
      <c r="AK13" s="18"/>
      <c r="AL13" s="18"/>
      <c r="AM13" s="18"/>
      <c r="AN13" s="18"/>
      <c r="AO13" s="18"/>
      <c r="AP13" s="18"/>
      <c r="AQ13" s="18"/>
      <c r="AR13" s="18"/>
      <c r="AS13" s="18"/>
      <c r="AT13" s="18"/>
      <c r="AU13" s="18"/>
      <c r="AV13" s="18"/>
      <c r="AW13" s="23"/>
      <c r="AX13" s="18"/>
      <c r="AY13" s="18"/>
      <c r="AZ13" s="18"/>
      <c r="BA13" s="18"/>
      <c r="BB13" s="18"/>
      <c r="BC13" s="18"/>
      <c r="BD13" s="18"/>
      <c r="BE13" s="18"/>
      <c r="BF13" s="18"/>
    </row>
    <row r="14" spans="1:58" ht="13.5" customHeight="1" x14ac:dyDescent="0.2">
      <c r="C14" s="13" t="s">
        <v>97</v>
      </c>
    </row>
    <row r="15" spans="1:58" ht="13.5" customHeight="1" x14ac:dyDescent="0.2">
      <c r="A15" s="2">
        <f>1</f>
        <v>1</v>
      </c>
      <c r="C15" s="3" t="s">
        <v>11</v>
      </c>
      <c r="E15" s="6">
        <v>2728040.5732561182</v>
      </c>
      <c r="F15" s="6"/>
      <c r="G15" s="6">
        <v>2728040.5732561182</v>
      </c>
      <c r="I15" s="6">
        <v>0</v>
      </c>
      <c r="M15" s="6">
        <f>G15-I15</f>
        <v>2728040.5732561182</v>
      </c>
      <c r="O15" s="2" t="s">
        <v>146</v>
      </c>
      <c r="Q15" s="6">
        <v>1019989.7454302686</v>
      </c>
      <c r="R15" s="6">
        <v>616434.06273054087</v>
      </c>
      <c r="S15" s="6">
        <v>3061.9026086228887</v>
      </c>
      <c r="T15" s="6">
        <v>21205.166030894859</v>
      </c>
      <c r="U15" s="6">
        <v>342.5997466617282</v>
      </c>
      <c r="V15" s="6">
        <v>0</v>
      </c>
      <c r="W15" s="6">
        <v>911.20796730958568</v>
      </c>
      <c r="X15" s="6">
        <v>119.02327979123238</v>
      </c>
      <c r="Y15" s="6">
        <v>1112.2057559780535</v>
      </c>
      <c r="Z15" s="6">
        <v>29112.458732969579</v>
      </c>
      <c r="AA15" s="6">
        <v>0</v>
      </c>
      <c r="AB15" s="24"/>
      <c r="AC15" s="6">
        <v>193220.38768988085</v>
      </c>
      <c r="AD15" s="6">
        <v>34151.345115240692</v>
      </c>
      <c r="AE15" s="6">
        <v>3243.3385333600131</v>
      </c>
      <c r="AF15" s="6">
        <v>1183.283319342823</v>
      </c>
      <c r="AG15" s="6">
        <v>0</v>
      </c>
      <c r="AH15" s="24"/>
      <c r="AI15" s="6">
        <v>637685.63760125893</v>
      </c>
      <c r="AJ15" s="6">
        <v>142834.02358739416</v>
      </c>
      <c r="AK15" s="6">
        <v>12317.119625111889</v>
      </c>
      <c r="AL15" s="6">
        <v>0</v>
      </c>
      <c r="AM15" s="6">
        <v>63.02485779526161</v>
      </c>
      <c r="AN15" s="6">
        <v>385.9833639956247</v>
      </c>
      <c r="AO15" s="6">
        <v>6939.5411928437325</v>
      </c>
      <c r="AP15" s="6">
        <v>451.09415098859853</v>
      </c>
      <c r="AQ15" s="6">
        <v>3277.4219358687674</v>
      </c>
      <c r="AR15" s="6">
        <v>0</v>
      </c>
      <c r="AS15" s="6">
        <v>0</v>
      </c>
      <c r="AT15" s="6">
        <v>0</v>
      </c>
      <c r="AU15" s="6">
        <v>0</v>
      </c>
      <c r="AV15" s="6">
        <v>0</v>
      </c>
      <c r="AW15" s="24"/>
      <c r="AX15" s="6">
        <v>0</v>
      </c>
      <c r="AY15" s="6">
        <v>0</v>
      </c>
      <c r="AZ15" s="6">
        <v>0</v>
      </c>
      <c r="BA15" s="6">
        <v>0</v>
      </c>
      <c r="BB15" s="6">
        <v>0</v>
      </c>
      <c r="BC15" s="6">
        <v>0</v>
      </c>
      <c r="BD15" s="6">
        <v>0</v>
      </c>
      <c r="BE15" s="6">
        <v>0</v>
      </c>
      <c r="BF15" s="6">
        <v>0</v>
      </c>
    </row>
    <row r="16" spans="1:58" ht="13.5" customHeight="1" x14ac:dyDescent="0.2">
      <c r="A16" s="2">
        <f>A15+1</f>
        <v>2</v>
      </c>
      <c r="C16" s="3" t="s">
        <v>95</v>
      </c>
      <c r="E16" s="6">
        <v>175236.13783085361</v>
      </c>
      <c r="F16" s="6"/>
      <c r="G16" s="6">
        <v>175236.13783085361</v>
      </c>
      <c r="I16" s="6">
        <v>0</v>
      </c>
      <c r="M16" s="6">
        <f t="shared" ref="M16:M20" si="0">G16-I16</f>
        <v>175236.13783085361</v>
      </c>
      <c r="O16" s="2" t="s">
        <v>147</v>
      </c>
      <c r="Q16" s="6">
        <v>55261.44133689953</v>
      </c>
      <c r="R16" s="6">
        <v>48028.839900511281</v>
      </c>
      <c r="S16" s="6">
        <v>128.77632282556704</v>
      </c>
      <c r="T16" s="6">
        <v>3509.2950074189293</v>
      </c>
      <c r="U16" s="6">
        <v>129.42678070845795</v>
      </c>
      <c r="V16" s="6">
        <v>0</v>
      </c>
      <c r="W16" s="6">
        <v>0</v>
      </c>
      <c r="X16" s="6">
        <v>0</v>
      </c>
      <c r="Y16" s="6">
        <v>0</v>
      </c>
      <c r="Z16" s="6">
        <v>1041.0808784147146</v>
      </c>
      <c r="AA16" s="6">
        <v>0</v>
      </c>
      <c r="AB16" s="24"/>
      <c r="AC16" s="6">
        <v>9908.4860253864426</v>
      </c>
      <c r="AD16" s="6">
        <v>2801.0437947301357</v>
      </c>
      <c r="AE16" s="6">
        <v>2194.629093569466</v>
      </c>
      <c r="AF16" s="6">
        <v>0</v>
      </c>
      <c r="AG16" s="6">
        <v>0</v>
      </c>
      <c r="AH16" s="24"/>
      <c r="AI16" s="6">
        <v>31354.020733836118</v>
      </c>
      <c r="AJ16" s="6">
        <v>11179.939558464597</v>
      </c>
      <c r="AK16" s="6">
        <v>3500.5078027469058</v>
      </c>
      <c r="AL16" s="6">
        <v>0</v>
      </c>
      <c r="AM16" s="6">
        <v>33.878245939593775</v>
      </c>
      <c r="AN16" s="6">
        <v>0</v>
      </c>
      <c r="AO16" s="6">
        <v>5813.1133956464337</v>
      </c>
      <c r="AP16" s="6">
        <v>0</v>
      </c>
      <c r="AQ16" s="6">
        <v>351.65895375544835</v>
      </c>
      <c r="AR16" s="6">
        <v>0</v>
      </c>
      <c r="AS16" s="6">
        <v>0</v>
      </c>
      <c r="AT16" s="6">
        <v>0</v>
      </c>
      <c r="AU16" s="6">
        <v>0</v>
      </c>
      <c r="AV16" s="6">
        <v>0</v>
      </c>
      <c r="AW16" s="24"/>
      <c r="AX16" s="6">
        <v>0</v>
      </c>
      <c r="AY16" s="6">
        <v>0</v>
      </c>
      <c r="AZ16" s="6">
        <v>0</v>
      </c>
      <c r="BA16" s="6">
        <v>0</v>
      </c>
      <c r="BB16" s="6">
        <v>0</v>
      </c>
      <c r="BC16" s="6">
        <v>0</v>
      </c>
      <c r="BD16" s="6">
        <v>0</v>
      </c>
      <c r="BE16" s="6">
        <v>0</v>
      </c>
      <c r="BF16" s="6">
        <v>0</v>
      </c>
    </row>
    <row r="17" spans="1:58" ht="13.5" customHeight="1" x14ac:dyDescent="0.2">
      <c r="A17" s="2">
        <f t="shared" ref="A17:A21" si="1">A16+1</f>
        <v>3</v>
      </c>
      <c r="C17" s="3" t="s">
        <v>96</v>
      </c>
      <c r="E17" s="6">
        <v>23590.657623593441</v>
      </c>
      <c r="F17" s="6"/>
      <c r="G17" s="6">
        <v>23590.657623593441</v>
      </c>
      <c r="I17" s="6">
        <v>0</v>
      </c>
      <c r="M17" s="6">
        <f t="shared" si="0"/>
        <v>23590.657623593441</v>
      </c>
      <c r="O17" s="2" t="s">
        <v>148</v>
      </c>
      <c r="Q17" s="6">
        <v>7058.9650746348625</v>
      </c>
      <c r="R17" s="6">
        <v>6135.0897702075772</v>
      </c>
      <c r="S17" s="6">
        <v>16.449581177655606</v>
      </c>
      <c r="T17" s="6">
        <v>448.26899723695414</v>
      </c>
      <c r="U17" s="6">
        <v>16.532669120473745</v>
      </c>
      <c r="V17" s="6">
        <v>0</v>
      </c>
      <c r="W17" s="6">
        <v>0</v>
      </c>
      <c r="X17" s="6">
        <v>0</v>
      </c>
      <c r="Y17" s="6">
        <v>0</v>
      </c>
      <c r="Z17" s="6">
        <v>132.98519515256589</v>
      </c>
      <c r="AA17" s="6">
        <v>0</v>
      </c>
      <c r="AB17" s="24"/>
      <c r="AC17" s="6">
        <v>1265.6864371180864</v>
      </c>
      <c r="AD17" s="6">
        <v>357.79867193438787</v>
      </c>
      <c r="AE17" s="6">
        <v>105.11165927687796</v>
      </c>
      <c r="AF17" s="6">
        <v>0</v>
      </c>
      <c r="AG17" s="6">
        <v>0</v>
      </c>
      <c r="AH17" s="24"/>
      <c r="AI17" s="6">
        <v>4005.0880316388102</v>
      </c>
      <c r="AJ17" s="6">
        <v>1428.0988872259861</v>
      </c>
      <c r="AK17" s="6">
        <v>447.14654061289815</v>
      </c>
      <c r="AL17" s="6">
        <v>0</v>
      </c>
      <c r="AM17" s="6">
        <v>4.3275265554429021</v>
      </c>
      <c r="AN17" s="6">
        <v>0</v>
      </c>
      <c r="AO17" s="6">
        <v>742.55327841694191</v>
      </c>
      <c r="AP17" s="6">
        <v>0</v>
      </c>
      <c r="AQ17" s="6">
        <v>44.920078316611281</v>
      </c>
      <c r="AR17" s="6">
        <v>156.30484664232657</v>
      </c>
      <c r="AS17" s="6">
        <v>0</v>
      </c>
      <c r="AT17" s="6">
        <v>975.0563032466282</v>
      </c>
      <c r="AU17" s="6">
        <v>0</v>
      </c>
      <c r="AV17" s="6">
        <v>250.2740750783625</v>
      </c>
      <c r="AW17" s="24"/>
      <c r="AX17" s="6">
        <v>0</v>
      </c>
      <c r="AY17" s="6">
        <v>0</v>
      </c>
      <c r="AZ17" s="6">
        <v>0</v>
      </c>
      <c r="BA17" s="6">
        <v>0</v>
      </c>
      <c r="BB17" s="6">
        <v>0</v>
      </c>
      <c r="BC17" s="6">
        <v>0</v>
      </c>
      <c r="BD17" s="6">
        <v>0</v>
      </c>
      <c r="BE17" s="6">
        <v>0</v>
      </c>
      <c r="BF17" s="6">
        <v>0</v>
      </c>
    </row>
    <row r="18" spans="1:58" ht="13.5" customHeight="1" x14ac:dyDescent="0.2">
      <c r="A18" s="2">
        <f t="shared" si="1"/>
        <v>4</v>
      </c>
      <c r="C18" s="3" t="s">
        <v>12</v>
      </c>
      <c r="E18" s="6">
        <v>162050.40026244638</v>
      </c>
      <c r="F18" s="6"/>
      <c r="G18" s="6">
        <v>162050.40026244638</v>
      </c>
      <c r="I18" s="6">
        <v>0</v>
      </c>
      <c r="K18" s="8" t="s">
        <v>145</v>
      </c>
      <c r="M18" s="6">
        <f t="shared" si="0"/>
        <v>162050.40026244638</v>
      </c>
      <c r="O18" s="2" t="s">
        <v>149</v>
      </c>
      <c r="Q18" s="6">
        <v>40424.90321575581</v>
      </c>
      <c r="R18" s="6">
        <v>41798.158078949709</v>
      </c>
      <c r="S18" s="6">
        <v>220.18361997490831</v>
      </c>
      <c r="T18" s="6">
        <v>8783.6318982213306</v>
      </c>
      <c r="U18" s="6">
        <v>3065.4311665968694</v>
      </c>
      <c r="V18" s="6">
        <v>0</v>
      </c>
      <c r="W18" s="6">
        <v>422.61231843132771</v>
      </c>
      <c r="X18" s="6">
        <v>126.13919193313612</v>
      </c>
      <c r="Y18" s="6">
        <v>2594.8737248980988</v>
      </c>
      <c r="Z18" s="6">
        <v>1516.0207935659805</v>
      </c>
      <c r="AA18" s="6">
        <v>0</v>
      </c>
      <c r="AB18" s="24"/>
      <c r="AC18" s="6">
        <v>8177.3803873951783</v>
      </c>
      <c r="AD18" s="6">
        <v>3258.8679196701123</v>
      </c>
      <c r="AE18" s="6">
        <v>1878.1491447382973</v>
      </c>
      <c r="AF18" s="6">
        <v>45.778075728808922</v>
      </c>
      <c r="AG18" s="6">
        <v>0</v>
      </c>
      <c r="AH18" s="24"/>
      <c r="AI18" s="6">
        <v>26130.1132922504</v>
      </c>
      <c r="AJ18" s="6">
        <v>10591.107661436998</v>
      </c>
      <c r="AK18" s="6">
        <v>4765.5328666283085</v>
      </c>
      <c r="AL18" s="6">
        <v>1.9105887622520268</v>
      </c>
      <c r="AM18" s="6">
        <v>35.36756002999681</v>
      </c>
      <c r="AN18" s="6">
        <v>442.20329878018322</v>
      </c>
      <c r="AO18" s="6">
        <v>5729.4281341365904</v>
      </c>
      <c r="AP18" s="6">
        <v>610.0714249310314</v>
      </c>
      <c r="AQ18" s="6">
        <v>723.05170122950381</v>
      </c>
      <c r="AR18" s="6">
        <v>49.130443540286912</v>
      </c>
      <c r="AS18" s="6">
        <v>4.683472050780459</v>
      </c>
      <c r="AT18" s="6">
        <v>619.36560897105062</v>
      </c>
      <c r="AU18" s="6">
        <v>5.2108590022186148</v>
      </c>
      <c r="AV18" s="6">
        <v>31.093814837155374</v>
      </c>
      <c r="AW18" s="24"/>
      <c r="AX18" s="6">
        <v>0</v>
      </c>
      <c r="AY18" s="6">
        <v>0</v>
      </c>
      <c r="AZ18" s="6">
        <v>0</v>
      </c>
      <c r="BA18" s="6">
        <v>0</v>
      </c>
      <c r="BB18" s="6">
        <v>0</v>
      </c>
      <c r="BC18" s="6">
        <v>0</v>
      </c>
      <c r="BD18" s="6">
        <v>0</v>
      </c>
      <c r="BE18" s="6">
        <v>0</v>
      </c>
      <c r="BF18" s="6">
        <v>0</v>
      </c>
    </row>
    <row r="19" spans="1:58" ht="13.5" customHeight="1" x14ac:dyDescent="0.2">
      <c r="A19" s="2">
        <f t="shared" si="1"/>
        <v>5</v>
      </c>
      <c r="C19" s="3" t="s">
        <v>13</v>
      </c>
      <c r="E19" s="6">
        <v>23898.700496907863</v>
      </c>
      <c r="F19" s="6"/>
      <c r="G19" s="6">
        <v>23898.700496907863</v>
      </c>
      <c r="I19" s="6">
        <v>0</v>
      </c>
      <c r="M19" s="6">
        <f t="shared" si="0"/>
        <v>23898.700496907863</v>
      </c>
      <c r="O19" s="2" t="s">
        <v>150</v>
      </c>
      <c r="Q19" s="6">
        <v>6125.7510426480694</v>
      </c>
      <c r="R19" s="6">
        <v>5874.2384491795456</v>
      </c>
      <c r="S19" s="6">
        <v>33.597928529908032</v>
      </c>
      <c r="T19" s="6">
        <v>1308.5361750890627</v>
      </c>
      <c r="U19" s="6">
        <v>467.75567256279555</v>
      </c>
      <c r="V19" s="6">
        <v>0</v>
      </c>
      <c r="W19" s="6">
        <v>64.486624718644208</v>
      </c>
      <c r="X19" s="6">
        <v>19.247642289979677</v>
      </c>
      <c r="Y19" s="6">
        <v>395.95307754136155</v>
      </c>
      <c r="Z19" s="6">
        <v>231.32468760967902</v>
      </c>
      <c r="AA19" s="6">
        <v>0</v>
      </c>
      <c r="AB19" s="24"/>
      <c r="AC19" s="6">
        <v>1211.4304519863383</v>
      </c>
      <c r="AD19" s="6">
        <v>396.98125616745489</v>
      </c>
      <c r="AE19" s="6">
        <v>185.42152597643323</v>
      </c>
      <c r="AF19" s="6">
        <v>6.9852994366634213</v>
      </c>
      <c r="AG19" s="6">
        <v>0</v>
      </c>
      <c r="AH19" s="24"/>
      <c r="AI19" s="6">
        <v>3987.2070364338383</v>
      </c>
      <c r="AJ19" s="6">
        <v>1616.102407173033</v>
      </c>
      <c r="AK19" s="6">
        <v>727.17503998776874</v>
      </c>
      <c r="AL19" s="6">
        <v>0.29153769336476626</v>
      </c>
      <c r="AM19" s="6">
        <v>5.3967536472534992</v>
      </c>
      <c r="AN19" s="6">
        <v>67.476022193654771</v>
      </c>
      <c r="AO19" s="6">
        <v>874.25630021843619</v>
      </c>
      <c r="AP19" s="6">
        <v>93.091103395010762</v>
      </c>
      <c r="AQ19" s="6">
        <v>110.33082017684001</v>
      </c>
      <c r="AR19" s="6">
        <v>6.624526924130822</v>
      </c>
      <c r="AS19" s="6">
        <v>0.63149820077175245</v>
      </c>
      <c r="AT19" s="6">
        <v>83.512459014235219</v>
      </c>
      <c r="AU19" s="6">
        <v>0.70260867337256483</v>
      </c>
      <c r="AV19" s="6">
        <v>4.1925494402217112</v>
      </c>
      <c r="AW19" s="24"/>
      <c r="AX19" s="6">
        <v>0</v>
      </c>
      <c r="AY19" s="6">
        <v>0</v>
      </c>
      <c r="AZ19" s="6">
        <v>0</v>
      </c>
      <c r="BA19" s="6">
        <v>0</v>
      </c>
      <c r="BB19" s="6">
        <v>0</v>
      </c>
      <c r="BC19" s="6">
        <v>0</v>
      </c>
      <c r="BD19" s="6">
        <v>0</v>
      </c>
      <c r="BE19" s="6">
        <v>0</v>
      </c>
      <c r="BF19" s="6">
        <v>0</v>
      </c>
    </row>
    <row r="20" spans="1:58" ht="13.5" customHeight="1" x14ac:dyDescent="0.2">
      <c r="A20" s="2">
        <f t="shared" si="1"/>
        <v>6</v>
      </c>
      <c r="C20" s="3" t="s">
        <v>14</v>
      </c>
      <c r="E20" s="6">
        <v>0</v>
      </c>
      <c r="F20" s="6"/>
      <c r="G20" s="6">
        <v>0</v>
      </c>
      <c r="I20" s="6">
        <v>0</v>
      </c>
      <c r="M20" s="6">
        <f t="shared" si="0"/>
        <v>0</v>
      </c>
      <c r="O20" s="2" t="s">
        <v>146</v>
      </c>
      <c r="Q20" s="6">
        <v>0</v>
      </c>
      <c r="R20" s="6">
        <v>0</v>
      </c>
      <c r="S20" s="6">
        <v>0</v>
      </c>
      <c r="T20" s="6">
        <v>0</v>
      </c>
      <c r="U20" s="6">
        <v>0</v>
      </c>
      <c r="V20" s="6">
        <v>0</v>
      </c>
      <c r="W20" s="6">
        <v>0</v>
      </c>
      <c r="X20" s="6">
        <v>0</v>
      </c>
      <c r="Y20" s="6">
        <v>0</v>
      </c>
      <c r="Z20" s="6">
        <v>0</v>
      </c>
      <c r="AA20" s="6">
        <v>0</v>
      </c>
      <c r="AB20" s="24"/>
      <c r="AC20" s="6">
        <v>0</v>
      </c>
      <c r="AD20" s="6">
        <v>0</v>
      </c>
      <c r="AE20" s="6">
        <v>0</v>
      </c>
      <c r="AF20" s="6">
        <v>0</v>
      </c>
      <c r="AG20" s="6">
        <v>0</v>
      </c>
      <c r="AH20" s="24"/>
      <c r="AI20" s="6">
        <v>0</v>
      </c>
      <c r="AJ20" s="6">
        <v>0</v>
      </c>
      <c r="AK20" s="6">
        <v>0</v>
      </c>
      <c r="AL20" s="6">
        <v>0</v>
      </c>
      <c r="AM20" s="6">
        <v>0</v>
      </c>
      <c r="AN20" s="6">
        <v>0</v>
      </c>
      <c r="AO20" s="6">
        <v>0</v>
      </c>
      <c r="AP20" s="6">
        <v>0</v>
      </c>
      <c r="AQ20" s="6">
        <v>0</v>
      </c>
      <c r="AR20" s="6">
        <v>0</v>
      </c>
      <c r="AS20" s="6">
        <v>0</v>
      </c>
      <c r="AT20" s="6">
        <v>0</v>
      </c>
      <c r="AU20" s="6">
        <v>0</v>
      </c>
      <c r="AV20" s="6">
        <v>0</v>
      </c>
      <c r="AW20" s="24"/>
      <c r="AX20" s="6">
        <v>0</v>
      </c>
      <c r="AY20" s="6">
        <v>0</v>
      </c>
      <c r="AZ20" s="6">
        <v>0</v>
      </c>
      <c r="BA20" s="6">
        <v>0</v>
      </c>
      <c r="BB20" s="6">
        <v>0</v>
      </c>
      <c r="BC20" s="6">
        <v>0</v>
      </c>
      <c r="BD20" s="6">
        <v>0</v>
      </c>
      <c r="BE20" s="6">
        <v>0</v>
      </c>
      <c r="BF20" s="6">
        <v>0</v>
      </c>
    </row>
    <row r="21" spans="1:58" ht="13.5" customHeight="1" x14ac:dyDescent="0.2">
      <c r="A21" s="2">
        <f t="shared" si="1"/>
        <v>7</v>
      </c>
      <c r="C21" s="3" t="s">
        <v>98</v>
      </c>
      <c r="E21" s="15">
        <f>SUM(E15:E20)</f>
        <v>3112816.4694699193</v>
      </c>
      <c r="F21" s="9"/>
      <c r="G21" s="15">
        <f>SUM(G15:G20)</f>
        <v>3112816.4694699193</v>
      </c>
      <c r="I21" s="15">
        <f>SUM(I15:I20)</f>
        <v>0</v>
      </c>
      <c r="M21" s="15">
        <f>SUM(M15:M20)</f>
        <v>3112816.4694699193</v>
      </c>
      <c r="Q21" s="15">
        <f t="shared" ref="Q21:BF21" si="2">SUM(Q15:Q20)</f>
        <v>1128860.8061002067</v>
      </c>
      <c r="R21" s="15">
        <f t="shared" si="2"/>
        <v>718270.38892938895</v>
      </c>
      <c r="S21" s="15">
        <f t="shared" si="2"/>
        <v>3460.9100611309277</v>
      </c>
      <c r="T21" s="15">
        <f t="shared" si="2"/>
        <v>35254.89810886114</v>
      </c>
      <c r="U21" s="15">
        <f t="shared" si="2"/>
        <v>4021.7460356503248</v>
      </c>
      <c r="V21" s="15">
        <f t="shared" si="2"/>
        <v>0</v>
      </c>
      <c r="W21" s="15">
        <f t="shared" si="2"/>
        <v>1398.3069104595575</v>
      </c>
      <c r="X21" s="15">
        <f t="shared" si="2"/>
        <v>264.41011401434821</v>
      </c>
      <c r="Y21" s="15">
        <f t="shared" si="2"/>
        <v>4103.0325584175134</v>
      </c>
      <c r="Z21" s="15">
        <f t="shared" si="2"/>
        <v>32033.870287712522</v>
      </c>
      <c r="AA21" s="15">
        <f t="shared" si="2"/>
        <v>0</v>
      </c>
      <c r="AB21" s="24"/>
      <c r="AC21" s="15">
        <f t="shared" si="2"/>
        <v>213783.37099176692</v>
      </c>
      <c r="AD21" s="15">
        <f t="shared" si="2"/>
        <v>40966.036757742782</v>
      </c>
      <c r="AE21" s="15">
        <f t="shared" si="2"/>
        <v>7606.6499569210882</v>
      </c>
      <c r="AF21" s="15">
        <f t="shared" si="2"/>
        <v>1236.0466945082953</v>
      </c>
      <c r="AG21" s="15">
        <f t="shared" si="2"/>
        <v>0</v>
      </c>
      <c r="AH21" s="24"/>
      <c r="AI21" s="15">
        <f t="shared" si="2"/>
        <v>703162.06669541809</v>
      </c>
      <c r="AJ21" s="15">
        <f t="shared" si="2"/>
        <v>167649.27210169478</v>
      </c>
      <c r="AK21" s="15">
        <f t="shared" si="2"/>
        <v>21757.481875087768</v>
      </c>
      <c r="AL21" s="15">
        <f t="shared" si="2"/>
        <v>2.202126455616793</v>
      </c>
      <c r="AM21" s="15">
        <f t="shared" si="2"/>
        <v>141.99494396754858</v>
      </c>
      <c r="AN21" s="15">
        <f t="shared" si="2"/>
        <v>895.6626849694627</v>
      </c>
      <c r="AO21" s="15">
        <f t="shared" si="2"/>
        <v>20098.892301262134</v>
      </c>
      <c r="AP21" s="15">
        <f t="shared" si="2"/>
        <v>1154.2566793146407</v>
      </c>
      <c r="AQ21" s="15">
        <f t="shared" si="2"/>
        <v>4507.3834893471703</v>
      </c>
      <c r="AR21" s="15">
        <f t="shared" si="2"/>
        <v>212.0598171067443</v>
      </c>
      <c r="AS21" s="15">
        <f t="shared" si="2"/>
        <v>5.3149702515522117</v>
      </c>
      <c r="AT21" s="15">
        <f t="shared" si="2"/>
        <v>1677.9343712319139</v>
      </c>
      <c r="AU21" s="15">
        <f t="shared" si="2"/>
        <v>5.9134676755911793</v>
      </c>
      <c r="AV21" s="15">
        <f t="shared" si="2"/>
        <v>285.56043935573962</v>
      </c>
      <c r="AW21" s="24"/>
      <c r="AX21" s="15">
        <f t="shared" si="2"/>
        <v>0</v>
      </c>
      <c r="AY21" s="15">
        <f t="shared" si="2"/>
        <v>0</v>
      </c>
      <c r="AZ21" s="15">
        <f t="shared" si="2"/>
        <v>0</v>
      </c>
      <c r="BA21" s="15">
        <f t="shared" si="2"/>
        <v>0</v>
      </c>
      <c r="BB21" s="15">
        <f t="shared" si="2"/>
        <v>0</v>
      </c>
      <c r="BC21" s="15">
        <f t="shared" si="2"/>
        <v>0</v>
      </c>
      <c r="BD21" s="15">
        <f t="shared" si="2"/>
        <v>0</v>
      </c>
      <c r="BE21" s="15">
        <f t="shared" si="2"/>
        <v>0</v>
      </c>
      <c r="BF21" s="15">
        <f t="shared" si="2"/>
        <v>0</v>
      </c>
    </row>
    <row r="22" spans="1:58" ht="13.5" customHeight="1" x14ac:dyDescent="0.2">
      <c r="E22" s="6"/>
      <c r="F22" s="6"/>
      <c r="G22" s="6"/>
      <c r="I22" s="6"/>
      <c r="M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24"/>
      <c r="AC22" s="6"/>
      <c r="AD22" s="6"/>
      <c r="AE22" s="6"/>
      <c r="AF22" s="6"/>
      <c r="AG22" s="6"/>
      <c r="AH22" s="24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24"/>
      <c r="AX22" s="6"/>
      <c r="AY22" s="6"/>
      <c r="AZ22" s="6"/>
      <c r="BA22" s="6"/>
      <c r="BB22" s="6"/>
      <c r="BC22" s="6"/>
      <c r="BD22" s="6"/>
      <c r="BE22" s="6"/>
      <c r="BF22" s="6"/>
    </row>
    <row r="23" spans="1:58" ht="13.5" customHeight="1" x14ac:dyDescent="0.2">
      <c r="C23" s="13" t="s">
        <v>15</v>
      </c>
      <c r="E23" s="6"/>
      <c r="F23" s="6"/>
      <c r="G23" s="6"/>
      <c r="I23" s="6"/>
      <c r="M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24"/>
      <c r="AC23" s="6"/>
      <c r="AD23" s="6"/>
      <c r="AE23" s="6"/>
      <c r="AF23" s="6"/>
      <c r="AG23" s="6"/>
      <c r="AH23" s="24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24"/>
      <c r="AX23" s="6"/>
      <c r="AY23" s="6"/>
      <c r="AZ23" s="6"/>
      <c r="BA23" s="6"/>
      <c r="BB23" s="6"/>
      <c r="BC23" s="6"/>
      <c r="BD23" s="6"/>
      <c r="BE23" s="6"/>
      <c r="BF23" s="6"/>
    </row>
    <row r="24" spans="1:58" ht="13.5" customHeight="1" x14ac:dyDescent="0.2">
      <c r="A24" s="2">
        <f>A21+1</f>
        <v>8</v>
      </c>
      <c r="C24" s="3" t="s">
        <v>16</v>
      </c>
      <c r="E24" s="6">
        <v>9952.0457581929568</v>
      </c>
      <c r="F24" s="6"/>
      <c r="G24" s="6">
        <v>9952.0457581929568</v>
      </c>
      <c r="I24" s="6">
        <v>0</v>
      </c>
      <c r="M24" s="6">
        <f>G24-I24</f>
        <v>9952.0457581929568</v>
      </c>
      <c r="O24" s="2" t="s">
        <v>148</v>
      </c>
      <c r="Q24" s="6">
        <v>2977.9222160382965</v>
      </c>
      <c r="R24" s="6">
        <v>2588.1726189211199</v>
      </c>
      <c r="S24" s="6">
        <v>6.9394837225483652</v>
      </c>
      <c r="T24" s="6">
        <v>189.1084870826034</v>
      </c>
      <c r="U24" s="6">
        <v>6.974535522378364</v>
      </c>
      <c r="V24" s="6">
        <v>0</v>
      </c>
      <c r="W24" s="6">
        <v>0</v>
      </c>
      <c r="X24" s="6">
        <v>0</v>
      </c>
      <c r="Y24" s="6">
        <v>0</v>
      </c>
      <c r="Z24" s="6">
        <v>56.101647034923054</v>
      </c>
      <c r="AA24" s="6">
        <v>0</v>
      </c>
      <c r="AB24" s="24"/>
      <c r="AC24" s="6">
        <v>533.94735910735074</v>
      </c>
      <c r="AD24" s="6">
        <v>150.94232692141864</v>
      </c>
      <c r="AE24" s="6">
        <v>44.342809748418247</v>
      </c>
      <c r="AF24" s="6">
        <v>0</v>
      </c>
      <c r="AG24" s="6">
        <v>0</v>
      </c>
      <c r="AH24" s="24"/>
      <c r="AI24" s="6">
        <v>1689.6018751336917</v>
      </c>
      <c r="AJ24" s="6">
        <v>602.46330134872017</v>
      </c>
      <c r="AK24" s="6">
        <v>188.63496320453143</v>
      </c>
      <c r="AL24" s="6">
        <v>0</v>
      </c>
      <c r="AM24" s="6">
        <v>1.8256270336648051</v>
      </c>
      <c r="AN24" s="6">
        <v>0</v>
      </c>
      <c r="AO24" s="6">
        <v>313.25638829630606</v>
      </c>
      <c r="AP24" s="6">
        <v>0</v>
      </c>
      <c r="AQ24" s="6">
        <v>18.950157388636224</v>
      </c>
      <c r="AR24" s="6">
        <v>65.939365100870702</v>
      </c>
      <c r="AS24" s="6">
        <v>0</v>
      </c>
      <c r="AT24" s="6">
        <v>411.34101056258652</v>
      </c>
      <c r="AU24" s="6">
        <v>0</v>
      </c>
      <c r="AV24" s="6">
        <v>105.5815860248953</v>
      </c>
      <c r="AW24" s="24"/>
      <c r="AX24" s="6">
        <v>0</v>
      </c>
      <c r="AY24" s="6">
        <v>0</v>
      </c>
      <c r="AZ24" s="6">
        <v>0</v>
      </c>
      <c r="BA24" s="6">
        <v>0</v>
      </c>
      <c r="BB24" s="6">
        <v>0</v>
      </c>
      <c r="BC24" s="6">
        <v>0</v>
      </c>
      <c r="BD24" s="6">
        <v>0</v>
      </c>
      <c r="BE24" s="6">
        <v>0</v>
      </c>
      <c r="BF24" s="6">
        <v>0</v>
      </c>
    </row>
    <row r="25" spans="1:58" ht="13.5" customHeight="1" x14ac:dyDescent="0.2">
      <c r="A25" s="2">
        <f>A24+1</f>
        <v>9</v>
      </c>
      <c r="C25" s="3" t="s">
        <v>17</v>
      </c>
      <c r="E25" s="6">
        <v>3293.8470156641856</v>
      </c>
      <c r="F25" s="6"/>
      <c r="G25" s="6">
        <v>3293.8470156641856</v>
      </c>
      <c r="I25" s="6">
        <v>0</v>
      </c>
      <c r="K25" s="8"/>
      <c r="M25" s="6">
        <f>G25-I25</f>
        <v>3293.8470156641856</v>
      </c>
      <c r="O25" s="2" t="s">
        <v>151</v>
      </c>
      <c r="Q25" s="6">
        <v>987.43887371504866</v>
      </c>
      <c r="R25" s="6">
        <v>798.94273304949138</v>
      </c>
      <c r="S25" s="6">
        <v>3.1603928169519389</v>
      </c>
      <c r="T25" s="6">
        <v>67.448335816341938</v>
      </c>
      <c r="U25" s="6">
        <v>8.686906403422709</v>
      </c>
      <c r="V25" s="6">
        <v>0</v>
      </c>
      <c r="W25" s="6">
        <v>0</v>
      </c>
      <c r="X25" s="6">
        <v>1.6489551716562807</v>
      </c>
      <c r="Y25" s="6">
        <v>7.441765319050913</v>
      </c>
      <c r="Z25" s="6">
        <v>28.630975988867505</v>
      </c>
      <c r="AA25" s="6">
        <v>0</v>
      </c>
      <c r="AB25" s="24"/>
      <c r="AC25" s="6">
        <v>196.3156457112471</v>
      </c>
      <c r="AD25" s="6">
        <v>48.768273014375893</v>
      </c>
      <c r="AE25" s="6">
        <v>21.534477409438828</v>
      </c>
      <c r="AF25" s="6">
        <v>0</v>
      </c>
      <c r="AG25" s="6">
        <v>0</v>
      </c>
      <c r="AH25" s="24"/>
      <c r="AI25" s="6">
        <v>621.30528699397155</v>
      </c>
      <c r="AJ25" s="6">
        <v>186.99902705645965</v>
      </c>
      <c r="AK25" s="6">
        <v>38.440929157571126</v>
      </c>
      <c r="AL25" s="6">
        <v>8.2803448159702642E-2</v>
      </c>
      <c r="AM25" s="6">
        <v>0.15250987430359098</v>
      </c>
      <c r="AN25" s="6">
        <v>0</v>
      </c>
      <c r="AO25" s="6">
        <v>52.816558790277753</v>
      </c>
      <c r="AP25" s="6">
        <v>5.4875769765207032</v>
      </c>
      <c r="AQ25" s="6">
        <v>5.3501973048715703</v>
      </c>
      <c r="AR25" s="6">
        <v>22.457266566423407</v>
      </c>
      <c r="AS25" s="6">
        <v>0</v>
      </c>
      <c r="AT25" s="6">
        <v>142.24077563371861</v>
      </c>
      <c r="AU25" s="6">
        <v>0</v>
      </c>
      <c r="AV25" s="6">
        <v>48.496749446014789</v>
      </c>
      <c r="AW25" s="24"/>
      <c r="AX25" s="6">
        <v>0</v>
      </c>
      <c r="AY25" s="6">
        <v>0</v>
      </c>
      <c r="AZ25" s="6">
        <v>0</v>
      </c>
      <c r="BA25" s="6">
        <v>0</v>
      </c>
      <c r="BB25" s="6">
        <v>0</v>
      </c>
      <c r="BC25" s="6">
        <v>0</v>
      </c>
      <c r="BD25" s="6">
        <v>0</v>
      </c>
      <c r="BE25" s="6">
        <v>0</v>
      </c>
      <c r="BF25" s="6">
        <v>0</v>
      </c>
    </row>
    <row r="26" spans="1:58" ht="13.5" customHeight="1" x14ac:dyDescent="0.2">
      <c r="A26" s="2">
        <f t="shared" ref="A26:A28" si="3">A25+1</f>
        <v>10</v>
      </c>
      <c r="C26" s="3" t="s">
        <v>18</v>
      </c>
      <c r="E26" s="6">
        <v>0</v>
      </c>
      <c r="F26" s="6"/>
      <c r="G26" s="6">
        <v>0</v>
      </c>
      <c r="I26" s="6">
        <v>0</v>
      </c>
      <c r="M26" s="6">
        <f>G26-I26</f>
        <v>0</v>
      </c>
      <c r="O26" s="2" t="s">
        <v>152</v>
      </c>
      <c r="Q26" s="6">
        <v>0</v>
      </c>
      <c r="R26" s="6">
        <v>0</v>
      </c>
      <c r="S26" s="6">
        <v>0</v>
      </c>
      <c r="T26" s="6">
        <v>0</v>
      </c>
      <c r="U26" s="6">
        <v>0</v>
      </c>
      <c r="V26" s="6">
        <v>0</v>
      </c>
      <c r="W26" s="6">
        <v>0</v>
      </c>
      <c r="X26" s="6">
        <v>0</v>
      </c>
      <c r="Y26" s="6">
        <v>0</v>
      </c>
      <c r="Z26" s="6">
        <v>0</v>
      </c>
      <c r="AA26" s="6">
        <v>0</v>
      </c>
      <c r="AB26" s="24"/>
      <c r="AC26" s="6">
        <v>0</v>
      </c>
      <c r="AD26" s="6">
        <v>0</v>
      </c>
      <c r="AE26" s="6">
        <v>0</v>
      </c>
      <c r="AF26" s="6">
        <v>0</v>
      </c>
      <c r="AG26" s="6">
        <v>0</v>
      </c>
      <c r="AH26" s="24"/>
      <c r="AI26" s="6">
        <v>0</v>
      </c>
      <c r="AJ26" s="6">
        <v>0</v>
      </c>
      <c r="AK26" s="6">
        <v>0</v>
      </c>
      <c r="AL26" s="6">
        <v>0</v>
      </c>
      <c r="AM26" s="6">
        <v>0</v>
      </c>
      <c r="AN26" s="6">
        <v>0</v>
      </c>
      <c r="AO26" s="6">
        <v>0</v>
      </c>
      <c r="AP26" s="6">
        <v>0</v>
      </c>
      <c r="AQ26" s="6">
        <v>0</v>
      </c>
      <c r="AR26" s="6">
        <v>0</v>
      </c>
      <c r="AS26" s="6">
        <v>0</v>
      </c>
      <c r="AT26" s="6">
        <v>0</v>
      </c>
      <c r="AU26" s="6">
        <v>0</v>
      </c>
      <c r="AV26" s="6">
        <v>0</v>
      </c>
      <c r="AW26" s="24"/>
      <c r="AX26" s="6">
        <v>0</v>
      </c>
      <c r="AY26" s="6">
        <v>0</v>
      </c>
      <c r="AZ26" s="6">
        <v>0</v>
      </c>
      <c r="BA26" s="6">
        <v>0</v>
      </c>
      <c r="BB26" s="6">
        <v>0</v>
      </c>
      <c r="BC26" s="6">
        <v>0</v>
      </c>
      <c r="BD26" s="6">
        <v>0</v>
      </c>
      <c r="BE26" s="6">
        <v>0</v>
      </c>
      <c r="BF26" s="6">
        <v>0</v>
      </c>
    </row>
    <row r="27" spans="1:58" ht="13.5" customHeight="1" x14ac:dyDescent="0.2">
      <c r="A27" s="2">
        <f t="shared" si="3"/>
        <v>11</v>
      </c>
      <c r="C27" s="3" t="s">
        <v>19</v>
      </c>
      <c r="E27" s="6">
        <v>21450.839493121359</v>
      </c>
      <c r="F27" s="6"/>
      <c r="G27" s="6">
        <v>21450.839493121359</v>
      </c>
      <c r="I27" s="6">
        <v>0</v>
      </c>
      <c r="M27" s="6">
        <f>G27-I27</f>
        <v>21450.839493121359</v>
      </c>
      <c r="O27" s="2" t="s">
        <v>153</v>
      </c>
      <c r="Q27" s="6">
        <v>5055.9601738677484</v>
      </c>
      <c r="R27" s="6">
        <v>4848.3713170974052</v>
      </c>
      <c r="S27" s="6">
        <v>27.730442747186448</v>
      </c>
      <c r="T27" s="6">
        <v>1080.0156162493308</v>
      </c>
      <c r="U27" s="6">
        <v>386.06760789218816</v>
      </c>
      <c r="V27" s="6">
        <v>0</v>
      </c>
      <c r="W27" s="6">
        <v>53.224788936848078</v>
      </c>
      <c r="X27" s="6">
        <v>15.88626638292534</v>
      </c>
      <c r="Y27" s="6">
        <v>326.80449741295587</v>
      </c>
      <c r="Z27" s="6">
        <v>190.9265328682618</v>
      </c>
      <c r="AA27" s="6">
        <v>0</v>
      </c>
      <c r="AB27" s="24"/>
      <c r="AC27" s="6">
        <v>999.86827345921847</v>
      </c>
      <c r="AD27" s="6">
        <v>327.65311665147175</v>
      </c>
      <c r="AE27" s="6">
        <v>159.93319476351419</v>
      </c>
      <c r="AF27" s="6">
        <v>5.7653984806806484</v>
      </c>
      <c r="AG27" s="6">
        <v>0</v>
      </c>
      <c r="AH27" s="24"/>
      <c r="AI27" s="6">
        <v>3290.8878994305719</v>
      </c>
      <c r="AJ27" s="6">
        <v>1333.8689983761526</v>
      </c>
      <c r="AK27" s="6">
        <v>600.18241290124672</v>
      </c>
      <c r="AL27" s="6">
        <v>0</v>
      </c>
      <c r="AM27" s="6">
        <v>4.4542736586457785</v>
      </c>
      <c r="AN27" s="6">
        <v>55.692123060009031</v>
      </c>
      <c r="AO27" s="6">
        <v>721.57764899087226</v>
      </c>
      <c r="AP27" s="6">
        <v>76.833829522251989</v>
      </c>
      <c r="AQ27" s="6">
        <v>91.062831133784812</v>
      </c>
      <c r="AR27" s="6">
        <v>132.33690910096109</v>
      </c>
      <c r="AS27" s="6">
        <v>0</v>
      </c>
      <c r="AT27" s="6">
        <v>1380.9711630876502</v>
      </c>
      <c r="AU27" s="6">
        <v>0</v>
      </c>
      <c r="AV27" s="6">
        <v>284.76417704947062</v>
      </c>
      <c r="AW27" s="24"/>
      <c r="AX27" s="6">
        <v>0</v>
      </c>
      <c r="AY27" s="6">
        <v>0</v>
      </c>
      <c r="AZ27" s="6">
        <v>0</v>
      </c>
      <c r="BA27" s="6">
        <v>0</v>
      </c>
      <c r="BB27" s="6">
        <v>0</v>
      </c>
      <c r="BC27" s="6">
        <v>0</v>
      </c>
      <c r="BD27" s="6">
        <v>0</v>
      </c>
      <c r="BE27" s="6">
        <v>0</v>
      </c>
      <c r="BF27" s="6">
        <v>0</v>
      </c>
    </row>
    <row r="28" spans="1:58" ht="13.5" customHeight="1" x14ac:dyDescent="0.2">
      <c r="A28" s="2">
        <f t="shared" si="3"/>
        <v>12</v>
      </c>
      <c r="C28" s="3" t="s">
        <v>20</v>
      </c>
      <c r="E28" s="15">
        <f>SUM(E24:E27)</f>
        <v>34696.732266978499</v>
      </c>
      <c r="F28" s="10"/>
      <c r="G28" s="15">
        <f>SUM(G24:G27)</f>
        <v>34696.732266978499</v>
      </c>
      <c r="I28" s="15">
        <f>SUM(I24:I27)</f>
        <v>0</v>
      </c>
      <c r="K28" s="7"/>
      <c r="M28" s="15">
        <f>SUM(M24:M27)</f>
        <v>34696.732266978499</v>
      </c>
      <c r="Q28" s="15">
        <f t="shared" ref="Q28:BF28" si="4">SUM(Q24:Q27)</f>
        <v>9021.3212636210937</v>
      </c>
      <c r="R28" s="15">
        <f t="shared" si="4"/>
        <v>8235.4866690680174</v>
      </c>
      <c r="S28" s="15">
        <f t="shared" si="4"/>
        <v>37.830319286686752</v>
      </c>
      <c r="T28" s="15">
        <f t="shared" si="4"/>
        <v>1336.5724391482763</v>
      </c>
      <c r="U28" s="15">
        <f t="shared" si="4"/>
        <v>401.72904981798922</v>
      </c>
      <c r="V28" s="15">
        <f t="shared" si="4"/>
        <v>0</v>
      </c>
      <c r="W28" s="15">
        <f t="shared" si="4"/>
        <v>53.224788936848078</v>
      </c>
      <c r="X28" s="15">
        <f t="shared" si="4"/>
        <v>17.535221554581621</v>
      </c>
      <c r="Y28" s="15">
        <f t="shared" si="4"/>
        <v>334.24626273200676</v>
      </c>
      <c r="Z28" s="15">
        <f t="shared" si="4"/>
        <v>275.65915589205235</v>
      </c>
      <c r="AA28" s="15">
        <f t="shared" si="4"/>
        <v>0</v>
      </c>
      <c r="AB28" s="24"/>
      <c r="AC28" s="15">
        <f t="shared" si="4"/>
        <v>1730.1312782778164</v>
      </c>
      <c r="AD28" s="15">
        <f t="shared" si="4"/>
        <v>527.36371658726625</v>
      </c>
      <c r="AE28" s="15">
        <f t="shared" si="4"/>
        <v>225.81048192137126</v>
      </c>
      <c r="AF28" s="15">
        <f t="shared" si="4"/>
        <v>5.7653984806806484</v>
      </c>
      <c r="AG28" s="15">
        <f t="shared" si="4"/>
        <v>0</v>
      </c>
      <c r="AH28" s="24"/>
      <c r="AI28" s="15">
        <f t="shared" si="4"/>
        <v>5601.7950615582358</v>
      </c>
      <c r="AJ28" s="15">
        <f t="shared" si="4"/>
        <v>2123.3313267813323</v>
      </c>
      <c r="AK28" s="15">
        <f t="shared" si="4"/>
        <v>827.25830526334926</v>
      </c>
      <c r="AL28" s="15">
        <f t="shared" si="4"/>
        <v>8.2803448159702642E-2</v>
      </c>
      <c r="AM28" s="15">
        <f t="shared" si="4"/>
        <v>6.4324105666141751</v>
      </c>
      <c r="AN28" s="15">
        <f t="shared" si="4"/>
        <v>55.692123060009031</v>
      </c>
      <c r="AO28" s="15">
        <f t="shared" si="4"/>
        <v>1087.6505960774562</v>
      </c>
      <c r="AP28" s="15">
        <f t="shared" si="4"/>
        <v>82.321406498772689</v>
      </c>
      <c r="AQ28" s="15">
        <f t="shared" si="4"/>
        <v>115.36318582729261</v>
      </c>
      <c r="AR28" s="15">
        <f t="shared" si="4"/>
        <v>220.73354076825521</v>
      </c>
      <c r="AS28" s="15">
        <f t="shared" si="4"/>
        <v>0</v>
      </c>
      <c r="AT28" s="15">
        <f t="shared" si="4"/>
        <v>1934.5529492839553</v>
      </c>
      <c r="AU28" s="15">
        <f t="shared" si="4"/>
        <v>0</v>
      </c>
      <c r="AV28" s="15">
        <f t="shared" si="4"/>
        <v>438.84251252038069</v>
      </c>
      <c r="AW28" s="24"/>
      <c r="AX28" s="15">
        <f t="shared" si="4"/>
        <v>0</v>
      </c>
      <c r="AY28" s="15">
        <f t="shared" si="4"/>
        <v>0</v>
      </c>
      <c r="AZ28" s="15">
        <f t="shared" si="4"/>
        <v>0</v>
      </c>
      <c r="BA28" s="15">
        <f t="shared" si="4"/>
        <v>0</v>
      </c>
      <c r="BB28" s="15">
        <f t="shared" si="4"/>
        <v>0</v>
      </c>
      <c r="BC28" s="15">
        <f t="shared" si="4"/>
        <v>0</v>
      </c>
      <c r="BD28" s="15">
        <f t="shared" si="4"/>
        <v>0</v>
      </c>
      <c r="BE28" s="15">
        <f t="shared" si="4"/>
        <v>0</v>
      </c>
      <c r="BF28" s="15">
        <f t="shared" si="4"/>
        <v>0</v>
      </c>
    </row>
    <row r="29" spans="1:58" ht="13.5" customHeight="1" x14ac:dyDescent="0.2">
      <c r="E29" s="7"/>
      <c r="G29" s="7"/>
      <c r="I29" s="7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24"/>
      <c r="AC29" s="6"/>
      <c r="AD29" s="6"/>
      <c r="AE29" s="6"/>
      <c r="AF29" s="6"/>
      <c r="AG29" s="6"/>
      <c r="AH29" s="24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24"/>
      <c r="AX29" s="6"/>
      <c r="AY29" s="6"/>
      <c r="AZ29" s="6"/>
      <c r="BA29" s="11"/>
      <c r="BB29" s="11"/>
      <c r="BC29" s="11"/>
      <c r="BD29" s="11"/>
      <c r="BE29" s="11"/>
      <c r="BF29" s="11"/>
    </row>
    <row r="30" spans="1:58" ht="13.5" customHeight="1" x14ac:dyDescent="0.2">
      <c r="C30" s="13" t="s">
        <v>21</v>
      </c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24"/>
      <c r="AC30" s="6"/>
      <c r="AD30" s="6"/>
      <c r="AE30" s="6"/>
      <c r="AF30" s="6"/>
      <c r="AG30" s="6"/>
      <c r="AH30" s="24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24"/>
      <c r="AX30" s="6"/>
      <c r="AY30" s="6"/>
      <c r="AZ30" s="6"/>
      <c r="BA30" s="11"/>
      <c r="BB30" s="11"/>
      <c r="BC30" s="11"/>
      <c r="BD30" s="11"/>
      <c r="BE30" s="11"/>
      <c r="BF30" s="11"/>
    </row>
    <row r="31" spans="1:58" ht="13.5" customHeight="1" x14ac:dyDescent="0.2">
      <c r="A31" s="2">
        <f>A28+1</f>
        <v>13</v>
      </c>
      <c r="C31" s="3" t="s">
        <v>22</v>
      </c>
      <c r="E31" s="6">
        <v>0</v>
      </c>
      <c r="F31" s="6"/>
      <c r="G31" s="6">
        <v>0</v>
      </c>
      <c r="I31" s="6">
        <v>0</v>
      </c>
      <c r="M31" s="6">
        <f t="shared" ref="M31:M37" si="5">G31-I31</f>
        <v>0</v>
      </c>
      <c r="O31" s="2" t="s">
        <v>144</v>
      </c>
      <c r="Q31" s="6">
        <v>0</v>
      </c>
      <c r="R31" s="6">
        <v>0</v>
      </c>
      <c r="S31" s="6">
        <v>0</v>
      </c>
      <c r="T31" s="6">
        <v>0</v>
      </c>
      <c r="U31" s="6">
        <v>0</v>
      </c>
      <c r="V31" s="6">
        <v>0</v>
      </c>
      <c r="W31" s="6">
        <v>0</v>
      </c>
      <c r="X31" s="6">
        <v>0</v>
      </c>
      <c r="Y31" s="6">
        <v>0</v>
      </c>
      <c r="Z31" s="6">
        <v>0</v>
      </c>
      <c r="AA31" s="6">
        <v>0</v>
      </c>
      <c r="AB31" s="24"/>
      <c r="AC31" s="6">
        <v>0</v>
      </c>
      <c r="AD31" s="6">
        <v>0</v>
      </c>
      <c r="AE31" s="6">
        <v>0</v>
      </c>
      <c r="AF31" s="6">
        <v>0</v>
      </c>
      <c r="AG31" s="6">
        <v>0</v>
      </c>
      <c r="AH31" s="24"/>
      <c r="AI31" s="6">
        <v>0</v>
      </c>
      <c r="AJ31" s="6">
        <v>0</v>
      </c>
      <c r="AK31" s="6">
        <v>0</v>
      </c>
      <c r="AL31" s="6">
        <v>0</v>
      </c>
      <c r="AM31" s="6">
        <v>0</v>
      </c>
      <c r="AN31" s="6">
        <v>0</v>
      </c>
      <c r="AO31" s="6">
        <v>0</v>
      </c>
      <c r="AP31" s="6">
        <v>0</v>
      </c>
      <c r="AQ31" s="6">
        <v>0</v>
      </c>
      <c r="AR31" s="6">
        <v>0</v>
      </c>
      <c r="AS31" s="6">
        <v>0</v>
      </c>
      <c r="AT31" s="6">
        <v>0</v>
      </c>
      <c r="AU31" s="6">
        <v>0</v>
      </c>
      <c r="AV31" s="6">
        <v>0</v>
      </c>
      <c r="AW31" s="24"/>
      <c r="AX31" s="6">
        <v>0</v>
      </c>
      <c r="AY31" s="6">
        <v>0</v>
      </c>
      <c r="AZ31" s="6">
        <v>0</v>
      </c>
      <c r="BA31" s="6">
        <v>0</v>
      </c>
      <c r="BB31" s="6">
        <v>0</v>
      </c>
      <c r="BC31" s="6">
        <v>0</v>
      </c>
      <c r="BD31" s="6">
        <v>0</v>
      </c>
      <c r="BE31" s="6">
        <v>0</v>
      </c>
      <c r="BF31" s="6">
        <v>0</v>
      </c>
    </row>
    <row r="32" spans="1:58" ht="13.5" customHeight="1" x14ac:dyDescent="0.2">
      <c r="A32" s="2">
        <f>A31+1</f>
        <v>14</v>
      </c>
      <c r="C32" s="3" t="s">
        <v>23</v>
      </c>
      <c r="E32" s="6">
        <v>0</v>
      </c>
      <c r="F32" s="6"/>
      <c r="G32" s="6">
        <v>0</v>
      </c>
      <c r="I32" s="6">
        <v>0</v>
      </c>
      <c r="M32" s="6">
        <f t="shared" si="5"/>
        <v>0</v>
      </c>
      <c r="O32" s="2" t="s">
        <v>155</v>
      </c>
      <c r="Q32" s="6">
        <v>0</v>
      </c>
      <c r="R32" s="6">
        <v>0</v>
      </c>
      <c r="S32" s="6">
        <v>0</v>
      </c>
      <c r="T32" s="6">
        <v>0</v>
      </c>
      <c r="U32" s="6">
        <v>0</v>
      </c>
      <c r="V32" s="6">
        <v>0</v>
      </c>
      <c r="W32" s="6">
        <v>0</v>
      </c>
      <c r="X32" s="6">
        <v>0</v>
      </c>
      <c r="Y32" s="6">
        <v>0</v>
      </c>
      <c r="Z32" s="6">
        <v>0</v>
      </c>
      <c r="AA32" s="6">
        <v>0</v>
      </c>
      <c r="AB32" s="24"/>
      <c r="AC32" s="6">
        <v>0</v>
      </c>
      <c r="AD32" s="6">
        <v>0</v>
      </c>
      <c r="AE32" s="6">
        <v>0</v>
      </c>
      <c r="AF32" s="6">
        <v>0</v>
      </c>
      <c r="AG32" s="6">
        <v>0</v>
      </c>
      <c r="AH32" s="24"/>
      <c r="AI32" s="6">
        <v>0</v>
      </c>
      <c r="AJ32" s="6">
        <v>0</v>
      </c>
      <c r="AK32" s="6">
        <v>0</v>
      </c>
      <c r="AL32" s="6">
        <v>0</v>
      </c>
      <c r="AM32" s="6">
        <v>0</v>
      </c>
      <c r="AN32" s="6">
        <v>0</v>
      </c>
      <c r="AO32" s="6">
        <v>0</v>
      </c>
      <c r="AP32" s="6">
        <v>0</v>
      </c>
      <c r="AQ32" s="6">
        <v>0</v>
      </c>
      <c r="AR32" s="6">
        <v>0</v>
      </c>
      <c r="AS32" s="6">
        <v>0</v>
      </c>
      <c r="AT32" s="6">
        <v>0</v>
      </c>
      <c r="AU32" s="6">
        <v>0</v>
      </c>
      <c r="AV32" s="6">
        <v>0</v>
      </c>
      <c r="AW32" s="24"/>
      <c r="AX32" s="6">
        <v>0</v>
      </c>
      <c r="AY32" s="6">
        <v>0</v>
      </c>
      <c r="AZ32" s="6">
        <v>0</v>
      </c>
      <c r="BA32" s="6">
        <v>0</v>
      </c>
      <c r="BB32" s="6">
        <v>0</v>
      </c>
      <c r="BC32" s="6">
        <v>0</v>
      </c>
      <c r="BD32" s="6">
        <v>0</v>
      </c>
      <c r="BE32" s="6">
        <v>0</v>
      </c>
      <c r="BF32" s="6">
        <v>0</v>
      </c>
    </row>
    <row r="33" spans="1:58" ht="13.5" customHeight="1" x14ac:dyDescent="0.2">
      <c r="A33" s="2">
        <f t="shared" ref="A33:A38" si="6">A32+1</f>
        <v>15</v>
      </c>
      <c r="C33" s="3" t="s">
        <v>24</v>
      </c>
      <c r="E33" s="6">
        <v>0</v>
      </c>
      <c r="F33" s="6"/>
      <c r="G33" s="6">
        <v>0</v>
      </c>
      <c r="I33" s="6">
        <v>0</v>
      </c>
      <c r="M33" s="6">
        <f t="shared" si="5"/>
        <v>0</v>
      </c>
      <c r="O33" s="2" t="s">
        <v>156</v>
      </c>
      <c r="Q33" s="6">
        <v>0</v>
      </c>
      <c r="R33" s="6">
        <v>0</v>
      </c>
      <c r="S33" s="6">
        <v>0</v>
      </c>
      <c r="T33" s="6">
        <v>0</v>
      </c>
      <c r="U33" s="6">
        <v>0</v>
      </c>
      <c r="V33" s="6">
        <v>0</v>
      </c>
      <c r="W33" s="6">
        <v>0</v>
      </c>
      <c r="X33" s="6">
        <v>0</v>
      </c>
      <c r="Y33" s="6">
        <v>0</v>
      </c>
      <c r="Z33" s="6">
        <v>0</v>
      </c>
      <c r="AA33" s="6">
        <v>0</v>
      </c>
      <c r="AB33" s="24"/>
      <c r="AC33" s="6">
        <v>0</v>
      </c>
      <c r="AD33" s="6">
        <v>0</v>
      </c>
      <c r="AE33" s="6">
        <v>0</v>
      </c>
      <c r="AF33" s="6">
        <v>0</v>
      </c>
      <c r="AG33" s="6">
        <v>0</v>
      </c>
      <c r="AH33" s="24"/>
      <c r="AI33" s="6">
        <v>0</v>
      </c>
      <c r="AJ33" s="6">
        <v>0</v>
      </c>
      <c r="AK33" s="6">
        <v>0</v>
      </c>
      <c r="AL33" s="6">
        <v>0</v>
      </c>
      <c r="AM33" s="6">
        <v>0</v>
      </c>
      <c r="AN33" s="6">
        <v>0</v>
      </c>
      <c r="AO33" s="6">
        <v>0</v>
      </c>
      <c r="AP33" s="6">
        <v>0</v>
      </c>
      <c r="AQ33" s="6">
        <v>0</v>
      </c>
      <c r="AR33" s="6">
        <v>0</v>
      </c>
      <c r="AS33" s="6">
        <v>0</v>
      </c>
      <c r="AT33" s="6">
        <v>0</v>
      </c>
      <c r="AU33" s="6">
        <v>0</v>
      </c>
      <c r="AV33" s="6">
        <v>0</v>
      </c>
      <c r="AW33" s="24"/>
      <c r="AX33" s="6">
        <v>0</v>
      </c>
      <c r="AY33" s="6">
        <v>0</v>
      </c>
      <c r="AZ33" s="6">
        <v>0</v>
      </c>
      <c r="BA33" s="6">
        <v>0</v>
      </c>
      <c r="BB33" s="6">
        <v>0</v>
      </c>
      <c r="BC33" s="6">
        <v>0</v>
      </c>
      <c r="BD33" s="6">
        <v>0</v>
      </c>
      <c r="BE33" s="6">
        <v>0</v>
      </c>
      <c r="BF33" s="6">
        <v>0</v>
      </c>
    </row>
    <row r="34" spans="1:58" ht="13.5" customHeight="1" x14ac:dyDescent="0.2">
      <c r="A34" s="2">
        <f t="shared" si="6"/>
        <v>16</v>
      </c>
      <c r="C34" s="3" t="s">
        <v>25</v>
      </c>
      <c r="E34" s="6">
        <v>0</v>
      </c>
      <c r="F34" s="6"/>
      <c r="G34" s="6">
        <v>0</v>
      </c>
      <c r="I34" s="6">
        <v>0</v>
      </c>
      <c r="M34" s="6">
        <f t="shared" si="5"/>
        <v>0</v>
      </c>
      <c r="O34" s="2" t="s">
        <v>157</v>
      </c>
      <c r="Q34" s="6">
        <v>0</v>
      </c>
      <c r="R34" s="6">
        <v>0</v>
      </c>
      <c r="S34" s="6">
        <v>0</v>
      </c>
      <c r="T34" s="6">
        <v>0</v>
      </c>
      <c r="U34" s="6">
        <v>0</v>
      </c>
      <c r="V34" s="6">
        <v>0</v>
      </c>
      <c r="W34" s="6">
        <v>0</v>
      </c>
      <c r="X34" s="6">
        <v>0</v>
      </c>
      <c r="Y34" s="6">
        <v>0</v>
      </c>
      <c r="Z34" s="6">
        <v>0</v>
      </c>
      <c r="AA34" s="6">
        <v>0</v>
      </c>
      <c r="AB34" s="24"/>
      <c r="AC34" s="6">
        <v>0</v>
      </c>
      <c r="AD34" s="6">
        <v>0</v>
      </c>
      <c r="AE34" s="6">
        <v>0</v>
      </c>
      <c r="AF34" s="6">
        <v>0</v>
      </c>
      <c r="AG34" s="6">
        <v>0</v>
      </c>
      <c r="AH34" s="24"/>
      <c r="AI34" s="6">
        <v>0</v>
      </c>
      <c r="AJ34" s="6">
        <v>0</v>
      </c>
      <c r="AK34" s="6">
        <v>0</v>
      </c>
      <c r="AL34" s="6">
        <v>0</v>
      </c>
      <c r="AM34" s="6">
        <v>0</v>
      </c>
      <c r="AN34" s="6">
        <v>0</v>
      </c>
      <c r="AO34" s="6">
        <v>0</v>
      </c>
      <c r="AP34" s="6">
        <v>0</v>
      </c>
      <c r="AQ34" s="6">
        <v>0</v>
      </c>
      <c r="AR34" s="6">
        <v>0</v>
      </c>
      <c r="AS34" s="6">
        <v>0</v>
      </c>
      <c r="AT34" s="6">
        <v>0</v>
      </c>
      <c r="AU34" s="6">
        <v>0</v>
      </c>
      <c r="AV34" s="6">
        <v>0</v>
      </c>
      <c r="AW34" s="24"/>
      <c r="AX34" s="6">
        <v>0</v>
      </c>
      <c r="AY34" s="6">
        <v>0</v>
      </c>
      <c r="AZ34" s="6">
        <v>0</v>
      </c>
      <c r="BA34" s="6">
        <v>0</v>
      </c>
      <c r="BB34" s="6">
        <v>0</v>
      </c>
      <c r="BC34" s="6">
        <v>0</v>
      </c>
      <c r="BD34" s="6">
        <v>0</v>
      </c>
      <c r="BE34" s="6">
        <v>0</v>
      </c>
      <c r="BF34" s="6">
        <v>0</v>
      </c>
    </row>
    <row r="35" spans="1:58" ht="13.5" customHeight="1" x14ac:dyDescent="0.2">
      <c r="A35" s="2">
        <f t="shared" si="6"/>
        <v>17</v>
      </c>
      <c r="C35" s="3" t="s">
        <v>26</v>
      </c>
      <c r="E35" s="6">
        <v>0</v>
      </c>
      <c r="F35" s="6"/>
      <c r="G35" s="6">
        <v>0</v>
      </c>
      <c r="I35" s="6">
        <v>0</v>
      </c>
      <c r="M35" s="6">
        <f t="shared" si="5"/>
        <v>0</v>
      </c>
      <c r="O35" s="2" t="s">
        <v>158</v>
      </c>
      <c r="Q35" s="6">
        <v>0</v>
      </c>
      <c r="R35" s="6">
        <v>0</v>
      </c>
      <c r="S35" s="6">
        <v>0</v>
      </c>
      <c r="T35" s="6">
        <v>0</v>
      </c>
      <c r="U35" s="6">
        <v>0</v>
      </c>
      <c r="V35" s="6">
        <v>0</v>
      </c>
      <c r="W35" s="6">
        <v>0</v>
      </c>
      <c r="X35" s="6">
        <v>0</v>
      </c>
      <c r="Y35" s="6">
        <v>0</v>
      </c>
      <c r="Z35" s="6">
        <v>0</v>
      </c>
      <c r="AA35" s="6">
        <v>0</v>
      </c>
      <c r="AB35" s="24"/>
      <c r="AC35" s="6">
        <v>0</v>
      </c>
      <c r="AD35" s="6">
        <v>0</v>
      </c>
      <c r="AE35" s="6">
        <v>0</v>
      </c>
      <c r="AF35" s="6">
        <v>0</v>
      </c>
      <c r="AG35" s="6">
        <v>0</v>
      </c>
      <c r="AH35" s="24"/>
      <c r="AI35" s="6">
        <v>0</v>
      </c>
      <c r="AJ35" s="6">
        <v>0</v>
      </c>
      <c r="AK35" s="6">
        <v>0</v>
      </c>
      <c r="AL35" s="6">
        <v>0</v>
      </c>
      <c r="AM35" s="6">
        <v>0</v>
      </c>
      <c r="AN35" s="6">
        <v>0</v>
      </c>
      <c r="AO35" s="6">
        <v>0</v>
      </c>
      <c r="AP35" s="6">
        <v>0</v>
      </c>
      <c r="AQ35" s="6">
        <v>0</v>
      </c>
      <c r="AR35" s="6">
        <v>0</v>
      </c>
      <c r="AS35" s="6">
        <v>0</v>
      </c>
      <c r="AT35" s="6">
        <v>0</v>
      </c>
      <c r="AU35" s="6">
        <v>0</v>
      </c>
      <c r="AV35" s="6">
        <v>0</v>
      </c>
      <c r="AW35" s="24"/>
      <c r="AX35" s="6">
        <v>0</v>
      </c>
      <c r="AY35" s="6">
        <v>0</v>
      </c>
      <c r="AZ35" s="6">
        <v>0</v>
      </c>
      <c r="BA35" s="6">
        <v>0</v>
      </c>
      <c r="BB35" s="6">
        <v>0</v>
      </c>
      <c r="BC35" s="6">
        <v>0</v>
      </c>
      <c r="BD35" s="6">
        <v>0</v>
      </c>
      <c r="BE35" s="6">
        <v>0</v>
      </c>
      <c r="BF35" s="6">
        <v>0</v>
      </c>
    </row>
    <row r="36" spans="1:58" ht="13.5" customHeight="1" x14ac:dyDescent="0.2">
      <c r="A36" s="2">
        <f t="shared" si="6"/>
        <v>18</v>
      </c>
      <c r="C36" s="3" t="s">
        <v>27</v>
      </c>
      <c r="E36" s="6">
        <v>1285.4070408906441</v>
      </c>
      <c r="F36" s="6"/>
      <c r="G36" s="6">
        <v>1285.4070408906441</v>
      </c>
      <c r="I36" s="6">
        <v>0</v>
      </c>
      <c r="M36" s="6">
        <f t="shared" si="5"/>
        <v>1285.4070408906441</v>
      </c>
      <c r="O36" s="2" t="s">
        <v>159</v>
      </c>
      <c r="Q36" s="6">
        <v>246.16994857626977</v>
      </c>
      <c r="R36" s="6">
        <v>219.68024325885989</v>
      </c>
      <c r="S36" s="6">
        <v>0.77484430414843264</v>
      </c>
      <c r="T36" s="6">
        <v>25.206819738393069</v>
      </c>
      <c r="U36" s="6">
        <v>5.2974531525813759</v>
      </c>
      <c r="V36" s="6">
        <v>0</v>
      </c>
      <c r="W36" s="6">
        <v>8.7833030478296936E-2</v>
      </c>
      <c r="X36" s="6">
        <v>0</v>
      </c>
      <c r="Y36" s="6">
        <v>0</v>
      </c>
      <c r="Z36" s="6">
        <v>5.8446100577983264</v>
      </c>
      <c r="AA36" s="6">
        <v>0</v>
      </c>
      <c r="AB36" s="24"/>
      <c r="AC36" s="6">
        <v>45.316059728178885</v>
      </c>
      <c r="AD36" s="6">
        <v>13.37812706636957</v>
      </c>
      <c r="AE36" s="6">
        <v>3.0332730976338036</v>
      </c>
      <c r="AF36" s="6">
        <v>0</v>
      </c>
      <c r="AG36" s="6">
        <v>0</v>
      </c>
      <c r="AH36" s="24"/>
      <c r="AI36" s="6">
        <v>144.9977610881628</v>
      </c>
      <c r="AJ36" s="6">
        <v>53.725903102876046</v>
      </c>
      <c r="AK36" s="6">
        <v>19.124670198019324</v>
      </c>
      <c r="AL36" s="6">
        <v>0</v>
      </c>
      <c r="AM36" s="6">
        <v>0.1680051155660709</v>
      </c>
      <c r="AN36" s="6">
        <v>0</v>
      </c>
      <c r="AO36" s="6">
        <v>28.288758531518827</v>
      </c>
      <c r="AP36" s="6">
        <v>0</v>
      </c>
      <c r="AQ36" s="6">
        <v>2.3094055937940192</v>
      </c>
      <c r="AR36" s="6">
        <v>31.713051242895048</v>
      </c>
      <c r="AS36" s="6">
        <v>0</v>
      </c>
      <c r="AT36" s="6">
        <v>400.56323771079087</v>
      </c>
      <c r="AU36" s="6">
        <v>0</v>
      </c>
      <c r="AV36" s="6">
        <v>39.727036296309656</v>
      </c>
      <c r="AW36" s="24"/>
      <c r="AX36" s="6">
        <v>0</v>
      </c>
      <c r="AY36" s="6">
        <v>0</v>
      </c>
      <c r="AZ36" s="6">
        <v>0</v>
      </c>
      <c r="BA36" s="6">
        <v>0</v>
      </c>
      <c r="BB36" s="6">
        <v>0</v>
      </c>
      <c r="BC36" s="6">
        <v>0</v>
      </c>
      <c r="BD36" s="6">
        <v>0</v>
      </c>
      <c r="BE36" s="6">
        <v>0</v>
      </c>
      <c r="BF36" s="6">
        <v>0</v>
      </c>
    </row>
    <row r="37" spans="1:58" ht="13.5" customHeight="1" x14ac:dyDescent="0.2">
      <c r="A37" s="2">
        <f t="shared" si="6"/>
        <v>19</v>
      </c>
      <c r="C37" s="3" t="s">
        <v>28</v>
      </c>
      <c r="E37" s="6">
        <v>45234.310315502837</v>
      </c>
      <c r="F37" s="6"/>
      <c r="G37" s="6">
        <v>45234.310315502837</v>
      </c>
      <c r="I37" s="6">
        <v>26965.613624531987</v>
      </c>
      <c r="K37" s="8" t="s">
        <v>154</v>
      </c>
      <c r="M37" s="6">
        <f t="shared" si="5"/>
        <v>18268.69669097085</v>
      </c>
      <c r="O37" s="2" t="s">
        <v>160</v>
      </c>
      <c r="Q37" s="6">
        <v>2637.7698516120222</v>
      </c>
      <c r="R37" s="6">
        <v>2529.4676480563858</v>
      </c>
      <c r="S37" s="6">
        <v>14.467385686391882</v>
      </c>
      <c r="T37" s="6">
        <v>563.46025954420077</v>
      </c>
      <c r="U37" s="6">
        <v>201.41723070633964</v>
      </c>
      <c r="V37" s="6">
        <v>0</v>
      </c>
      <c r="W37" s="6">
        <v>27.768166438825148</v>
      </c>
      <c r="X37" s="6">
        <v>8.28810217614941</v>
      </c>
      <c r="Y37" s="6">
        <v>170.49878183428564</v>
      </c>
      <c r="Z37" s="6">
        <v>99.609220593889546</v>
      </c>
      <c r="AA37" s="6">
        <v>0</v>
      </c>
      <c r="AB37" s="24"/>
      <c r="AC37" s="6">
        <v>521.64619510768318</v>
      </c>
      <c r="AD37" s="6">
        <v>170.94151915140787</v>
      </c>
      <c r="AE37" s="6">
        <v>84.862603701989173</v>
      </c>
      <c r="AF37" s="6">
        <v>3.0078944002510593</v>
      </c>
      <c r="AG37" s="6">
        <v>0</v>
      </c>
      <c r="AH37" s="24"/>
      <c r="AI37" s="6">
        <v>1716.9053132616391</v>
      </c>
      <c r="AJ37" s="6">
        <v>695.89935618993957</v>
      </c>
      <c r="AK37" s="6">
        <v>313.12411881749091</v>
      </c>
      <c r="AL37" s="6">
        <v>0.12553715174060676</v>
      </c>
      <c r="AM37" s="6">
        <v>2.3238610201743946</v>
      </c>
      <c r="AN37" s="6">
        <v>29.055411460565253</v>
      </c>
      <c r="AO37" s="6">
        <v>376.45782455781506</v>
      </c>
      <c r="AP37" s="6">
        <v>40.085355131002537</v>
      </c>
      <c r="AQ37" s="6">
        <v>47.508837551499525</v>
      </c>
      <c r="AR37" s="6">
        <v>228.12859010098387</v>
      </c>
      <c r="AS37" s="6">
        <v>21.746880319649371</v>
      </c>
      <c r="AT37" s="6">
        <v>2875.9154803017664</v>
      </c>
      <c r="AU37" s="6">
        <v>24.195709049855854</v>
      </c>
      <c r="AV37" s="6">
        <v>144.37867091195176</v>
      </c>
      <c r="AW37" s="24"/>
      <c r="AX37" s="6">
        <v>0</v>
      </c>
      <c r="AY37" s="6">
        <v>0</v>
      </c>
      <c r="AZ37" s="6">
        <v>0</v>
      </c>
      <c r="BA37" s="6">
        <v>7629.5676914774231</v>
      </c>
      <c r="BB37" s="6">
        <v>3069.6681650491919</v>
      </c>
      <c r="BC37" s="6">
        <v>20353.954397591489</v>
      </c>
      <c r="BD37" s="6">
        <v>123.07065076262866</v>
      </c>
      <c r="BE37" s="6">
        <v>450.01410478912021</v>
      </c>
      <c r="BF37" s="6">
        <v>58.979500997080464</v>
      </c>
    </row>
    <row r="38" spans="1:58" ht="13.5" customHeight="1" x14ac:dyDescent="0.2">
      <c r="A38" s="2">
        <f t="shared" si="6"/>
        <v>20</v>
      </c>
      <c r="C38" s="3" t="s">
        <v>29</v>
      </c>
      <c r="E38" s="16">
        <f>SUM(E31:E37)</f>
        <v>46519.717356393478</v>
      </c>
      <c r="G38" s="16">
        <f>SUM(G31:G37)</f>
        <v>46519.717356393478</v>
      </c>
      <c r="I38" s="16">
        <f>SUM(I31:I37)</f>
        <v>26965.613624531987</v>
      </c>
      <c r="M38" s="16">
        <f>SUM(M31:M37)</f>
        <v>19554.103731861494</v>
      </c>
      <c r="Q38" s="16">
        <f t="shared" ref="Q38:BF38" si="7">SUM(Q31:Q37)</f>
        <v>2883.9398001882919</v>
      </c>
      <c r="R38" s="16">
        <f t="shared" si="7"/>
        <v>2749.1478913152455</v>
      </c>
      <c r="S38" s="16">
        <f t="shared" si="7"/>
        <v>15.242229990540315</v>
      </c>
      <c r="T38" s="16">
        <f t="shared" si="7"/>
        <v>588.66707928259382</v>
      </c>
      <c r="U38" s="16">
        <f t="shared" si="7"/>
        <v>206.71468385892101</v>
      </c>
      <c r="V38" s="16">
        <f t="shared" si="7"/>
        <v>0</v>
      </c>
      <c r="W38" s="16">
        <f t="shared" si="7"/>
        <v>27.855999469303445</v>
      </c>
      <c r="X38" s="16">
        <f t="shared" si="7"/>
        <v>8.28810217614941</v>
      </c>
      <c r="Y38" s="16">
        <f t="shared" si="7"/>
        <v>170.49878183428564</v>
      </c>
      <c r="Z38" s="16">
        <f t="shared" si="7"/>
        <v>105.45383065168787</v>
      </c>
      <c r="AA38" s="16">
        <f t="shared" si="7"/>
        <v>0</v>
      </c>
      <c r="AB38" s="25"/>
      <c r="AC38" s="16">
        <f t="shared" si="7"/>
        <v>566.96225483586204</v>
      </c>
      <c r="AD38" s="16">
        <f t="shared" si="7"/>
        <v>184.31964621777743</v>
      </c>
      <c r="AE38" s="16">
        <f t="shared" si="7"/>
        <v>87.895876799622982</v>
      </c>
      <c r="AF38" s="16">
        <f t="shared" si="7"/>
        <v>3.0078944002510593</v>
      </c>
      <c r="AG38" s="16">
        <f t="shared" si="7"/>
        <v>0</v>
      </c>
      <c r="AH38" s="25"/>
      <c r="AI38" s="16">
        <f t="shared" si="7"/>
        <v>1861.903074349802</v>
      </c>
      <c r="AJ38" s="16">
        <f t="shared" si="7"/>
        <v>749.6252592928156</v>
      </c>
      <c r="AK38" s="16">
        <f t="shared" si="7"/>
        <v>332.24878901551023</v>
      </c>
      <c r="AL38" s="16">
        <f t="shared" si="7"/>
        <v>0.12553715174060676</v>
      </c>
      <c r="AM38" s="16">
        <f t="shared" si="7"/>
        <v>2.4918661357404654</v>
      </c>
      <c r="AN38" s="16">
        <f t="shared" si="7"/>
        <v>29.055411460565253</v>
      </c>
      <c r="AO38" s="16">
        <f t="shared" si="7"/>
        <v>404.74658308933391</v>
      </c>
      <c r="AP38" s="16">
        <f t="shared" si="7"/>
        <v>40.085355131002537</v>
      </c>
      <c r="AQ38" s="16">
        <f t="shared" si="7"/>
        <v>49.818243145293543</v>
      </c>
      <c r="AR38" s="16">
        <f t="shared" si="7"/>
        <v>259.8416413438789</v>
      </c>
      <c r="AS38" s="16">
        <f t="shared" si="7"/>
        <v>21.746880319649371</v>
      </c>
      <c r="AT38" s="16">
        <f t="shared" si="7"/>
        <v>3276.4787180125572</v>
      </c>
      <c r="AU38" s="16">
        <f t="shared" si="7"/>
        <v>24.195709049855854</v>
      </c>
      <c r="AV38" s="16">
        <f t="shared" si="7"/>
        <v>184.10570720826141</v>
      </c>
      <c r="AW38" s="25"/>
      <c r="AX38" s="16">
        <f t="shared" si="7"/>
        <v>0</v>
      </c>
      <c r="AY38" s="16">
        <f t="shared" si="7"/>
        <v>0</v>
      </c>
      <c r="AZ38" s="16">
        <f t="shared" si="7"/>
        <v>0</v>
      </c>
      <c r="BA38" s="16">
        <f t="shared" si="7"/>
        <v>7629.5676914774231</v>
      </c>
      <c r="BB38" s="16">
        <f t="shared" si="7"/>
        <v>3069.6681650491919</v>
      </c>
      <c r="BC38" s="16">
        <f t="shared" si="7"/>
        <v>20353.954397591489</v>
      </c>
      <c r="BD38" s="16">
        <f t="shared" si="7"/>
        <v>123.07065076262866</v>
      </c>
      <c r="BE38" s="16">
        <f t="shared" si="7"/>
        <v>450.01410478912021</v>
      </c>
      <c r="BF38" s="16">
        <f t="shared" si="7"/>
        <v>58.979500997080464</v>
      </c>
    </row>
    <row r="39" spans="1:58" ht="13.5" customHeight="1" x14ac:dyDescent="0.2">
      <c r="E39" s="7"/>
      <c r="G39" s="7"/>
      <c r="I39" s="7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24"/>
      <c r="AC39" s="6"/>
      <c r="AD39" s="6"/>
      <c r="AE39" s="6"/>
      <c r="AF39" s="6"/>
      <c r="AG39" s="6"/>
      <c r="AH39" s="24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24"/>
      <c r="AX39" s="6"/>
      <c r="AY39" s="6"/>
      <c r="AZ39" s="6"/>
      <c r="BA39" s="6"/>
      <c r="BB39" s="6"/>
      <c r="BC39" s="6"/>
      <c r="BD39" s="6"/>
      <c r="BE39" s="6"/>
      <c r="BF39" s="6"/>
    </row>
    <row r="40" spans="1:58" ht="13.5" customHeight="1" x14ac:dyDescent="0.2">
      <c r="C40" s="13" t="s">
        <v>30</v>
      </c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24"/>
      <c r="AC40" s="6"/>
      <c r="AD40" s="6"/>
      <c r="AE40" s="6"/>
      <c r="AF40" s="6"/>
      <c r="AG40" s="6"/>
      <c r="AH40" s="24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24"/>
      <c r="AX40" s="6"/>
      <c r="AY40" s="6"/>
      <c r="AZ40" s="6"/>
      <c r="BA40" s="6"/>
      <c r="BB40" s="6"/>
      <c r="BC40" s="6"/>
      <c r="BD40" s="6"/>
      <c r="BE40" s="6"/>
      <c r="BF40" s="6"/>
    </row>
    <row r="41" spans="1:58" ht="13.5" customHeight="1" x14ac:dyDescent="0.2">
      <c r="A41" s="2">
        <f>A38+1</f>
        <v>21</v>
      </c>
      <c r="C41" s="3" t="s">
        <v>31</v>
      </c>
      <c r="E41" s="6">
        <v>10937.610449326283</v>
      </c>
      <c r="F41" s="6"/>
      <c r="G41" s="6">
        <v>10937.610449326283</v>
      </c>
      <c r="H41" s="6"/>
      <c r="I41" s="6">
        <v>0</v>
      </c>
      <c r="J41" s="6"/>
      <c r="K41" s="6"/>
      <c r="L41" s="6"/>
      <c r="M41" s="6">
        <f>G41-I41</f>
        <v>10937.610449326283</v>
      </c>
      <c r="O41" s="2" t="s">
        <v>161</v>
      </c>
      <c r="Q41" s="6">
        <v>2563.2101296785609</v>
      </c>
      <c r="R41" s="6">
        <v>2287.3897811978513</v>
      </c>
      <c r="S41" s="6">
        <v>8.0679578510845609</v>
      </c>
      <c r="T41" s="6">
        <v>262.46248197274434</v>
      </c>
      <c r="U41" s="6">
        <v>55.158989392189135</v>
      </c>
      <c r="V41" s="6">
        <v>450.08385127998349</v>
      </c>
      <c r="W41" s="6">
        <v>0.9145491346299891</v>
      </c>
      <c r="X41" s="6">
        <v>0</v>
      </c>
      <c r="Y41" s="6">
        <v>0</v>
      </c>
      <c r="Z41" s="6">
        <v>60.856184074508931</v>
      </c>
      <c r="AA41" s="6">
        <v>0</v>
      </c>
      <c r="AB41" s="24"/>
      <c r="AC41" s="6">
        <v>471.84712839308708</v>
      </c>
      <c r="AD41" s="6">
        <v>140.77215363042743</v>
      </c>
      <c r="AE41" s="6">
        <v>369.84800323489389</v>
      </c>
      <c r="AF41" s="6">
        <v>0</v>
      </c>
      <c r="AG41" s="6">
        <v>165.15843158166865</v>
      </c>
      <c r="AH41" s="24"/>
      <c r="AI41" s="6">
        <v>1509.7688899534423</v>
      </c>
      <c r="AJ41" s="6">
        <v>559.41344528799925</v>
      </c>
      <c r="AK41" s="6">
        <v>199.13295128766296</v>
      </c>
      <c r="AL41" s="6">
        <v>0</v>
      </c>
      <c r="AM41" s="6">
        <v>1.7493297477914904</v>
      </c>
      <c r="AN41" s="6">
        <v>0</v>
      </c>
      <c r="AO41" s="6">
        <v>294.55273823382385</v>
      </c>
      <c r="AP41" s="6">
        <v>0</v>
      </c>
      <c r="AQ41" s="6">
        <v>24.046362465380906</v>
      </c>
      <c r="AR41" s="6">
        <v>100.92703479037773</v>
      </c>
      <c r="AS41" s="6">
        <v>0</v>
      </c>
      <c r="AT41" s="6">
        <v>1274.7956517504981</v>
      </c>
      <c r="AU41" s="6">
        <v>0</v>
      </c>
      <c r="AV41" s="6">
        <v>126.4316051989647</v>
      </c>
      <c r="AW41" s="24"/>
      <c r="AX41" s="6">
        <v>0</v>
      </c>
      <c r="AY41" s="6">
        <v>0</v>
      </c>
      <c r="AZ41" s="6">
        <v>0</v>
      </c>
      <c r="BA41" s="6">
        <v>0</v>
      </c>
      <c r="BB41" s="6">
        <v>0</v>
      </c>
      <c r="BC41" s="6">
        <v>0</v>
      </c>
      <c r="BD41" s="6">
        <v>0</v>
      </c>
      <c r="BE41" s="6">
        <v>0</v>
      </c>
      <c r="BF41" s="6">
        <v>11.022799188711433</v>
      </c>
    </row>
    <row r="42" spans="1:58" ht="13.5" customHeight="1" x14ac:dyDescent="0.2">
      <c r="A42" s="2">
        <f>A41+1</f>
        <v>22</v>
      </c>
      <c r="C42" s="3" t="s">
        <v>32</v>
      </c>
      <c r="E42" s="6">
        <v>0</v>
      </c>
      <c r="F42" s="6"/>
      <c r="G42" s="6">
        <v>0</v>
      </c>
      <c r="H42" s="6"/>
      <c r="I42" s="6">
        <v>0</v>
      </c>
      <c r="J42" s="6"/>
      <c r="K42" s="6"/>
      <c r="L42" s="6"/>
      <c r="M42" s="6">
        <f>G42-I42</f>
        <v>0</v>
      </c>
      <c r="O42" s="2" t="s">
        <v>162</v>
      </c>
      <c r="Q42" s="6">
        <v>0</v>
      </c>
      <c r="R42" s="6">
        <v>0</v>
      </c>
      <c r="S42" s="6">
        <v>0</v>
      </c>
      <c r="T42" s="6">
        <v>0</v>
      </c>
      <c r="U42" s="6">
        <v>0</v>
      </c>
      <c r="V42" s="6">
        <v>0</v>
      </c>
      <c r="W42" s="6">
        <v>0</v>
      </c>
      <c r="X42" s="6">
        <v>0</v>
      </c>
      <c r="Y42" s="6">
        <v>0</v>
      </c>
      <c r="Z42" s="6">
        <v>0</v>
      </c>
      <c r="AA42" s="6">
        <v>0</v>
      </c>
      <c r="AB42" s="24"/>
      <c r="AC42" s="6">
        <v>0</v>
      </c>
      <c r="AD42" s="6">
        <v>0</v>
      </c>
      <c r="AE42" s="6">
        <v>0</v>
      </c>
      <c r="AF42" s="6">
        <v>0</v>
      </c>
      <c r="AG42" s="6">
        <v>0</v>
      </c>
      <c r="AH42" s="24"/>
      <c r="AI42" s="6">
        <v>0</v>
      </c>
      <c r="AJ42" s="6">
        <v>0</v>
      </c>
      <c r="AK42" s="6">
        <v>0</v>
      </c>
      <c r="AL42" s="6">
        <v>0</v>
      </c>
      <c r="AM42" s="6">
        <v>0</v>
      </c>
      <c r="AN42" s="6">
        <v>0</v>
      </c>
      <c r="AO42" s="6">
        <v>0</v>
      </c>
      <c r="AP42" s="6">
        <v>0</v>
      </c>
      <c r="AQ42" s="6">
        <v>0</v>
      </c>
      <c r="AR42" s="6">
        <v>0</v>
      </c>
      <c r="AS42" s="6">
        <v>0</v>
      </c>
      <c r="AT42" s="6">
        <v>0</v>
      </c>
      <c r="AU42" s="6">
        <v>0</v>
      </c>
      <c r="AV42" s="6">
        <v>0</v>
      </c>
      <c r="AW42" s="24"/>
      <c r="AX42" s="6">
        <v>0</v>
      </c>
      <c r="AY42" s="6">
        <v>0</v>
      </c>
      <c r="AZ42" s="6">
        <v>0</v>
      </c>
      <c r="BA42" s="6">
        <v>0</v>
      </c>
      <c r="BB42" s="6">
        <v>0</v>
      </c>
      <c r="BC42" s="6">
        <v>0</v>
      </c>
      <c r="BD42" s="6">
        <v>0</v>
      </c>
      <c r="BE42" s="6">
        <v>0</v>
      </c>
      <c r="BF42" s="6">
        <v>0</v>
      </c>
    </row>
    <row r="43" spans="1:58" ht="13.5" customHeight="1" x14ac:dyDescent="0.2">
      <c r="A43" s="2">
        <f t="shared" ref="A43" si="8">A42+1</f>
        <v>23</v>
      </c>
      <c r="C43" s="3" t="s">
        <v>33</v>
      </c>
      <c r="E43" s="6">
        <v>0</v>
      </c>
      <c r="F43" s="6"/>
      <c r="G43" s="6">
        <v>0</v>
      </c>
      <c r="H43" s="6"/>
      <c r="I43" s="6">
        <v>0</v>
      </c>
      <c r="J43" s="6"/>
      <c r="K43" s="6"/>
      <c r="L43" s="6"/>
      <c r="M43" s="6">
        <f>G43-I43</f>
        <v>0</v>
      </c>
      <c r="O43" s="2" t="s">
        <v>163</v>
      </c>
      <c r="Q43" s="6">
        <v>0</v>
      </c>
      <c r="R43" s="6">
        <v>0</v>
      </c>
      <c r="S43" s="6">
        <v>0</v>
      </c>
      <c r="T43" s="6">
        <v>0</v>
      </c>
      <c r="U43" s="6">
        <v>0</v>
      </c>
      <c r="V43" s="6">
        <v>0</v>
      </c>
      <c r="W43" s="6">
        <v>0</v>
      </c>
      <c r="X43" s="6">
        <v>0</v>
      </c>
      <c r="Y43" s="6">
        <v>0</v>
      </c>
      <c r="Z43" s="6">
        <v>0</v>
      </c>
      <c r="AA43" s="6">
        <v>0</v>
      </c>
      <c r="AB43" s="24"/>
      <c r="AC43" s="6">
        <v>0</v>
      </c>
      <c r="AD43" s="6">
        <v>0</v>
      </c>
      <c r="AE43" s="6">
        <v>0</v>
      </c>
      <c r="AF43" s="6">
        <v>0</v>
      </c>
      <c r="AG43" s="6">
        <v>0</v>
      </c>
      <c r="AH43" s="24"/>
      <c r="AI43" s="6">
        <v>0</v>
      </c>
      <c r="AJ43" s="6">
        <v>0</v>
      </c>
      <c r="AK43" s="6">
        <v>0</v>
      </c>
      <c r="AL43" s="6">
        <v>0</v>
      </c>
      <c r="AM43" s="6">
        <v>0</v>
      </c>
      <c r="AN43" s="6">
        <v>0</v>
      </c>
      <c r="AO43" s="6">
        <v>0</v>
      </c>
      <c r="AP43" s="6">
        <v>0</v>
      </c>
      <c r="AQ43" s="6">
        <v>0</v>
      </c>
      <c r="AR43" s="6">
        <v>0</v>
      </c>
      <c r="AS43" s="6">
        <v>0</v>
      </c>
      <c r="AT43" s="6">
        <v>0</v>
      </c>
      <c r="AU43" s="6">
        <v>0</v>
      </c>
      <c r="AV43" s="6">
        <v>0</v>
      </c>
      <c r="AW43" s="24"/>
      <c r="AX43" s="6">
        <v>0</v>
      </c>
      <c r="AY43" s="6">
        <v>0</v>
      </c>
      <c r="AZ43" s="6">
        <v>0</v>
      </c>
      <c r="BA43" s="6">
        <v>0</v>
      </c>
      <c r="BB43" s="6">
        <v>0</v>
      </c>
      <c r="BC43" s="6">
        <v>0</v>
      </c>
      <c r="BD43" s="6">
        <v>0</v>
      </c>
      <c r="BE43" s="6">
        <v>0</v>
      </c>
      <c r="BF43" s="6">
        <v>0</v>
      </c>
    </row>
    <row r="44" spans="1:58" ht="13.5" customHeight="1" x14ac:dyDescent="0.2">
      <c r="C44" s="3" t="s">
        <v>34</v>
      </c>
      <c r="E44" s="6"/>
      <c r="F44" s="6"/>
      <c r="G44" s="6"/>
      <c r="H44" s="6"/>
      <c r="I44" s="6"/>
      <c r="J44" s="6"/>
      <c r="K44" s="6"/>
      <c r="L44" s="6"/>
      <c r="M44" s="6"/>
    </row>
    <row r="45" spans="1:58" ht="13.5" customHeight="1" x14ac:dyDescent="0.2">
      <c r="A45" s="2">
        <f>A43+1</f>
        <v>24</v>
      </c>
      <c r="C45" s="12" t="s">
        <v>35</v>
      </c>
      <c r="E45" s="6">
        <v>0</v>
      </c>
      <c r="F45" s="6"/>
      <c r="G45" s="6">
        <v>0</v>
      </c>
      <c r="H45" s="6"/>
      <c r="I45" s="6">
        <v>0</v>
      </c>
      <c r="J45" s="6"/>
      <c r="K45" s="6"/>
      <c r="L45" s="6"/>
      <c r="M45" s="6">
        <f t="shared" ref="M45:M50" si="9">G45-I45</f>
        <v>0</v>
      </c>
      <c r="O45" s="2" t="s">
        <v>164</v>
      </c>
      <c r="Q45" s="6">
        <v>0</v>
      </c>
      <c r="R45" s="6">
        <v>0</v>
      </c>
      <c r="S45" s="6">
        <v>0</v>
      </c>
      <c r="T45" s="6">
        <v>0</v>
      </c>
      <c r="U45" s="6">
        <v>0</v>
      </c>
      <c r="V45" s="6">
        <v>0</v>
      </c>
      <c r="W45" s="6">
        <v>0</v>
      </c>
      <c r="X45" s="6">
        <v>0</v>
      </c>
      <c r="Y45" s="6">
        <v>0</v>
      </c>
      <c r="Z45" s="6">
        <v>0</v>
      </c>
      <c r="AA45" s="6">
        <v>0</v>
      </c>
      <c r="AB45" s="24"/>
      <c r="AC45" s="6">
        <v>0</v>
      </c>
      <c r="AD45" s="6">
        <v>0</v>
      </c>
      <c r="AE45" s="6">
        <v>0</v>
      </c>
      <c r="AF45" s="6">
        <v>0</v>
      </c>
      <c r="AG45" s="6">
        <v>0</v>
      </c>
      <c r="AH45" s="24"/>
      <c r="AI45" s="6">
        <v>0</v>
      </c>
      <c r="AJ45" s="6">
        <v>0</v>
      </c>
      <c r="AK45" s="6">
        <v>0</v>
      </c>
      <c r="AL45" s="6">
        <v>0</v>
      </c>
      <c r="AM45" s="6">
        <v>0</v>
      </c>
      <c r="AN45" s="6">
        <v>0</v>
      </c>
      <c r="AO45" s="6">
        <v>0</v>
      </c>
      <c r="AP45" s="6">
        <v>0</v>
      </c>
      <c r="AQ45" s="6">
        <v>0</v>
      </c>
      <c r="AR45" s="6">
        <v>0</v>
      </c>
      <c r="AS45" s="6">
        <v>0</v>
      </c>
      <c r="AT45" s="6">
        <v>0</v>
      </c>
      <c r="AU45" s="6">
        <v>0</v>
      </c>
      <c r="AV45" s="6">
        <v>0</v>
      </c>
      <c r="AW45" s="24"/>
      <c r="AX45" s="6">
        <v>0</v>
      </c>
      <c r="AY45" s="6">
        <v>0</v>
      </c>
      <c r="AZ45" s="6">
        <v>0</v>
      </c>
      <c r="BA45" s="6">
        <v>0</v>
      </c>
      <c r="BB45" s="6">
        <v>0</v>
      </c>
      <c r="BC45" s="6">
        <v>0</v>
      </c>
      <c r="BD45" s="6">
        <v>0</v>
      </c>
      <c r="BE45" s="6">
        <v>0</v>
      </c>
      <c r="BF45" s="6">
        <v>0</v>
      </c>
    </row>
    <row r="46" spans="1:58" ht="13.5" customHeight="1" x14ac:dyDescent="0.2">
      <c r="A46" s="2">
        <f>A45+1</f>
        <v>25</v>
      </c>
      <c r="C46" s="12" t="s">
        <v>36</v>
      </c>
      <c r="E46" s="6">
        <v>0</v>
      </c>
      <c r="F46" s="6"/>
      <c r="G46" s="6">
        <v>0</v>
      </c>
      <c r="H46" s="6"/>
      <c r="I46" s="6">
        <v>0</v>
      </c>
      <c r="J46" s="6"/>
      <c r="K46" s="6"/>
      <c r="L46" s="6"/>
      <c r="M46" s="6">
        <f t="shared" si="9"/>
        <v>0</v>
      </c>
      <c r="O46" s="2" t="s">
        <v>165</v>
      </c>
      <c r="Q46" s="6">
        <v>0</v>
      </c>
      <c r="R46" s="6">
        <v>0</v>
      </c>
      <c r="S46" s="6">
        <v>0</v>
      </c>
      <c r="T46" s="6">
        <v>0</v>
      </c>
      <c r="U46" s="6">
        <v>0</v>
      </c>
      <c r="V46" s="6">
        <v>0</v>
      </c>
      <c r="W46" s="6">
        <v>0</v>
      </c>
      <c r="X46" s="6">
        <v>0</v>
      </c>
      <c r="Y46" s="6">
        <v>0</v>
      </c>
      <c r="Z46" s="6">
        <v>0</v>
      </c>
      <c r="AA46" s="6">
        <v>0</v>
      </c>
      <c r="AB46" s="24"/>
      <c r="AC46" s="6">
        <v>0</v>
      </c>
      <c r="AD46" s="6">
        <v>0</v>
      </c>
      <c r="AE46" s="6">
        <v>0</v>
      </c>
      <c r="AF46" s="6">
        <v>0</v>
      </c>
      <c r="AG46" s="6">
        <v>0</v>
      </c>
      <c r="AH46" s="24"/>
      <c r="AI46" s="6">
        <v>0</v>
      </c>
      <c r="AJ46" s="6">
        <v>0</v>
      </c>
      <c r="AK46" s="6">
        <v>0</v>
      </c>
      <c r="AL46" s="6">
        <v>0</v>
      </c>
      <c r="AM46" s="6">
        <v>0</v>
      </c>
      <c r="AN46" s="6">
        <v>0</v>
      </c>
      <c r="AO46" s="6">
        <v>0</v>
      </c>
      <c r="AP46" s="6">
        <v>0</v>
      </c>
      <c r="AQ46" s="6">
        <v>0</v>
      </c>
      <c r="AR46" s="6">
        <v>0</v>
      </c>
      <c r="AS46" s="6">
        <v>0</v>
      </c>
      <c r="AT46" s="6">
        <v>0</v>
      </c>
      <c r="AU46" s="6">
        <v>0</v>
      </c>
      <c r="AV46" s="6">
        <v>0</v>
      </c>
      <c r="AW46" s="24"/>
      <c r="AX46" s="6">
        <v>0</v>
      </c>
      <c r="AY46" s="6">
        <v>0</v>
      </c>
      <c r="AZ46" s="6">
        <v>0</v>
      </c>
      <c r="BA46" s="6">
        <v>0</v>
      </c>
      <c r="BB46" s="6">
        <v>0</v>
      </c>
      <c r="BC46" s="6">
        <v>0</v>
      </c>
      <c r="BD46" s="6">
        <v>0</v>
      </c>
      <c r="BE46" s="6">
        <v>0</v>
      </c>
      <c r="BF46" s="6">
        <v>0</v>
      </c>
    </row>
    <row r="47" spans="1:58" ht="13.5" customHeight="1" x14ac:dyDescent="0.2">
      <c r="A47" s="2">
        <f>A46+1</f>
        <v>26</v>
      </c>
      <c r="C47" s="3" t="s">
        <v>37</v>
      </c>
      <c r="E47" s="6">
        <v>0</v>
      </c>
      <c r="F47" s="6"/>
      <c r="G47" s="6">
        <v>0</v>
      </c>
      <c r="H47" s="6"/>
      <c r="I47" s="6">
        <v>0</v>
      </c>
      <c r="J47" s="6"/>
      <c r="K47" s="6"/>
      <c r="L47" s="6"/>
      <c r="M47" s="6">
        <f t="shared" si="9"/>
        <v>0</v>
      </c>
      <c r="O47" s="2" t="s">
        <v>166</v>
      </c>
      <c r="Q47" s="6">
        <v>0</v>
      </c>
      <c r="R47" s="6">
        <v>0</v>
      </c>
      <c r="S47" s="6">
        <v>0</v>
      </c>
      <c r="T47" s="6">
        <v>0</v>
      </c>
      <c r="U47" s="6">
        <v>0</v>
      </c>
      <c r="V47" s="6">
        <v>0</v>
      </c>
      <c r="W47" s="6">
        <v>0</v>
      </c>
      <c r="X47" s="6">
        <v>0</v>
      </c>
      <c r="Y47" s="6">
        <v>0</v>
      </c>
      <c r="Z47" s="6">
        <v>0</v>
      </c>
      <c r="AA47" s="6">
        <v>0</v>
      </c>
      <c r="AB47" s="24"/>
      <c r="AC47" s="6">
        <v>0</v>
      </c>
      <c r="AD47" s="6">
        <v>0</v>
      </c>
      <c r="AE47" s="6">
        <v>0</v>
      </c>
      <c r="AF47" s="6">
        <v>0</v>
      </c>
      <c r="AG47" s="6">
        <v>0</v>
      </c>
      <c r="AH47" s="24"/>
      <c r="AI47" s="6">
        <v>0</v>
      </c>
      <c r="AJ47" s="6">
        <v>0</v>
      </c>
      <c r="AK47" s="6">
        <v>0</v>
      </c>
      <c r="AL47" s="6">
        <v>0</v>
      </c>
      <c r="AM47" s="6">
        <v>0</v>
      </c>
      <c r="AN47" s="6">
        <v>0</v>
      </c>
      <c r="AO47" s="6">
        <v>0</v>
      </c>
      <c r="AP47" s="6">
        <v>0</v>
      </c>
      <c r="AQ47" s="6">
        <v>0</v>
      </c>
      <c r="AR47" s="6">
        <v>0</v>
      </c>
      <c r="AS47" s="6">
        <v>0</v>
      </c>
      <c r="AT47" s="6">
        <v>0</v>
      </c>
      <c r="AU47" s="6">
        <v>0</v>
      </c>
      <c r="AV47" s="6">
        <v>0</v>
      </c>
      <c r="AW47" s="24"/>
      <c r="AX47" s="6">
        <v>0</v>
      </c>
      <c r="AY47" s="6">
        <v>0</v>
      </c>
      <c r="AZ47" s="6">
        <v>0</v>
      </c>
      <c r="BA47" s="6">
        <v>0</v>
      </c>
      <c r="BB47" s="6">
        <v>0</v>
      </c>
      <c r="BC47" s="6">
        <v>0</v>
      </c>
      <c r="BD47" s="6">
        <v>0</v>
      </c>
      <c r="BE47" s="6">
        <v>0</v>
      </c>
      <c r="BF47" s="6">
        <v>0</v>
      </c>
    </row>
    <row r="48" spans="1:58" ht="13.5" customHeight="1" x14ac:dyDescent="0.2">
      <c r="A48" s="2">
        <f>A47+1</f>
        <v>27</v>
      </c>
      <c r="C48" s="3" t="s">
        <v>38</v>
      </c>
      <c r="E48" s="6">
        <v>0</v>
      </c>
      <c r="F48" s="6"/>
      <c r="G48" s="6">
        <v>0</v>
      </c>
      <c r="H48" s="6"/>
      <c r="I48" s="6">
        <v>0</v>
      </c>
      <c r="J48" s="6"/>
      <c r="K48" s="6"/>
      <c r="L48" s="6"/>
      <c r="M48" s="6">
        <f t="shared" si="9"/>
        <v>0</v>
      </c>
      <c r="O48" s="2" t="s">
        <v>166</v>
      </c>
      <c r="Q48" s="6">
        <v>0</v>
      </c>
      <c r="R48" s="6">
        <v>0</v>
      </c>
      <c r="S48" s="6">
        <v>0</v>
      </c>
      <c r="T48" s="6">
        <v>0</v>
      </c>
      <c r="U48" s="6">
        <v>0</v>
      </c>
      <c r="V48" s="6">
        <v>0</v>
      </c>
      <c r="W48" s="6">
        <v>0</v>
      </c>
      <c r="X48" s="6">
        <v>0</v>
      </c>
      <c r="Y48" s="6">
        <v>0</v>
      </c>
      <c r="Z48" s="6">
        <v>0</v>
      </c>
      <c r="AA48" s="6">
        <v>0</v>
      </c>
      <c r="AB48" s="24"/>
      <c r="AC48" s="6">
        <v>0</v>
      </c>
      <c r="AD48" s="6">
        <v>0</v>
      </c>
      <c r="AE48" s="6">
        <v>0</v>
      </c>
      <c r="AF48" s="6">
        <v>0</v>
      </c>
      <c r="AG48" s="6">
        <v>0</v>
      </c>
      <c r="AH48" s="24"/>
      <c r="AI48" s="6">
        <v>0</v>
      </c>
      <c r="AJ48" s="6">
        <v>0</v>
      </c>
      <c r="AK48" s="6">
        <v>0</v>
      </c>
      <c r="AL48" s="6">
        <v>0</v>
      </c>
      <c r="AM48" s="6">
        <v>0</v>
      </c>
      <c r="AN48" s="6">
        <v>0</v>
      </c>
      <c r="AO48" s="6">
        <v>0</v>
      </c>
      <c r="AP48" s="6">
        <v>0</v>
      </c>
      <c r="AQ48" s="6">
        <v>0</v>
      </c>
      <c r="AR48" s="6">
        <v>0</v>
      </c>
      <c r="AS48" s="6">
        <v>0</v>
      </c>
      <c r="AT48" s="6">
        <v>0</v>
      </c>
      <c r="AU48" s="6">
        <v>0</v>
      </c>
      <c r="AV48" s="6">
        <v>0</v>
      </c>
      <c r="AW48" s="24"/>
      <c r="AX48" s="6">
        <v>0</v>
      </c>
      <c r="AY48" s="6">
        <v>0</v>
      </c>
      <c r="AZ48" s="6">
        <v>0</v>
      </c>
      <c r="BA48" s="6">
        <v>0</v>
      </c>
      <c r="BB48" s="6">
        <v>0</v>
      </c>
      <c r="BC48" s="6">
        <v>0</v>
      </c>
      <c r="BD48" s="6">
        <v>0</v>
      </c>
      <c r="BE48" s="6">
        <v>0</v>
      </c>
      <c r="BF48" s="6">
        <v>0</v>
      </c>
    </row>
    <row r="49" spans="1:58" ht="13.5" customHeight="1" x14ac:dyDescent="0.2">
      <c r="A49" s="2">
        <f t="shared" ref="A49:A50" si="10">A48+1</f>
        <v>28</v>
      </c>
      <c r="C49" s="3" t="s">
        <v>39</v>
      </c>
      <c r="E49" s="6">
        <v>0</v>
      </c>
      <c r="F49" s="6"/>
      <c r="G49" s="6">
        <v>0</v>
      </c>
      <c r="H49" s="6"/>
      <c r="I49" s="6">
        <v>0</v>
      </c>
      <c r="J49" s="6"/>
      <c r="K49" s="6"/>
      <c r="L49" s="6"/>
      <c r="M49" s="6">
        <f t="shared" si="9"/>
        <v>0</v>
      </c>
      <c r="O49" s="2" t="s">
        <v>167</v>
      </c>
      <c r="Q49" s="6">
        <v>0</v>
      </c>
      <c r="R49" s="6">
        <v>0</v>
      </c>
      <c r="S49" s="6">
        <v>0</v>
      </c>
      <c r="T49" s="6">
        <v>0</v>
      </c>
      <c r="U49" s="6">
        <v>0</v>
      </c>
      <c r="V49" s="6">
        <v>0</v>
      </c>
      <c r="W49" s="6">
        <v>0</v>
      </c>
      <c r="X49" s="6">
        <v>0</v>
      </c>
      <c r="Y49" s="6">
        <v>0</v>
      </c>
      <c r="Z49" s="6">
        <v>0</v>
      </c>
      <c r="AA49" s="6">
        <v>0</v>
      </c>
      <c r="AB49" s="24"/>
      <c r="AC49" s="6">
        <v>0</v>
      </c>
      <c r="AD49" s="6">
        <v>0</v>
      </c>
      <c r="AE49" s="6">
        <v>0</v>
      </c>
      <c r="AF49" s="6">
        <v>0</v>
      </c>
      <c r="AG49" s="6">
        <v>0</v>
      </c>
      <c r="AH49" s="24"/>
      <c r="AI49" s="6">
        <v>0</v>
      </c>
      <c r="AJ49" s="6">
        <v>0</v>
      </c>
      <c r="AK49" s="6">
        <v>0</v>
      </c>
      <c r="AL49" s="6">
        <v>0</v>
      </c>
      <c r="AM49" s="6">
        <v>0</v>
      </c>
      <c r="AN49" s="6">
        <v>0</v>
      </c>
      <c r="AO49" s="6">
        <v>0</v>
      </c>
      <c r="AP49" s="6">
        <v>0</v>
      </c>
      <c r="AQ49" s="6">
        <v>0</v>
      </c>
      <c r="AR49" s="6">
        <v>0</v>
      </c>
      <c r="AS49" s="6">
        <v>0</v>
      </c>
      <c r="AT49" s="6">
        <v>0</v>
      </c>
      <c r="AU49" s="6">
        <v>0</v>
      </c>
      <c r="AV49" s="6">
        <v>0</v>
      </c>
      <c r="AW49" s="24"/>
      <c r="AX49" s="6">
        <v>0</v>
      </c>
      <c r="AY49" s="6">
        <v>0</v>
      </c>
      <c r="AZ49" s="6">
        <v>0</v>
      </c>
      <c r="BA49" s="6">
        <v>0</v>
      </c>
      <c r="BB49" s="6">
        <v>0</v>
      </c>
      <c r="BC49" s="6">
        <v>0</v>
      </c>
      <c r="BD49" s="6">
        <v>0</v>
      </c>
      <c r="BE49" s="6">
        <v>0</v>
      </c>
      <c r="BF49" s="6">
        <v>0</v>
      </c>
    </row>
    <row r="50" spans="1:58" ht="13.5" customHeight="1" x14ac:dyDescent="0.2">
      <c r="A50" s="2">
        <f t="shared" si="10"/>
        <v>29</v>
      </c>
      <c r="C50" s="3" t="s">
        <v>40</v>
      </c>
      <c r="E50" s="6">
        <v>0</v>
      </c>
      <c r="F50" s="6"/>
      <c r="G50" s="6">
        <v>0</v>
      </c>
      <c r="H50" s="6"/>
      <c r="I50" s="6">
        <v>0</v>
      </c>
      <c r="J50" s="6"/>
      <c r="K50" s="6"/>
      <c r="L50" s="6"/>
      <c r="M50" s="6">
        <f t="shared" si="9"/>
        <v>0</v>
      </c>
      <c r="O50" s="2" t="s">
        <v>168</v>
      </c>
      <c r="Q50" s="6">
        <v>0</v>
      </c>
      <c r="R50" s="6">
        <v>0</v>
      </c>
      <c r="S50" s="6">
        <v>0</v>
      </c>
      <c r="T50" s="6">
        <v>0</v>
      </c>
      <c r="U50" s="6">
        <v>0</v>
      </c>
      <c r="V50" s="6">
        <v>0</v>
      </c>
      <c r="W50" s="6">
        <v>0</v>
      </c>
      <c r="X50" s="6">
        <v>0</v>
      </c>
      <c r="Y50" s="6">
        <v>0</v>
      </c>
      <c r="Z50" s="6">
        <v>0</v>
      </c>
      <c r="AA50" s="6">
        <v>0</v>
      </c>
      <c r="AB50" s="24"/>
      <c r="AC50" s="6">
        <v>0</v>
      </c>
      <c r="AD50" s="6">
        <v>0</v>
      </c>
      <c r="AE50" s="6">
        <v>0</v>
      </c>
      <c r="AF50" s="6">
        <v>0</v>
      </c>
      <c r="AG50" s="6">
        <v>0</v>
      </c>
      <c r="AH50" s="24"/>
      <c r="AI50" s="6">
        <v>0</v>
      </c>
      <c r="AJ50" s="6">
        <v>0</v>
      </c>
      <c r="AK50" s="6">
        <v>0</v>
      </c>
      <c r="AL50" s="6">
        <v>0</v>
      </c>
      <c r="AM50" s="6">
        <v>0</v>
      </c>
      <c r="AN50" s="6">
        <v>0</v>
      </c>
      <c r="AO50" s="6">
        <v>0</v>
      </c>
      <c r="AP50" s="6">
        <v>0</v>
      </c>
      <c r="AQ50" s="6">
        <v>0</v>
      </c>
      <c r="AR50" s="6">
        <v>0</v>
      </c>
      <c r="AS50" s="6">
        <v>0</v>
      </c>
      <c r="AT50" s="6">
        <v>0</v>
      </c>
      <c r="AU50" s="6">
        <v>0</v>
      </c>
      <c r="AV50" s="6">
        <v>0</v>
      </c>
      <c r="AW50" s="24"/>
      <c r="AX50" s="6">
        <v>0</v>
      </c>
      <c r="AY50" s="6">
        <v>0</v>
      </c>
      <c r="AZ50" s="6">
        <v>0</v>
      </c>
      <c r="BA50" s="6">
        <v>0</v>
      </c>
      <c r="BB50" s="6">
        <v>0</v>
      </c>
      <c r="BC50" s="6">
        <v>0</v>
      </c>
      <c r="BD50" s="6">
        <v>0</v>
      </c>
      <c r="BE50" s="6">
        <v>0</v>
      </c>
      <c r="BF50" s="6">
        <v>0</v>
      </c>
    </row>
    <row r="51" spans="1:58" ht="13.5" customHeight="1" x14ac:dyDescent="0.2">
      <c r="C51" s="3" t="s">
        <v>41</v>
      </c>
      <c r="E51" s="6"/>
      <c r="F51" s="6"/>
      <c r="G51" s="6"/>
      <c r="H51" s="6"/>
      <c r="I51" s="6"/>
      <c r="J51" s="6"/>
      <c r="K51" s="6"/>
      <c r="L51" s="6"/>
      <c r="M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24"/>
      <c r="AC51" s="6"/>
      <c r="AD51" s="6"/>
      <c r="AE51" s="6"/>
      <c r="AF51" s="6"/>
      <c r="AG51" s="6"/>
      <c r="AH51" s="24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24"/>
      <c r="AX51" s="6"/>
      <c r="AY51" s="6"/>
      <c r="AZ51" s="6"/>
      <c r="BA51" s="6"/>
      <c r="BB51" s="6"/>
      <c r="BC51" s="6"/>
      <c r="BD51" s="6"/>
      <c r="BE51" s="6"/>
      <c r="BF51" s="6"/>
    </row>
    <row r="52" spans="1:58" ht="13.5" customHeight="1" x14ac:dyDescent="0.2">
      <c r="A52" s="2">
        <f>A50+1</f>
        <v>30</v>
      </c>
      <c r="C52" s="12" t="s">
        <v>42</v>
      </c>
      <c r="E52" s="6">
        <v>0</v>
      </c>
      <c r="G52" s="6">
        <v>0</v>
      </c>
      <c r="I52" s="6">
        <v>0</v>
      </c>
      <c r="M52" s="6">
        <f>G52-I52</f>
        <v>0</v>
      </c>
      <c r="O52" s="2" t="s">
        <v>169</v>
      </c>
      <c r="Q52" s="6">
        <v>0</v>
      </c>
      <c r="R52" s="6">
        <v>0</v>
      </c>
      <c r="S52" s="6">
        <v>0</v>
      </c>
      <c r="T52" s="6">
        <v>0</v>
      </c>
      <c r="U52" s="6">
        <v>0</v>
      </c>
      <c r="V52" s="6">
        <v>0</v>
      </c>
      <c r="W52" s="6">
        <v>0</v>
      </c>
      <c r="X52" s="6">
        <v>0</v>
      </c>
      <c r="Y52" s="6">
        <v>0</v>
      </c>
      <c r="Z52" s="6">
        <v>0</v>
      </c>
      <c r="AA52" s="6">
        <v>0</v>
      </c>
      <c r="AB52" s="24"/>
      <c r="AC52" s="6">
        <v>0</v>
      </c>
      <c r="AD52" s="6">
        <v>0</v>
      </c>
      <c r="AE52" s="6">
        <v>0</v>
      </c>
      <c r="AF52" s="6">
        <v>0</v>
      </c>
      <c r="AG52" s="6">
        <v>0</v>
      </c>
      <c r="AH52" s="24"/>
      <c r="AI52" s="6">
        <v>0</v>
      </c>
      <c r="AJ52" s="6">
        <v>0</v>
      </c>
      <c r="AK52" s="6">
        <v>0</v>
      </c>
      <c r="AL52" s="6">
        <v>0</v>
      </c>
      <c r="AM52" s="6">
        <v>0</v>
      </c>
      <c r="AN52" s="6">
        <v>0</v>
      </c>
      <c r="AO52" s="6">
        <v>0</v>
      </c>
      <c r="AP52" s="6">
        <v>0</v>
      </c>
      <c r="AQ52" s="6">
        <v>0</v>
      </c>
      <c r="AR52" s="6">
        <v>0</v>
      </c>
      <c r="AS52" s="6">
        <v>0</v>
      </c>
      <c r="AT52" s="6">
        <v>0</v>
      </c>
      <c r="AU52" s="6">
        <v>0</v>
      </c>
      <c r="AV52" s="6">
        <v>0</v>
      </c>
      <c r="AW52" s="24"/>
      <c r="AX52" s="6">
        <v>0</v>
      </c>
      <c r="AY52" s="6">
        <v>0</v>
      </c>
      <c r="AZ52" s="6">
        <v>0</v>
      </c>
      <c r="BA52" s="6">
        <v>0</v>
      </c>
      <c r="BB52" s="6">
        <v>0</v>
      </c>
      <c r="BC52" s="6">
        <v>0</v>
      </c>
      <c r="BD52" s="6">
        <v>0</v>
      </c>
      <c r="BE52" s="6">
        <v>0</v>
      </c>
      <c r="BF52" s="6">
        <v>0</v>
      </c>
    </row>
    <row r="53" spans="1:58" ht="13.5" customHeight="1" x14ac:dyDescent="0.2">
      <c r="A53" s="2">
        <f>A52+1</f>
        <v>31</v>
      </c>
      <c r="C53" s="12" t="s">
        <v>43</v>
      </c>
      <c r="E53" s="6">
        <v>0</v>
      </c>
      <c r="G53" s="6">
        <v>0</v>
      </c>
      <c r="I53" s="6">
        <v>0</v>
      </c>
      <c r="K53" s="8"/>
      <c r="M53" s="6">
        <f>G53-I53</f>
        <v>0</v>
      </c>
      <c r="O53" s="2" t="s">
        <v>166</v>
      </c>
      <c r="Q53" s="6">
        <v>0</v>
      </c>
      <c r="R53" s="6">
        <v>0</v>
      </c>
      <c r="S53" s="6">
        <v>0</v>
      </c>
      <c r="T53" s="6">
        <v>0</v>
      </c>
      <c r="U53" s="6">
        <v>0</v>
      </c>
      <c r="V53" s="6">
        <v>0</v>
      </c>
      <c r="W53" s="6">
        <v>0</v>
      </c>
      <c r="X53" s="6">
        <v>0</v>
      </c>
      <c r="Y53" s="6">
        <v>0</v>
      </c>
      <c r="Z53" s="6">
        <v>0</v>
      </c>
      <c r="AA53" s="6">
        <v>0</v>
      </c>
      <c r="AB53" s="24"/>
      <c r="AC53" s="6">
        <v>0</v>
      </c>
      <c r="AD53" s="6">
        <v>0</v>
      </c>
      <c r="AE53" s="6">
        <v>0</v>
      </c>
      <c r="AF53" s="6">
        <v>0</v>
      </c>
      <c r="AG53" s="6">
        <v>0</v>
      </c>
      <c r="AH53" s="24"/>
      <c r="AI53" s="6">
        <v>0</v>
      </c>
      <c r="AJ53" s="6">
        <v>0</v>
      </c>
      <c r="AK53" s="6">
        <v>0</v>
      </c>
      <c r="AL53" s="6">
        <v>0</v>
      </c>
      <c r="AM53" s="6">
        <v>0</v>
      </c>
      <c r="AN53" s="6">
        <v>0</v>
      </c>
      <c r="AO53" s="6">
        <v>0</v>
      </c>
      <c r="AP53" s="6">
        <v>0</v>
      </c>
      <c r="AQ53" s="6">
        <v>0</v>
      </c>
      <c r="AR53" s="6">
        <v>0</v>
      </c>
      <c r="AS53" s="6">
        <v>0</v>
      </c>
      <c r="AT53" s="6">
        <v>0</v>
      </c>
      <c r="AU53" s="6">
        <v>0</v>
      </c>
      <c r="AV53" s="6">
        <v>0</v>
      </c>
      <c r="AW53" s="24"/>
      <c r="AX53" s="6">
        <v>0</v>
      </c>
      <c r="AY53" s="6">
        <v>0</v>
      </c>
      <c r="AZ53" s="6">
        <v>0</v>
      </c>
      <c r="BA53" s="6">
        <v>0</v>
      </c>
      <c r="BB53" s="6">
        <v>0</v>
      </c>
      <c r="BC53" s="6">
        <v>0</v>
      </c>
      <c r="BD53" s="6">
        <v>0</v>
      </c>
      <c r="BE53" s="6">
        <v>0</v>
      </c>
      <c r="BF53" s="6">
        <v>0</v>
      </c>
    </row>
    <row r="54" spans="1:58" ht="13.5" customHeight="1" x14ac:dyDescent="0.2">
      <c r="A54" s="2">
        <f>A53+1</f>
        <v>32</v>
      </c>
      <c r="C54" s="12" t="s">
        <v>44</v>
      </c>
      <c r="E54" s="6">
        <v>0</v>
      </c>
      <c r="G54" s="6">
        <v>0</v>
      </c>
      <c r="I54" s="6">
        <v>0</v>
      </c>
      <c r="M54" s="6">
        <f>G54-I54</f>
        <v>0</v>
      </c>
      <c r="O54" s="2" t="s">
        <v>170</v>
      </c>
      <c r="Q54" s="6">
        <v>0</v>
      </c>
      <c r="R54" s="6">
        <v>0</v>
      </c>
      <c r="S54" s="6">
        <v>0</v>
      </c>
      <c r="T54" s="6">
        <v>0</v>
      </c>
      <c r="U54" s="6">
        <v>0</v>
      </c>
      <c r="V54" s="6">
        <v>0</v>
      </c>
      <c r="W54" s="6">
        <v>0</v>
      </c>
      <c r="X54" s="6">
        <v>0</v>
      </c>
      <c r="Y54" s="6">
        <v>0</v>
      </c>
      <c r="Z54" s="6">
        <v>0</v>
      </c>
      <c r="AA54" s="6">
        <v>0</v>
      </c>
      <c r="AB54" s="24"/>
      <c r="AC54" s="6">
        <v>0</v>
      </c>
      <c r="AD54" s="6">
        <v>0</v>
      </c>
      <c r="AE54" s="6">
        <v>0</v>
      </c>
      <c r="AF54" s="6">
        <v>0</v>
      </c>
      <c r="AG54" s="6">
        <v>0</v>
      </c>
      <c r="AH54" s="24"/>
      <c r="AI54" s="6">
        <v>0</v>
      </c>
      <c r="AJ54" s="6">
        <v>0</v>
      </c>
      <c r="AK54" s="6">
        <v>0</v>
      </c>
      <c r="AL54" s="6">
        <v>0</v>
      </c>
      <c r="AM54" s="6">
        <v>0</v>
      </c>
      <c r="AN54" s="6">
        <v>0</v>
      </c>
      <c r="AO54" s="6">
        <v>0</v>
      </c>
      <c r="AP54" s="6">
        <v>0</v>
      </c>
      <c r="AQ54" s="6">
        <v>0</v>
      </c>
      <c r="AR54" s="6">
        <v>0</v>
      </c>
      <c r="AS54" s="6">
        <v>0</v>
      </c>
      <c r="AT54" s="6">
        <v>0</v>
      </c>
      <c r="AU54" s="6">
        <v>0</v>
      </c>
      <c r="AV54" s="6">
        <v>0</v>
      </c>
      <c r="AW54" s="24"/>
      <c r="AX54" s="6">
        <v>0</v>
      </c>
      <c r="AY54" s="6">
        <v>0</v>
      </c>
      <c r="AZ54" s="6">
        <v>0</v>
      </c>
      <c r="BA54" s="6">
        <v>0</v>
      </c>
      <c r="BB54" s="6">
        <v>0</v>
      </c>
      <c r="BC54" s="6">
        <v>0</v>
      </c>
      <c r="BD54" s="6">
        <v>0</v>
      </c>
      <c r="BE54" s="6">
        <v>0</v>
      </c>
      <c r="BF54" s="6">
        <v>0</v>
      </c>
    </row>
    <row r="55" spans="1:58" ht="13.5" customHeight="1" x14ac:dyDescent="0.2">
      <c r="A55" s="2">
        <f>A54+1</f>
        <v>33</v>
      </c>
      <c r="C55" s="3" t="s">
        <v>45</v>
      </c>
      <c r="E55" s="6">
        <v>29305.549796962121</v>
      </c>
      <c r="G55" s="6">
        <v>29305.549796962121</v>
      </c>
      <c r="I55" s="6">
        <v>0</v>
      </c>
      <c r="K55" s="2"/>
      <c r="M55" s="6">
        <f>G55-I55</f>
        <v>29305.549796962121</v>
      </c>
      <c r="Q55" s="6">
        <v>5346.3087984422536</v>
      </c>
      <c r="R55" s="6">
        <v>5126.798736407718</v>
      </c>
      <c r="S55" s="6">
        <v>29.32291888101809</v>
      </c>
      <c r="T55" s="6">
        <v>1142.0376729731468</v>
      </c>
      <c r="U55" s="6">
        <v>408.2383123853993</v>
      </c>
      <c r="V55" s="6">
        <v>336.748303675351</v>
      </c>
      <c r="W55" s="6">
        <v>56.281328887648414</v>
      </c>
      <c r="X55" s="6">
        <v>16.798567001460079</v>
      </c>
      <c r="Y55" s="6">
        <v>345.57189926454652</v>
      </c>
      <c r="Z55" s="6">
        <v>201.89087085881829</v>
      </c>
      <c r="AA55" s="6">
        <v>0</v>
      </c>
      <c r="AB55" s="24"/>
      <c r="AC55" s="6">
        <v>1057.2877087338609</v>
      </c>
      <c r="AD55" s="6">
        <v>350.61821508562821</v>
      </c>
      <c r="AE55" s="6">
        <v>993.24832109668944</v>
      </c>
      <c r="AF55" s="6">
        <v>135.58743517269326</v>
      </c>
      <c r="AG55" s="6">
        <v>1150.6935074043677</v>
      </c>
      <c r="AH55" s="24"/>
      <c r="AI55" s="6">
        <v>3479.8737186162475</v>
      </c>
      <c r="AJ55" s="6">
        <v>1410.4690932587866</v>
      </c>
      <c r="AK55" s="6">
        <v>634.64908828772957</v>
      </c>
      <c r="AL55" s="6">
        <v>0.2544423572329555</v>
      </c>
      <c r="AM55" s="6">
        <v>4.7100692317499258</v>
      </c>
      <c r="AN55" s="6">
        <v>58.890354607338985</v>
      </c>
      <c r="AO55" s="6">
        <v>763.01568859234578</v>
      </c>
      <c r="AP55" s="6">
        <v>81.246165845208438</v>
      </c>
      <c r="AQ55" s="6">
        <v>96.292296331357448</v>
      </c>
      <c r="AR55" s="6">
        <v>420.93964578762387</v>
      </c>
      <c r="AS55" s="6">
        <v>40.127035785768328</v>
      </c>
      <c r="AT55" s="6">
        <v>5306.5985418902965</v>
      </c>
      <c r="AU55" s="6">
        <v>44.645579900871908</v>
      </c>
      <c r="AV55" s="6">
        <v>266.40548019896255</v>
      </c>
      <c r="AW55" s="24"/>
      <c r="AX55" s="6">
        <v>0</v>
      </c>
      <c r="AY55" s="6">
        <v>0</v>
      </c>
      <c r="AZ55" s="6">
        <v>0</v>
      </c>
      <c r="BA55" s="6">
        <v>0</v>
      </c>
      <c r="BB55" s="6">
        <v>0</v>
      </c>
      <c r="BC55" s="6">
        <v>0</v>
      </c>
      <c r="BD55" s="6">
        <v>0</v>
      </c>
      <c r="BE55" s="6">
        <v>0</v>
      </c>
      <c r="BF55" s="6">
        <v>0</v>
      </c>
    </row>
    <row r="56" spans="1:58" ht="13.5" customHeight="1" x14ac:dyDescent="0.2">
      <c r="A56" s="2">
        <f>A55+1</f>
        <v>34</v>
      </c>
      <c r="C56" s="3" t="s">
        <v>99</v>
      </c>
      <c r="E56" s="16">
        <f>SUM(E41:E55)</f>
        <v>40243.160246288404</v>
      </c>
      <c r="F56" s="10"/>
      <c r="G56" s="16">
        <f>SUM(G41:G55)</f>
        <v>40243.160246288404</v>
      </c>
      <c r="I56" s="16">
        <f>SUM(I41:I55)</f>
        <v>0</v>
      </c>
      <c r="M56" s="16">
        <f>SUM(M41:M55)</f>
        <v>40243.160246288404</v>
      </c>
      <c r="Q56" s="16">
        <f t="shared" ref="Q56:BF56" si="11">SUM(Q41:Q55)</f>
        <v>7909.518928120815</v>
      </c>
      <c r="R56" s="16">
        <f t="shared" si="11"/>
        <v>7414.1885176055694</v>
      </c>
      <c r="S56" s="16">
        <f t="shared" si="11"/>
        <v>37.390876732102655</v>
      </c>
      <c r="T56" s="16">
        <f t="shared" si="11"/>
        <v>1404.5001549458912</v>
      </c>
      <c r="U56" s="16">
        <f t="shared" si="11"/>
        <v>463.39730177758844</v>
      </c>
      <c r="V56" s="16">
        <f t="shared" si="11"/>
        <v>786.83215495533454</v>
      </c>
      <c r="W56" s="16">
        <f t="shared" si="11"/>
        <v>57.1958780222784</v>
      </c>
      <c r="X56" s="16">
        <f t="shared" si="11"/>
        <v>16.798567001460079</v>
      </c>
      <c r="Y56" s="16">
        <f t="shared" si="11"/>
        <v>345.57189926454652</v>
      </c>
      <c r="Z56" s="16">
        <f t="shared" si="11"/>
        <v>262.74705493332721</v>
      </c>
      <c r="AA56" s="16">
        <f t="shared" si="11"/>
        <v>0</v>
      </c>
      <c r="AB56" s="25"/>
      <c r="AC56" s="16">
        <f t="shared" si="11"/>
        <v>1529.134837126948</v>
      </c>
      <c r="AD56" s="16">
        <f t="shared" si="11"/>
        <v>491.3903687160556</v>
      </c>
      <c r="AE56" s="16">
        <f>SUM(AE41:AE55)</f>
        <v>1363.0963243315832</v>
      </c>
      <c r="AF56" s="16">
        <f t="shared" si="11"/>
        <v>135.58743517269326</v>
      </c>
      <c r="AG56" s="16">
        <f t="shared" si="11"/>
        <v>1315.8519389860362</v>
      </c>
      <c r="AH56" s="25"/>
      <c r="AI56" s="16">
        <f t="shared" si="11"/>
        <v>4989.6426085696894</v>
      </c>
      <c r="AJ56" s="16">
        <f t="shared" si="11"/>
        <v>1969.8825385467858</v>
      </c>
      <c r="AK56" s="16">
        <f t="shared" si="11"/>
        <v>833.78203957539256</v>
      </c>
      <c r="AL56" s="16">
        <f t="shared" si="11"/>
        <v>0.2544423572329555</v>
      </c>
      <c r="AM56" s="16">
        <f t="shared" si="11"/>
        <v>6.4593989795414162</v>
      </c>
      <c r="AN56" s="16">
        <f t="shared" si="11"/>
        <v>58.890354607338985</v>
      </c>
      <c r="AO56" s="16">
        <f t="shared" si="11"/>
        <v>1057.5684268261696</v>
      </c>
      <c r="AP56" s="16">
        <f t="shared" si="11"/>
        <v>81.246165845208438</v>
      </c>
      <c r="AQ56" s="16">
        <f t="shared" si="11"/>
        <v>120.33865879673836</v>
      </c>
      <c r="AR56" s="16">
        <f t="shared" si="11"/>
        <v>521.86668057800159</v>
      </c>
      <c r="AS56" s="16">
        <f t="shared" si="11"/>
        <v>40.127035785768328</v>
      </c>
      <c r="AT56" s="16">
        <f t="shared" si="11"/>
        <v>6581.3941936407946</v>
      </c>
      <c r="AU56" s="16">
        <f t="shared" si="11"/>
        <v>44.645579900871908</v>
      </c>
      <c r="AV56" s="16">
        <f t="shared" si="11"/>
        <v>392.83708539792724</v>
      </c>
      <c r="AW56" s="25"/>
      <c r="AX56" s="16">
        <f t="shared" si="11"/>
        <v>0</v>
      </c>
      <c r="AY56" s="16">
        <f t="shared" si="11"/>
        <v>0</v>
      </c>
      <c r="AZ56" s="16">
        <f t="shared" si="11"/>
        <v>0</v>
      </c>
      <c r="BA56" s="16">
        <f t="shared" si="11"/>
        <v>0</v>
      </c>
      <c r="BB56" s="16">
        <f t="shared" si="11"/>
        <v>0</v>
      </c>
      <c r="BC56" s="16">
        <f t="shared" si="11"/>
        <v>0</v>
      </c>
      <c r="BD56" s="16">
        <f t="shared" si="11"/>
        <v>0</v>
      </c>
      <c r="BE56" s="16">
        <f t="shared" si="11"/>
        <v>0</v>
      </c>
      <c r="BF56" s="16">
        <f t="shared" si="11"/>
        <v>11.022799188711433</v>
      </c>
    </row>
    <row r="57" spans="1:58" ht="13.5" customHeight="1" x14ac:dyDescent="0.2">
      <c r="E57" s="7"/>
      <c r="G57" s="7"/>
      <c r="I57" s="7"/>
    </row>
    <row r="58" spans="1:58" ht="13.5" customHeight="1" thickBot="1" x14ac:dyDescent="0.25">
      <c r="A58" s="2">
        <f>A56+1</f>
        <v>35</v>
      </c>
      <c r="C58" s="3" t="s">
        <v>46</v>
      </c>
      <c r="E58" s="17">
        <f>E21+E28+E38+E56</f>
        <v>3234276.0793395797</v>
      </c>
      <c r="F58" s="10"/>
      <c r="G58" s="17">
        <f>G21+G28+G38+G56</f>
        <v>3234276.0793395797</v>
      </c>
      <c r="I58" s="17">
        <f>I21+I28+I38+I56</f>
        <v>26965.613624531987</v>
      </c>
      <c r="M58" s="17">
        <f>M21+M28+M38+M56</f>
        <v>3207310.4657150474</v>
      </c>
      <c r="Q58" s="17">
        <f t="shared" ref="Q58:BF58" si="12">Q21+Q28+Q38+Q56</f>
        <v>1148675.5860921368</v>
      </c>
      <c r="R58" s="17">
        <f t="shared" si="12"/>
        <v>736669.21200737776</v>
      </c>
      <c r="S58" s="17">
        <f t="shared" si="12"/>
        <v>3551.3734871402576</v>
      </c>
      <c r="T58" s="17">
        <f t="shared" si="12"/>
        <v>38584.6377822379</v>
      </c>
      <c r="U58" s="17">
        <f t="shared" si="12"/>
        <v>5093.5870711048237</v>
      </c>
      <c r="V58" s="17">
        <f t="shared" si="12"/>
        <v>786.83215495533454</v>
      </c>
      <c r="W58" s="17">
        <f t="shared" si="12"/>
        <v>1536.5835768879872</v>
      </c>
      <c r="X58" s="17">
        <f t="shared" si="12"/>
        <v>307.03200474653931</v>
      </c>
      <c r="Y58" s="17">
        <f t="shared" si="12"/>
        <v>4953.3495022483521</v>
      </c>
      <c r="Z58" s="17">
        <f t="shared" si="12"/>
        <v>32677.730329189588</v>
      </c>
      <c r="AA58" s="17">
        <f t="shared" si="12"/>
        <v>0</v>
      </c>
      <c r="AB58" s="25"/>
      <c r="AC58" s="17">
        <f t="shared" si="12"/>
        <v>217609.59936200755</v>
      </c>
      <c r="AD58" s="17">
        <f t="shared" si="12"/>
        <v>42169.110489263883</v>
      </c>
      <c r="AE58" s="17">
        <f t="shared" si="12"/>
        <v>9283.452639973666</v>
      </c>
      <c r="AF58" s="17">
        <f t="shared" si="12"/>
        <v>1380.4074225619202</v>
      </c>
      <c r="AG58" s="17">
        <f t="shared" si="12"/>
        <v>1315.8519389860362</v>
      </c>
      <c r="AH58" s="25"/>
      <c r="AI58" s="17">
        <f t="shared" si="12"/>
        <v>715615.40743989591</v>
      </c>
      <c r="AJ58" s="17">
        <f t="shared" si="12"/>
        <v>172492.1112263157</v>
      </c>
      <c r="AK58" s="17">
        <f t="shared" si="12"/>
        <v>23750.771008942018</v>
      </c>
      <c r="AL58" s="17">
        <f t="shared" si="12"/>
        <v>2.6649094127500579</v>
      </c>
      <c r="AM58" s="17">
        <f t="shared" si="12"/>
        <v>157.37861964944463</v>
      </c>
      <c r="AN58" s="17">
        <f t="shared" si="12"/>
        <v>1039.3005740973761</v>
      </c>
      <c r="AO58" s="17">
        <f t="shared" si="12"/>
        <v>22648.857907255093</v>
      </c>
      <c r="AP58" s="17">
        <f t="shared" si="12"/>
        <v>1357.9096067896244</v>
      </c>
      <c r="AQ58" s="17">
        <f t="shared" si="12"/>
        <v>4792.9035771164945</v>
      </c>
      <c r="AR58" s="17">
        <f t="shared" si="12"/>
        <v>1214.5016797968801</v>
      </c>
      <c r="AS58" s="17">
        <f t="shared" si="12"/>
        <v>67.188886356969903</v>
      </c>
      <c r="AT58" s="17">
        <f t="shared" si="12"/>
        <v>13470.36023216922</v>
      </c>
      <c r="AU58" s="17">
        <f t="shared" si="12"/>
        <v>74.754756626318937</v>
      </c>
      <c r="AV58" s="17">
        <f t="shared" si="12"/>
        <v>1301.3457444823089</v>
      </c>
      <c r="AW58" s="25"/>
      <c r="AX58" s="17">
        <f t="shared" si="12"/>
        <v>0</v>
      </c>
      <c r="AY58" s="17">
        <f t="shared" si="12"/>
        <v>0</v>
      </c>
      <c r="AZ58" s="17">
        <f t="shared" si="12"/>
        <v>0</v>
      </c>
      <c r="BA58" s="17">
        <f t="shared" si="12"/>
        <v>7629.5676914774231</v>
      </c>
      <c r="BB58" s="17">
        <f t="shared" si="12"/>
        <v>3069.6681650491919</v>
      </c>
      <c r="BC58" s="17">
        <f t="shared" si="12"/>
        <v>20353.954397591489</v>
      </c>
      <c r="BD58" s="17">
        <f t="shared" si="12"/>
        <v>123.07065076262866</v>
      </c>
      <c r="BE58" s="17">
        <f t="shared" si="12"/>
        <v>450.01410478912021</v>
      </c>
      <c r="BF58" s="17">
        <f t="shared" si="12"/>
        <v>70.002300185791896</v>
      </c>
    </row>
    <row r="59" spans="1:58" ht="13.5" customHeight="1" thickTop="1" x14ac:dyDescent="0.2">
      <c r="E59" s="7"/>
      <c r="G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25"/>
      <c r="AC59" s="7"/>
      <c r="AD59" s="7"/>
      <c r="AE59" s="7"/>
      <c r="AF59" s="7"/>
      <c r="AG59" s="7"/>
      <c r="AH59" s="25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  <c r="AV59" s="7"/>
      <c r="AW59" s="25"/>
      <c r="AX59" s="7"/>
      <c r="AY59" s="7"/>
      <c r="AZ59" s="7"/>
      <c r="BA59" s="7"/>
      <c r="BB59" s="7"/>
      <c r="BC59" s="7"/>
      <c r="BD59" s="7"/>
      <c r="BE59" s="7"/>
      <c r="BF59" s="7"/>
    </row>
    <row r="60" spans="1:58" ht="13.5" customHeight="1" x14ac:dyDescent="0.2">
      <c r="M60" s="7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24"/>
      <c r="AC60" s="6"/>
      <c r="AD60" s="6"/>
      <c r="AE60" s="6"/>
      <c r="AF60" s="6"/>
      <c r="AG60" s="6"/>
      <c r="AH60" s="24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24"/>
      <c r="AX60" s="6"/>
      <c r="AY60" s="6"/>
      <c r="AZ60" s="6"/>
      <c r="BA60" s="6"/>
      <c r="BB60" s="6"/>
      <c r="BC60" s="6"/>
      <c r="BD60" s="6"/>
      <c r="BE60" s="6"/>
    </row>
    <row r="61" spans="1:58" ht="13.5" customHeight="1" x14ac:dyDescent="0.2">
      <c r="G61" s="7"/>
      <c r="I61" s="7"/>
      <c r="K61" s="7"/>
      <c r="Q61" s="6"/>
    </row>
    <row r="62" spans="1:58" ht="13.5" customHeight="1" x14ac:dyDescent="0.2">
      <c r="G62" s="7"/>
      <c r="I62" s="7"/>
      <c r="K62" s="7"/>
      <c r="Q62" s="6"/>
    </row>
    <row r="63" spans="1:58" ht="13.5" customHeight="1" x14ac:dyDescent="0.2">
      <c r="G63" s="7"/>
      <c r="I63" s="7"/>
      <c r="K63" s="7"/>
      <c r="Q63" s="7"/>
    </row>
    <row r="64" spans="1:58" ht="13.5" customHeight="1" x14ac:dyDescent="0.2">
      <c r="G64" s="7"/>
      <c r="I64" s="7"/>
      <c r="K64" s="7"/>
    </row>
    <row r="65" spans="7:17" ht="13.5" customHeight="1" x14ac:dyDescent="0.2">
      <c r="G65" s="7"/>
      <c r="I65" s="7"/>
      <c r="K65" s="7"/>
      <c r="Q65" s="7"/>
    </row>
    <row r="66" spans="7:17" ht="13.5" customHeight="1" x14ac:dyDescent="0.2">
      <c r="I66" s="7"/>
    </row>
  </sheetData>
  <mergeCells count="7">
    <mergeCell ref="AI10:AV10"/>
    <mergeCell ref="AX10:BF10"/>
    <mergeCell ref="A6:R6"/>
    <mergeCell ref="A7:R7"/>
    <mergeCell ref="Q10:R10"/>
    <mergeCell ref="S10:AA10"/>
    <mergeCell ref="AC10:AG10"/>
  </mergeCells>
  <pageMargins left="0.4" right="0.4" top="0.75" bottom="0.75" header="0.3" footer="0.3"/>
  <pageSetup scale="65" orientation="landscape" r:id="rId1"/>
  <headerFooter>
    <oddHeader>&amp;R&amp;"Arial,Regular"&amp;10Filed: 2022-11-30
EB-2022-0200
Exhibit 7
Tab 2
Schedule 1
Attachment 10
Page &amp;P of &amp;N</oddHeader>
  </headerFooter>
  <colBreaks count="3" manualBreakCount="3">
    <brk id="18" max="58" man="1"/>
    <brk id="34" max="58" man="1"/>
    <brk id="48" max="58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A68BE8D2D1B4442B56E8613E5D4A5D4" ma:contentTypeVersion="33" ma:contentTypeDescription="Create a new document." ma:contentTypeScope="" ma:versionID="a07cfc4aab3fd55fa0dc04ce5b7f322b">
  <xsd:schema xmlns:xsd="http://www.w3.org/2001/XMLSchema" xmlns:xs="http://www.w3.org/2001/XMLSchema" xmlns:p="http://schemas.microsoft.com/office/2006/metadata/properties" xmlns:ns2="0e4c58a4-4156-4653-af30-d293e31e5ce5" targetNamespace="http://schemas.microsoft.com/office/2006/metadata/properties" ma:root="true" ma:fieldsID="cc70ccb65a024ed475904ee91dd1a689" ns2:_="">
    <xsd:import namespace="0e4c58a4-4156-4653-af30-d293e31e5ce5"/>
    <xsd:element name="properties">
      <xsd:complexType>
        <xsd:sequence>
          <xsd:element name="documentManagement">
            <xsd:complexType>
              <xsd:all>
                <xsd:element ref="ns2:Folder" minOccurs="0"/>
                <xsd:element ref="ns2:Phase" minOccurs="0"/>
                <xsd:element ref="ns2:Binder"/>
                <xsd:element ref="ns2:Status" minOccurs="0"/>
                <xsd:element ref="ns2:Witness" minOccurs="0"/>
                <xsd:element ref="ns2:Regulatory_x0020_Leads" minOccurs="0"/>
                <xsd:element ref="ns2:Version_x0020_Comments" minOccurs="0"/>
                <xsd:element ref="ns2:Legal_x0020_Team" minOccurs="0"/>
                <xsd:element ref="ns2:Attachment" minOccurs="0"/>
                <xsd:element ref="ns2:Exhibit_x002f_Tab_x002f_Schedule" minOccurs="0"/>
                <xsd:element ref="ns2:_x0031_st_x0020_draft_x0020_priority" minOccurs="0"/>
                <xsd:element ref="ns2:Reg_x002e__x0020_Review_x0020_Due_x0020_Date" minOccurs="0"/>
                <xsd:element ref="ns2:Energy_x0020_Services_x0020_View" minOccurs="0"/>
                <xsd:element ref="ns2:Finance_x0020_view" minOccurs="0"/>
                <xsd:element ref="ns2:_x0031_st_x0020_draft_x0020_ready_x0020_for_x0020_Regulatory" minOccurs="0"/>
                <xsd:element ref="ns2:_x0031_st_x0020_Draft_x0020_Evidence_x0020_Due" minOccurs="0"/>
                <xsd:element ref="ns2:Cust_x0020_Eng" minOccurs="0"/>
                <xsd:element ref="ns2:Customer_x0020_Care_x0020_View" minOccurs="0"/>
                <xsd:element ref="ns2:_x0031_st_x0020_Draft_x0020_SL_x0020_Review_x0020_Complete" minOccurs="0"/>
                <xsd:element ref="ns2:Accountable_x0020_Area" minOccurs="0"/>
                <xsd:element ref="ns2:Executive_x0020_Review" minOccurs="0"/>
                <xsd:element ref="ns2:Final_x0020_Draft_x0020_Due" minOccurs="0"/>
                <xsd:element ref="ns2:Formatting_x0020_Reqd" minOccurs="0"/>
                <xsd:element ref="ns2:Final_x0020_Draft_x0020_Ready_x0020_for_x0020_SL_x0020_Review" minOccurs="0"/>
                <xsd:element ref="ns2:Final_x0020_Draft_x0020_Reg_x002f_1st_x0020_Level_x0020_Review_x0020_Due_x0020_Date" minOccurs="0"/>
                <xsd:element ref="ns2:Legal_x0020_Handoff_x0020_Date" minOccurs="0"/>
                <xsd:element ref="ns2:Legal_x0020_Session_x0020_Date" minOccurs="0"/>
                <xsd:element ref="ns2:xewa" minOccurs="0"/>
                <xsd:element ref="ns2:TM_x0020_Sign_x0020_Off" minOccurs="0"/>
                <xsd:element ref="ns2:Reg_x002f_Formatting_x0020_Sign_x0020_Of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4c58a4-4156-4653-af30-d293e31e5ce5" elementFormDefault="qualified">
    <xsd:import namespace="http://schemas.microsoft.com/office/2006/documentManagement/types"/>
    <xsd:import namespace="http://schemas.microsoft.com/office/infopath/2007/PartnerControls"/>
    <xsd:element name="Folder" ma:index="8" nillable="true" ma:displayName="Folder" ma:format="Dropdown" ma:internalName="Folder">
      <xsd:simpleType>
        <xsd:restriction base="dms:Choice">
          <xsd:enumeration value="Assumptions"/>
          <xsd:enumeration value="Budget Support"/>
          <xsd:enumeration value="Prefiled Evidence"/>
          <xsd:enumeration value="Shared Documents"/>
          <xsd:enumeration value="Standards/Admin"/>
          <xsd:enumeration value="Regulatory"/>
          <xsd:enumeration value="Templates"/>
          <xsd:enumeration value="Financial Information"/>
        </xsd:restriction>
      </xsd:simpleType>
    </xsd:element>
    <xsd:element name="Phase" ma:index="9" nillable="true" ma:displayName="Phase" ma:format="Dropdown" ma:internalName="Phase">
      <xsd:simpleType>
        <xsd:restriction base="dms:Choice">
          <xsd:enumeration value="Phase 1"/>
          <xsd:enumeration value="Phase 2"/>
          <xsd:enumeration value="Phase 3"/>
        </xsd:restriction>
      </xsd:simpleType>
    </xsd:element>
    <xsd:element name="Binder" ma:index="10" ma:displayName="Exhibit" ma:decimals="0" ma:default="0" ma:internalName="Binder" ma:percentage="FALSE">
      <xsd:simpleType>
        <xsd:restriction base="dms:Number">
          <xsd:maxInclusive value="10"/>
          <xsd:minInclusive value="0"/>
        </xsd:restriction>
      </xsd:simpleType>
    </xsd:element>
    <xsd:element name="Status" ma:index="11" nillable="true" ma:displayName="Status" ma:default="Shell Created" ma:description="Status of Written Evidence" ma:format="Dropdown" ma:internalName="Status">
      <xsd:simpleType>
        <xsd:restriction base="dms:Choice">
          <xsd:enumeration value="Shell Created"/>
          <xsd:enumeration value="1st Draft in Progress"/>
          <xsd:enumeration value="1st Draft Ready for Regulatory Review"/>
          <xsd:enumeration value="Back to Functional Team for Review"/>
          <xsd:enumeration value="1st Draft Reg Review Complete"/>
          <xsd:enumeration value="1st Draft Ready for Senior Leadership Review"/>
          <xsd:enumeration value="1st Draft Senior Leadership Review Complete"/>
          <xsd:enumeration value="Final Draft In Progress"/>
          <xsd:enumeration value="Final Draft Ready for Reg Review"/>
          <xsd:enumeration value="Final Comments Being Addressed"/>
          <xsd:enumeration value="Final Hand Off to Regulatory"/>
          <xsd:enumeration value="Ready for Legal Review"/>
          <xsd:enumeration value="Legal Review Complete"/>
          <xsd:enumeration value="Ready for Executive Review"/>
          <xsd:enumeration value="Executive Review Complete"/>
          <xsd:enumeration value="Ready for Final"/>
          <xsd:enumeration value="Ready to PDF"/>
          <xsd:enumeration value="Final PDF"/>
          <xsd:enumeration value="On Hold"/>
        </xsd:restriction>
      </xsd:simpleType>
    </xsd:element>
    <xsd:element name="Witness" ma:index="12" nillable="true" ma:displayName="Witness" ma:list="UserInfo" ma:SearchPeopleOnly="false" ma:SharePointGroup="8" ma:internalName="Witness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egulatory_x0020_Leads" ma:index="13" nillable="true" ma:displayName="Regulatory Team" ma:list="UserInfo" ma:SearchPeopleOnly="false" ma:SharePointGroup="8" ma:internalName="Regulatory_x0020_Leads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Version_x0020_Comments" ma:index="14" nillable="true" ma:displayName="Version Comments" ma:internalName="Version_x0020_Comments">
      <xsd:simpleType>
        <xsd:restriction base="dms:Text">
          <xsd:maxLength value="255"/>
        </xsd:restriction>
      </xsd:simpleType>
    </xsd:element>
    <xsd:element name="Legal_x0020_Team" ma:index="15" nillable="true" ma:displayName="Legal Team" ma:list="UserInfo" ma:SharePointGroup="8" ma:internalName="Legal_x0020_Team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Attachment" ma:index="16" nillable="true" ma:displayName="Attachment" ma:internalName="Attachment">
      <xsd:simpleType>
        <xsd:restriction base="dms:Number"/>
      </xsd:simpleType>
    </xsd:element>
    <xsd:element name="Exhibit_x002f_Tab_x002f_Schedule" ma:index="17" nillable="true" ma:displayName="Exhibit/Tab/Schedule" ma:internalName="Exhibit_x002f_Tab_x002f_Schedule">
      <xsd:simpleType>
        <xsd:restriction base="dms:Text">
          <xsd:maxLength value="255"/>
        </xsd:restriction>
      </xsd:simpleType>
    </xsd:element>
    <xsd:element name="_x0031_st_x0020_draft_x0020_priority" ma:index="18" nillable="true" ma:displayName="Reg. 1st Draft Priority" ma:default="H" ma:format="Dropdown" ma:internalName="_x0031_st_x0020_draft_x0020_priority">
      <xsd:simpleType>
        <xsd:restriction base="dms:Choice">
          <xsd:enumeration value="H"/>
          <xsd:enumeration value="M"/>
          <xsd:enumeration value="L"/>
          <xsd:enumeration value="NA"/>
        </xsd:restriction>
      </xsd:simpleType>
    </xsd:element>
    <xsd:element name="Reg_x002e__x0020_Review_x0020_Due_x0020_Date" ma:index="19" nillable="true" ma:displayName="Reg. 1st Review Due Date" ma:format="DateOnly" ma:internalName="Reg_x002e__x0020_Review_x0020_Due_x0020_Date">
      <xsd:simpleType>
        <xsd:restriction base="dms:DateTime"/>
      </xsd:simpleType>
    </xsd:element>
    <xsd:element name="Energy_x0020_Services_x0020_View" ma:index="20" nillable="true" ma:displayName="Energy Services View" ma:default="No" ma:format="Dropdown" ma:internalName="Energy_x0020_Services_x0020_View">
      <xsd:simpleType>
        <xsd:restriction base="dms:Choice">
          <xsd:enumeration value="No"/>
          <xsd:enumeration value="Yes"/>
        </xsd:restriction>
      </xsd:simpleType>
    </xsd:element>
    <xsd:element name="Finance_x0020_view" ma:index="21" nillable="true" ma:displayName="Finance view" ma:default="No" ma:format="Dropdown" ma:internalName="Finance_x0020_view">
      <xsd:simpleType>
        <xsd:restriction base="dms:Choice">
          <xsd:enumeration value="No"/>
          <xsd:enumeration value="Yes"/>
        </xsd:restriction>
      </xsd:simpleType>
    </xsd:element>
    <xsd:element name="_x0031_st_x0020_draft_x0020_ready_x0020_for_x0020_Regulatory" ma:index="22" nillable="true" ma:displayName="1st Draft Ready For Regulatory" ma:format="DateOnly" ma:internalName="_x0031_st_x0020_draft_x0020_ready_x0020_for_x0020_Regulatory">
      <xsd:simpleType>
        <xsd:restriction base="dms:DateTime"/>
      </xsd:simpleType>
    </xsd:element>
    <xsd:element name="_x0031_st_x0020_Draft_x0020_Evidence_x0020_Due" ma:index="23" nillable="true" ma:displayName="1st Draft Evidence Due" ma:format="DateOnly" ma:internalName="_x0031_st_x0020_Draft_x0020_Evidence_x0020_Due">
      <xsd:simpleType>
        <xsd:restriction base="dms:DateTime"/>
      </xsd:simpleType>
    </xsd:element>
    <xsd:element name="Cust_x0020_Eng" ma:index="24" nillable="true" ma:displayName="Cust Eng" ma:format="Dropdown" ma:internalName="Cust_x0020_Eng">
      <xsd:simpleType>
        <xsd:restriction base="dms:Choice">
          <xsd:enumeration value="Yes"/>
          <xsd:enumeration value="No"/>
        </xsd:restriction>
      </xsd:simpleType>
    </xsd:element>
    <xsd:element name="Customer_x0020_Care_x0020_View" ma:index="25" nillable="true" ma:displayName="Customer Care View" ma:default="No" ma:format="Dropdown" ma:internalName="Customer_x0020_Care_x0020_View">
      <xsd:simpleType>
        <xsd:restriction base="dms:Choice">
          <xsd:enumeration value="No"/>
          <xsd:enumeration value="Yes"/>
        </xsd:restriction>
      </xsd:simpleType>
    </xsd:element>
    <xsd:element name="_x0031_st_x0020_Draft_x0020_SL_x0020_Review_x0020_Complete" ma:index="26" nillable="true" ma:displayName="1st Draft SL Review Complete" ma:format="DateOnly" ma:internalName="_x0031_st_x0020_Draft_x0020_SL_x0020_Review_x0020_Complete">
      <xsd:simpleType>
        <xsd:restriction base="dms:DateTime"/>
      </xsd:simpleType>
    </xsd:element>
    <xsd:element name="Accountable_x0020_Area" ma:index="27" nillable="true" ma:displayName="Accountable Area" ma:default="BD&amp;R" ma:format="Dropdown" ma:internalName="Accountable_x0020_Area">
      <xsd:simpleType>
        <xsd:restriction base="dms:Choice">
          <xsd:enumeration value="BD&amp;R"/>
          <xsd:enumeration value="Customer Care"/>
          <xsd:enumeration value="Energy Services"/>
          <xsd:enumeration value="Finance"/>
          <xsd:enumeration value="HR"/>
          <xsd:enumeration value="Operations"/>
          <xsd:enumeration value="Eng &amp; STO"/>
          <xsd:enumeration value="TIS"/>
        </xsd:restriction>
      </xsd:simpleType>
    </xsd:element>
    <xsd:element name="Executive_x0020_Review" ma:index="28" nillable="true" ma:displayName="Executive Review" ma:default="0" ma:internalName="Executive_x0020_Review">
      <xsd:simpleType>
        <xsd:restriction base="dms:Boolean"/>
      </xsd:simpleType>
    </xsd:element>
    <xsd:element name="Final_x0020_Draft_x0020_Due" ma:index="29" nillable="true" ma:displayName="Final Draft Due" ma:format="DateOnly" ma:internalName="Final_x0020_Draft_x0020_Due">
      <xsd:simpleType>
        <xsd:restriction base="dms:DateTime"/>
      </xsd:simpleType>
    </xsd:element>
    <xsd:element name="Formatting_x0020_Reqd" ma:index="30" nillable="true" ma:displayName="Formatting Reqd" ma:default="0" ma:internalName="Formatting_x0020_Reqd">
      <xsd:simpleType>
        <xsd:restriction base="dms:Boolean"/>
      </xsd:simpleType>
    </xsd:element>
    <xsd:element name="Final_x0020_Draft_x0020_Ready_x0020_for_x0020_SL_x0020_Review" ma:index="31" nillable="true" ma:displayName="Final Draft Ready for SL Review" ma:default="0" ma:description="Trigger to appear in Reg Leadership and Malini view" ma:internalName="Final_x0020_Draft_x0020_Ready_x0020_for_x0020_SL_x0020_Review">
      <xsd:simpleType>
        <xsd:restriction base="dms:Boolean"/>
      </xsd:simpleType>
    </xsd:element>
    <xsd:element name="Final_x0020_Draft_x0020_Reg_x002f_1st_x0020_Level_x0020_Review_x0020_Due_x0020_Date" ma:index="32" nillable="true" ma:displayName="Reg. Final Draft Review Due" ma:format="DateOnly" ma:internalName="Final_x0020_Draft_x0020_Reg_x002f_1st_x0020_Level_x0020_Review_x0020_Due_x0020_Date">
      <xsd:simpleType>
        <xsd:restriction base="dms:DateTime"/>
      </xsd:simpleType>
    </xsd:element>
    <xsd:element name="Legal_x0020_Handoff_x0020_Date" ma:index="33" nillable="true" ma:displayName="Legal Handoff Date" ma:format="DateOnly" ma:internalName="Legal_x0020_Handoff_x0020_Date">
      <xsd:simpleType>
        <xsd:restriction base="dms:DateTime"/>
      </xsd:simpleType>
    </xsd:element>
    <xsd:element name="Legal_x0020_Session_x0020_Date" ma:index="34" nillable="true" ma:displayName="Legal Session Date" ma:format="DateOnly" ma:internalName="Legal_x0020_Session_x0020_Date">
      <xsd:simpleType>
        <xsd:restriction base="dms:DateTime"/>
      </xsd:simpleType>
    </xsd:element>
    <xsd:element name="xewa" ma:index="35" nillable="true" ma:displayName="Legal Comments Addressed" ma:format="DateOnly" ma:internalName="xewa">
      <xsd:simpleType>
        <xsd:restriction base="dms:DateTime"/>
      </xsd:simpleType>
    </xsd:element>
    <xsd:element name="TM_x0020_Sign_x0020_Off" ma:index="36" nillable="true" ma:displayName="TM Sign Off" ma:format="DateOnly" ma:internalName="TM_x0020_Sign_x0020_Off">
      <xsd:simpleType>
        <xsd:restriction base="dms:DateTime"/>
      </xsd:simpleType>
    </xsd:element>
    <xsd:element name="Reg_x002f_Formatting_x0020_Sign_x0020_Off" ma:index="37" nillable="true" ma:displayName="Reg/Formatting Sign Off" ma:format="DateOnly" ma:internalName="Reg_x002f_Formatting_x0020_Sign_x0020_Off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14ab40f3-767a-43a9-8b62-265d64c54f3b" ContentTypeId="0x01" PreviousValue="false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31_st_x0020_draft_x0020_priority xmlns="0e4c58a4-4156-4653-af30-d293e31e5ce5">H</_x0031_st_x0020_draft_x0020_priority>
    <Final_x0020_Draft_x0020_Ready_x0020_for_x0020_SL_x0020_Review xmlns="0e4c58a4-4156-4653-af30-d293e31e5ce5">false</Final_x0020_Draft_x0020_Ready_x0020_for_x0020_SL_x0020_Review>
    <Reg_x002e__x0020_Review_x0020_Due_x0020_Date xmlns="0e4c58a4-4156-4653-af30-d293e31e5ce5" xsi:nil="true"/>
    <Finance_x0020_view xmlns="0e4c58a4-4156-4653-af30-d293e31e5ce5">No</Finance_x0020_view>
    <Accountable_x0020_Area xmlns="0e4c58a4-4156-4653-af30-d293e31e5ce5">BD&amp;R</Accountable_x0020_Area>
    <Formatting_x0020_Reqd xmlns="0e4c58a4-4156-4653-af30-d293e31e5ce5">false</Formatting_x0020_Reqd>
    <Status xmlns="0e4c58a4-4156-4653-af30-d293e31e5ce5">Shell Created</Status>
    <Customer_x0020_Care_x0020_View xmlns="0e4c58a4-4156-4653-af30-d293e31e5ce5">No</Customer_x0020_Care_x0020_View>
    <Energy_x0020_Services_x0020_View xmlns="0e4c58a4-4156-4653-af30-d293e31e5ce5">No</Energy_x0020_Services_x0020_View>
    <Regulatory_x0020_Leads xmlns="0e4c58a4-4156-4653-af30-d293e31e5ce5">
      <UserInfo>
        <DisplayName/>
        <AccountId xsi:nil="true"/>
        <AccountType/>
      </UserInfo>
    </Regulatory_x0020_Leads>
    <Final_x0020_Draft_x0020_Due xmlns="0e4c58a4-4156-4653-af30-d293e31e5ce5" xsi:nil="true"/>
    <Legal_x0020_Handoff_x0020_Date xmlns="0e4c58a4-4156-4653-af30-d293e31e5ce5" xsi:nil="true"/>
    <Exhibit_x002f_Tab_x002f_Schedule xmlns="0e4c58a4-4156-4653-af30-d293e31e5ce5" xsi:nil="true"/>
    <_x0031_st_x0020_Draft_x0020_SL_x0020_Review_x0020_Complete xmlns="0e4c58a4-4156-4653-af30-d293e31e5ce5" xsi:nil="true"/>
    <Binder xmlns="0e4c58a4-4156-4653-af30-d293e31e5ce5">0</Binder>
    <Attachment xmlns="0e4c58a4-4156-4653-af30-d293e31e5ce5" xsi:nil="true"/>
    <Final_x0020_Draft_x0020_Reg_x002f_1st_x0020_Level_x0020_Review_x0020_Due_x0020_Date xmlns="0e4c58a4-4156-4653-af30-d293e31e5ce5" xsi:nil="true"/>
    <Phase xmlns="0e4c58a4-4156-4653-af30-d293e31e5ce5" xsi:nil="true"/>
    <Version_x0020_Comments xmlns="0e4c58a4-4156-4653-af30-d293e31e5ce5" xsi:nil="true"/>
    <Executive_x0020_Review xmlns="0e4c58a4-4156-4653-af30-d293e31e5ce5">false</Executive_x0020_Review>
    <Legal_x0020_Session_x0020_Date xmlns="0e4c58a4-4156-4653-af30-d293e31e5ce5" xsi:nil="true"/>
    <TM_x0020_Sign_x0020_Off xmlns="0e4c58a4-4156-4653-af30-d293e31e5ce5" xsi:nil="true"/>
    <xewa xmlns="0e4c58a4-4156-4653-af30-d293e31e5ce5" xsi:nil="true"/>
    <Legal_x0020_Team xmlns="0e4c58a4-4156-4653-af30-d293e31e5ce5">
      <UserInfo>
        <DisplayName/>
        <AccountId xsi:nil="true"/>
        <AccountType/>
      </UserInfo>
    </Legal_x0020_Team>
    <Witness xmlns="0e4c58a4-4156-4653-af30-d293e31e5ce5">
      <UserInfo>
        <DisplayName/>
        <AccountId xsi:nil="true"/>
        <AccountType/>
      </UserInfo>
    </Witness>
    <Folder xmlns="0e4c58a4-4156-4653-af30-d293e31e5ce5" xsi:nil="true"/>
    <_x0031_st_x0020_Draft_x0020_Evidence_x0020_Due xmlns="0e4c58a4-4156-4653-af30-d293e31e5ce5" xsi:nil="true"/>
    <Cust_x0020_Eng xmlns="0e4c58a4-4156-4653-af30-d293e31e5ce5" xsi:nil="true"/>
    <Reg_x002f_Formatting_x0020_Sign_x0020_Off xmlns="0e4c58a4-4156-4653-af30-d293e31e5ce5" xsi:nil="true"/>
    <_x0031_st_x0020_draft_x0020_ready_x0020_for_x0020_Regulatory xmlns="0e4c58a4-4156-4653-af30-d293e31e5ce5" xsi:nil="true"/>
  </documentManagement>
</p:properties>
</file>

<file path=customXml/itemProps1.xml><?xml version="1.0" encoding="utf-8"?>
<ds:datastoreItem xmlns:ds="http://schemas.openxmlformats.org/officeDocument/2006/customXml" ds:itemID="{116E9522-92DC-4053-9E0E-612DC19D31A9}"/>
</file>

<file path=customXml/itemProps2.xml><?xml version="1.0" encoding="utf-8"?>
<ds:datastoreItem xmlns:ds="http://schemas.openxmlformats.org/officeDocument/2006/customXml" ds:itemID="{022B46BE-6416-4867-9953-A7CF2A5D6C39}"/>
</file>

<file path=customXml/itemProps3.xml><?xml version="1.0" encoding="utf-8"?>
<ds:datastoreItem xmlns:ds="http://schemas.openxmlformats.org/officeDocument/2006/customXml" ds:itemID="{ED6F852B-59EB-4E4A-A849-9600BCB6A14B}"/>
</file>

<file path=customXml/itemProps4.xml><?xml version="1.0" encoding="utf-8"?>
<ds:datastoreItem xmlns:ds="http://schemas.openxmlformats.org/officeDocument/2006/customXml" ds:itemID="{8828AC83-475A-49D4-87CC-C228E2F4126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2022-11-29T19:21:32Z</dcterms:created>
  <dcterms:modified xsi:type="dcterms:W3CDTF">2022-11-29T19:21:34Z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1a6f161-e42b-4c47-8f69-f6a81e023e2d_Enabled">
    <vt:lpwstr>true</vt:lpwstr>
  </property>
  <property fmtid="{D5CDD505-2E9C-101B-9397-08002B2CF9AE}" pid="3" name="MSIP_Label_b1a6f161-e42b-4c47-8f69-f6a81e023e2d_SetDate">
    <vt:lpwstr>2022-11-29T19:21:33Z</vt:lpwstr>
  </property>
  <property fmtid="{D5CDD505-2E9C-101B-9397-08002B2CF9AE}" pid="4" name="MSIP_Label_b1a6f161-e42b-4c47-8f69-f6a81e023e2d_Method">
    <vt:lpwstr>Standard</vt:lpwstr>
  </property>
  <property fmtid="{D5CDD505-2E9C-101B-9397-08002B2CF9AE}" pid="5" name="MSIP_Label_b1a6f161-e42b-4c47-8f69-f6a81e023e2d_Name">
    <vt:lpwstr>b1a6f161-e42b-4c47-8f69-f6a81e023e2d</vt:lpwstr>
  </property>
  <property fmtid="{D5CDD505-2E9C-101B-9397-08002B2CF9AE}" pid="6" name="MSIP_Label_b1a6f161-e42b-4c47-8f69-f6a81e023e2d_SiteId">
    <vt:lpwstr>271df5c2-953a-497b-93ad-7adf7a4b3cd7</vt:lpwstr>
  </property>
  <property fmtid="{D5CDD505-2E9C-101B-9397-08002B2CF9AE}" pid="7" name="MSIP_Label_b1a6f161-e42b-4c47-8f69-f6a81e023e2d_ActionId">
    <vt:lpwstr>b27c6e1d-04b4-4802-810d-050ed03c08f3</vt:lpwstr>
  </property>
  <property fmtid="{D5CDD505-2E9C-101B-9397-08002B2CF9AE}" pid="8" name="MSIP_Label_b1a6f161-e42b-4c47-8f69-f6a81e023e2d_ContentBits">
    <vt:lpwstr>0</vt:lpwstr>
  </property>
  <property fmtid="{D5CDD505-2E9C-101B-9397-08002B2CF9AE}" pid="9" name="ContentTypeId">
    <vt:lpwstr>0x010100BA68BE8D2D1B4442B56E8613E5D4A5D4</vt:lpwstr>
  </property>
</Properties>
</file>