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CCD5B4B1-9022-4611-814F-187A3C318A58}" xr6:coauthVersionLast="47" xr6:coauthVersionMax="47" xr10:uidLastSave="{00000000-0000-0000-0000-000000000000}"/>
  <bookViews>
    <workbookView xWindow="-120" yWindow="-120" windowWidth="29040" windowHeight="15840" xr2:uid="{ED1F5476-25D5-4550-A587-3825018EC7CB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I24" i="1"/>
  <c r="G23" i="1"/>
  <c r="I23" i="1" s="1"/>
  <c r="G22" i="1"/>
  <c r="I22" i="1" s="1"/>
  <c r="G21" i="1"/>
  <c r="I21" i="1" s="1"/>
  <c r="G20" i="1"/>
  <c r="G19" i="1"/>
  <c r="G18" i="1"/>
  <c r="I18" i="1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G17" i="1"/>
  <c r="A17" i="1"/>
  <c r="F27" i="1"/>
  <c r="E27" i="1"/>
  <c r="I19" i="1" l="1"/>
  <c r="I17" i="1"/>
  <c r="I25" i="1"/>
  <c r="I20" i="1"/>
  <c r="I26" i="1"/>
  <c r="G16" i="1"/>
  <c r="I16" i="1" s="1"/>
</calcChain>
</file>

<file path=xl/sharedStrings.xml><?xml version="1.0" encoding="utf-8"?>
<sst xmlns="http://schemas.openxmlformats.org/spreadsheetml/2006/main" count="46" uniqueCount="46">
  <si>
    <t>(2)</t>
  </si>
  <si>
    <t>(1)</t>
  </si>
  <si>
    <t>Notes:</t>
  </si>
  <si>
    <t>Rate E64</t>
  </si>
  <si>
    <t>Rate E62</t>
  </si>
  <si>
    <t>Rate E38</t>
  </si>
  <si>
    <t>Rate E34</t>
  </si>
  <si>
    <t>Rate E30</t>
  </si>
  <si>
    <t>Rate E24</t>
  </si>
  <si>
    <t>Rate E22</t>
  </si>
  <si>
    <t>Rate E20</t>
  </si>
  <si>
    <t>Rate E10</t>
  </si>
  <si>
    <t>Rate E02</t>
  </si>
  <si>
    <t>Rate E01</t>
  </si>
  <si>
    <t>(d)</t>
  </si>
  <si>
    <t>(c) = (a/b/12)*1000</t>
  </si>
  <si>
    <t>(b)</t>
  </si>
  <si>
    <t>(a)</t>
  </si>
  <si>
    <t>(count)</t>
  </si>
  <si>
    <t>Month</t>
  </si>
  <si>
    <t>Costs (1)</t>
  </si>
  <si>
    <t>Line
No.</t>
  </si>
  <si>
    <t xml:space="preserve">Customer </t>
  </si>
  <si>
    <t>Customer/</t>
  </si>
  <si>
    <t>Related</t>
  </si>
  <si>
    <t xml:space="preserve">Monthly </t>
  </si>
  <si>
    <t>Cost/</t>
  </si>
  <si>
    <t>Customer-</t>
  </si>
  <si>
    <t>2024 Proposed</t>
  </si>
  <si>
    <t>Harmonized Rate Classes</t>
  </si>
  <si>
    <t>Customer-Related Costs</t>
  </si>
  <si>
    <t>Number of</t>
  </si>
  <si>
    <t>Customers (2)</t>
  </si>
  <si>
    <t>Particulars ($/customer/mo)</t>
  </si>
  <si>
    <t>Difference (4)</t>
  </si>
  <si>
    <t>In-franchise</t>
  </si>
  <si>
    <t>Total In-franchise</t>
  </si>
  <si>
    <t>(3)</t>
  </si>
  <si>
    <t>Exhibit 8, Tab 2, Schedule 9, Attachment 2, column (h).</t>
  </si>
  <si>
    <t>(4)</t>
  </si>
  <si>
    <t xml:space="preserve">To the extent that the customer-related costs are not recovered in the fixed monthly customer charge, Enbridge Gas has proposed to recover the costs in the fixed demand charges of each rate class. </t>
  </si>
  <si>
    <t>Charge (3)</t>
  </si>
  <si>
    <t>(e) = (c - d)</t>
  </si>
  <si>
    <t>Sum of distribution customer functional classification categories provided at Exhibit 7, Tab 3, Schedule 1, Attachment 8: distribution customer - mains, distribution cusotmer - services, distribution customer - meters, distribution customer - services, and distribution customer - specific allocation.</t>
  </si>
  <si>
    <t>($000s)</t>
  </si>
  <si>
    <t>Exhibit 7, Tab 3, Schedule 1, Attachment 12, pp.13-14, TOTAL_CUSTOMERS allocation factor.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</si>
</sst>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&quot;$&quot;#,##0.00_);\(&quot;$&quot;#,##0.00\);\-"/>
    <numFmt numFmtId="166" formatCode="#,##0.00_);\(#,##0.00\);\-"/>
    <numFmt numFmtId="167" formatCode="#,##0_);\(#,##0\);\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theme="1"/>
      <name val="Arial"/>
      <family val="2"/>
    </font>
    <font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quotePrefix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quotePrefix="1" applyFont="1" applyAlignment="1">
      <alignment horizontal="center" wrapText="1"/>
    </xf>
    <xf numFmtId="0" fontId="4" fillId="0" borderId="0" xfId="0" applyFont="1" applyAlignment="1">
      <alignment horizontal="left"/>
    </xf>
    <xf numFmtId="165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 indent="1"/>
    </xf>
    <xf numFmtId="43" fontId="2" fillId="0" borderId="0" xfId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166" fontId="2" fillId="0" borderId="0" xfId="1" applyNumberFormat="1" applyFont="1" applyBorder="1"/>
    <xf numFmtId="167" fontId="2" fillId="0" borderId="0" xfId="1" applyNumberFormat="1" applyFont="1" applyAlignment="1">
      <alignment horizontal="center"/>
    </xf>
    <xf numFmtId="167" fontId="2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9403-4D60-4EAB-BF5F-A9A04B54B40E}">
  <sheetPr>
    <pageSetUpPr fitToPage="1"/>
  </sheetPr>
  <dimension ref="A1:I37"/>
  <sheetViews>
    <sheetView tabSelected="1" view="pageLayout" zoomScale="80" zoomScaleNormal="100" zoomScalePageLayoutView="80" workbookViewId="0"/>
  </sheetViews>
  <sheetFormatPr defaultColWidth="7.7109375" defaultRowHeight="13.5" customHeight="1" x14ac:dyDescent="0.2"/>
  <cols>
    <col min="1" max="1" width="5.5703125" style="4" customWidth="1"/>
    <col min="2" max="2" width="1.7109375" style="4" customWidth="1"/>
    <col min="3" max="3" width="24.28515625" style="4" customWidth="1"/>
    <col min="4" max="4" width="1.7109375" style="4" customWidth="1"/>
    <col min="5" max="6" width="12.7109375" style="4" customWidth="1"/>
    <col min="7" max="7" width="16.140625" style="4" customWidth="1"/>
    <col min="8" max="8" width="14.28515625" style="1" customWidth="1"/>
    <col min="9" max="9" width="12.140625" style="1" customWidth="1"/>
    <col min="10" max="16384" width="7.7109375" style="1"/>
  </cols>
  <sheetData>
    <row r="1" spans="1:9" ht="13.5" customHeight="1" x14ac:dyDescent="0.2">
      <c r="I1" s="3"/>
    </row>
    <row r="2" spans="1:9" ht="13.5" customHeight="1" x14ac:dyDescent="0.2">
      <c r="I2" s="3"/>
    </row>
    <row r="3" spans="1:9" ht="13.5" customHeight="1" x14ac:dyDescent="0.2">
      <c r="I3" s="3"/>
    </row>
    <row r="4" spans="1:9" ht="13.5" customHeight="1" x14ac:dyDescent="0.2">
      <c r="I4" s="3"/>
    </row>
    <row r="5" spans="1:9" ht="13.5" customHeight="1" x14ac:dyDescent="0.2">
      <c r="I5" s="2"/>
    </row>
    <row r="6" spans="1:9" ht="13.5" customHeight="1" x14ac:dyDescent="0.2">
      <c r="A6" s="28" t="s">
        <v>30</v>
      </c>
      <c r="B6" s="28"/>
      <c r="C6" s="28"/>
      <c r="D6" s="28"/>
      <c r="E6" s="28"/>
      <c r="F6" s="28"/>
      <c r="G6" s="28"/>
      <c r="H6" s="28"/>
      <c r="I6" s="28"/>
    </row>
    <row r="7" spans="1:9" ht="13.5" customHeight="1" x14ac:dyDescent="0.2">
      <c r="A7" s="28" t="s">
        <v>29</v>
      </c>
      <c r="B7" s="28"/>
      <c r="C7" s="28"/>
      <c r="D7" s="28"/>
      <c r="E7" s="28"/>
      <c r="F7" s="28"/>
      <c r="G7" s="28"/>
      <c r="H7" s="28"/>
      <c r="I7" s="28"/>
    </row>
    <row r="8" spans="1:9" ht="13.5" customHeight="1" x14ac:dyDescent="0.2">
      <c r="A8" s="5"/>
      <c r="B8" s="5"/>
      <c r="C8" s="5"/>
      <c r="D8" s="5"/>
      <c r="E8" s="5"/>
      <c r="F8" s="5"/>
      <c r="G8" s="1"/>
    </row>
    <row r="9" spans="1:9" ht="13.5" customHeight="1" x14ac:dyDescent="0.2">
      <c r="A9" s="5"/>
      <c r="B9" s="5"/>
      <c r="C9" s="5"/>
      <c r="D9" s="5"/>
      <c r="E9" s="4" t="s">
        <v>27</v>
      </c>
      <c r="F9" s="5"/>
      <c r="G9" s="5"/>
      <c r="H9" s="4" t="s">
        <v>28</v>
      </c>
      <c r="I9" s="5"/>
    </row>
    <row r="10" spans="1:9" ht="13.5" customHeight="1" x14ac:dyDescent="0.2">
      <c r="A10" s="5"/>
      <c r="B10" s="5"/>
      <c r="C10" s="5"/>
      <c r="D10" s="5"/>
      <c r="E10" s="4" t="s">
        <v>24</v>
      </c>
      <c r="F10" s="6" t="s">
        <v>31</v>
      </c>
      <c r="G10" s="4" t="s">
        <v>26</v>
      </c>
      <c r="H10" s="4" t="s">
        <v>25</v>
      </c>
    </row>
    <row r="11" spans="1:9" ht="13.5" customHeight="1" x14ac:dyDescent="0.2">
      <c r="A11" s="29" t="s">
        <v>21</v>
      </c>
      <c r="E11" s="6" t="s">
        <v>20</v>
      </c>
      <c r="F11" s="6" t="s">
        <v>32</v>
      </c>
      <c r="G11" s="6" t="s">
        <v>23</v>
      </c>
      <c r="H11" s="4" t="s">
        <v>22</v>
      </c>
    </row>
    <row r="12" spans="1:9" ht="13.5" customHeight="1" x14ac:dyDescent="0.2">
      <c r="A12" s="30"/>
      <c r="B12" s="6"/>
      <c r="C12" s="7" t="s">
        <v>33</v>
      </c>
      <c r="D12" s="8"/>
      <c r="E12" s="9" t="s">
        <v>44</v>
      </c>
      <c r="F12" s="10" t="s">
        <v>18</v>
      </c>
      <c r="G12" s="9" t="s">
        <v>19</v>
      </c>
      <c r="H12" s="10" t="s">
        <v>41</v>
      </c>
      <c r="I12" s="10" t="s">
        <v>34</v>
      </c>
    </row>
    <row r="13" spans="1:9" ht="13.5" customHeight="1" x14ac:dyDescent="0.2">
      <c r="A13" s="5"/>
      <c r="B13" s="5"/>
      <c r="C13" s="5"/>
      <c r="D13" s="5"/>
      <c r="E13" s="11" t="s">
        <v>17</v>
      </c>
      <c r="F13" s="11" t="s">
        <v>16</v>
      </c>
      <c r="G13" s="11" t="s">
        <v>15</v>
      </c>
      <c r="H13" s="11" t="s">
        <v>14</v>
      </c>
      <c r="I13" s="11" t="s">
        <v>42</v>
      </c>
    </row>
    <row r="14" spans="1:9" ht="13.5" customHeight="1" x14ac:dyDescent="0.2">
      <c r="A14" s="5"/>
      <c r="B14" s="5"/>
      <c r="C14" s="5"/>
      <c r="D14" s="5"/>
      <c r="E14" s="11"/>
      <c r="F14" s="11"/>
      <c r="G14" s="11"/>
      <c r="H14" s="11"/>
      <c r="I14" s="11"/>
    </row>
    <row r="15" spans="1:9" ht="13.5" customHeight="1" x14ac:dyDescent="0.2">
      <c r="C15" s="12" t="s">
        <v>35</v>
      </c>
      <c r="D15" s="12"/>
      <c r="G15" s="11"/>
      <c r="H15" s="13"/>
    </row>
    <row r="16" spans="1:9" ht="13.5" customHeight="1" x14ac:dyDescent="0.2">
      <c r="A16" s="4">
        <v>1</v>
      </c>
      <c r="C16" s="14" t="s">
        <v>13</v>
      </c>
      <c r="D16" s="14"/>
      <c r="E16" s="26">
        <v>1302883.1207552108</v>
      </c>
      <c r="F16" s="26">
        <v>3826465.1065398147</v>
      </c>
      <c r="G16" s="23">
        <f t="shared" ref="G16:G26" si="0">E16/F16/12*1000</f>
        <v>28.374384810331694</v>
      </c>
      <c r="H16" s="24">
        <v>28.374384810331698</v>
      </c>
      <c r="I16" s="23">
        <f>ROUND(H16-G16,2)</f>
        <v>0</v>
      </c>
    </row>
    <row r="17" spans="1:9" ht="13.5" customHeight="1" x14ac:dyDescent="0.2">
      <c r="A17" s="4">
        <f>A16+1</f>
        <v>2</v>
      </c>
      <c r="C17" s="14" t="s">
        <v>12</v>
      </c>
      <c r="D17" s="14"/>
      <c r="E17" s="26">
        <v>119717.39154006066</v>
      </c>
      <c r="F17" s="26">
        <v>87218.656154183511</v>
      </c>
      <c r="G17" s="23">
        <f t="shared" si="0"/>
        <v>114.38435003365421</v>
      </c>
      <c r="H17" s="24">
        <v>28.374384810331698</v>
      </c>
      <c r="I17" s="23">
        <f t="shared" ref="I17:I26" si="1">ROUND(H17-G17,2)</f>
        <v>-86.01</v>
      </c>
    </row>
    <row r="18" spans="1:9" ht="13.5" customHeight="1" x14ac:dyDescent="0.2">
      <c r="A18" s="4">
        <f t="shared" ref="A18:A27" si="2">A17+1</f>
        <v>3</v>
      </c>
      <c r="C18" s="14" t="s">
        <v>11</v>
      </c>
      <c r="D18" s="14"/>
      <c r="E18" s="26">
        <v>19212.160688251177</v>
      </c>
      <c r="F18" s="26">
        <v>765</v>
      </c>
      <c r="G18" s="23">
        <f t="shared" si="0"/>
        <v>2092.8279616831346</v>
      </c>
      <c r="H18" s="24">
        <v>500</v>
      </c>
      <c r="I18" s="23">
        <f t="shared" si="1"/>
        <v>-1592.83</v>
      </c>
    </row>
    <row r="19" spans="1:9" ht="13.5" customHeight="1" x14ac:dyDescent="0.2">
      <c r="A19" s="4">
        <f t="shared" si="2"/>
        <v>4</v>
      </c>
      <c r="C19" s="14" t="s">
        <v>10</v>
      </c>
      <c r="D19" s="14"/>
      <c r="E19" s="26">
        <v>5708.8210012946583</v>
      </c>
      <c r="F19" s="26">
        <v>80</v>
      </c>
      <c r="G19" s="23">
        <f t="shared" si="0"/>
        <v>5946.6885430152688</v>
      </c>
      <c r="H19" s="24">
        <v>3000</v>
      </c>
      <c r="I19" s="23">
        <f t="shared" si="1"/>
        <v>-2946.69</v>
      </c>
    </row>
    <row r="20" spans="1:9" ht="13.5" customHeight="1" x14ac:dyDescent="0.2">
      <c r="A20" s="4">
        <f t="shared" si="2"/>
        <v>5</v>
      </c>
      <c r="C20" s="14" t="s">
        <v>9</v>
      </c>
      <c r="D20" s="14"/>
      <c r="E20" s="26">
        <v>1523.7343081378426</v>
      </c>
      <c r="F20" s="26">
        <v>49</v>
      </c>
      <c r="G20" s="23">
        <f t="shared" si="0"/>
        <v>2591.3848777854469</v>
      </c>
      <c r="H20" s="24">
        <v>1500</v>
      </c>
      <c r="I20" s="23">
        <f t="shared" si="1"/>
        <v>-1091.3800000000001</v>
      </c>
    </row>
    <row r="21" spans="1:9" ht="13.5" customHeight="1" x14ac:dyDescent="0.2">
      <c r="A21" s="4">
        <f t="shared" si="2"/>
        <v>6</v>
      </c>
      <c r="C21" s="14" t="s">
        <v>8</v>
      </c>
      <c r="D21" s="14"/>
      <c r="E21" s="26">
        <v>2525.2853305289391</v>
      </c>
      <c r="F21" s="26">
        <v>14</v>
      </c>
      <c r="G21" s="23">
        <f t="shared" si="0"/>
        <v>15031.460300767494</v>
      </c>
      <c r="H21" s="24">
        <v>15031.460300767496</v>
      </c>
      <c r="I21" s="23">
        <f t="shared" si="1"/>
        <v>0</v>
      </c>
    </row>
    <row r="22" spans="1:9" ht="13.5" customHeight="1" x14ac:dyDescent="0.2">
      <c r="A22" s="4">
        <f t="shared" si="2"/>
        <v>7</v>
      </c>
      <c r="C22" s="14" t="s">
        <v>7</v>
      </c>
      <c r="D22" s="14"/>
      <c r="E22" s="26">
        <v>1654.4494131016561</v>
      </c>
      <c r="F22" s="26">
        <v>52</v>
      </c>
      <c r="G22" s="23">
        <f t="shared" si="0"/>
        <v>2651.3612389449618</v>
      </c>
      <c r="H22" s="24">
        <v>500</v>
      </c>
      <c r="I22" s="23">
        <f t="shared" si="1"/>
        <v>-2151.36</v>
      </c>
    </row>
    <row r="23" spans="1:9" ht="13.5" customHeight="1" x14ac:dyDescent="0.2">
      <c r="A23" s="4">
        <f t="shared" si="2"/>
        <v>8</v>
      </c>
      <c r="C23" s="14" t="s">
        <v>6</v>
      </c>
      <c r="D23" s="14"/>
      <c r="E23" s="26">
        <v>1139.177222118069</v>
      </c>
      <c r="F23" s="26">
        <v>41</v>
      </c>
      <c r="G23" s="23">
        <f t="shared" si="0"/>
        <v>2315.4008579635552</v>
      </c>
      <c r="H23" s="24">
        <v>500</v>
      </c>
      <c r="I23" s="23">
        <f t="shared" si="1"/>
        <v>-1815.4</v>
      </c>
    </row>
    <row r="24" spans="1:9" ht="13.5" customHeight="1" x14ac:dyDescent="0.2">
      <c r="A24" s="4">
        <f t="shared" si="2"/>
        <v>9</v>
      </c>
      <c r="C24" s="14" t="s">
        <v>5</v>
      </c>
      <c r="D24" s="14"/>
      <c r="E24" s="26">
        <v>0</v>
      </c>
      <c r="F24" s="26">
        <v>0</v>
      </c>
      <c r="G24" s="23">
        <v>0</v>
      </c>
      <c r="H24" s="24">
        <v>0</v>
      </c>
      <c r="I24" s="23">
        <f t="shared" si="1"/>
        <v>0</v>
      </c>
    </row>
    <row r="25" spans="1:9" ht="13.5" customHeight="1" x14ac:dyDescent="0.2">
      <c r="A25" s="4">
        <f t="shared" si="2"/>
        <v>10</v>
      </c>
      <c r="C25" s="14" t="s">
        <v>4</v>
      </c>
      <c r="D25" s="14"/>
      <c r="E25" s="26">
        <v>175.12349289102474</v>
      </c>
      <c r="F25" s="26">
        <v>5</v>
      </c>
      <c r="G25" s="23">
        <f t="shared" si="0"/>
        <v>2918.7248815170788</v>
      </c>
      <c r="H25" s="24">
        <v>500</v>
      </c>
      <c r="I25" s="23">
        <f t="shared" si="1"/>
        <v>-2418.7199999999998</v>
      </c>
    </row>
    <row r="26" spans="1:9" ht="13.5" customHeight="1" x14ac:dyDescent="0.2">
      <c r="A26" s="4">
        <f t="shared" si="2"/>
        <v>11</v>
      </c>
      <c r="C26" s="14" t="s">
        <v>3</v>
      </c>
      <c r="D26" s="14"/>
      <c r="E26" s="26">
        <v>383.26383584159083</v>
      </c>
      <c r="F26" s="26">
        <v>1</v>
      </c>
      <c r="G26" s="23">
        <f t="shared" si="0"/>
        <v>31938.652986799236</v>
      </c>
      <c r="H26" s="24">
        <v>31938.652986799236</v>
      </c>
      <c r="I26" s="23">
        <f t="shared" si="1"/>
        <v>0</v>
      </c>
    </row>
    <row r="27" spans="1:9" ht="13.5" customHeight="1" thickBot="1" x14ac:dyDescent="0.25">
      <c r="A27" s="4">
        <f t="shared" si="2"/>
        <v>12</v>
      </c>
      <c r="C27" s="16" t="s">
        <v>36</v>
      </c>
      <c r="D27" s="16"/>
      <c r="E27" s="27">
        <f>SUM(E16:E26)</f>
        <v>1454922.5275874364</v>
      </c>
      <c r="F27" s="27">
        <f>SUM(F16:F26)</f>
        <v>3914690.7626939984</v>
      </c>
      <c r="G27" s="23"/>
      <c r="H27" s="23"/>
      <c r="I27" s="25"/>
    </row>
    <row r="28" spans="1:9" ht="13.5" customHeight="1" thickTop="1" x14ac:dyDescent="0.2">
      <c r="C28" s="12"/>
      <c r="D28" s="12"/>
      <c r="G28" s="11"/>
      <c r="H28" s="15"/>
    </row>
    <row r="29" spans="1:9" ht="13.5" customHeight="1" x14ac:dyDescent="0.2">
      <c r="A29" s="12" t="s">
        <v>2</v>
      </c>
    </row>
    <row r="30" spans="1:9" ht="13.5" customHeight="1" x14ac:dyDescent="0.2">
      <c r="A30" s="17" t="s">
        <v>1</v>
      </c>
      <c r="B30" s="18"/>
      <c r="C30" s="31" t="s">
        <v>43</v>
      </c>
      <c r="D30" s="31"/>
      <c r="E30" s="31"/>
      <c r="F30" s="31"/>
      <c r="G30" s="31"/>
      <c r="H30" s="31"/>
      <c r="I30" s="31"/>
    </row>
    <row r="31" spans="1:9" ht="13.5" customHeight="1" x14ac:dyDescent="0.2">
      <c r="A31" s="19"/>
      <c r="B31" s="18"/>
      <c r="C31" s="31"/>
      <c r="D31" s="31"/>
      <c r="E31" s="31"/>
      <c r="F31" s="31"/>
      <c r="G31" s="31"/>
      <c r="H31" s="31"/>
      <c r="I31" s="31"/>
    </row>
    <row r="32" spans="1:9" ht="13.5" customHeight="1" x14ac:dyDescent="0.2">
      <c r="A32" s="18"/>
      <c r="B32" s="18"/>
      <c r="C32" s="31"/>
      <c r="D32" s="31"/>
      <c r="E32" s="31"/>
      <c r="F32" s="31"/>
      <c r="G32" s="31"/>
      <c r="H32" s="31"/>
      <c r="I32" s="31"/>
    </row>
    <row r="33" spans="1:9" ht="13.5" customHeight="1" x14ac:dyDescent="0.2">
      <c r="A33" s="20" t="s">
        <v>0</v>
      </c>
      <c r="C33" s="16" t="s">
        <v>45</v>
      </c>
      <c r="D33" s="16"/>
    </row>
    <row r="34" spans="1:9" ht="13.5" customHeight="1" x14ac:dyDescent="0.2">
      <c r="A34" s="17" t="s">
        <v>37</v>
      </c>
      <c r="B34" s="18"/>
      <c r="C34" s="21" t="s">
        <v>38</v>
      </c>
    </row>
    <row r="35" spans="1:9" ht="13.5" customHeight="1" x14ac:dyDescent="0.2">
      <c r="A35" s="20" t="s">
        <v>39</v>
      </c>
      <c r="C35" s="32" t="s">
        <v>40</v>
      </c>
      <c r="D35" s="32"/>
      <c r="E35" s="32"/>
      <c r="F35" s="32"/>
      <c r="G35" s="32"/>
      <c r="H35" s="32"/>
      <c r="I35" s="32"/>
    </row>
    <row r="36" spans="1:9" ht="13.5" customHeight="1" x14ac:dyDescent="0.2">
      <c r="C36" s="32"/>
      <c r="D36" s="32"/>
      <c r="E36" s="32"/>
      <c r="F36" s="32"/>
      <c r="G36" s="32"/>
      <c r="H36" s="32"/>
      <c r="I36" s="32"/>
    </row>
    <row r="37" spans="1:9" ht="13.5" customHeight="1" x14ac:dyDescent="0.2">
      <c r="E37" s="22"/>
      <c r="F37" s="16"/>
    </row>
  </sheetData>
  <mergeCells count="5">
    <mergeCell ref="A6:I6"/>
    <mergeCell ref="A7:I7"/>
    <mergeCell ref="A11:A12"/>
    <mergeCell ref="C30:I32"/>
    <mergeCell ref="C35:I36"/>
  </mergeCells>
  <pageMargins left="0.7" right="0.7" top="0.75" bottom="0.75" header="0.3" footer="0.3"/>
  <pageSetup scale="89" orientation="portrait" r:id="rId1"/>
  <headerFooter>
    <oddHeader>&amp;R&amp;"Arial,Regular"&amp;10Filed: 2022-11-30
EB-2022-0200
Exhibit 8
Tab 1
Schedule 4
Attachment 2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40411566-AEA7-4468-A955-08E7A3EAED67}"/>
</file>

<file path=customXml/itemProps2.xml><?xml version="1.0" encoding="utf-8"?>
<ds:datastoreItem xmlns:ds="http://schemas.openxmlformats.org/officeDocument/2006/customXml" ds:itemID="{193ACA8B-1D64-4F0D-89E4-994DA008CB1F}"/>
</file>

<file path=customXml/itemProps3.xml><?xml version="1.0" encoding="utf-8"?>
<ds:datastoreItem xmlns:ds="http://schemas.openxmlformats.org/officeDocument/2006/customXml" ds:itemID="{E8B1F057-DB29-412C-8C20-D6BD3EF6256D}"/>
</file>

<file path=customXml/itemProps4.xml><?xml version="1.0" encoding="utf-8"?>
<ds:datastoreItem xmlns:ds="http://schemas.openxmlformats.org/officeDocument/2006/customXml" ds:itemID="{734F4F50-8386-4940-AECC-71E1D479D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2022-11-29T20:26:10Z</dcterms:created>
  <dcterms:modified xsi:type="dcterms:W3CDTF">2022-11-29T20:26:13Z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2022-11-29T20:26:12Z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e666983c-d984-4dcf-8f1d-914dbdcad4ad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