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hydroone.sharepoint.com/sites/OrilliaPeterborough2022ProjectPlan/Shared Documents/General/DSP/PDF Folder - RRA/Live Excels to be filed/"/>
    </mc:Choice>
  </mc:AlternateContent>
  <xr:revisionPtr revIDLastSave="139" documentId="8_{88627EBA-23E1-42DB-B003-BB6A1DA2E7EB}" xr6:coauthVersionLast="45" xr6:coauthVersionMax="47" xr10:uidLastSave="{AD788DE6-6EE8-472A-81E7-82BC4021C428}"/>
  <bookViews>
    <workbookView xWindow="-110" yWindow="-110" windowWidth="19420" windowHeight="10560" activeTab="1" xr2:uid="{66D2DD7C-547F-4663-A409-00FBC044AC2B}"/>
  </bookViews>
  <sheets>
    <sheet name="Appendix 2-AA Orillia" sheetId="7" r:id="rId1"/>
    <sheet name="Appendix 2-AB Orillia" sheetId="5" r:id="rId2"/>
    <sheet name="Appendix 2-AA Peterborough" sheetId="8" r:id="rId3"/>
    <sheet name="Appendix 2-AB Peterborough"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0" i="3" l="1"/>
  <c r="AI20" i="3"/>
  <c r="AH20" i="3"/>
  <c r="AG20" i="3"/>
  <c r="AF20" i="3"/>
  <c r="D21" i="3" l="1"/>
  <c r="D20" i="3"/>
  <c r="B20" i="3"/>
  <c r="D19" i="3"/>
  <c r="D21" i="5"/>
  <c r="AS20" i="5"/>
  <c r="AR20" i="5"/>
  <c r="AQ20" i="5"/>
  <c r="AP20" i="5"/>
  <c r="AO20" i="5"/>
  <c r="AM20" i="5"/>
  <c r="AJ20" i="5"/>
  <c r="AG20" i="5"/>
  <c r="AD20" i="5"/>
  <c r="AA20" i="5"/>
  <c r="X20" i="5"/>
  <c r="U20" i="5"/>
  <c r="R20" i="5"/>
  <c r="O20" i="5"/>
  <c r="L20" i="5"/>
  <c r="J29" i="8"/>
  <c r="C29" i="8"/>
  <c r="D29" i="8"/>
  <c r="E29" i="8"/>
  <c r="F29" i="8"/>
  <c r="G29" i="8"/>
  <c r="H29" i="8"/>
  <c r="I29" i="8"/>
  <c r="K29" i="8"/>
  <c r="L29" i="8"/>
  <c r="M29" i="8"/>
  <c r="N29" i="8"/>
  <c r="O29" i="8"/>
  <c r="P29" i="8"/>
  <c r="B29" i="8"/>
  <c r="P19" i="8"/>
  <c r="O19" i="8"/>
  <c r="N19" i="8"/>
  <c r="M19" i="8"/>
  <c r="L19" i="8"/>
  <c r="K19" i="8"/>
  <c r="J19" i="8"/>
  <c r="I19" i="8"/>
  <c r="H19" i="8"/>
  <c r="G19" i="8"/>
  <c r="F19" i="8"/>
  <c r="E19" i="8"/>
  <c r="D19" i="8"/>
  <c r="C19" i="8"/>
  <c r="B19" i="8"/>
  <c r="F29" i="7"/>
  <c r="G29" i="7"/>
  <c r="H29" i="7"/>
  <c r="I29" i="7"/>
  <c r="J29" i="7"/>
  <c r="K29" i="7"/>
  <c r="L29" i="7"/>
  <c r="M29" i="7"/>
  <c r="N29" i="7"/>
  <c r="O29" i="7"/>
  <c r="P29" i="7"/>
  <c r="Q29" i="7"/>
  <c r="R29" i="7"/>
  <c r="S29" i="7"/>
  <c r="E29" i="7"/>
  <c r="F19" i="7"/>
  <c r="G19" i="7"/>
  <c r="H19" i="7"/>
  <c r="I19" i="7"/>
  <c r="J19" i="7"/>
  <c r="K19" i="7"/>
  <c r="L19" i="7"/>
  <c r="M19" i="7"/>
  <c r="N19" i="7"/>
  <c r="O19" i="7"/>
  <c r="P19" i="7"/>
  <c r="Q19" i="7"/>
  <c r="R19" i="7"/>
  <c r="S19" i="7"/>
  <c r="E19" i="7"/>
  <c r="P37" i="8"/>
  <c r="O37" i="8"/>
  <c r="N37" i="8"/>
  <c r="M37" i="8"/>
  <c r="L37" i="8"/>
  <c r="K37" i="8"/>
  <c r="J37" i="8"/>
  <c r="I37" i="8"/>
  <c r="H37" i="8"/>
  <c r="G37" i="8"/>
  <c r="F37" i="8"/>
  <c r="E37" i="8"/>
  <c r="D37" i="8"/>
  <c r="C37" i="8"/>
  <c r="B37" i="8"/>
  <c r="P34" i="8"/>
  <c r="O34" i="8"/>
  <c r="N34" i="8"/>
  <c r="M34" i="8"/>
  <c r="L34" i="8"/>
  <c r="K34" i="8"/>
  <c r="J34" i="8"/>
  <c r="B34" i="8"/>
  <c r="I34" i="8"/>
  <c r="H34" i="8"/>
  <c r="G34" i="8"/>
  <c r="F34" i="8"/>
  <c r="E34" i="8"/>
  <c r="D34" i="8"/>
  <c r="C34" i="8"/>
  <c r="H11" i="8"/>
  <c r="G11" i="8"/>
  <c r="F37" i="7"/>
  <c r="G37" i="7"/>
  <c r="H37" i="7"/>
  <c r="I37" i="7"/>
  <c r="J37" i="7"/>
  <c r="K37" i="7"/>
  <c r="L37" i="7"/>
  <c r="M37" i="7"/>
  <c r="N37" i="7"/>
  <c r="O37" i="7"/>
  <c r="P37" i="7"/>
  <c r="Q37" i="7"/>
  <c r="R37" i="7"/>
  <c r="S37" i="7"/>
  <c r="E37" i="7"/>
  <c r="M34" i="7"/>
  <c r="N34" i="7"/>
  <c r="O34" i="7"/>
  <c r="P34" i="7"/>
  <c r="Q34" i="7"/>
  <c r="R34" i="7"/>
  <c r="S34" i="7"/>
  <c r="E34" i="7"/>
  <c r="J38" i="8" l="1"/>
  <c r="J40" i="8" s="1"/>
  <c r="C38" i="8"/>
  <c r="C40" i="8" s="1"/>
  <c r="L38" i="8"/>
  <c r="L40" i="8" s="1"/>
  <c r="P38" i="8"/>
  <c r="P40" i="8" s="1"/>
  <c r="K38" i="8"/>
  <c r="K40" i="8" s="1"/>
  <c r="N38" i="8"/>
  <c r="N40" i="8" s="1"/>
  <c r="F38" i="8"/>
  <c r="F40" i="8" s="1"/>
  <c r="P38" i="7"/>
  <c r="Q38" i="7"/>
  <c r="M38" i="8"/>
  <c r="M40" i="8" s="1"/>
  <c r="E38" i="8"/>
  <c r="E40" i="8" s="1"/>
  <c r="H38" i="8"/>
  <c r="H40" i="8" s="1"/>
  <c r="O38" i="8"/>
  <c r="O40" i="8" s="1"/>
  <c r="D38" i="8"/>
  <c r="D40" i="8" s="1"/>
  <c r="B38" i="8"/>
  <c r="B40" i="8" s="1"/>
  <c r="G38" i="8"/>
  <c r="G40" i="8" s="1"/>
  <c r="I38" i="8"/>
  <c r="I40" i="8" s="1"/>
  <c r="S38" i="7"/>
  <c r="N38" i="7"/>
  <c r="M38" i="7"/>
  <c r="M40" i="7" s="1"/>
  <c r="R38" i="7"/>
  <c r="O38" i="7"/>
  <c r="AD20" i="3" l="1"/>
  <c r="I34" i="7" l="1"/>
  <c r="S40" i="7"/>
  <c r="E38" i="7"/>
  <c r="E40" i="7" s="1"/>
  <c r="K11" i="7"/>
  <c r="J11" i="7" s="1"/>
  <c r="L34" i="7" l="1"/>
  <c r="L38" i="7"/>
  <c r="L40" i="7" s="1"/>
  <c r="G34" i="7"/>
  <c r="G38" i="7" s="1"/>
  <c r="G40" i="7" s="1"/>
  <c r="H34" i="7"/>
  <c r="H38" i="7" s="1"/>
  <c r="H40" i="7" s="1"/>
  <c r="I38" i="7"/>
  <c r="I40" i="7" s="1"/>
  <c r="F34" i="7"/>
  <c r="F38" i="7" s="1"/>
  <c r="F40" i="7" s="1"/>
  <c r="J34" i="7"/>
  <c r="J38" i="7" s="1"/>
  <c r="J40" i="7" s="1"/>
  <c r="K34" i="7"/>
  <c r="K38" i="7" s="1"/>
  <c r="K40" i="7" s="1"/>
  <c r="R40" i="7"/>
  <c r="Q40" i="7"/>
  <c r="O40" i="7"/>
  <c r="N40" i="7"/>
  <c r="P40" i="7"/>
  <c r="AA20" i="3"/>
  <c r="X20" i="3"/>
  <c r="U20" i="3"/>
  <c r="R20" i="3"/>
  <c r="O20" i="3"/>
  <c r="L20" i="3"/>
  <c r="I20" i="3"/>
  <c r="F20" i="3"/>
  <c r="C20" i="3"/>
</calcChain>
</file>

<file path=xl/sharedStrings.xml><?xml version="1.0" encoding="utf-8"?>
<sst xmlns="http://schemas.openxmlformats.org/spreadsheetml/2006/main" count="471" uniqueCount="91">
  <si>
    <t>File Number:</t>
  </si>
  <si>
    <t>Exhibit:</t>
  </si>
  <si>
    <t>Date:</t>
  </si>
  <si>
    <t>Appendix 2-AA</t>
  </si>
  <si>
    <t>Projects</t>
  </si>
  <si>
    <t>2022 Bridge</t>
  </si>
  <si>
    <t>2023 Test</t>
  </si>
  <si>
    <t>2024 Test</t>
  </si>
  <si>
    <t>2025 Test</t>
  </si>
  <si>
    <t>2026 Test</t>
  </si>
  <si>
    <t>2027 
Test</t>
  </si>
  <si>
    <t>Reporting Basis</t>
  </si>
  <si>
    <t>USGAAP</t>
  </si>
  <si>
    <t>MIFRS</t>
  </si>
  <si>
    <t>System Access</t>
  </si>
  <si>
    <t>D-SA-01 Joint Use and Relocations</t>
  </si>
  <si>
    <t>D-SA-02 New Load Connections, Upgrades, Cancellations</t>
  </si>
  <si>
    <t>D-SA-03 Customer Demand Distributed Energy Resources</t>
  </si>
  <si>
    <t>D-SA-04 Metering Sustainment</t>
  </si>
  <si>
    <t>D-SA-Other</t>
  </si>
  <si>
    <t>Sub-Total</t>
  </si>
  <si>
    <t>System Renewal</t>
  </si>
  <si>
    <t>D-SR-01 Distribution Stations Demand Capital Program</t>
  </si>
  <si>
    <t>D-SR-04 Distribution Station Refurbishment</t>
  </si>
  <si>
    <t>D-SR-05 Distribution Lines Trouble Call and Storm Damage Response</t>
  </si>
  <si>
    <t>D-SR-07 Pole Sustainment Program</t>
  </si>
  <si>
    <t>D-SR-08 Distribution Lines Minor Component Replacement Program</t>
  </si>
  <si>
    <t>D-SR-10 Distribution Lines Sustainment Initiatives</t>
  </si>
  <si>
    <t>D-SR-11 Life Cycle Optimization &amp; Operational Efficiency Projects</t>
  </si>
  <si>
    <t>System Service</t>
  </si>
  <si>
    <t>D-SS-03 Demand System Modifications</t>
  </si>
  <si>
    <t>D-SS-06 Power Quality and Stray Voltage</t>
  </si>
  <si>
    <t>D-SS-Other</t>
  </si>
  <si>
    <t>Total</t>
  </si>
  <si>
    <r>
      <t xml:space="preserve">Less Renewable Generation Facility Assets and Other Non-Rate-Regulated Utility Assets </t>
    </r>
    <r>
      <rPr>
        <b/>
        <i/>
        <sz val="10"/>
        <color rgb="FFFF0000"/>
        <rFont val="Arial"/>
        <family val="2"/>
      </rPr>
      <t>(input as negative)</t>
    </r>
  </si>
  <si>
    <t>Appendix 2-AB</t>
  </si>
  <si>
    <t>Table 2 - Capital Expenditure Summary from Chapter 5 Consolidated</t>
  </si>
  <si>
    <t>First year of Forecast Period:</t>
  </si>
  <si>
    <t>CATEGORY</t>
  </si>
  <si>
    <r>
      <t xml:space="preserve">Forecast Period </t>
    </r>
    <r>
      <rPr>
        <sz val="10"/>
        <rFont val="Arial"/>
        <family val="2"/>
      </rPr>
      <t>(planned)</t>
    </r>
  </si>
  <si>
    <t>Plan</t>
  </si>
  <si>
    <t>Actual</t>
  </si>
  <si>
    <t>Var</t>
  </si>
  <si>
    <t>$M</t>
  </si>
  <si>
    <t>%</t>
  </si>
  <si>
    <t>--</t>
  </si>
  <si>
    <t>TOTAL EXPENDITURE</t>
  </si>
  <si>
    <t xml:space="preserve"> - </t>
  </si>
  <si>
    <t>Notes to the Table:</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</si>
  <si>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</si>
  <si>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</si>
  <si>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</si>
  <si>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</si>
  <si>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See DSP Section 5.2 Historical Capital Trends</t>
  </si>
  <si>
    <t>`</t>
  </si>
  <si>
    <r>
      <t xml:space="preserve">Historical Period </t>
    </r>
    <r>
      <rPr>
        <sz val="10"/>
        <rFont val="Arial"/>
        <family val="2"/>
      </rPr>
      <t>(previous plan &amp; actual</t>
    </r>
    <r>
      <rPr>
        <vertAlign val="superscript"/>
        <sz val="10"/>
        <rFont val="Arial"/>
        <family val="2"/>
      </rPr>
      <t>1</t>
    </r>
    <r>
      <rPr>
        <sz val="10"/>
        <rFont val="Arial"/>
        <family val="2"/>
      </rPr>
      <t>)</t>
    </r>
  </si>
  <si>
    <t>Forecast</t>
  </si>
  <si>
    <r>
      <t>General Plant</t>
    </r>
    <r>
      <rPr>
        <b/>
        <vertAlign val="superscript"/>
        <sz val="12"/>
        <rFont val="Arial"/>
        <family val="2"/>
      </rPr>
      <t>2</t>
    </r>
  </si>
  <si>
    <r>
      <t>System O&amp;M</t>
    </r>
    <r>
      <rPr>
        <b/>
        <vertAlign val="superscript"/>
        <sz val="12"/>
        <rFont val="Arial"/>
        <family val="2"/>
      </rPr>
      <t>3</t>
    </r>
  </si>
  <si>
    <t>2. Information regarding Hydro One Distribution’s General Plant assets is provided in Hydro One’s Joint Rate Application, EB-2021-0110, Exhibit B4 - General Plant System Plan.</t>
  </si>
  <si>
    <t>CGAAP</t>
  </si>
  <si>
    <t>D-SR-Other</t>
  </si>
  <si>
    <t>DSP</t>
  </si>
  <si>
    <t>Section:</t>
  </si>
  <si>
    <t>EB-2018-0270; EB-2018-0242</t>
  </si>
  <si>
    <t>Capital Projects Table for Orillia ($M)</t>
  </si>
  <si>
    <t>Capital Projects Table for Peterborough ($M)</t>
  </si>
  <si>
    <t>-</t>
  </si>
  <si>
    <t>Distribution System Plan Filing Requirements for Orillia</t>
  </si>
  <si>
    <t>Distribution System Plan Filing Requirements for Peterborough</t>
  </si>
  <si>
    <t>4. Pre-integration costs (i.e. prior to June 1, 2021) are based on O&amp;M expenses reported in the RRR by OPDC; System O&amp;M contains the following accounts: 5005, 5010, 5012, 5014, 5015, 5016, 5017, 5020, 5025, 5030, 5035, 5040, 5045, 5050, 5055, 5060, 5065, 5070, 5075, 5085, 5090, 5095, 5096, 5105, 5110, 5112, 5114, 5120, 5125, 5130, 5135, 5145, 5150, 5155, 5160, 5165, 5170, 5172, 5175, 5178, 5195. Post-integration costs are based on Hydro One’s Distribution Sustainment O&amp;M Work Programs.</t>
  </si>
  <si>
    <r>
      <t>System O&amp;M</t>
    </r>
    <r>
      <rPr>
        <b/>
        <vertAlign val="superscript"/>
        <sz val="12"/>
        <rFont val="Arial"/>
        <family val="2"/>
      </rPr>
      <t>4</t>
    </r>
  </si>
  <si>
    <t>*Amounts relate to pre-integration capital expenditures (i.e. prior to June 1, 2021). The breakdown of these pre-integration costs by OEB Category is not available.</t>
  </si>
  <si>
    <t>Pre-integration*</t>
  </si>
  <si>
    <t>Pre-integration</t>
  </si>
  <si>
    <r>
      <t>Pre-integration</t>
    </r>
    <r>
      <rPr>
        <b/>
        <vertAlign val="superscript"/>
        <sz val="12"/>
        <rFont val="Arial"/>
        <family val="2"/>
      </rPr>
      <t>3</t>
    </r>
  </si>
  <si>
    <t>3. Amounts relate to pre-integration capital expenditures (i.e. prior to June 1, 2021). The breakdown of these pre-integration costs by OEB Category is not available.</t>
  </si>
  <si>
    <t>2010*</t>
  </si>
  <si>
    <t>2011*</t>
  </si>
  <si>
    <t>2012*</t>
  </si>
  <si>
    <t>Pre-integration**</t>
  </si>
  <si>
    <t>**Amounts relate to pre-integration capital expenditures (i.e. prior to June 1, 2021). The breakdown of these pre-integration costs by OEB Category is not available.</t>
  </si>
  <si>
    <t>Bridge Period</t>
  </si>
  <si>
    <r>
      <t>Historical Period (previous plan &amp; actual</t>
    </r>
    <r>
      <rPr>
        <b/>
        <vertAlign val="superscript"/>
        <sz val="10"/>
        <rFont val="Arial"/>
        <family val="2"/>
      </rPr>
      <t>1</t>
    </r>
    <r>
      <rPr>
        <b/>
        <sz val="10"/>
        <rFont val="Arial"/>
        <family val="2"/>
      </rPr>
      <t>)</t>
    </r>
  </si>
  <si>
    <r>
      <t>Pre-Integration</t>
    </r>
    <r>
      <rPr>
        <b/>
        <vertAlign val="superscript"/>
        <sz val="12"/>
        <rFont val="Arial"/>
        <family val="2"/>
      </rPr>
      <t>3</t>
    </r>
  </si>
  <si>
    <t>4. Pre-integration costs (i.e. prior to June 1, 2021) are based on O&amp;M expenses reported in the RRR by PDI; System O&amp;M contains the following accounts: 5005, 5010, 5012, 5014, 5015, 5016, 5017, 5020, 5025, 5030, 5035, 5040, 5045, 5050, 5055, 5060, 5065, 5070, 5075, 5085, 5090, 5095, 5096, 5105, 5110, 5112, 5114, 5120, 5125, 5130, 5135, 5145, 5150, 5155, 5160, 5165, 5170, 5172, 5175, 5178, 5195. Post-integration costs are based on Hydro One’s Distribution Sustainment O&amp;M Work Programs.</t>
  </si>
  <si>
    <t>The last approved planned capital expenditure relates to PDI's application for 2013 rates (EB-2012-0160). The supporting details for the variance are not available.</t>
  </si>
  <si>
    <t xml:space="preserve">*Hydro One does not have the supporting details for the actual capital expenditures from 2010-2012 as these years were not included in the MAADs proceedings and Hydro One cannot find these capital expenditures on public record. Hydro One has the actual capital expenditure data for Orillia beginning in 2013. The captial expenditures from 2013-2018 are those presented in EB-2018-0270, Exhibit I, Tab 5, Schedule 10.  The capital expenditure data for 2019 and 2020 are the amounts submitted by OPDC through the OEB's Reporting and Record-keeping Requirements (RRR). </t>
  </si>
  <si>
    <t xml:space="preserve">1. The last approved planned capital expenditure relates to OPDC's application for 2010 rates (EB-2009-0273). Hydro One does not have the supporting details for the actual capital expenditures from 2010-2012 as these years were not included in the MAADs proceedings and Hydro One cannot find these capital expenditures on public record. Hydro One has the actual capital expenditure data for Orillia beginning in 2013. The captial expenditures from 2013-2018 are those presented in EB-2018-0270, Exhibit I, Tab 5, Schedule 10.  The capital expenditure data for 2019 and 2020 are the amounts submitted by OPDC through the OEB's Reporting and Record-keeping Requirements (RRR). </t>
  </si>
  <si>
    <t>The last approved planned capital expenditure relates to OPDC's application for 2010 rates (EB-2009-0273). The supporting details are not available.</t>
  </si>
  <si>
    <t xml:space="preserve">1. The last approved planned capital expenditure relates to PDI's application for 2013 rates (EB-2012-0160). The captial expenditures from 2013-2018 are those presented in EB-2018-0242, Exhibit I, Tab 2, Schedule 23.  The capital expenditure data for 2019 and 2020 are  the amounts submitted by PDI through the OEB's Reporting and Record-keeping Requirements (RRR).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</si>
</sst>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vertAlign val="superscript"/>
      <sz val="10"/>
      <name val="Arial"/>
      <family val="2"/>
    </font>
    <font>
      <b/>
      <sz val="9"/>
      <name val="Arial"/>
      <family val="2"/>
    </font>
    <font>
      <i/>
      <sz val="10"/>
      <name val="Arial"/>
      <family val="2"/>
    </font>
    <font>
      <b/>
      <sz val="12"/>
      <name val="Arial"/>
      <family val="2"/>
    </font>
    <font>
      <b/>
      <i/>
      <sz val="10"/>
      <color rgb="FFFF0000"/>
      <name val="Arial"/>
      <family val="2"/>
    </font>
    <font>
      <b/>
      <i/>
      <sz val="12"/>
      <color rgb="FF0070C0"/>
      <name val="Calibri"/>
      <family val="2"/>
      <scheme val="minor"/>
    </font>
    <font>
      <b/>
      <sz val="11"/>
      <color rgb="FF000000"/>
      <name val="Calibri"/>
      <family val="2"/>
      <scheme val="minor"/>
    </font>
    <font>
      <b/>
      <sz val="14"/>
      <color rgb="FF000000"/>
      <name val="Calibri"/>
      <family val="2"/>
      <scheme val="minor"/>
    </font>
    <font>
      <b/>
      <vertAlign val="superscript"/>
      <sz val="12"/>
      <name val="Arial"/>
      <family val="2"/>
    </font>
    <font>
      <b/>
      <vertAlign val="superscript"/>
      <sz val="10"/>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rgb="FF000000"/>
      </patternFill>
    </fill>
    <fill>
      <patternFill patternType="solid">
        <fgColor theme="0"/>
        <bgColor rgb="FF000000"/>
      </patternFill>
    </fill>
    <fill>
      <patternFill patternType="solid">
        <fgColor theme="0" tint="-4.9989318521683403E-2"/>
        <bgColor rgb="FF000000"/>
      </patternFill>
    </fill>
  </fills>
  <borders count="12">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Alignment="1" applyProtection="1">
      <alignment horizontal="right" vertical="top"/>
      <protection locked="0"/>
    </xf>
    <xf numFmtId="0" fontId="4" fillId="2" borderId="1" xfId="0" applyFont="1" applyFill="1" applyBorder="1" applyAlignment="1" applyProtection="1">
      <alignment horizontal="right" vertical="top"/>
      <protection locked="0"/>
    </xf>
    <xf numFmtId="14" fontId="4" fillId="2" borderId="0" xfId="0" applyNumberFormat="1" applyFont="1" applyFill="1" applyAlignment="1" applyProtection="1">
      <alignment horizontal="right" vertical="top"/>
      <protection locked="0"/>
    </xf>
    <xf numFmtId="0" fontId="0" fillId="0" borderId="0" xfId="0" applyAlignment="1" applyProtection="1">
      <alignment wrapText="1"/>
      <protection locked="0"/>
    </xf>
    <xf numFmtId="3" fontId="0" fillId="0" borderId="8" xfId="1" applyNumberFormat="1" applyFont="1" applyFill="1" applyBorder="1" applyProtection="1">
      <protection locked="0"/>
    </xf>
    <xf numFmtId="164" fontId="0" fillId="0" borderId="8" xfId="1" applyNumberFormat="1" applyFont="1" applyFill="1" applyBorder="1" applyProtection="1">
      <protection locked="0"/>
    </xf>
    <xf numFmtId="4" fontId="0" fillId="2" borderId="8" xfId="1" applyNumberFormat="1" applyFont="1" applyFill="1" applyBorder="1" applyProtection="1">
      <protection locked="0"/>
    </xf>
    <xf numFmtId="4" fontId="2" fillId="2" borderId="8" xfId="1" applyNumberFormat="1" applyFont="1" applyFill="1" applyBorder="1" applyProtection="1">
      <protection locked="0"/>
    </xf>
    <xf numFmtId="4" fontId="0" fillId="4" borderId="8" xfId="1" applyNumberFormat="1" applyFont="1" applyFill="1" applyBorder="1" applyProtection="1">
      <protection locked="0"/>
    </xf>
    <xf numFmtId="0" fontId="3" fillId="0" borderId="0" xfId="0" applyFont="1" applyAlignment="1">
      <alignment horizontal="right" vertical="center"/>
    </xf>
    <xf numFmtId="0" fontId="6" fillId="0" borderId="0" xfId="0" applyFont="1"/>
    <xf numFmtId="0" fontId="12" fillId="0" borderId="0" xfId="0" applyFont="1" applyAlignment="1">
      <alignment horizontal="center" vertical="center"/>
    </xf>
    <xf numFmtId="165" fontId="0" fillId="0" borderId="8" xfId="2" applyNumberFormat="1" applyFont="1" applyFill="1" applyBorder="1" applyProtection="1">
      <protection locked="0"/>
    </xf>
    <xf numFmtId="0" fontId="6" fillId="0" borderId="0" xfId="0" applyFont="1" applyAlignment="1">
      <alignment horizontal="left" vertical="center"/>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8" xfId="0" applyFont="1" applyBorder="1" applyAlignment="1">
      <alignment horizontal="right" vertical="center" wrapText="1" indent="1"/>
    </xf>
    <xf numFmtId="0" fontId="3" fillId="0" borderId="8" xfId="0" applyFont="1" applyBorder="1" applyProtection="1">
      <protection locked="0"/>
    </xf>
    <xf numFmtId="0" fontId="3" fillId="0" borderId="8" xfId="0" applyFont="1" applyBorder="1" applyAlignment="1" applyProtection="1">
      <alignment horizontal="center" vertical="center" wrapText="1"/>
      <protection locked="0"/>
    </xf>
    <xf numFmtId="0" fontId="3" fillId="3" borderId="8" xfId="0" applyFont="1" applyFill="1" applyBorder="1" applyAlignment="1" applyProtection="1">
      <alignment horizontal="center"/>
      <protection locked="0"/>
    </xf>
    <xf numFmtId="3" fontId="2" fillId="0" borderId="8" xfId="1" applyNumberFormat="1" applyFont="1" applyFill="1" applyBorder="1" applyProtection="1">
      <protection locked="0"/>
    </xf>
    <xf numFmtId="0" fontId="6" fillId="2" borderId="8" xfId="0" applyFont="1" applyFill="1" applyBorder="1" applyProtection="1">
      <protection locked="0"/>
    </xf>
    <xf numFmtId="0" fontId="3" fillId="2" borderId="8" xfId="0" applyFont="1" applyFill="1" applyBorder="1" applyProtection="1">
      <protection locked="0"/>
    </xf>
    <xf numFmtId="165" fontId="2" fillId="0" borderId="8" xfId="2" applyNumberFormat="1" applyFont="1" applyFill="1" applyBorder="1" applyProtection="1">
      <protection locked="0"/>
    </xf>
    <xf numFmtId="4" fontId="3" fillId="2" borderId="8" xfId="0" applyNumberFormat="1" applyFont="1" applyFill="1" applyBorder="1" applyProtection="1">
      <protection locked="0"/>
    </xf>
    <xf numFmtId="0" fontId="3" fillId="5" borderId="8" xfId="0" applyFont="1" applyFill="1" applyBorder="1" applyProtection="1">
      <protection locked="0"/>
    </xf>
    <xf numFmtId="4" fontId="3" fillId="5" borderId="8" xfId="0" applyNumberFormat="1" applyFont="1" applyFill="1" applyBorder="1" applyProtection="1">
      <protection locked="0"/>
    </xf>
    <xf numFmtId="4" fontId="2" fillId="5" borderId="8" xfId="1" applyNumberFormat="1" applyFont="1" applyFill="1" applyBorder="1" applyProtection="1">
      <protection locked="0"/>
    </xf>
    <xf numFmtId="4" fontId="3" fillId="0" borderId="8" xfId="0" applyNumberFormat="1" applyFont="1" applyBorder="1" applyProtection="1">
      <protection locked="0"/>
    </xf>
    <xf numFmtId="0" fontId="3" fillId="4" borderId="8" xfId="0" applyFont="1" applyFill="1" applyBorder="1" applyAlignment="1" applyProtection="1">
      <alignment vertical="top" wrapText="1"/>
      <protection locked="0"/>
    </xf>
    <xf numFmtId="0" fontId="4" fillId="2" borderId="0" xfId="0" applyFont="1" applyFill="1" applyBorder="1" applyAlignment="1" applyProtection="1">
      <alignment horizontal="right" vertical="top"/>
      <protection locked="0"/>
    </xf>
    <xf numFmtId="2" fontId="6" fillId="0" borderId="8" xfId="0" applyNumberFormat="1" applyFont="1" applyBorder="1" applyAlignment="1">
      <alignment horizontal="center" vertical="center" wrapText="1"/>
    </xf>
    <xf numFmtId="2" fontId="6" fillId="6" borderId="8" xfId="0" applyNumberFormat="1" applyFont="1" applyFill="1" applyBorder="1" applyAlignment="1">
      <alignment horizontal="center" vertical="center" wrapText="1"/>
    </xf>
    <xf numFmtId="9" fontId="6" fillId="0" borderId="8" xfId="3" applyFont="1" applyBorder="1" applyAlignment="1">
      <alignment horizontal="center" vertical="center" wrapText="1"/>
    </xf>
    <xf numFmtId="43" fontId="6" fillId="6" borderId="8" xfId="2" applyFont="1" applyFill="1" applyBorder="1" applyAlignment="1">
      <alignment horizontal="center" vertical="center" wrapText="1"/>
    </xf>
    <xf numFmtId="43" fontId="6" fillId="0" borderId="8" xfId="2" applyFont="1" applyBorder="1" applyAlignment="1">
      <alignment horizontal="center" vertical="center" wrapText="1"/>
    </xf>
    <xf numFmtId="43" fontId="6" fillId="0" borderId="8" xfId="2" applyFont="1" applyFill="1" applyBorder="1" applyAlignment="1">
      <alignment horizontal="center" vertical="center" wrapText="1"/>
    </xf>
    <xf numFmtId="43" fontId="6" fillId="2" borderId="8" xfId="2" applyFont="1" applyFill="1" applyBorder="1" applyAlignment="1">
      <alignment horizontal="center" vertical="center" wrapText="1"/>
    </xf>
    <xf numFmtId="43" fontId="6" fillId="7" borderId="8" xfId="2" applyFont="1" applyFill="1" applyBorder="1" applyAlignment="1">
      <alignment horizontal="center" vertical="center" wrapText="1"/>
    </xf>
    <xf numFmtId="0" fontId="6" fillId="0" borderId="0" xfId="0" applyFont="1" applyAlignment="1">
      <alignment horizontal="left" vertical="center"/>
    </xf>
    <xf numFmtId="2" fontId="6" fillId="8" borderId="8" xfId="0" applyNumberFormat="1"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vertical="center"/>
    </xf>
    <xf numFmtId="0" fontId="4" fillId="2" borderId="1" xfId="0" applyFont="1" applyFill="1" applyBorder="1" applyAlignment="1" applyProtection="1">
      <alignment horizontal="left" vertical="top"/>
      <protection locked="0"/>
    </xf>
    <xf numFmtId="0" fontId="3" fillId="0" borderId="0" xfId="0" applyFont="1" applyAlignment="1" applyProtection="1">
      <alignment horizontal="left"/>
      <protection locked="0"/>
    </xf>
    <xf numFmtId="0" fontId="4" fillId="2" borderId="1" xfId="0" applyFont="1" applyFill="1" applyBorder="1" applyAlignment="1" applyProtection="1">
      <alignment horizontal="left" vertical="center"/>
      <protection locked="0"/>
    </xf>
    <xf numFmtId="0" fontId="5" fillId="0" borderId="0" xfId="0" applyFont="1" applyAlignment="1" applyProtection="1">
      <alignment horizontal="center" vertical="top"/>
      <protection locked="0"/>
    </xf>
    <xf numFmtId="0" fontId="0" fillId="0" borderId="0" xfId="0" applyAlignment="1" applyProtection="1">
      <alignment horizontal="center"/>
      <protection locked="0"/>
    </xf>
    <xf numFmtId="0" fontId="0" fillId="0" borderId="0" xfId="0" applyAlignment="1" applyProtection="1">
      <alignment horizontal="left" wrapText="1"/>
      <protection locked="0"/>
    </xf>
    <xf numFmtId="0" fontId="5" fillId="0" borderId="0" xfId="0" applyFont="1" applyAlignment="1">
      <alignment horizontal="center" vertical="top"/>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9" fillId="0" borderId="8" xfId="0" applyFont="1" applyBorder="1" applyAlignment="1">
      <alignment horizontal="center" vertical="center" wrapText="1"/>
    </xf>
    <xf numFmtId="0" fontId="8" fillId="0" borderId="8" xfId="0" applyFont="1" applyBorder="1" applyAlignment="1">
      <alignment horizontal="center" vertical="center" wrapText="1"/>
    </xf>
    <xf numFmtId="0" fontId="6" fillId="6" borderId="4" xfId="0" applyFont="1" applyFill="1" applyBorder="1" applyAlignment="1">
      <alignment horizontal="left" vertical="top"/>
    </xf>
    <xf numFmtId="0" fontId="6" fillId="6" borderId="5" xfId="0" applyFont="1" applyFill="1" applyBorder="1" applyAlignment="1">
      <alignment horizontal="left" vertical="top"/>
    </xf>
    <xf numFmtId="0" fontId="6" fillId="6" borderId="10" xfId="0" applyFont="1" applyFill="1" applyBorder="1" applyAlignment="1">
      <alignment horizontal="left" vertical="top"/>
    </xf>
    <xf numFmtId="0" fontId="6" fillId="6" borderId="6" xfId="0" applyFont="1" applyFill="1" applyBorder="1" applyAlignment="1">
      <alignment horizontal="left" vertical="top"/>
    </xf>
    <xf numFmtId="0" fontId="6" fillId="6" borderId="7" xfId="0" applyFont="1" applyFill="1" applyBorder="1" applyAlignment="1">
      <alignment horizontal="left" vertical="top"/>
    </xf>
    <xf numFmtId="0" fontId="6" fillId="6" borderId="11" xfId="0" applyFont="1" applyFill="1" applyBorder="1" applyAlignment="1">
      <alignment horizontal="left" vertical="top"/>
    </xf>
    <xf numFmtId="0" fontId="6" fillId="0" borderId="0" xfId="0" applyFont="1" applyAlignment="1">
      <alignment horizontal="left" vertical="center"/>
    </xf>
    <xf numFmtId="0" fontId="14" fillId="0" borderId="2" xfId="0" applyFont="1" applyBorder="1" applyAlignment="1"/>
    <xf numFmtId="0" fontId="14" fillId="0" borderId="3" xfId="0" applyFont="1" applyBorder="1" applyAlignment="1"/>
    <xf numFmtId="0" fontId="14" fillId="0" borderId="9" xfId="0" applyFont="1" applyBorder="1" applyAlignment="1"/>
    <xf numFmtId="0" fontId="13" fillId="0" borderId="2" xfId="0" applyFont="1" applyBorder="1" applyAlignment="1"/>
    <xf numFmtId="0" fontId="13" fillId="0" borderId="3" xfId="0" applyFont="1" applyBorder="1" applyAlignment="1"/>
    <xf numFmtId="0" fontId="13" fillId="0" borderId="9" xfId="0" applyFont="1" applyBorder="1" applyAlignme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0" xfId="0" applyFont="1" applyAlignment="1">
      <alignment horizontal="left"/>
    </xf>
    <xf numFmtId="0" fontId="6" fillId="0" borderId="0" xfId="0" applyFont="1" applyAlignment="1">
      <alignment horizontal="left" vertical="top" wrapText="1"/>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AC30-A97D-4F83-B27E-6F272D02C7F0}">
  <dimension ref="A1:S43"/>
  <sheetViews>
    <sheetView showGridLines="0" zoomScaleNormal="100" workbookViewId="0">
      <selection activeCell="B1" sqref="B1"/>
    </sheetView>
  </sheetViews>
  <sheetFormatPr defaultRowHeight="14.5" x14ac:dyDescent="0.35"/>
  <cols>
    <col min="1" max="1" width="57.1796875" customWidth="1"/>
    <col min="2" max="5" width="7.7265625" customWidth="1"/>
    <col min="6" max="9" width="8.81640625" customWidth="1"/>
  </cols>
  <sheetData>
    <row r="1" spans="1:19" x14ac:dyDescent="0.35">
      <c r="A1" s="1"/>
      <c r="B1" s="1"/>
      <c r="C1" s="1"/>
      <c r="D1" s="1"/>
      <c r="E1" s="1"/>
      <c r="F1" s="1"/>
      <c r="G1" s="1"/>
      <c r="H1" s="1"/>
      <c r="I1" s="1"/>
      <c r="J1" s="1"/>
      <c r="K1" s="1"/>
      <c r="L1" s="1"/>
      <c r="M1" s="1"/>
      <c r="N1" s="1"/>
      <c r="R1" s="47" t="s">
        <v>0</v>
      </c>
      <c r="S1" s="46" t="s">
        <v>64</v>
      </c>
    </row>
    <row r="2" spans="1:19" x14ac:dyDescent="0.35">
      <c r="A2" s="1"/>
      <c r="B2" s="1"/>
      <c r="C2" s="1"/>
      <c r="D2" s="1"/>
      <c r="E2" s="1"/>
      <c r="F2" s="1"/>
      <c r="G2" s="1"/>
      <c r="H2" s="1"/>
      <c r="I2" s="1"/>
      <c r="J2" s="1"/>
      <c r="K2" s="1"/>
      <c r="L2" s="1"/>
      <c r="M2" s="1"/>
      <c r="N2" s="1"/>
      <c r="R2" s="2" t="s">
        <v>1</v>
      </c>
      <c r="S2" s="4" t="s">
        <v>62</v>
      </c>
    </row>
    <row r="3" spans="1:19" x14ac:dyDescent="0.35">
      <c r="A3" s="1"/>
      <c r="B3" s="1"/>
      <c r="C3" s="1"/>
      <c r="D3" s="1"/>
      <c r="E3" s="1"/>
      <c r="F3" s="1"/>
      <c r="G3" s="1"/>
      <c r="H3" s="1"/>
      <c r="I3" s="1"/>
      <c r="J3" s="1"/>
      <c r="K3" s="1"/>
      <c r="L3" s="1"/>
      <c r="M3" s="1"/>
      <c r="N3" s="1"/>
      <c r="R3" s="2" t="s">
        <v>63</v>
      </c>
      <c r="S3" s="33">
        <v>5</v>
      </c>
    </row>
    <row r="4" spans="1:19" x14ac:dyDescent="0.35">
      <c r="A4" s="1"/>
      <c r="B4" s="1"/>
      <c r="C4" s="1"/>
      <c r="D4" s="1"/>
      <c r="E4" s="1"/>
      <c r="F4" s="1"/>
      <c r="G4" s="1"/>
      <c r="H4" s="1"/>
      <c r="I4" s="1"/>
      <c r="J4" s="1"/>
      <c r="K4" s="1"/>
      <c r="L4" s="1"/>
      <c r="M4" s="1"/>
      <c r="N4" s="1"/>
      <c r="R4" s="2"/>
      <c r="S4" s="3"/>
    </row>
    <row r="5" spans="1:19" x14ac:dyDescent="0.35">
      <c r="A5" s="1"/>
      <c r="B5" s="1"/>
      <c r="C5" s="1"/>
      <c r="D5" s="1"/>
      <c r="E5" s="1"/>
      <c r="F5" s="1"/>
      <c r="G5" s="1"/>
      <c r="H5" s="1"/>
      <c r="I5" s="1"/>
      <c r="J5" s="1"/>
      <c r="K5" s="1"/>
      <c r="L5" s="1"/>
      <c r="M5" s="1"/>
      <c r="N5" s="1"/>
      <c r="R5" s="2" t="s">
        <v>2</v>
      </c>
      <c r="S5" s="5">
        <v>44895</v>
      </c>
    </row>
    <row r="6" spans="1:19" x14ac:dyDescent="0.35">
      <c r="A6" s="1"/>
      <c r="B6" s="1"/>
      <c r="C6" s="1"/>
      <c r="D6" s="1"/>
      <c r="E6" s="1"/>
      <c r="F6" s="1"/>
      <c r="G6" s="1"/>
      <c r="H6" s="1"/>
      <c r="I6" s="1"/>
      <c r="J6" s="1"/>
      <c r="K6" s="1"/>
      <c r="L6" s="1"/>
      <c r="M6" s="1"/>
      <c r="N6" s="1"/>
      <c r="O6" s="1"/>
      <c r="P6" s="1"/>
    </row>
    <row r="7" spans="1:19" ht="18" x14ac:dyDescent="0.35">
      <c r="A7" s="49" t="s">
        <v>3</v>
      </c>
      <c r="B7" s="49"/>
      <c r="C7" s="49"/>
      <c r="D7" s="49"/>
      <c r="E7" s="49"/>
      <c r="F7" s="49"/>
      <c r="G7" s="49"/>
      <c r="H7" s="49"/>
      <c r="I7" s="49"/>
      <c r="J7" s="49"/>
      <c r="K7" s="49"/>
      <c r="L7" s="49"/>
      <c r="M7" s="49"/>
      <c r="N7" s="49"/>
      <c r="O7" s="49"/>
      <c r="P7" s="49"/>
      <c r="Q7" s="49"/>
      <c r="R7" s="49"/>
      <c r="S7" s="49"/>
    </row>
    <row r="8" spans="1:19" ht="18" x14ac:dyDescent="0.35">
      <c r="A8" s="49" t="s">
        <v>65</v>
      </c>
      <c r="B8" s="49"/>
      <c r="C8" s="49"/>
      <c r="D8" s="49"/>
      <c r="E8" s="49"/>
      <c r="F8" s="49"/>
      <c r="G8" s="49"/>
      <c r="H8" s="49"/>
      <c r="I8" s="49"/>
      <c r="J8" s="49"/>
      <c r="K8" s="49"/>
      <c r="L8" s="49"/>
      <c r="M8" s="49"/>
      <c r="N8" s="49"/>
      <c r="O8" s="49"/>
      <c r="P8" s="49"/>
      <c r="Q8" s="49"/>
      <c r="R8" s="49"/>
      <c r="S8" s="49"/>
    </row>
    <row r="9" spans="1:19" x14ac:dyDescent="0.35">
      <c r="A9" s="50"/>
      <c r="B9" s="50"/>
      <c r="C9" s="50"/>
      <c r="D9" s="50"/>
      <c r="E9" s="50"/>
      <c r="F9" s="50"/>
      <c r="G9" s="50"/>
      <c r="H9" s="50"/>
      <c r="I9" s="50"/>
      <c r="J9" s="50"/>
      <c r="K9" s="50"/>
      <c r="L9" s="50"/>
      <c r="M9" s="50"/>
      <c r="N9" s="50"/>
      <c r="O9" s="50"/>
      <c r="P9" s="1"/>
    </row>
    <row r="10" spans="1:19" x14ac:dyDescent="0.35">
      <c r="A10" s="6"/>
      <c r="B10" s="6"/>
      <c r="C10" s="6"/>
      <c r="D10" s="6"/>
      <c r="E10" s="6"/>
      <c r="F10" s="6"/>
      <c r="G10" s="6"/>
      <c r="H10" s="6"/>
      <c r="I10" s="6"/>
      <c r="J10" s="6"/>
      <c r="K10" s="6"/>
      <c r="L10" s="6"/>
      <c r="M10" s="6"/>
      <c r="N10" s="6"/>
      <c r="O10" s="6"/>
      <c r="P10" s="6"/>
    </row>
    <row r="11" spans="1:19" ht="26" x14ac:dyDescent="0.35">
      <c r="A11" s="20" t="s">
        <v>4</v>
      </c>
      <c r="B11" s="21" t="s">
        <v>77</v>
      </c>
      <c r="C11" s="21" t="s">
        <v>78</v>
      </c>
      <c r="D11" s="21" t="s">
        <v>79</v>
      </c>
      <c r="E11" s="21">
        <v>2013</v>
      </c>
      <c r="F11" s="21">
        <v>2014</v>
      </c>
      <c r="G11" s="21">
        <v>2015</v>
      </c>
      <c r="H11" s="21">
        <v>2016</v>
      </c>
      <c r="I11" s="21">
        <v>2017</v>
      </c>
      <c r="J11" s="21">
        <f>K11-1</f>
        <v>2018</v>
      </c>
      <c r="K11" s="21">
        <f>L11-1</f>
        <v>2019</v>
      </c>
      <c r="L11" s="21">
        <v>2020</v>
      </c>
      <c r="M11" s="21">
        <v>2021</v>
      </c>
      <c r="N11" s="21" t="s">
        <v>5</v>
      </c>
      <c r="O11" s="21" t="s">
        <v>6</v>
      </c>
      <c r="P11" s="21" t="s">
        <v>7</v>
      </c>
      <c r="Q11" s="21" t="s">
        <v>8</v>
      </c>
      <c r="R11" s="21" t="s">
        <v>9</v>
      </c>
      <c r="S11" s="21" t="s">
        <v>10</v>
      </c>
    </row>
    <row r="12" spans="1:19" x14ac:dyDescent="0.35">
      <c r="A12" s="20" t="s">
        <v>11</v>
      </c>
      <c r="B12" s="22" t="s">
        <v>60</v>
      </c>
      <c r="C12" s="22" t="s">
        <v>60</v>
      </c>
      <c r="D12" s="22" t="s">
        <v>60</v>
      </c>
      <c r="E12" s="22" t="s">
        <v>60</v>
      </c>
      <c r="F12" s="22" t="s">
        <v>60</v>
      </c>
      <c r="G12" s="22" t="s">
        <v>13</v>
      </c>
      <c r="H12" s="22" t="s">
        <v>13</v>
      </c>
      <c r="I12" s="22" t="s">
        <v>13</v>
      </c>
      <c r="J12" s="22" t="s">
        <v>13</v>
      </c>
      <c r="K12" s="22" t="s">
        <v>13</v>
      </c>
      <c r="L12" s="22" t="s">
        <v>13</v>
      </c>
      <c r="M12" s="22" t="s">
        <v>12</v>
      </c>
      <c r="N12" s="22" t="s">
        <v>12</v>
      </c>
      <c r="O12" s="22" t="s">
        <v>12</v>
      </c>
      <c r="P12" s="22" t="s">
        <v>12</v>
      </c>
      <c r="Q12" s="22" t="s">
        <v>12</v>
      </c>
      <c r="R12" s="22" t="s">
        <v>12</v>
      </c>
      <c r="S12" s="22" t="s">
        <v>12</v>
      </c>
    </row>
    <row r="13" spans="1:19" x14ac:dyDescent="0.35">
      <c r="A13" s="23" t="s">
        <v>14</v>
      </c>
      <c r="B13" s="23"/>
      <c r="C13" s="23"/>
      <c r="D13" s="23"/>
      <c r="E13" s="23"/>
      <c r="F13" s="23"/>
      <c r="G13" s="23"/>
      <c r="H13" s="23"/>
      <c r="I13" s="23"/>
      <c r="J13" s="7"/>
      <c r="K13" s="7"/>
      <c r="L13" s="7"/>
      <c r="M13" s="7"/>
      <c r="N13" s="7"/>
      <c r="O13" s="7"/>
      <c r="P13" s="7"/>
      <c r="Q13" s="7"/>
      <c r="R13" s="7"/>
      <c r="S13" s="7"/>
    </row>
    <row r="14" spans="1:19" x14ac:dyDescent="0.35">
      <c r="A14" s="24" t="s">
        <v>15</v>
      </c>
      <c r="B14" s="24"/>
      <c r="C14" s="24"/>
      <c r="D14" s="24"/>
      <c r="E14" s="9"/>
      <c r="F14" s="9"/>
      <c r="G14" s="9"/>
      <c r="H14" s="9"/>
      <c r="I14" s="9"/>
      <c r="J14" s="9"/>
      <c r="K14" s="9"/>
      <c r="L14" s="9"/>
      <c r="M14" s="9"/>
      <c r="N14" s="9">
        <v>6.9146883794089136E-3</v>
      </c>
      <c r="O14" s="9">
        <v>1.2663947520598733E-2</v>
      </c>
      <c r="P14" s="9">
        <v>1.2825253371113584E-2</v>
      </c>
      <c r="Q14" s="9">
        <v>1.2812751614523612E-2</v>
      </c>
      <c r="R14" s="9">
        <v>1.2812751614523612E-2</v>
      </c>
      <c r="S14" s="9">
        <v>1.2812640979509541E-2</v>
      </c>
    </row>
    <row r="15" spans="1:19" x14ac:dyDescent="0.35">
      <c r="A15" s="24" t="s">
        <v>16</v>
      </c>
      <c r="B15" s="24"/>
      <c r="C15" s="24"/>
      <c r="D15" s="24"/>
      <c r="E15" s="9"/>
      <c r="F15" s="9"/>
      <c r="G15" s="9"/>
      <c r="H15" s="9"/>
      <c r="I15" s="9"/>
      <c r="J15" s="9"/>
      <c r="K15" s="9"/>
      <c r="L15" s="9"/>
      <c r="M15" s="9"/>
      <c r="N15" s="9">
        <v>1.0314894464934554</v>
      </c>
      <c r="O15" s="9">
        <v>0.98308658394887838</v>
      </c>
      <c r="P15" s="9">
        <v>1.0193387313189777</v>
      </c>
      <c r="Q15" s="9">
        <v>1.0424958306427055</v>
      </c>
      <c r="R15" s="9">
        <v>1.0717722392758287</v>
      </c>
      <c r="S15" s="9">
        <v>1.0967851228229561</v>
      </c>
    </row>
    <row r="16" spans="1:19" x14ac:dyDescent="0.35">
      <c r="A16" s="24" t="s">
        <v>17</v>
      </c>
      <c r="B16" s="24"/>
      <c r="C16" s="24"/>
      <c r="D16" s="24"/>
      <c r="E16" s="9"/>
      <c r="F16" s="9"/>
      <c r="G16" s="9"/>
      <c r="H16" s="9"/>
      <c r="I16" s="9"/>
      <c r="J16" s="9"/>
      <c r="K16" s="9"/>
      <c r="L16" s="9"/>
      <c r="M16" s="9"/>
      <c r="N16" s="9">
        <v>2.0000000000000001E-4</v>
      </c>
      <c r="O16" s="9">
        <v>0.01</v>
      </c>
      <c r="P16" s="9">
        <v>0.01</v>
      </c>
      <c r="Q16" s="9">
        <v>0.01</v>
      </c>
      <c r="R16" s="9">
        <v>0.01</v>
      </c>
      <c r="S16" s="9">
        <v>0.01</v>
      </c>
    </row>
    <row r="17" spans="1:19" x14ac:dyDescent="0.35">
      <c r="A17" s="24" t="s">
        <v>18</v>
      </c>
      <c r="B17" s="24"/>
      <c r="C17" s="24"/>
      <c r="D17" s="24"/>
      <c r="E17" s="9"/>
      <c r="F17" s="9"/>
      <c r="G17" s="9"/>
      <c r="H17" s="9"/>
      <c r="I17" s="9"/>
      <c r="J17" s="9"/>
      <c r="K17" s="9"/>
      <c r="L17" s="9"/>
      <c r="M17" s="9"/>
      <c r="N17" s="9">
        <v>0.11457975882500912</v>
      </c>
      <c r="O17" s="9">
        <v>0.14974780843732635</v>
      </c>
      <c r="P17" s="9">
        <v>5.6791890738132303E-2</v>
      </c>
      <c r="Q17" s="9">
        <v>4.2333136111812227E-2</v>
      </c>
      <c r="R17" s="9">
        <v>6.0625348737244053E-2</v>
      </c>
      <c r="S17" s="9">
        <v>0.1039279777074635</v>
      </c>
    </row>
    <row r="18" spans="1:19" x14ac:dyDescent="0.35">
      <c r="A18" s="24" t="s">
        <v>19</v>
      </c>
      <c r="B18" s="24"/>
      <c r="C18" s="24"/>
      <c r="D18" s="24"/>
      <c r="E18" s="9"/>
      <c r="F18" s="9"/>
      <c r="G18" s="9"/>
      <c r="H18" s="9"/>
      <c r="I18" s="9"/>
      <c r="J18" s="9"/>
      <c r="K18" s="9"/>
      <c r="L18" s="9"/>
      <c r="M18" s="9">
        <v>0.88615365769503507</v>
      </c>
      <c r="N18" s="9">
        <v>0</v>
      </c>
      <c r="O18" s="9">
        <v>0</v>
      </c>
      <c r="P18" s="9">
        <v>0</v>
      </c>
      <c r="Q18" s="9">
        <v>0</v>
      </c>
      <c r="R18" s="9">
        <v>0</v>
      </c>
      <c r="S18" s="9">
        <v>0</v>
      </c>
    </row>
    <row r="19" spans="1:19" x14ac:dyDescent="0.35">
      <c r="A19" s="25" t="s">
        <v>20</v>
      </c>
      <c r="B19" s="25"/>
      <c r="C19" s="25"/>
      <c r="D19" s="25"/>
      <c r="E19" s="10">
        <f>SUM(E14:E18)</f>
        <v>0</v>
      </c>
      <c r="F19" s="10">
        <f t="shared" ref="F19:S19" si="0">SUM(F14:F18)</f>
        <v>0</v>
      </c>
      <c r="G19" s="10">
        <f t="shared" si="0"/>
        <v>0</v>
      </c>
      <c r="H19" s="10">
        <f t="shared" si="0"/>
        <v>0</v>
      </c>
      <c r="I19" s="10">
        <f t="shared" si="0"/>
        <v>0</v>
      </c>
      <c r="J19" s="10">
        <f t="shared" si="0"/>
        <v>0</v>
      </c>
      <c r="K19" s="10">
        <f t="shared" si="0"/>
        <v>0</v>
      </c>
      <c r="L19" s="10">
        <f t="shared" si="0"/>
        <v>0</v>
      </c>
      <c r="M19" s="10">
        <f t="shared" si="0"/>
        <v>0.88615365769503507</v>
      </c>
      <c r="N19" s="10">
        <f t="shared" si="0"/>
        <v>1.1531838936978733</v>
      </c>
      <c r="O19" s="10">
        <f t="shared" si="0"/>
        <v>1.1554983399068033</v>
      </c>
      <c r="P19" s="10">
        <f t="shared" si="0"/>
        <v>1.0989558754282236</v>
      </c>
      <c r="Q19" s="10">
        <f t="shared" si="0"/>
        <v>1.1076417183690412</v>
      </c>
      <c r="R19" s="10">
        <f t="shared" si="0"/>
        <v>1.1552103396275963</v>
      </c>
      <c r="S19" s="10">
        <f t="shared" si="0"/>
        <v>1.2235257415099292</v>
      </c>
    </row>
    <row r="20" spans="1:19" x14ac:dyDescent="0.35">
      <c r="A20" s="23" t="s">
        <v>21</v>
      </c>
      <c r="B20" s="23"/>
      <c r="C20" s="23"/>
      <c r="D20" s="23"/>
      <c r="E20" s="26"/>
      <c r="F20" s="26"/>
      <c r="G20" s="26"/>
      <c r="H20" s="26"/>
      <c r="I20" s="26"/>
      <c r="J20" s="15"/>
      <c r="K20" s="15"/>
      <c r="L20" s="15"/>
      <c r="M20" s="8"/>
      <c r="N20" s="8"/>
      <c r="O20" s="8"/>
      <c r="P20" s="8"/>
      <c r="Q20" s="8"/>
      <c r="R20" s="8"/>
      <c r="S20" s="8"/>
    </row>
    <row r="21" spans="1:19" x14ac:dyDescent="0.35">
      <c r="A21" s="24" t="s">
        <v>22</v>
      </c>
      <c r="B21" s="24"/>
      <c r="C21" s="24"/>
      <c r="D21" s="24"/>
      <c r="E21" s="9"/>
      <c r="F21" s="9"/>
      <c r="G21" s="9"/>
      <c r="H21" s="9"/>
      <c r="I21" s="9"/>
      <c r="J21" s="9"/>
      <c r="K21" s="9"/>
      <c r="L21" s="9"/>
      <c r="M21" s="9"/>
      <c r="N21" s="9">
        <v>4.031093931823207E-2</v>
      </c>
      <c r="O21" s="9">
        <v>4.2786460911204312E-2</v>
      </c>
      <c r="P21" s="9">
        <v>4.4198343298124623E-2</v>
      </c>
      <c r="Q21" s="9">
        <v>4.5038120277284446E-2</v>
      </c>
      <c r="R21" s="9">
        <v>4.5938854494511953E-2</v>
      </c>
      <c r="S21" s="9">
        <v>4.6857676215905981E-2</v>
      </c>
    </row>
    <row r="22" spans="1:19" x14ac:dyDescent="0.35">
      <c r="A22" s="24" t="s">
        <v>23</v>
      </c>
      <c r="B22" s="24"/>
      <c r="C22" s="24"/>
      <c r="D22" s="24"/>
      <c r="E22" s="9"/>
      <c r="F22" s="9"/>
      <c r="G22" s="9"/>
      <c r="H22" s="9"/>
      <c r="I22" s="9"/>
      <c r="J22" s="9"/>
      <c r="K22" s="9"/>
      <c r="L22" s="9"/>
      <c r="M22" s="9"/>
      <c r="N22" s="9">
        <v>0</v>
      </c>
      <c r="O22" s="9">
        <v>0</v>
      </c>
      <c r="P22" s="9">
        <v>0</v>
      </c>
      <c r="Q22" s="9">
        <v>0</v>
      </c>
      <c r="R22" s="9">
        <v>0</v>
      </c>
      <c r="S22" s="9">
        <v>0</v>
      </c>
    </row>
    <row r="23" spans="1:19" x14ac:dyDescent="0.35">
      <c r="A23" s="24" t="s">
        <v>24</v>
      </c>
      <c r="B23" s="24"/>
      <c r="C23" s="24"/>
      <c r="D23" s="24"/>
      <c r="E23" s="9"/>
      <c r="F23" s="9"/>
      <c r="G23" s="9"/>
      <c r="H23" s="9"/>
      <c r="I23" s="9"/>
      <c r="J23" s="9"/>
      <c r="K23" s="9"/>
      <c r="L23" s="9"/>
      <c r="M23" s="9"/>
      <c r="N23" s="9">
        <v>5.0334692012708612E-2</v>
      </c>
      <c r="O23" s="9">
        <v>6.5559976342823872E-2</v>
      </c>
      <c r="P23" s="9">
        <v>6.7723445114589192E-2</v>
      </c>
      <c r="Q23" s="9">
        <v>6.901032330087753E-2</v>
      </c>
      <c r="R23" s="9">
        <v>7.0390462084098993E-2</v>
      </c>
      <c r="S23" s="9">
        <v>7.1798224892234835E-2</v>
      </c>
    </row>
    <row r="24" spans="1:19" x14ac:dyDescent="0.35">
      <c r="A24" s="24" t="s">
        <v>25</v>
      </c>
      <c r="B24" s="24"/>
      <c r="C24" s="24"/>
      <c r="D24" s="24"/>
      <c r="E24" s="9"/>
      <c r="F24" s="9"/>
      <c r="G24" s="9"/>
      <c r="H24" s="9"/>
      <c r="I24" s="9"/>
      <c r="J24" s="9"/>
      <c r="K24" s="9"/>
      <c r="L24" s="9"/>
      <c r="M24" s="9"/>
      <c r="N24" s="9">
        <v>0.10502911410762585</v>
      </c>
      <c r="O24" s="9">
        <v>0.2163270124308973</v>
      </c>
      <c r="P24" s="9">
        <v>0.22346579411890669</v>
      </c>
      <c r="Q24" s="9">
        <v>0.22771156755225866</v>
      </c>
      <c r="R24" s="9">
        <v>0.23226584891782387</v>
      </c>
      <c r="S24" s="9">
        <v>0.23691108781228681</v>
      </c>
    </row>
    <row r="25" spans="1:19" x14ac:dyDescent="0.35">
      <c r="A25" s="24" t="s">
        <v>26</v>
      </c>
      <c r="B25" s="24"/>
      <c r="C25" s="24"/>
      <c r="D25" s="24"/>
      <c r="E25" s="9"/>
      <c r="F25" s="9"/>
      <c r="G25" s="9"/>
      <c r="H25" s="9"/>
      <c r="I25" s="9"/>
      <c r="J25" s="9"/>
      <c r="K25" s="9"/>
      <c r="L25" s="9"/>
      <c r="M25" s="9"/>
      <c r="N25" s="9">
        <v>7.1889147482840587E-2</v>
      </c>
      <c r="O25" s="9">
        <v>3.8686760722048547E-2</v>
      </c>
      <c r="P25" s="9">
        <v>3.9460495936489516E-2</v>
      </c>
      <c r="Q25" s="9">
        <v>4.0249705855219309E-2</v>
      </c>
      <c r="R25" s="9">
        <v>4.1054699972323701E-2</v>
      </c>
      <c r="S25" s="9">
        <v>4.1875793971770173E-2</v>
      </c>
    </row>
    <row r="26" spans="1:19" x14ac:dyDescent="0.35">
      <c r="A26" s="24" t="s">
        <v>27</v>
      </c>
      <c r="B26" s="24"/>
      <c r="C26" s="24"/>
      <c r="D26" s="24"/>
      <c r="E26" s="9"/>
      <c r="F26" s="9"/>
      <c r="G26" s="9"/>
      <c r="H26" s="9"/>
      <c r="I26" s="9"/>
      <c r="J26" s="9"/>
      <c r="K26" s="9"/>
      <c r="L26" s="9"/>
      <c r="M26" s="9"/>
      <c r="N26" s="9">
        <v>0.20938604781576856</v>
      </c>
      <c r="O26" s="9">
        <v>6.0710558961660083E-2</v>
      </c>
      <c r="P26" s="9">
        <v>6.0710558961660083E-2</v>
      </c>
      <c r="Q26" s="9">
        <v>6.0710558961660083E-2</v>
      </c>
      <c r="R26" s="9">
        <v>6.0710558961660083E-2</v>
      </c>
      <c r="S26" s="9">
        <v>6.0710558961660083E-2</v>
      </c>
    </row>
    <row r="27" spans="1:19" x14ac:dyDescent="0.35">
      <c r="A27" s="24" t="s">
        <v>28</v>
      </c>
      <c r="B27" s="24"/>
      <c r="C27" s="24"/>
      <c r="D27" s="24"/>
      <c r="E27" s="9"/>
      <c r="F27" s="9"/>
      <c r="G27" s="9"/>
      <c r="H27" s="9"/>
      <c r="I27" s="9"/>
      <c r="J27" s="9"/>
      <c r="K27" s="9"/>
      <c r="L27" s="9"/>
      <c r="M27" s="9"/>
      <c r="N27" s="9">
        <v>0</v>
      </c>
      <c r="O27" s="9">
        <v>0.20456105902611058</v>
      </c>
      <c r="P27" s="9">
        <v>0.60701066574437568</v>
      </c>
      <c r="Q27" s="9">
        <v>3.3198735249177251</v>
      </c>
      <c r="R27" s="9">
        <v>0.43880422777886346</v>
      </c>
      <c r="S27" s="9">
        <v>0.18784221596077119</v>
      </c>
    </row>
    <row r="28" spans="1:19" x14ac:dyDescent="0.35">
      <c r="A28" s="24" t="s">
        <v>61</v>
      </c>
      <c r="B28" s="24"/>
      <c r="C28" s="24"/>
      <c r="D28" s="24"/>
      <c r="E28" s="9"/>
      <c r="F28" s="9"/>
      <c r="G28" s="9"/>
      <c r="H28" s="9"/>
      <c r="I28" s="9"/>
      <c r="J28" s="9"/>
      <c r="K28" s="9"/>
      <c r="L28" s="9"/>
      <c r="M28" s="9">
        <v>0.14168444611579678</v>
      </c>
      <c r="N28" s="9">
        <v>0</v>
      </c>
      <c r="O28" s="9">
        <v>0</v>
      </c>
      <c r="P28" s="9">
        <v>0</v>
      </c>
      <c r="Q28" s="9">
        <v>0</v>
      </c>
      <c r="R28" s="9">
        <v>0</v>
      </c>
      <c r="S28" s="9">
        <v>0</v>
      </c>
    </row>
    <row r="29" spans="1:19" x14ac:dyDescent="0.35">
      <c r="A29" s="25" t="s">
        <v>20</v>
      </c>
      <c r="B29" s="25"/>
      <c r="C29" s="25"/>
      <c r="D29" s="25"/>
      <c r="E29" s="10">
        <f>SUM(E21:E28)</f>
        <v>0</v>
      </c>
      <c r="F29" s="10">
        <f t="shared" ref="F29:S29" si="1">SUM(F21:F28)</f>
        <v>0</v>
      </c>
      <c r="G29" s="10">
        <f t="shared" si="1"/>
        <v>0</v>
      </c>
      <c r="H29" s="10">
        <f t="shared" si="1"/>
        <v>0</v>
      </c>
      <c r="I29" s="10">
        <f t="shared" si="1"/>
        <v>0</v>
      </c>
      <c r="J29" s="10">
        <f t="shared" si="1"/>
        <v>0</v>
      </c>
      <c r="K29" s="10">
        <f t="shared" si="1"/>
        <v>0</v>
      </c>
      <c r="L29" s="10">
        <f t="shared" si="1"/>
        <v>0</v>
      </c>
      <c r="M29" s="10">
        <f t="shared" si="1"/>
        <v>0.14168444611579678</v>
      </c>
      <c r="N29" s="10">
        <f t="shared" si="1"/>
        <v>0.47694994073717567</v>
      </c>
      <c r="O29" s="10">
        <f t="shared" si="1"/>
        <v>0.62863182839474474</v>
      </c>
      <c r="P29" s="10">
        <f t="shared" si="1"/>
        <v>1.0425693031741456</v>
      </c>
      <c r="Q29" s="10">
        <f t="shared" si="1"/>
        <v>3.7625938008650253</v>
      </c>
      <c r="R29" s="10">
        <f t="shared" si="1"/>
        <v>0.88916465220928198</v>
      </c>
      <c r="S29" s="10">
        <f t="shared" si="1"/>
        <v>0.64599555781462903</v>
      </c>
    </row>
    <row r="30" spans="1:19" x14ac:dyDescent="0.35">
      <c r="A30" s="23" t="s">
        <v>29</v>
      </c>
      <c r="B30" s="23"/>
      <c r="C30" s="23"/>
      <c r="D30" s="23"/>
      <c r="E30" s="23"/>
      <c r="F30" s="23"/>
      <c r="G30" s="23"/>
      <c r="H30" s="23"/>
      <c r="I30" s="23"/>
      <c r="J30" s="8"/>
      <c r="K30" s="8"/>
      <c r="L30" s="8"/>
      <c r="M30" s="8"/>
      <c r="N30" s="8"/>
      <c r="O30" s="8"/>
      <c r="P30" s="8"/>
      <c r="Q30" s="8"/>
      <c r="R30" s="8"/>
      <c r="S30" s="8"/>
    </row>
    <row r="31" spans="1:19" x14ac:dyDescent="0.35">
      <c r="A31" s="24" t="s">
        <v>30</v>
      </c>
      <c r="B31" s="24"/>
      <c r="C31" s="24"/>
      <c r="D31" s="24"/>
      <c r="E31" s="9"/>
      <c r="F31" s="9"/>
      <c r="G31" s="9"/>
      <c r="H31" s="9"/>
      <c r="I31" s="9"/>
      <c r="J31" s="9"/>
      <c r="K31" s="9"/>
      <c r="L31" s="9"/>
      <c r="M31" s="9"/>
      <c r="N31" s="9">
        <v>0.14658853494467902</v>
      </c>
      <c r="O31" s="9">
        <v>0.21055563156327206</v>
      </c>
      <c r="P31" s="9">
        <v>0.21249960300233087</v>
      </c>
      <c r="Q31" s="9">
        <v>0.21543475521298783</v>
      </c>
      <c r="R31" s="9">
        <v>0.21858324103342594</v>
      </c>
      <c r="S31" s="9">
        <v>0.22179458319017251</v>
      </c>
    </row>
    <row r="32" spans="1:19" x14ac:dyDescent="0.35">
      <c r="A32" s="24" t="s">
        <v>31</v>
      </c>
      <c r="B32" s="24"/>
      <c r="C32" s="24"/>
      <c r="D32" s="24"/>
      <c r="E32" s="9"/>
      <c r="F32" s="9"/>
      <c r="G32" s="9"/>
      <c r="H32" s="9"/>
      <c r="I32" s="9"/>
      <c r="J32" s="9"/>
      <c r="K32" s="9"/>
      <c r="L32" s="9"/>
      <c r="M32" s="9"/>
      <c r="N32" s="9">
        <v>1.1468102138059119E-2</v>
      </c>
      <c r="O32" s="9">
        <v>1.2172337696292602E-2</v>
      </c>
      <c r="P32" s="9">
        <v>1.2574007545741839E-2</v>
      </c>
      <c r="Q32" s="9">
        <v>1.2812884530417968E-2</v>
      </c>
      <c r="R32" s="9">
        <v>1.3069174094901229E-2</v>
      </c>
      <c r="S32" s="9">
        <v>1.3330539869090973E-2</v>
      </c>
    </row>
    <row r="33" spans="1:19" x14ac:dyDescent="0.35">
      <c r="A33" s="24" t="s">
        <v>32</v>
      </c>
      <c r="B33" s="24"/>
      <c r="C33" s="24"/>
      <c r="D33" s="24"/>
      <c r="E33" s="9"/>
      <c r="F33" s="9"/>
      <c r="G33" s="9"/>
      <c r="H33" s="9"/>
      <c r="I33" s="9"/>
      <c r="J33" s="9"/>
      <c r="K33" s="9"/>
      <c r="L33" s="9"/>
      <c r="M33" s="9">
        <v>0.14598585061157532</v>
      </c>
      <c r="N33" s="9">
        <v>0</v>
      </c>
      <c r="O33" s="9">
        <v>0</v>
      </c>
      <c r="P33" s="9">
        <v>0</v>
      </c>
      <c r="Q33" s="9">
        <v>0</v>
      </c>
      <c r="R33" s="9">
        <v>0</v>
      </c>
      <c r="S33" s="9">
        <v>0</v>
      </c>
    </row>
    <row r="34" spans="1:19" x14ac:dyDescent="0.35">
      <c r="A34" s="25" t="s">
        <v>20</v>
      </c>
      <c r="B34" s="25"/>
      <c r="C34" s="25"/>
      <c r="D34" s="25"/>
      <c r="E34" s="27">
        <f>SUM(E31:E33)</f>
        <v>0</v>
      </c>
      <c r="F34" s="27">
        <f t="shared" ref="F34:S34" si="2">SUM(F31:F33)</f>
        <v>0</v>
      </c>
      <c r="G34" s="27">
        <f t="shared" si="2"/>
        <v>0</v>
      </c>
      <c r="H34" s="27">
        <f t="shared" si="2"/>
        <v>0</v>
      </c>
      <c r="I34" s="27">
        <f t="shared" si="2"/>
        <v>0</v>
      </c>
      <c r="J34" s="27">
        <f t="shared" si="2"/>
        <v>0</v>
      </c>
      <c r="K34" s="27">
        <f t="shared" si="2"/>
        <v>0</v>
      </c>
      <c r="L34" s="27">
        <f t="shared" si="2"/>
        <v>0</v>
      </c>
      <c r="M34" s="27">
        <f t="shared" si="2"/>
        <v>0.14598585061157532</v>
      </c>
      <c r="N34" s="27">
        <f t="shared" si="2"/>
        <v>0.15805663708273815</v>
      </c>
      <c r="O34" s="27">
        <f t="shared" si="2"/>
        <v>0.22272796925956467</v>
      </c>
      <c r="P34" s="27">
        <f t="shared" si="2"/>
        <v>0.22507361054807271</v>
      </c>
      <c r="Q34" s="27">
        <f t="shared" si="2"/>
        <v>0.22824763974340578</v>
      </c>
      <c r="R34" s="27">
        <f t="shared" si="2"/>
        <v>0.23165241512832718</v>
      </c>
      <c r="S34" s="27">
        <f t="shared" si="2"/>
        <v>0.23512512305926347</v>
      </c>
    </row>
    <row r="35" spans="1:19" x14ac:dyDescent="0.35">
      <c r="A35" s="28" t="s">
        <v>80</v>
      </c>
      <c r="B35" s="28"/>
      <c r="C35" s="28"/>
      <c r="D35" s="28"/>
      <c r="E35" s="29"/>
      <c r="F35" s="29"/>
      <c r="G35" s="29"/>
      <c r="H35" s="29"/>
      <c r="I35" s="29"/>
      <c r="J35" s="29"/>
      <c r="K35" s="29"/>
      <c r="L35" s="29"/>
      <c r="M35" s="30"/>
      <c r="N35" s="30"/>
      <c r="O35" s="30"/>
      <c r="P35" s="30"/>
      <c r="Q35" s="30"/>
      <c r="R35" s="30"/>
      <c r="S35" s="30"/>
    </row>
    <row r="36" spans="1:19" x14ac:dyDescent="0.35">
      <c r="A36" s="24" t="s">
        <v>74</v>
      </c>
      <c r="B36" s="24"/>
      <c r="C36" s="24"/>
      <c r="D36" s="24"/>
      <c r="E36" s="9">
        <v>2.7240000000000002</v>
      </c>
      <c r="F36" s="9">
        <v>3.2650000000000001</v>
      </c>
      <c r="G36" s="9">
        <v>2.3109999999999999</v>
      </c>
      <c r="H36" s="9">
        <v>5.5650000000000004</v>
      </c>
      <c r="I36" s="9">
        <v>3.5489999999999999</v>
      </c>
      <c r="J36" s="9">
        <v>2.3769999999999998</v>
      </c>
      <c r="K36" s="9">
        <v>4.1041800000000004</v>
      </c>
      <c r="L36" s="9">
        <v>2.3406509999999998</v>
      </c>
      <c r="M36" s="9">
        <v>1.00661661</v>
      </c>
      <c r="N36" s="9"/>
      <c r="O36" s="9"/>
      <c r="P36" s="9"/>
      <c r="Q36" s="9"/>
      <c r="R36" s="9"/>
      <c r="S36" s="9"/>
    </row>
    <row r="37" spans="1:19" x14ac:dyDescent="0.35">
      <c r="A37" s="25" t="s">
        <v>20</v>
      </c>
      <c r="B37" s="25"/>
      <c r="C37" s="25"/>
      <c r="D37" s="25"/>
      <c r="E37" s="27">
        <f>E36</f>
        <v>2.7240000000000002</v>
      </c>
      <c r="F37" s="27">
        <f t="shared" ref="F37:S37" si="3">F36</f>
        <v>3.2650000000000001</v>
      </c>
      <c r="G37" s="27">
        <f t="shared" si="3"/>
        <v>2.3109999999999999</v>
      </c>
      <c r="H37" s="27">
        <f t="shared" si="3"/>
        <v>5.5650000000000004</v>
      </c>
      <c r="I37" s="27">
        <f t="shared" si="3"/>
        <v>3.5489999999999999</v>
      </c>
      <c r="J37" s="27">
        <f t="shared" si="3"/>
        <v>2.3769999999999998</v>
      </c>
      <c r="K37" s="27">
        <f t="shared" si="3"/>
        <v>4.1041800000000004</v>
      </c>
      <c r="L37" s="27">
        <f t="shared" si="3"/>
        <v>2.3406509999999998</v>
      </c>
      <c r="M37" s="27">
        <f t="shared" si="3"/>
        <v>1.00661661</v>
      </c>
      <c r="N37" s="27">
        <f t="shared" si="3"/>
        <v>0</v>
      </c>
      <c r="O37" s="27">
        <f t="shared" si="3"/>
        <v>0</v>
      </c>
      <c r="P37" s="27">
        <f t="shared" si="3"/>
        <v>0</v>
      </c>
      <c r="Q37" s="27">
        <f t="shared" si="3"/>
        <v>0</v>
      </c>
      <c r="R37" s="27">
        <f t="shared" si="3"/>
        <v>0</v>
      </c>
      <c r="S37" s="27">
        <f t="shared" si="3"/>
        <v>0</v>
      </c>
    </row>
    <row r="38" spans="1:19" x14ac:dyDescent="0.35">
      <c r="A38" s="20" t="s">
        <v>33</v>
      </c>
      <c r="B38" s="20"/>
      <c r="C38" s="20"/>
      <c r="D38" s="20"/>
      <c r="E38" s="31">
        <f>SUM(E34,E29,E19,E37)</f>
        <v>2.7240000000000002</v>
      </c>
      <c r="F38" s="31">
        <f t="shared" ref="F38:S38" si="4">SUM(F34,F29,F19,F37)</f>
        <v>3.2650000000000001</v>
      </c>
      <c r="G38" s="31">
        <f t="shared" si="4"/>
        <v>2.3109999999999999</v>
      </c>
      <c r="H38" s="31">
        <f t="shared" si="4"/>
        <v>5.5650000000000004</v>
      </c>
      <c r="I38" s="31">
        <f t="shared" si="4"/>
        <v>3.5489999999999999</v>
      </c>
      <c r="J38" s="31">
        <f t="shared" si="4"/>
        <v>2.3769999999999998</v>
      </c>
      <c r="K38" s="31">
        <f t="shared" si="4"/>
        <v>4.1041800000000004</v>
      </c>
      <c r="L38" s="31">
        <f t="shared" si="4"/>
        <v>2.3406509999999998</v>
      </c>
      <c r="M38" s="31">
        <f t="shared" si="4"/>
        <v>2.1804405644224074</v>
      </c>
      <c r="N38" s="31">
        <f t="shared" si="4"/>
        <v>1.7881904715177872</v>
      </c>
      <c r="O38" s="31">
        <f t="shared" si="4"/>
        <v>2.006858137561113</v>
      </c>
      <c r="P38" s="31">
        <f t="shared" si="4"/>
        <v>2.3665987891504416</v>
      </c>
      <c r="Q38" s="31">
        <f t="shared" si="4"/>
        <v>5.0984831589774728</v>
      </c>
      <c r="R38" s="31">
        <f t="shared" si="4"/>
        <v>2.2760274069652056</v>
      </c>
      <c r="S38" s="31">
        <f t="shared" si="4"/>
        <v>2.1046464223838219</v>
      </c>
    </row>
    <row r="39" spans="1:19" ht="26" x14ac:dyDescent="0.35">
      <c r="A39" s="32" t="s">
        <v>34</v>
      </c>
      <c r="B39" s="32"/>
      <c r="C39" s="32"/>
      <c r="D39" s="32"/>
      <c r="E39" s="11"/>
      <c r="F39" s="11"/>
      <c r="G39" s="11"/>
      <c r="H39" s="11"/>
      <c r="I39" s="11"/>
      <c r="J39" s="11"/>
      <c r="K39" s="11"/>
      <c r="L39" s="11"/>
      <c r="M39" s="11">
        <v>0</v>
      </c>
      <c r="N39" s="11">
        <v>0</v>
      </c>
      <c r="O39" s="11">
        <v>0</v>
      </c>
      <c r="P39" s="11">
        <v>0</v>
      </c>
      <c r="Q39" s="11">
        <v>0</v>
      </c>
      <c r="R39" s="11">
        <v>0</v>
      </c>
      <c r="S39" s="11">
        <v>0</v>
      </c>
    </row>
    <row r="40" spans="1:19" x14ac:dyDescent="0.35">
      <c r="A40" s="20" t="s">
        <v>33</v>
      </c>
      <c r="B40" s="20"/>
      <c r="C40" s="20"/>
      <c r="D40" s="20"/>
      <c r="E40" s="31">
        <f t="shared" ref="E40:L40" si="5">E38-E39</f>
        <v>2.7240000000000002</v>
      </c>
      <c r="F40" s="31">
        <f t="shared" si="5"/>
        <v>3.2650000000000001</v>
      </c>
      <c r="G40" s="31">
        <f t="shared" si="5"/>
        <v>2.3109999999999999</v>
      </c>
      <c r="H40" s="31">
        <f t="shared" si="5"/>
        <v>5.5650000000000004</v>
      </c>
      <c r="I40" s="31">
        <f t="shared" si="5"/>
        <v>3.5489999999999999</v>
      </c>
      <c r="J40" s="31">
        <f t="shared" si="5"/>
        <v>2.3769999999999998</v>
      </c>
      <c r="K40" s="31">
        <f t="shared" si="5"/>
        <v>4.1041800000000004</v>
      </c>
      <c r="L40" s="31">
        <f t="shared" si="5"/>
        <v>2.3406509999999998</v>
      </c>
      <c r="M40" s="31">
        <f>M38-M39</f>
        <v>2.1804405644224074</v>
      </c>
      <c r="N40" s="31">
        <f t="shared" ref="N40:S40" si="6">N38-N39</f>
        <v>1.7881904715177872</v>
      </c>
      <c r="O40" s="31">
        <f t="shared" si="6"/>
        <v>2.006858137561113</v>
      </c>
      <c r="P40" s="31">
        <f t="shared" si="6"/>
        <v>2.3665987891504416</v>
      </c>
      <c r="Q40" s="31">
        <f t="shared" si="6"/>
        <v>5.0984831589774728</v>
      </c>
      <c r="R40" s="31">
        <f t="shared" si="6"/>
        <v>2.2760274069652056</v>
      </c>
      <c r="S40" s="31">
        <f t="shared" si="6"/>
        <v>2.1046464223838219</v>
      </c>
    </row>
    <row r="41" spans="1:19" x14ac:dyDescent="0.35">
      <c r="A41" s="1"/>
      <c r="B41" s="1"/>
      <c r="C41" s="1"/>
      <c r="D41" s="1"/>
      <c r="E41" s="1"/>
      <c r="F41" s="1"/>
      <c r="G41" s="1"/>
      <c r="H41" s="1"/>
      <c r="I41" s="1"/>
      <c r="J41" s="1"/>
      <c r="K41" s="1"/>
      <c r="L41" s="1"/>
      <c r="M41" s="1"/>
      <c r="N41" s="1"/>
      <c r="O41" s="1"/>
      <c r="P41" s="1"/>
    </row>
    <row r="42" spans="1:19" ht="51.75" customHeight="1" x14ac:dyDescent="0.35">
      <c r="A42" s="51" t="s">
        <v>87</v>
      </c>
      <c r="B42" s="51"/>
      <c r="C42" s="51"/>
      <c r="D42" s="51"/>
      <c r="E42" s="51"/>
      <c r="F42" s="51"/>
      <c r="G42" s="51"/>
      <c r="H42" s="51"/>
      <c r="I42" s="51"/>
      <c r="J42" s="51"/>
      <c r="K42" s="51"/>
      <c r="L42" s="51"/>
      <c r="M42" s="51"/>
      <c r="N42" s="51"/>
      <c r="O42" s="51"/>
      <c r="P42" s="51"/>
      <c r="Q42" s="51"/>
      <c r="R42" s="51"/>
      <c r="S42" s="51"/>
    </row>
    <row r="43" spans="1:19" x14ac:dyDescent="0.35">
      <c r="A43" t="s">
        <v>81</v>
      </c>
    </row>
  </sheetData>
  <mergeCells count="4">
    <mergeCell ref="A7:S7"/>
    <mergeCell ref="A8:S8"/>
    <mergeCell ref="A9:O9"/>
    <mergeCell ref="A42:S42"/>
  </mergeCells>
  <dataValidations count="1">
    <dataValidation type="list" allowBlank="1" showInputMessage="1" showErrorMessage="1" sqref="B12:O12" xr:uid="{E49A3A8A-923F-454E-88A1-F792EA8A7BC4}">
      <formula1>"CGAAP, MIFRS, USGAAP, ASPE"</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A143-71E3-4095-9C26-12C0870734A7}">
  <dimension ref="A1:AS40"/>
  <sheetViews>
    <sheetView showGridLines="0" tabSelected="1" topLeftCell="A16" zoomScaleNormal="100" workbookViewId="0">
      <selection activeCell="A25" sqref="A25:AS25"/>
    </sheetView>
  </sheetViews>
  <sheetFormatPr defaultRowHeight="14.5" x14ac:dyDescent="0.35"/>
  <cols>
    <col min="1" max="1" width="34.26953125" customWidth="1"/>
    <col min="3" max="34" width="9.1796875" customWidth="1"/>
    <col min="39" max="39" width="10.7265625" customWidth="1"/>
  </cols>
  <sheetData>
    <row r="1" spans="1:45"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Q1" s="2" t="s">
        <v>0</v>
      </c>
      <c r="AS1" s="48" t="s">
        <v>64</v>
      </c>
    </row>
    <row r="2" spans="1:45"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Q2" s="2" t="s">
        <v>1</v>
      </c>
      <c r="AS2" s="4" t="s">
        <v>62</v>
      </c>
    </row>
    <row r="3" spans="1:45"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Q3" s="2" t="s">
        <v>63</v>
      </c>
      <c r="AS3" s="33">
        <v>5</v>
      </c>
    </row>
    <row r="4" spans="1:45"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Q4" s="2"/>
      <c r="AS4" s="3"/>
    </row>
    <row r="5" spans="1:45"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Q5" s="2" t="s">
        <v>2</v>
      </c>
      <c r="AS5" s="5">
        <v>44895</v>
      </c>
    </row>
    <row r="6" spans="1:45" ht="18" x14ac:dyDescent="0.35">
      <c r="A6" s="52" t="s">
        <v>35</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row>
    <row r="7" spans="1:45" ht="17.5" customHeight="1" x14ac:dyDescent="0.35">
      <c r="A7" s="53" t="s">
        <v>36</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row>
    <row r="8" spans="1:45" ht="17.5" customHeight="1" x14ac:dyDescent="0.35">
      <c r="A8" s="53" t="s">
        <v>68</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row>
    <row r="9" spans="1:45" ht="16.149999999999999" customHeight="1" x14ac:dyDescent="0.35">
      <c r="A9" s="12" t="s">
        <v>37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row>
    <row r="10" spans="1:45" ht="15.5" x14ac:dyDescent="0.35">
      <c r="A10" s="14">
        <v>2023</v>
      </c>
      <c r="B10" s="12"/>
      <c r="C10" s="12"/>
      <c r="D10" s="12"/>
      <c r="E10" s="12"/>
      <c r="F10" s="12"/>
      <c r="G10" s="12"/>
      <c r="H10" s="12"/>
      <c r="I10" s="12"/>
      <c r="J10" s="12"/>
      <c r="K10" s="12"/>
      <c r="L10" s="12"/>
      <c r="M10" s="12"/>
      <c r="N10" s="12"/>
      <c r="O10" s="12"/>
      <c r="P10" s="12"/>
      <c r="Q10" s="12"/>
      <c r="R10" s="12"/>
      <c r="S10" s="12"/>
      <c r="T10" s="12"/>
      <c r="U10" s="12"/>
      <c r="V10" s="12"/>
      <c r="W10" s="12"/>
      <c r="X10" s="12"/>
      <c r="Y10" s="12"/>
      <c r="Z10" s="13"/>
      <c r="AA10" s="13"/>
      <c r="AB10" s="13"/>
      <c r="AC10" s="13"/>
      <c r="AD10" s="13"/>
      <c r="AE10" s="13"/>
      <c r="AF10" s="13"/>
      <c r="AG10" s="13"/>
      <c r="AH10" s="13"/>
      <c r="AI10" s="13"/>
      <c r="AJ10" s="13"/>
      <c r="AK10" s="13"/>
      <c r="AL10" s="13"/>
      <c r="AM10" s="13"/>
      <c r="AN10" s="13"/>
      <c r="AO10" s="13"/>
      <c r="AP10" s="13"/>
      <c r="AQ10" s="13"/>
      <c r="AR10" s="13"/>
      <c r="AS10" s="13"/>
    </row>
    <row r="11" spans="1:45" ht="15.65" customHeight="1" x14ac:dyDescent="0.35">
      <c r="A11" s="54" t="s">
        <v>38</v>
      </c>
      <c r="B11" s="71" t="s">
        <v>55</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3"/>
      <c r="AL11" s="71" t="s">
        <v>82</v>
      </c>
      <c r="AM11" s="72"/>
      <c r="AN11" s="73"/>
      <c r="AO11" s="55" t="s">
        <v>39</v>
      </c>
      <c r="AP11" s="55"/>
      <c r="AQ11" s="55"/>
      <c r="AR11" s="55"/>
      <c r="AS11" s="55"/>
    </row>
    <row r="12" spans="1:45" x14ac:dyDescent="0.35">
      <c r="A12" s="54"/>
      <c r="B12" s="55">
        <v>2010</v>
      </c>
      <c r="C12" s="55"/>
      <c r="D12" s="55"/>
      <c r="E12" s="55">
        <v>2011</v>
      </c>
      <c r="F12" s="55"/>
      <c r="G12" s="55"/>
      <c r="H12" s="55">
        <v>2012</v>
      </c>
      <c r="I12" s="55"/>
      <c r="J12" s="55"/>
      <c r="K12" s="55">
        <v>2013</v>
      </c>
      <c r="L12" s="55"/>
      <c r="M12" s="55"/>
      <c r="N12" s="55">
        <v>2014</v>
      </c>
      <c r="O12" s="55"/>
      <c r="P12" s="55"/>
      <c r="Q12" s="55">
        <v>2015</v>
      </c>
      <c r="R12" s="55"/>
      <c r="S12" s="55"/>
      <c r="T12" s="55">
        <v>2016</v>
      </c>
      <c r="U12" s="55"/>
      <c r="V12" s="55"/>
      <c r="W12" s="55">
        <v>2017</v>
      </c>
      <c r="X12" s="55"/>
      <c r="Y12" s="55"/>
      <c r="Z12" s="55">
        <v>2018</v>
      </c>
      <c r="AA12" s="55"/>
      <c r="AB12" s="55"/>
      <c r="AC12" s="55">
        <v>2019</v>
      </c>
      <c r="AD12" s="55"/>
      <c r="AE12" s="55"/>
      <c r="AF12" s="55">
        <v>2020</v>
      </c>
      <c r="AG12" s="55"/>
      <c r="AH12" s="55"/>
      <c r="AI12" s="55">
        <v>2021</v>
      </c>
      <c r="AJ12" s="55"/>
      <c r="AK12" s="55"/>
      <c r="AL12" s="55">
        <v>2022</v>
      </c>
      <c r="AM12" s="55"/>
      <c r="AN12" s="55"/>
      <c r="AO12" s="57">
        <v>2023</v>
      </c>
      <c r="AP12" s="57">
        <v>2024</v>
      </c>
      <c r="AQ12" s="57">
        <v>2025</v>
      </c>
      <c r="AR12" s="57">
        <v>2026</v>
      </c>
      <c r="AS12" s="57">
        <v>2027</v>
      </c>
    </row>
    <row r="13" spans="1:45" x14ac:dyDescent="0.35">
      <c r="A13" s="54"/>
      <c r="B13" s="17" t="s">
        <v>40</v>
      </c>
      <c r="C13" s="17" t="s">
        <v>41</v>
      </c>
      <c r="D13" s="17" t="s">
        <v>42</v>
      </c>
      <c r="E13" s="17" t="s">
        <v>40</v>
      </c>
      <c r="F13" s="17" t="s">
        <v>41</v>
      </c>
      <c r="G13" s="17" t="s">
        <v>42</v>
      </c>
      <c r="H13" s="17" t="s">
        <v>40</v>
      </c>
      <c r="I13" s="17" t="s">
        <v>41</v>
      </c>
      <c r="J13" s="17" t="s">
        <v>42</v>
      </c>
      <c r="K13" s="17" t="s">
        <v>40</v>
      </c>
      <c r="L13" s="17" t="s">
        <v>41</v>
      </c>
      <c r="M13" s="17" t="s">
        <v>42</v>
      </c>
      <c r="N13" s="17" t="s">
        <v>40</v>
      </c>
      <c r="O13" s="17" t="s">
        <v>41</v>
      </c>
      <c r="P13" s="17" t="s">
        <v>42</v>
      </c>
      <c r="Q13" s="17" t="s">
        <v>40</v>
      </c>
      <c r="R13" s="17" t="s">
        <v>41</v>
      </c>
      <c r="S13" s="17" t="s">
        <v>42</v>
      </c>
      <c r="T13" s="17" t="s">
        <v>40</v>
      </c>
      <c r="U13" s="17" t="s">
        <v>41</v>
      </c>
      <c r="V13" s="17" t="s">
        <v>42</v>
      </c>
      <c r="W13" s="17" t="s">
        <v>40</v>
      </c>
      <c r="X13" s="17" t="s">
        <v>41</v>
      </c>
      <c r="Y13" s="17" t="s">
        <v>42</v>
      </c>
      <c r="Z13" s="17" t="s">
        <v>40</v>
      </c>
      <c r="AA13" s="17" t="s">
        <v>41</v>
      </c>
      <c r="AB13" s="17" t="s">
        <v>42</v>
      </c>
      <c r="AC13" s="17" t="s">
        <v>40</v>
      </c>
      <c r="AD13" s="17" t="s">
        <v>41</v>
      </c>
      <c r="AE13" s="17" t="s">
        <v>42</v>
      </c>
      <c r="AF13" s="17" t="s">
        <v>40</v>
      </c>
      <c r="AG13" s="17" t="s">
        <v>41</v>
      </c>
      <c r="AH13" s="17" t="s">
        <v>42</v>
      </c>
      <c r="AI13" s="17" t="s">
        <v>40</v>
      </c>
      <c r="AJ13" s="17" t="s">
        <v>41</v>
      </c>
      <c r="AK13" s="17" t="s">
        <v>42</v>
      </c>
      <c r="AL13" s="17" t="s">
        <v>40</v>
      </c>
      <c r="AM13" s="17" t="s">
        <v>56</v>
      </c>
      <c r="AN13" s="17" t="s">
        <v>42</v>
      </c>
      <c r="AO13" s="57"/>
      <c r="AP13" s="57"/>
      <c r="AQ13" s="57"/>
      <c r="AR13" s="57"/>
      <c r="AS13" s="57"/>
    </row>
    <row r="14" spans="1:45" x14ac:dyDescent="0.35">
      <c r="A14" s="54"/>
      <c r="B14" s="56" t="s">
        <v>43</v>
      </c>
      <c r="C14" s="56"/>
      <c r="D14" s="18" t="s">
        <v>44</v>
      </c>
      <c r="E14" s="56" t="s">
        <v>43</v>
      </c>
      <c r="F14" s="56"/>
      <c r="G14" s="18" t="s">
        <v>44</v>
      </c>
      <c r="H14" s="56" t="s">
        <v>43</v>
      </c>
      <c r="I14" s="56"/>
      <c r="J14" s="18" t="s">
        <v>44</v>
      </c>
      <c r="K14" s="56" t="s">
        <v>43</v>
      </c>
      <c r="L14" s="56"/>
      <c r="M14" s="18" t="s">
        <v>44</v>
      </c>
      <c r="N14" s="56" t="s">
        <v>43</v>
      </c>
      <c r="O14" s="56"/>
      <c r="P14" s="18" t="s">
        <v>44</v>
      </c>
      <c r="Q14" s="56" t="s">
        <v>43</v>
      </c>
      <c r="R14" s="56"/>
      <c r="S14" s="18" t="s">
        <v>44</v>
      </c>
      <c r="T14" s="56" t="s">
        <v>43</v>
      </c>
      <c r="U14" s="56"/>
      <c r="V14" s="18" t="s">
        <v>44</v>
      </c>
      <c r="W14" s="56" t="s">
        <v>43</v>
      </c>
      <c r="X14" s="56"/>
      <c r="Y14" s="18" t="s">
        <v>44</v>
      </c>
      <c r="Z14" s="56" t="s">
        <v>43</v>
      </c>
      <c r="AA14" s="56"/>
      <c r="AB14" s="18" t="s">
        <v>44</v>
      </c>
      <c r="AC14" s="56" t="s">
        <v>43</v>
      </c>
      <c r="AD14" s="56"/>
      <c r="AE14" s="18" t="s">
        <v>44</v>
      </c>
      <c r="AF14" s="56" t="s">
        <v>43</v>
      </c>
      <c r="AG14" s="56"/>
      <c r="AH14" s="18" t="s">
        <v>44</v>
      </c>
      <c r="AI14" s="56" t="s">
        <v>43</v>
      </c>
      <c r="AJ14" s="56"/>
      <c r="AK14" s="18" t="s">
        <v>44</v>
      </c>
      <c r="AL14" s="56" t="s">
        <v>43</v>
      </c>
      <c r="AM14" s="56"/>
      <c r="AN14" s="18" t="s">
        <v>44</v>
      </c>
      <c r="AO14" s="56" t="s">
        <v>43</v>
      </c>
      <c r="AP14" s="56"/>
      <c r="AQ14" s="56"/>
      <c r="AR14" s="56"/>
      <c r="AS14" s="56"/>
    </row>
    <row r="15" spans="1:45" ht="15.5" x14ac:dyDescent="0.35">
      <c r="A15" s="19" t="s">
        <v>14</v>
      </c>
      <c r="B15" s="35"/>
      <c r="C15" s="35"/>
      <c r="D15" s="34" t="s">
        <v>45</v>
      </c>
      <c r="E15" s="35"/>
      <c r="F15" s="35"/>
      <c r="G15" s="34" t="s">
        <v>45</v>
      </c>
      <c r="H15" s="35"/>
      <c r="I15" s="35"/>
      <c r="J15" s="34" t="s">
        <v>45</v>
      </c>
      <c r="K15" s="35" t="s">
        <v>54</v>
      </c>
      <c r="L15" s="35"/>
      <c r="M15" s="34" t="s">
        <v>45</v>
      </c>
      <c r="N15" s="35"/>
      <c r="O15" s="35"/>
      <c r="P15" s="34" t="s">
        <v>45</v>
      </c>
      <c r="Q15" s="35"/>
      <c r="R15" s="35"/>
      <c r="S15" s="34" t="s">
        <v>45</v>
      </c>
      <c r="T15" s="35"/>
      <c r="U15" s="35"/>
      <c r="V15" s="34" t="s">
        <v>45</v>
      </c>
      <c r="W15" s="35"/>
      <c r="X15" s="35"/>
      <c r="Y15" s="34" t="s">
        <v>45</v>
      </c>
      <c r="Z15" s="35"/>
      <c r="AA15" s="35"/>
      <c r="AB15" s="34" t="s">
        <v>45</v>
      </c>
      <c r="AC15" s="35"/>
      <c r="AD15" s="35"/>
      <c r="AE15" s="34" t="s">
        <v>45</v>
      </c>
      <c r="AF15" s="35"/>
      <c r="AG15" s="35"/>
      <c r="AH15" s="34" t="s">
        <v>45</v>
      </c>
      <c r="AI15" s="35"/>
      <c r="AJ15" s="35">
        <v>0.88615365769503507</v>
      </c>
      <c r="AK15" s="34" t="s">
        <v>45</v>
      </c>
      <c r="AL15" s="35"/>
      <c r="AM15" s="35">
        <v>1.1531838936978733</v>
      </c>
      <c r="AN15" s="34" t="s">
        <v>45</v>
      </c>
      <c r="AO15" s="35">
        <v>1.1554983399068033</v>
      </c>
      <c r="AP15" s="35">
        <v>1.0989558754282236</v>
      </c>
      <c r="AQ15" s="35">
        <v>1.1076417183690412</v>
      </c>
      <c r="AR15" s="35">
        <v>1.1552103396275963</v>
      </c>
      <c r="AS15" s="35">
        <v>1.2235257415099292</v>
      </c>
    </row>
    <row r="16" spans="1:45" ht="15.5" x14ac:dyDescent="0.35">
      <c r="A16" s="19" t="s">
        <v>21</v>
      </c>
      <c r="B16" s="35"/>
      <c r="C16" s="35"/>
      <c r="D16" s="34" t="s">
        <v>45</v>
      </c>
      <c r="E16" s="35"/>
      <c r="F16" s="35"/>
      <c r="G16" s="34" t="s">
        <v>45</v>
      </c>
      <c r="H16" s="35"/>
      <c r="I16" s="35"/>
      <c r="J16" s="34" t="s">
        <v>45</v>
      </c>
      <c r="K16" s="35"/>
      <c r="L16" s="35"/>
      <c r="M16" s="34" t="s">
        <v>45</v>
      </c>
      <c r="N16" s="35"/>
      <c r="O16" s="35"/>
      <c r="P16" s="34" t="s">
        <v>45</v>
      </c>
      <c r="Q16" s="35"/>
      <c r="R16" s="35"/>
      <c r="S16" s="34" t="s">
        <v>45</v>
      </c>
      <c r="T16" s="35"/>
      <c r="U16" s="35"/>
      <c r="V16" s="34" t="s">
        <v>45</v>
      </c>
      <c r="W16" s="35"/>
      <c r="X16" s="35"/>
      <c r="Y16" s="34" t="s">
        <v>45</v>
      </c>
      <c r="Z16" s="35"/>
      <c r="AA16" s="35"/>
      <c r="AB16" s="34" t="s">
        <v>45</v>
      </c>
      <c r="AC16" s="35"/>
      <c r="AD16" s="35"/>
      <c r="AE16" s="34" t="s">
        <v>45</v>
      </c>
      <c r="AF16" s="35"/>
      <c r="AG16" s="35"/>
      <c r="AH16" s="34" t="s">
        <v>45</v>
      </c>
      <c r="AI16" s="35"/>
      <c r="AJ16" s="35">
        <v>0.14168444611579678</v>
      </c>
      <c r="AK16" s="34" t="s">
        <v>45</v>
      </c>
      <c r="AL16" s="35"/>
      <c r="AM16" s="35">
        <v>0.47694994073717567</v>
      </c>
      <c r="AN16" s="34" t="s">
        <v>45</v>
      </c>
      <c r="AO16" s="35">
        <v>0.62863182839474474</v>
      </c>
      <c r="AP16" s="35">
        <v>1.0425693031741456</v>
      </c>
      <c r="AQ16" s="35">
        <v>3.7625938008650253</v>
      </c>
      <c r="AR16" s="35">
        <v>0.88916465220928198</v>
      </c>
      <c r="AS16" s="35">
        <v>0.64599555781462903</v>
      </c>
    </row>
    <row r="17" spans="1:45" ht="15.5" x14ac:dyDescent="0.35">
      <c r="A17" s="19" t="s">
        <v>29</v>
      </c>
      <c r="B17" s="35"/>
      <c r="C17" s="35"/>
      <c r="D17" s="34" t="s">
        <v>45</v>
      </c>
      <c r="E17" s="35"/>
      <c r="F17" s="35"/>
      <c r="G17" s="34" t="s">
        <v>45</v>
      </c>
      <c r="H17" s="35"/>
      <c r="I17" s="35"/>
      <c r="J17" s="34" t="s">
        <v>45</v>
      </c>
      <c r="K17" s="35"/>
      <c r="L17" s="35"/>
      <c r="M17" s="34" t="s">
        <v>45</v>
      </c>
      <c r="N17" s="35"/>
      <c r="O17" s="35"/>
      <c r="P17" s="34" t="s">
        <v>45</v>
      </c>
      <c r="Q17" s="35"/>
      <c r="R17" s="35"/>
      <c r="S17" s="34" t="s">
        <v>45</v>
      </c>
      <c r="T17" s="35"/>
      <c r="U17" s="35"/>
      <c r="V17" s="34" t="s">
        <v>45</v>
      </c>
      <c r="W17" s="35"/>
      <c r="X17" s="35"/>
      <c r="Y17" s="34" t="s">
        <v>45</v>
      </c>
      <c r="Z17" s="35"/>
      <c r="AA17" s="35"/>
      <c r="AB17" s="34" t="s">
        <v>45</v>
      </c>
      <c r="AC17" s="35"/>
      <c r="AD17" s="35"/>
      <c r="AE17" s="34" t="s">
        <v>45</v>
      </c>
      <c r="AF17" s="35"/>
      <c r="AG17" s="35"/>
      <c r="AH17" s="34" t="s">
        <v>45</v>
      </c>
      <c r="AI17" s="35"/>
      <c r="AJ17" s="35">
        <v>0.14598585061157532</v>
      </c>
      <c r="AK17" s="34" t="s">
        <v>45</v>
      </c>
      <c r="AL17" s="35"/>
      <c r="AM17" s="35">
        <v>0.15805663708273815</v>
      </c>
      <c r="AN17" s="34" t="s">
        <v>45</v>
      </c>
      <c r="AO17" s="35">
        <v>0.22272796925956467</v>
      </c>
      <c r="AP17" s="35">
        <v>0.22507361054807271</v>
      </c>
      <c r="AQ17" s="35">
        <v>0.22824763974340578</v>
      </c>
      <c r="AR17" s="35">
        <v>0.23165241512832718</v>
      </c>
      <c r="AS17" s="35">
        <v>0.23512512305926347</v>
      </c>
    </row>
    <row r="18" spans="1:45" ht="17.5" x14ac:dyDescent="0.35">
      <c r="A18" s="19" t="s">
        <v>57</v>
      </c>
      <c r="B18" s="35"/>
      <c r="C18" s="35"/>
      <c r="D18" s="34" t="s">
        <v>45</v>
      </c>
      <c r="E18" s="35"/>
      <c r="F18" s="35"/>
      <c r="G18" s="34" t="s">
        <v>45</v>
      </c>
      <c r="H18" s="35"/>
      <c r="I18" s="35"/>
      <c r="J18" s="34" t="s">
        <v>45</v>
      </c>
      <c r="K18" s="35"/>
      <c r="L18" s="35"/>
      <c r="M18" s="34" t="s">
        <v>45</v>
      </c>
      <c r="N18" s="35"/>
      <c r="O18" s="35"/>
      <c r="P18" s="34" t="s">
        <v>45</v>
      </c>
      <c r="Q18" s="35"/>
      <c r="R18" s="35"/>
      <c r="S18" s="34" t="s">
        <v>45</v>
      </c>
      <c r="T18" s="35"/>
      <c r="U18" s="35"/>
      <c r="V18" s="34" t="s">
        <v>45</v>
      </c>
      <c r="W18" s="35"/>
      <c r="X18" s="35"/>
      <c r="Y18" s="34" t="s">
        <v>45</v>
      </c>
      <c r="Z18" s="35"/>
      <c r="AA18" s="35"/>
      <c r="AB18" s="34" t="s">
        <v>45</v>
      </c>
      <c r="AC18" s="35"/>
      <c r="AD18" s="35"/>
      <c r="AE18" s="34" t="s">
        <v>45</v>
      </c>
      <c r="AF18" s="35"/>
      <c r="AG18" s="35"/>
      <c r="AH18" s="34" t="s">
        <v>45</v>
      </c>
      <c r="AI18" s="35"/>
      <c r="AJ18" s="35">
        <v>0</v>
      </c>
      <c r="AK18" s="34" t="s">
        <v>45</v>
      </c>
      <c r="AL18" s="35"/>
      <c r="AM18" s="35">
        <v>0</v>
      </c>
      <c r="AN18" s="34" t="s">
        <v>45</v>
      </c>
      <c r="AO18" s="35">
        <v>0</v>
      </c>
      <c r="AP18" s="35">
        <v>0</v>
      </c>
      <c r="AQ18" s="35">
        <v>0</v>
      </c>
      <c r="AR18" s="35">
        <v>0</v>
      </c>
      <c r="AS18" s="35">
        <v>0</v>
      </c>
    </row>
    <row r="19" spans="1:45" ht="17.5" x14ac:dyDescent="0.35">
      <c r="A19" s="19" t="s">
        <v>75</v>
      </c>
      <c r="B19" s="35">
        <v>1.714</v>
      </c>
      <c r="C19" s="43"/>
      <c r="D19" s="34"/>
      <c r="E19" s="35"/>
      <c r="F19" s="43"/>
      <c r="G19" s="34"/>
      <c r="H19" s="35"/>
      <c r="I19" s="43"/>
      <c r="J19" s="34"/>
      <c r="K19" s="35"/>
      <c r="L19" s="35">
        <v>2.7240000000000002</v>
      </c>
      <c r="M19" s="34"/>
      <c r="N19" s="35"/>
      <c r="O19" s="35">
        <v>3.2650000000000001</v>
      </c>
      <c r="P19" s="34"/>
      <c r="Q19" s="35"/>
      <c r="R19" s="35">
        <v>2.3109999999999999</v>
      </c>
      <c r="S19" s="34"/>
      <c r="T19" s="35"/>
      <c r="U19" s="35">
        <v>5.5650000000000004</v>
      </c>
      <c r="V19" s="34"/>
      <c r="W19" s="35"/>
      <c r="X19" s="35">
        <v>3.5489999999999999</v>
      </c>
      <c r="Y19" s="34"/>
      <c r="Z19" s="35"/>
      <c r="AA19" s="35">
        <v>2.3769999999999998</v>
      </c>
      <c r="AB19" s="34"/>
      <c r="AC19" s="35"/>
      <c r="AD19" s="35">
        <v>4.1041800000000004</v>
      </c>
      <c r="AE19" s="34"/>
      <c r="AF19" s="35"/>
      <c r="AG19" s="35">
        <v>2.3406509999999998</v>
      </c>
      <c r="AH19" s="34"/>
      <c r="AI19" s="35"/>
      <c r="AJ19" s="35">
        <v>1.00661661</v>
      </c>
      <c r="AK19" s="34"/>
      <c r="AL19" s="35"/>
      <c r="AM19" s="35">
        <v>0</v>
      </c>
      <c r="AN19" s="34"/>
      <c r="AO19" s="35">
        <v>0</v>
      </c>
      <c r="AP19" s="35">
        <v>0</v>
      </c>
      <c r="AQ19" s="35">
        <v>0</v>
      </c>
      <c r="AR19" s="35">
        <v>0</v>
      </c>
      <c r="AS19" s="35">
        <v>0</v>
      </c>
    </row>
    <row r="20" spans="1:45" ht="15.5" x14ac:dyDescent="0.35">
      <c r="A20" s="19" t="s">
        <v>46</v>
      </c>
      <c r="B20" s="34" t="s">
        <v>47</v>
      </c>
      <c r="C20" s="34" t="s">
        <v>47</v>
      </c>
      <c r="D20" s="34" t="s">
        <v>45</v>
      </c>
      <c r="E20" s="34" t="s">
        <v>47</v>
      </c>
      <c r="F20" s="34" t="s">
        <v>47</v>
      </c>
      <c r="G20" s="34" t="s">
        <v>45</v>
      </c>
      <c r="H20" s="34" t="s">
        <v>47</v>
      </c>
      <c r="I20" s="34" t="s">
        <v>67</v>
      </c>
      <c r="J20" s="34" t="s">
        <v>45</v>
      </c>
      <c r="K20" s="34" t="s">
        <v>47</v>
      </c>
      <c r="L20" s="34">
        <f>SUM(L15:L19)</f>
        <v>2.7240000000000002</v>
      </c>
      <c r="M20" s="34" t="s">
        <v>45</v>
      </c>
      <c r="N20" s="34" t="s">
        <v>47</v>
      </c>
      <c r="O20" s="34">
        <f>SUM(O15:O19)</f>
        <v>3.2650000000000001</v>
      </c>
      <c r="P20" s="34" t="s">
        <v>45</v>
      </c>
      <c r="Q20" s="34" t="s">
        <v>47</v>
      </c>
      <c r="R20" s="34">
        <f>SUM(R15:R19)</f>
        <v>2.3109999999999999</v>
      </c>
      <c r="S20" s="34" t="s">
        <v>45</v>
      </c>
      <c r="T20" s="34" t="s">
        <v>47</v>
      </c>
      <c r="U20" s="34">
        <f>SUM(U15:U19)</f>
        <v>5.5650000000000004</v>
      </c>
      <c r="V20" s="34" t="s">
        <v>45</v>
      </c>
      <c r="W20" s="34" t="s">
        <v>47</v>
      </c>
      <c r="X20" s="34">
        <f>SUM(X15:X19)</f>
        <v>3.5489999999999999</v>
      </c>
      <c r="Y20" s="34" t="s">
        <v>45</v>
      </c>
      <c r="Z20" s="34" t="s">
        <v>47</v>
      </c>
      <c r="AA20" s="34">
        <f>SUM(AA15:AA19)</f>
        <v>2.3769999999999998</v>
      </c>
      <c r="AB20" s="34" t="s">
        <v>45</v>
      </c>
      <c r="AC20" s="34" t="s">
        <v>47</v>
      </c>
      <c r="AD20" s="34">
        <f>SUM(AD15:AD19)</f>
        <v>4.1041800000000004</v>
      </c>
      <c r="AE20" s="34" t="s">
        <v>45</v>
      </c>
      <c r="AF20" s="34" t="s">
        <v>47</v>
      </c>
      <c r="AG20" s="34">
        <f>SUM(AG15:AG19)</f>
        <v>2.3406509999999998</v>
      </c>
      <c r="AH20" s="34" t="s">
        <v>45</v>
      </c>
      <c r="AI20" s="34" t="s">
        <v>47</v>
      </c>
      <c r="AJ20" s="34">
        <f>SUM(AJ15:AJ19)</f>
        <v>2.1804405644224074</v>
      </c>
      <c r="AK20" s="34" t="s">
        <v>45</v>
      </c>
      <c r="AL20" s="34" t="s">
        <v>47</v>
      </c>
      <c r="AM20" s="34">
        <f>SUM(AM15:AM19)</f>
        <v>1.788190471517787</v>
      </c>
      <c r="AN20" s="34" t="s">
        <v>45</v>
      </c>
      <c r="AO20" s="34">
        <f>SUM(AO15:AO19)</f>
        <v>2.0068581375611125</v>
      </c>
      <c r="AP20" s="34">
        <f>SUM(AP15:AP19)</f>
        <v>2.3665987891504416</v>
      </c>
      <c r="AQ20" s="34">
        <f>SUM(AQ15:AQ19)</f>
        <v>5.098483158977472</v>
      </c>
      <c r="AR20" s="34">
        <f>SUM(AR15:AR19)</f>
        <v>2.2760274069652056</v>
      </c>
      <c r="AS20" s="34">
        <f>SUM(AS15:AS19)</f>
        <v>2.1046464223838219</v>
      </c>
    </row>
    <row r="21" spans="1:45" ht="17.5" x14ac:dyDescent="0.35">
      <c r="A21" s="19" t="s">
        <v>71</v>
      </c>
      <c r="B21" s="35">
        <v>1.823</v>
      </c>
      <c r="C21" s="35">
        <v>1.7576400000000001</v>
      </c>
      <c r="D21" s="36">
        <f>C21/B21</f>
        <v>0.96414701042238071</v>
      </c>
      <c r="E21" s="35"/>
      <c r="F21" s="35">
        <v>1.918909</v>
      </c>
      <c r="G21" s="34" t="s">
        <v>45</v>
      </c>
      <c r="H21" s="35"/>
      <c r="I21" s="35">
        <v>1.917584</v>
      </c>
      <c r="J21" s="34" t="s">
        <v>45</v>
      </c>
      <c r="K21" s="35"/>
      <c r="L21" s="35">
        <v>1.885078</v>
      </c>
      <c r="M21" s="34" t="s">
        <v>45</v>
      </c>
      <c r="N21" s="35"/>
      <c r="O21" s="35">
        <v>1.8684989999999999</v>
      </c>
      <c r="P21" s="34" t="s">
        <v>45</v>
      </c>
      <c r="Q21" s="35"/>
      <c r="R21" s="35">
        <v>1.7727120000000001</v>
      </c>
      <c r="S21" s="34" t="s">
        <v>45</v>
      </c>
      <c r="T21" s="35"/>
      <c r="U21" s="35">
        <v>1.9915639999999999</v>
      </c>
      <c r="V21" s="34" t="s">
        <v>45</v>
      </c>
      <c r="W21" s="35"/>
      <c r="X21" s="35">
        <v>2.1129660000000001</v>
      </c>
      <c r="Y21" s="34" t="s">
        <v>45</v>
      </c>
      <c r="Z21" s="35"/>
      <c r="AA21" s="35">
        <v>2.304014</v>
      </c>
      <c r="AB21" s="34" t="s">
        <v>45</v>
      </c>
      <c r="AC21" s="35"/>
      <c r="AD21" s="35">
        <v>2.1989749999999999</v>
      </c>
      <c r="AE21" s="34" t="s">
        <v>45</v>
      </c>
      <c r="AF21" s="35"/>
      <c r="AG21" s="35">
        <v>2.495819</v>
      </c>
      <c r="AH21" s="34" t="s">
        <v>45</v>
      </c>
      <c r="AI21" s="35"/>
      <c r="AJ21" s="35">
        <v>1.8287250983324284</v>
      </c>
      <c r="AK21" s="34" t="s">
        <v>45</v>
      </c>
      <c r="AL21" s="35"/>
      <c r="AM21" s="35">
        <v>0.7677946388915603</v>
      </c>
      <c r="AN21" s="34" t="s">
        <v>45</v>
      </c>
      <c r="AO21" s="35">
        <v>1.2024408717818862</v>
      </c>
      <c r="AP21" s="35"/>
      <c r="AQ21" s="35"/>
      <c r="AR21" s="35"/>
      <c r="AS21" s="35"/>
    </row>
    <row r="22" spans="1:45"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row>
    <row r="23" spans="1:45" x14ac:dyDescent="0.35">
      <c r="A23" s="74" t="s">
        <v>48</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row>
    <row r="24" spans="1:45" ht="29.25" customHeight="1" x14ac:dyDescent="0.35">
      <c r="A24" s="75" t="s">
        <v>88</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row>
    <row r="25" spans="1:45" x14ac:dyDescent="0.35">
      <c r="A25" s="64" t="s">
        <v>59</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row>
    <row r="26" spans="1:45" x14ac:dyDescent="0.35">
      <c r="A26" s="42" t="s">
        <v>76</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1:45" x14ac:dyDescent="0.35">
      <c r="A27" s="64" t="s">
        <v>70</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row>
    <row r="28" spans="1:45" x14ac:dyDescent="0.3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1:45"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row>
    <row r="30" spans="1:45" ht="18.5" x14ac:dyDescent="0.45">
      <c r="A30" s="65" t="s">
        <v>49</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7"/>
    </row>
    <row r="31" spans="1:45" x14ac:dyDescent="0.35">
      <c r="A31" s="68" t="s">
        <v>50</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70"/>
    </row>
    <row r="32" spans="1:45" x14ac:dyDescent="0.35">
      <c r="A32" s="58" t="s">
        <v>53</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60"/>
    </row>
    <row r="33" spans="1:45" x14ac:dyDescent="0.35">
      <c r="A33" s="61"/>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3"/>
    </row>
    <row r="34" spans="1:45" x14ac:dyDescent="0.35">
      <c r="A34" s="68" t="s">
        <v>51</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70"/>
    </row>
    <row r="35" spans="1:45" x14ac:dyDescent="0.35">
      <c r="A35" s="58" t="s">
        <v>89</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60"/>
    </row>
    <row r="36" spans="1:45" x14ac:dyDescent="0.35">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3"/>
    </row>
    <row r="37" spans="1:45" x14ac:dyDescent="0.35">
      <c r="A37" s="68" t="s">
        <v>52</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70"/>
    </row>
    <row r="38" spans="1:45" x14ac:dyDescent="0.35">
      <c r="A38" s="58" t="s">
        <v>89</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60"/>
    </row>
    <row r="39" spans="1:45" x14ac:dyDescent="0.35">
      <c r="A39" s="6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3"/>
    </row>
    <row r="40" spans="1:45"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row>
  </sheetData>
  <mergeCells count="50">
    <mergeCell ref="A37:AS37"/>
    <mergeCell ref="AO14:AS14"/>
    <mergeCell ref="A23:AS23"/>
    <mergeCell ref="A24:AS24"/>
    <mergeCell ref="B14:C14"/>
    <mergeCell ref="Q14:R14"/>
    <mergeCell ref="T14:U14"/>
    <mergeCell ref="W14:X14"/>
    <mergeCell ref="AI14:AJ14"/>
    <mergeCell ref="AL14:AM14"/>
    <mergeCell ref="A34:AS34"/>
    <mergeCell ref="AL11:AN11"/>
    <mergeCell ref="B11:AK11"/>
    <mergeCell ref="A35:AS36"/>
    <mergeCell ref="AR12:AR13"/>
    <mergeCell ref="AS12:AS13"/>
    <mergeCell ref="AF12:AH12"/>
    <mergeCell ref="AO12:AO13"/>
    <mergeCell ref="A38:AS39"/>
    <mergeCell ref="N12:P12"/>
    <mergeCell ref="N14:O14"/>
    <mergeCell ref="K12:M12"/>
    <mergeCell ref="K14:L14"/>
    <mergeCell ref="H12:J12"/>
    <mergeCell ref="H14:I14"/>
    <mergeCell ref="A27:AS27"/>
    <mergeCell ref="A25:AS25"/>
    <mergeCell ref="A30:AS30"/>
    <mergeCell ref="A31:AS31"/>
    <mergeCell ref="A32:AS33"/>
    <mergeCell ref="AF14:AG14"/>
    <mergeCell ref="AP12:AP13"/>
    <mergeCell ref="AL12:AN12"/>
    <mergeCell ref="E12:G12"/>
    <mergeCell ref="A6:AS6"/>
    <mergeCell ref="A7:AS7"/>
    <mergeCell ref="A8:AS8"/>
    <mergeCell ref="A11:A14"/>
    <mergeCell ref="AO11:AS11"/>
    <mergeCell ref="B12:D12"/>
    <mergeCell ref="Q12:S12"/>
    <mergeCell ref="T12:V12"/>
    <mergeCell ref="W12:Y12"/>
    <mergeCell ref="Z14:AA14"/>
    <mergeCell ref="AC14:AD14"/>
    <mergeCell ref="Z12:AB12"/>
    <mergeCell ref="E14:F14"/>
    <mergeCell ref="AC12:AE12"/>
    <mergeCell ref="AQ12:AQ13"/>
    <mergeCell ref="AI12:AK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7CC7-0D89-4D08-BF1A-49B1B15D8342}">
  <dimension ref="A1:P42"/>
  <sheetViews>
    <sheetView showGridLines="0" topLeftCell="B1" zoomScaleNormal="100" workbookViewId="0">
      <selection activeCell="P1" sqref="P1"/>
    </sheetView>
  </sheetViews>
  <sheetFormatPr defaultRowHeight="14.5" x14ac:dyDescent="0.35"/>
  <cols>
    <col min="1" max="1" width="57.1796875" customWidth="1"/>
    <col min="2" max="2" width="7.7265625" customWidth="1"/>
    <col min="3" max="6" width="8.81640625" customWidth="1"/>
  </cols>
  <sheetData>
    <row r="1" spans="1:16" x14ac:dyDescent="0.35">
      <c r="A1" s="1"/>
      <c r="B1" s="1"/>
      <c r="C1" s="1"/>
      <c r="D1" s="1"/>
      <c r="E1" s="1"/>
      <c r="F1" s="1"/>
      <c r="G1" s="1"/>
      <c r="H1" s="1"/>
      <c r="I1" s="1"/>
      <c r="J1" s="1"/>
      <c r="K1" s="1"/>
      <c r="O1" s="2" t="s">
        <v>0</v>
      </c>
      <c r="P1" s="48" t="s">
        <v>64</v>
      </c>
    </row>
    <row r="2" spans="1:16" x14ac:dyDescent="0.35">
      <c r="A2" s="1"/>
      <c r="B2" s="1"/>
      <c r="C2" s="1"/>
      <c r="D2" s="1"/>
      <c r="E2" s="1"/>
      <c r="F2" s="1"/>
      <c r="G2" s="1"/>
      <c r="H2" s="1"/>
      <c r="I2" s="1"/>
      <c r="J2" s="1"/>
      <c r="K2" s="1"/>
      <c r="O2" s="2" t="s">
        <v>1</v>
      </c>
      <c r="P2" s="4" t="s">
        <v>62</v>
      </c>
    </row>
    <row r="3" spans="1:16" x14ac:dyDescent="0.35">
      <c r="A3" s="1"/>
      <c r="B3" s="1"/>
      <c r="C3" s="1"/>
      <c r="D3" s="1"/>
      <c r="E3" s="1"/>
      <c r="F3" s="1"/>
      <c r="G3" s="1"/>
      <c r="H3" s="1"/>
      <c r="I3" s="1"/>
      <c r="J3" s="1"/>
      <c r="K3" s="1"/>
      <c r="O3" s="2" t="s">
        <v>63</v>
      </c>
      <c r="P3" s="33">
        <v>5</v>
      </c>
    </row>
    <row r="4" spans="1:16" x14ac:dyDescent="0.35">
      <c r="A4" s="1"/>
      <c r="B4" s="1"/>
      <c r="C4" s="1"/>
      <c r="D4" s="1"/>
      <c r="E4" s="1"/>
      <c r="F4" s="1"/>
      <c r="G4" s="1"/>
      <c r="H4" s="1"/>
      <c r="I4" s="1"/>
      <c r="J4" s="1"/>
      <c r="K4" s="1"/>
      <c r="O4" s="2"/>
      <c r="P4" s="3"/>
    </row>
    <row r="5" spans="1:16" x14ac:dyDescent="0.35">
      <c r="A5" s="1"/>
      <c r="B5" s="1"/>
      <c r="C5" s="1"/>
      <c r="D5" s="1"/>
      <c r="E5" s="1"/>
      <c r="F5" s="1"/>
      <c r="G5" s="1"/>
      <c r="H5" s="1"/>
      <c r="I5" s="1"/>
      <c r="J5" s="1"/>
      <c r="K5" s="1"/>
      <c r="O5" s="2" t="s">
        <v>2</v>
      </c>
      <c r="P5" s="5">
        <v>44895</v>
      </c>
    </row>
    <row r="6" spans="1:16" x14ac:dyDescent="0.35">
      <c r="A6" s="1"/>
      <c r="B6" s="1"/>
      <c r="C6" s="1"/>
      <c r="D6" s="1"/>
      <c r="E6" s="1"/>
      <c r="F6" s="1"/>
      <c r="G6" s="1"/>
      <c r="H6" s="1"/>
      <c r="I6" s="1"/>
      <c r="J6" s="1"/>
      <c r="K6" s="1"/>
      <c r="L6" s="1"/>
      <c r="M6" s="1"/>
    </row>
    <row r="7" spans="1:16" ht="18" x14ac:dyDescent="0.35">
      <c r="A7" s="49" t="s">
        <v>3</v>
      </c>
      <c r="B7" s="49"/>
      <c r="C7" s="49"/>
      <c r="D7" s="49"/>
      <c r="E7" s="49"/>
      <c r="F7" s="49"/>
      <c r="G7" s="49"/>
      <c r="H7" s="49"/>
      <c r="I7" s="49"/>
      <c r="J7" s="49"/>
      <c r="K7" s="49"/>
      <c r="L7" s="49"/>
      <c r="M7" s="49"/>
      <c r="N7" s="49"/>
      <c r="O7" s="49"/>
      <c r="P7" s="49"/>
    </row>
    <row r="8" spans="1:16" ht="18" x14ac:dyDescent="0.35">
      <c r="A8" s="49" t="s">
        <v>66</v>
      </c>
      <c r="B8" s="49"/>
      <c r="C8" s="49"/>
      <c r="D8" s="49"/>
      <c r="E8" s="49"/>
      <c r="F8" s="49"/>
      <c r="G8" s="49"/>
      <c r="H8" s="49"/>
      <c r="I8" s="49"/>
      <c r="J8" s="49"/>
      <c r="K8" s="49"/>
      <c r="L8" s="49"/>
      <c r="M8" s="49"/>
      <c r="N8" s="49"/>
      <c r="O8" s="49"/>
      <c r="P8" s="49"/>
    </row>
    <row r="9" spans="1:16" x14ac:dyDescent="0.35">
      <c r="A9" s="50"/>
      <c r="B9" s="50"/>
      <c r="C9" s="50"/>
      <c r="D9" s="50"/>
      <c r="E9" s="50"/>
      <c r="F9" s="50"/>
      <c r="G9" s="50"/>
      <c r="H9" s="50"/>
      <c r="I9" s="50"/>
      <c r="J9" s="50"/>
      <c r="K9" s="50"/>
      <c r="L9" s="50"/>
      <c r="M9" s="1"/>
    </row>
    <row r="10" spans="1:16" x14ac:dyDescent="0.35">
      <c r="A10" s="6"/>
      <c r="B10" s="6"/>
      <c r="C10" s="6"/>
      <c r="D10" s="6"/>
      <c r="E10" s="6"/>
      <c r="F10" s="6"/>
      <c r="G10" s="6"/>
      <c r="H10" s="6"/>
      <c r="I10" s="6"/>
      <c r="J10" s="6"/>
      <c r="K10" s="6"/>
      <c r="L10" s="6"/>
      <c r="M10" s="6"/>
    </row>
    <row r="11" spans="1:16" ht="26" x14ac:dyDescent="0.35">
      <c r="A11" s="20" t="s">
        <v>4</v>
      </c>
      <c r="B11" s="21">
        <v>2013</v>
      </c>
      <c r="C11" s="21">
        <v>2014</v>
      </c>
      <c r="D11" s="21">
        <v>2015</v>
      </c>
      <c r="E11" s="21">
        <v>2016</v>
      </c>
      <c r="F11" s="21">
        <v>2017</v>
      </c>
      <c r="G11" s="21">
        <f>H11-1</f>
        <v>2018</v>
      </c>
      <c r="H11" s="21">
        <f>I11-1</f>
        <v>2019</v>
      </c>
      <c r="I11" s="21">
        <v>2020</v>
      </c>
      <c r="J11" s="21">
        <v>2021</v>
      </c>
      <c r="K11" s="21" t="s">
        <v>5</v>
      </c>
      <c r="L11" s="21" t="s">
        <v>6</v>
      </c>
      <c r="M11" s="21" t="s">
        <v>7</v>
      </c>
      <c r="N11" s="21" t="s">
        <v>8</v>
      </c>
      <c r="O11" s="21" t="s">
        <v>9</v>
      </c>
      <c r="P11" s="21" t="s">
        <v>10</v>
      </c>
    </row>
    <row r="12" spans="1:16" x14ac:dyDescent="0.35">
      <c r="A12" s="20" t="s">
        <v>11</v>
      </c>
      <c r="B12" s="22" t="s">
        <v>60</v>
      </c>
      <c r="C12" s="22" t="s">
        <v>13</v>
      </c>
      <c r="D12" s="22" t="s">
        <v>13</v>
      </c>
      <c r="E12" s="22" t="s">
        <v>13</v>
      </c>
      <c r="F12" s="22" t="s">
        <v>13</v>
      </c>
      <c r="G12" s="22" t="s">
        <v>13</v>
      </c>
      <c r="H12" s="22" t="s">
        <v>13</v>
      </c>
      <c r="I12" s="22" t="s">
        <v>13</v>
      </c>
      <c r="J12" s="22" t="s">
        <v>12</v>
      </c>
      <c r="K12" s="22" t="s">
        <v>12</v>
      </c>
      <c r="L12" s="22" t="s">
        <v>12</v>
      </c>
      <c r="M12" s="22" t="s">
        <v>12</v>
      </c>
      <c r="N12" s="22" t="s">
        <v>12</v>
      </c>
      <c r="O12" s="22" t="s">
        <v>12</v>
      </c>
      <c r="P12" s="22" t="s">
        <v>12</v>
      </c>
    </row>
    <row r="13" spans="1:16" x14ac:dyDescent="0.35">
      <c r="A13" s="23" t="s">
        <v>14</v>
      </c>
      <c r="B13" s="23"/>
      <c r="C13" s="23"/>
      <c r="D13" s="23"/>
      <c r="E13" s="23"/>
      <c r="F13" s="23"/>
      <c r="G13" s="7"/>
      <c r="H13" s="7"/>
      <c r="I13" s="7"/>
      <c r="J13" s="7"/>
      <c r="K13" s="7"/>
      <c r="L13" s="7"/>
      <c r="M13" s="7"/>
      <c r="N13" s="7"/>
      <c r="O13" s="7"/>
      <c r="P13" s="7"/>
    </row>
    <row r="14" spans="1:16" x14ac:dyDescent="0.35">
      <c r="A14" s="24" t="s">
        <v>15</v>
      </c>
      <c r="B14" s="9"/>
      <c r="C14" s="9"/>
      <c r="D14" s="9"/>
      <c r="E14" s="9"/>
      <c r="F14" s="9"/>
      <c r="G14" s="9"/>
      <c r="H14" s="9"/>
      <c r="I14" s="9"/>
      <c r="J14" s="9"/>
      <c r="K14" s="9">
        <v>6.9146883794089136E-3</v>
      </c>
      <c r="L14" s="9">
        <v>1.2663947520598733E-2</v>
      </c>
      <c r="M14" s="9">
        <v>1.2825253371113584E-2</v>
      </c>
      <c r="N14" s="9">
        <v>1.2812751614523612E-2</v>
      </c>
      <c r="O14" s="9">
        <v>1.2812751614523612E-2</v>
      </c>
      <c r="P14" s="9">
        <v>1.2812640979509541E-2</v>
      </c>
    </row>
    <row r="15" spans="1:16" x14ac:dyDescent="0.35">
      <c r="A15" s="24" t="s">
        <v>16</v>
      </c>
      <c r="B15" s="9"/>
      <c r="C15" s="9"/>
      <c r="D15" s="9"/>
      <c r="E15" s="9"/>
      <c r="F15" s="9"/>
      <c r="G15" s="9"/>
      <c r="H15" s="9"/>
      <c r="I15" s="9"/>
      <c r="J15" s="9"/>
      <c r="K15" s="9">
        <v>1.5859522607308723</v>
      </c>
      <c r="L15" s="9">
        <v>1.7509359645230975</v>
      </c>
      <c r="M15" s="9">
        <v>1.8166697424641192</v>
      </c>
      <c r="N15" s="9">
        <v>1.8639814976183828</v>
      </c>
      <c r="O15" s="9">
        <v>1.9086698364245964</v>
      </c>
      <c r="P15" s="9">
        <v>1.9600441046978978</v>
      </c>
    </row>
    <row r="16" spans="1:16" x14ac:dyDescent="0.35">
      <c r="A16" s="24" t="s">
        <v>17</v>
      </c>
      <c r="B16" s="9"/>
      <c r="C16" s="9"/>
      <c r="D16" s="9"/>
      <c r="E16" s="9"/>
      <c r="F16" s="9"/>
      <c r="G16" s="9"/>
      <c r="H16" s="9"/>
      <c r="I16" s="9"/>
      <c r="J16" s="9"/>
      <c r="K16" s="9">
        <v>2.0000000000000001E-4</v>
      </c>
      <c r="L16" s="9">
        <v>0.01</v>
      </c>
      <c r="M16" s="9">
        <v>0.01</v>
      </c>
      <c r="N16" s="9">
        <v>0.01</v>
      </c>
      <c r="O16" s="9">
        <v>0.01</v>
      </c>
      <c r="P16" s="9">
        <v>0.01</v>
      </c>
    </row>
    <row r="17" spans="1:16" x14ac:dyDescent="0.35">
      <c r="A17" s="24" t="s">
        <v>18</v>
      </c>
      <c r="B17" s="9"/>
      <c r="C17" s="9"/>
      <c r="D17" s="9"/>
      <c r="E17" s="9"/>
      <c r="F17" s="9"/>
      <c r="G17" s="9"/>
      <c r="H17" s="9"/>
      <c r="I17" s="9"/>
      <c r="J17" s="9"/>
      <c r="K17" s="9">
        <v>0.50446648261491567</v>
      </c>
      <c r="L17" s="9">
        <v>0.5692076759300625</v>
      </c>
      <c r="M17" s="9">
        <v>0.5665245734885227</v>
      </c>
      <c r="N17" s="9">
        <v>0.55753392024219672</v>
      </c>
      <c r="O17" s="9">
        <v>0.48523636361197675</v>
      </c>
      <c r="P17" s="9">
        <v>0.53942168176701144</v>
      </c>
    </row>
    <row r="18" spans="1:16" x14ac:dyDescent="0.35">
      <c r="A18" s="24" t="s">
        <v>19</v>
      </c>
      <c r="B18" s="9"/>
      <c r="C18" s="9"/>
      <c r="D18" s="9"/>
      <c r="E18" s="9"/>
      <c r="F18" s="9"/>
      <c r="G18" s="9"/>
      <c r="H18" s="9"/>
      <c r="I18" s="9"/>
      <c r="J18" s="9">
        <v>1.4565779774030005</v>
      </c>
      <c r="K18" s="9">
        <v>0</v>
      </c>
      <c r="L18" s="9">
        <v>0</v>
      </c>
      <c r="M18" s="9">
        <v>0</v>
      </c>
      <c r="N18" s="9">
        <v>0</v>
      </c>
      <c r="O18" s="9">
        <v>0</v>
      </c>
      <c r="P18" s="9">
        <v>0</v>
      </c>
    </row>
    <row r="19" spans="1:16" x14ac:dyDescent="0.35">
      <c r="A19" s="25" t="s">
        <v>20</v>
      </c>
      <c r="B19" s="10">
        <f>SUM(B14:B18)</f>
        <v>0</v>
      </c>
      <c r="C19" s="10">
        <f t="shared" ref="C19:P19" si="0">SUM(C14:C18)</f>
        <v>0</v>
      </c>
      <c r="D19" s="10">
        <f t="shared" si="0"/>
        <v>0</v>
      </c>
      <c r="E19" s="10">
        <f t="shared" si="0"/>
        <v>0</v>
      </c>
      <c r="F19" s="10">
        <f t="shared" si="0"/>
        <v>0</v>
      </c>
      <c r="G19" s="10">
        <f t="shared" si="0"/>
        <v>0</v>
      </c>
      <c r="H19" s="10">
        <f t="shared" si="0"/>
        <v>0</v>
      </c>
      <c r="I19" s="10">
        <f t="shared" si="0"/>
        <v>0</v>
      </c>
      <c r="J19" s="10">
        <f t="shared" si="0"/>
        <v>1.4565779774030005</v>
      </c>
      <c r="K19" s="10">
        <f t="shared" si="0"/>
        <v>2.0975334317251968</v>
      </c>
      <c r="L19" s="10">
        <f t="shared" si="0"/>
        <v>2.3428075879737587</v>
      </c>
      <c r="M19" s="10">
        <f t="shared" si="0"/>
        <v>2.4060195693237554</v>
      </c>
      <c r="N19" s="10">
        <f t="shared" si="0"/>
        <v>2.4443281694751029</v>
      </c>
      <c r="O19" s="10">
        <f t="shared" si="0"/>
        <v>2.416718951651097</v>
      </c>
      <c r="P19" s="10">
        <f t="shared" si="0"/>
        <v>2.5222784274444185</v>
      </c>
    </row>
    <row r="20" spans="1:16" x14ac:dyDescent="0.35">
      <c r="A20" s="23" t="s">
        <v>21</v>
      </c>
      <c r="B20" s="26"/>
      <c r="C20" s="26"/>
      <c r="D20" s="26"/>
      <c r="E20" s="26"/>
      <c r="F20" s="26"/>
      <c r="G20" s="15"/>
      <c r="H20" s="15"/>
      <c r="I20" s="15"/>
      <c r="J20" s="8"/>
      <c r="K20" s="8"/>
      <c r="L20" s="8"/>
      <c r="M20" s="8"/>
      <c r="N20" s="8"/>
      <c r="O20" s="8"/>
      <c r="P20" s="8"/>
    </row>
    <row r="21" spans="1:16" x14ac:dyDescent="0.35">
      <c r="A21" s="24" t="s">
        <v>22</v>
      </c>
      <c r="B21" s="9"/>
      <c r="C21" s="9"/>
      <c r="D21" s="9"/>
      <c r="E21" s="9"/>
      <c r="F21" s="9"/>
      <c r="G21" s="9"/>
      <c r="H21" s="9"/>
      <c r="I21" s="9"/>
      <c r="J21" s="9"/>
      <c r="K21" s="9">
        <v>9.4042689276695665E-2</v>
      </c>
      <c r="L21" s="9">
        <v>9.9817653512822832E-2</v>
      </c>
      <c r="M21" s="9">
        <v>0.1031115759436672</v>
      </c>
      <c r="N21" s="9">
        <v>0.10507078150861335</v>
      </c>
      <c r="O21" s="9">
        <v>0.10717210317772502</v>
      </c>
      <c r="P21" s="9">
        <v>0.10931558987278331</v>
      </c>
    </row>
    <row r="22" spans="1:16" x14ac:dyDescent="0.35">
      <c r="A22" s="24" t="s">
        <v>23</v>
      </c>
      <c r="B22" s="9"/>
      <c r="C22" s="9"/>
      <c r="D22" s="9"/>
      <c r="E22" s="9"/>
      <c r="F22" s="9"/>
      <c r="G22" s="9"/>
      <c r="H22" s="9"/>
      <c r="I22" s="9"/>
      <c r="J22" s="9"/>
      <c r="K22" s="9">
        <v>2.0162476805210674</v>
      </c>
      <c r="L22" s="9">
        <v>0.20456105902611058</v>
      </c>
      <c r="M22" s="9">
        <v>2.9475729568516083</v>
      </c>
      <c r="N22" s="9">
        <v>1.464588121247407</v>
      </c>
      <c r="O22" s="9">
        <v>1.296270035721506</v>
      </c>
      <c r="P22" s="9">
        <v>3.0253229548211134</v>
      </c>
    </row>
    <row r="23" spans="1:16" x14ac:dyDescent="0.35">
      <c r="A23" s="24" t="s">
        <v>24</v>
      </c>
      <c r="B23" s="9"/>
      <c r="C23" s="9"/>
      <c r="D23" s="9"/>
      <c r="E23" s="9"/>
      <c r="F23" s="9"/>
      <c r="G23" s="9"/>
      <c r="H23" s="9"/>
      <c r="I23" s="9"/>
      <c r="J23" s="9"/>
      <c r="K23" s="9">
        <v>0.11749583868853172</v>
      </c>
      <c r="L23" s="9">
        <v>0.32535916925640801</v>
      </c>
      <c r="M23" s="9">
        <v>0.3360960020682619</v>
      </c>
      <c r="N23" s="9">
        <v>0.34248181485332646</v>
      </c>
      <c r="O23" s="9">
        <v>0.34933143186866622</v>
      </c>
      <c r="P23" s="9">
        <v>0.35631802784515537</v>
      </c>
    </row>
    <row r="24" spans="1:16" x14ac:dyDescent="0.35">
      <c r="A24" s="24" t="s">
        <v>25</v>
      </c>
      <c r="B24" s="9"/>
      <c r="C24" s="9"/>
      <c r="D24" s="9"/>
      <c r="E24" s="9"/>
      <c r="F24" s="9"/>
      <c r="G24" s="9"/>
      <c r="H24" s="9"/>
      <c r="I24" s="9"/>
      <c r="J24" s="9"/>
      <c r="K24" s="9">
        <v>0.1225339154236723</v>
      </c>
      <c r="L24" s="9">
        <v>0.30821439036057791</v>
      </c>
      <c r="M24" s="9">
        <v>0.3213334796576432</v>
      </c>
      <c r="N24" s="9">
        <v>0.32914024864056662</v>
      </c>
      <c r="O24" s="9">
        <v>0.33750684851884361</v>
      </c>
      <c r="P24" s="9">
        <v>0.34604421225835891</v>
      </c>
    </row>
    <row r="25" spans="1:16" x14ac:dyDescent="0.35">
      <c r="A25" s="24" t="s">
        <v>26</v>
      </c>
      <c r="B25" s="9"/>
      <c r="C25" s="9"/>
      <c r="D25" s="9"/>
      <c r="E25" s="9"/>
      <c r="F25" s="9"/>
      <c r="G25" s="9"/>
      <c r="H25" s="9"/>
      <c r="I25" s="9"/>
      <c r="J25" s="9"/>
      <c r="K25" s="9">
        <v>0.15215392368003178</v>
      </c>
      <c r="L25" s="9">
        <v>0.13846191801783858</v>
      </c>
      <c r="M25" s="9">
        <v>0.14123115637819536</v>
      </c>
      <c r="N25" s="9">
        <v>0.14405577950575926</v>
      </c>
      <c r="O25" s="9">
        <v>0.14693689509587443</v>
      </c>
      <c r="P25" s="9">
        <v>0.14987563299779194</v>
      </c>
    </row>
    <row r="26" spans="1:16" x14ac:dyDescent="0.35">
      <c r="A26" s="24" t="s">
        <v>27</v>
      </c>
      <c r="B26" s="9"/>
      <c r="C26" s="9"/>
      <c r="D26" s="9"/>
      <c r="E26" s="9"/>
      <c r="F26" s="9"/>
      <c r="G26" s="9"/>
      <c r="H26" s="9"/>
      <c r="I26" s="9"/>
      <c r="J26" s="9"/>
      <c r="K26" s="9">
        <v>0.27918133482045149</v>
      </c>
      <c r="L26" s="9">
        <v>0.29632543626606467</v>
      </c>
      <c r="M26" s="9">
        <v>0.30610413269844922</v>
      </c>
      <c r="N26" s="9">
        <v>0.31192011084611632</v>
      </c>
      <c r="O26" s="9">
        <v>0.31815854108329661</v>
      </c>
      <c r="P26" s="9">
        <v>0.32452166146849815</v>
      </c>
    </row>
    <row r="27" spans="1:16" x14ac:dyDescent="0.35">
      <c r="A27" s="24" t="s">
        <v>28</v>
      </c>
      <c r="B27" s="9"/>
      <c r="C27" s="9"/>
      <c r="D27" s="9"/>
      <c r="E27" s="9"/>
      <c r="F27" s="9"/>
      <c r="G27" s="9"/>
      <c r="H27" s="9"/>
      <c r="I27" s="9"/>
      <c r="J27" s="9"/>
      <c r="K27" s="9">
        <v>0</v>
      </c>
      <c r="L27" s="9">
        <v>0</v>
      </c>
      <c r="M27" s="9">
        <v>0</v>
      </c>
      <c r="N27" s="9">
        <v>0</v>
      </c>
      <c r="O27" s="9">
        <v>0</v>
      </c>
      <c r="P27" s="9">
        <v>0</v>
      </c>
    </row>
    <row r="28" spans="1:16" x14ac:dyDescent="0.35">
      <c r="A28" s="24" t="s">
        <v>61</v>
      </c>
      <c r="B28" s="9"/>
      <c r="C28" s="9"/>
      <c r="D28" s="9"/>
      <c r="E28" s="9"/>
      <c r="F28" s="9"/>
      <c r="G28" s="9"/>
      <c r="H28" s="9"/>
      <c r="I28" s="9"/>
      <c r="J28" s="9">
        <v>0.13453268490174558</v>
      </c>
      <c r="K28" s="9">
        <v>0</v>
      </c>
      <c r="L28" s="9">
        <v>0</v>
      </c>
      <c r="M28" s="9">
        <v>0</v>
      </c>
      <c r="N28" s="9">
        <v>0</v>
      </c>
      <c r="O28" s="9">
        <v>0</v>
      </c>
      <c r="P28" s="9">
        <v>0</v>
      </c>
    </row>
    <row r="29" spans="1:16" x14ac:dyDescent="0.35">
      <c r="A29" s="25" t="s">
        <v>20</v>
      </c>
      <c r="B29" s="10">
        <f>SUM(B21:B28)</f>
        <v>0</v>
      </c>
      <c r="C29" s="10">
        <f t="shared" ref="C29:P29" si="1">SUM(C21:C28)</f>
        <v>0</v>
      </c>
      <c r="D29" s="10">
        <f t="shared" si="1"/>
        <v>0</v>
      </c>
      <c r="E29" s="10">
        <f t="shared" si="1"/>
        <v>0</v>
      </c>
      <c r="F29" s="10">
        <f t="shared" si="1"/>
        <v>0</v>
      </c>
      <c r="G29" s="10">
        <f t="shared" si="1"/>
        <v>0</v>
      </c>
      <c r="H29" s="10">
        <f t="shared" si="1"/>
        <v>0</v>
      </c>
      <c r="I29" s="10">
        <f t="shared" si="1"/>
        <v>0</v>
      </c>
      <c r="J29" s="10">
        <f t="shared" si="1"/>
        <v>0.13453268490174558</v>
      </c>
      <c r="K29" s="10">
        <f t="shared" si="1"/>
        <v>2.7816553824104506</v>
      </c>
      <c r="L29" s="10">
        <f t="shared" si="1"/>
        <v>1.3727396264398224</v>
      </c>
      <c r="M29" s="10">
        <f t="shared" si="1"/>
        <v>4.1554493035978251</v>
      </c>
      <c r="N29" s="10">
        <f t="shared" si="1"/>
        <v>2.6972568566017894</v>
      </c>
      <c r="O29" s="10">
        <f t="shared" si="1"/>
        <v>2.5553758554659121</v>
      </c>
      <c r="P29" s="10">
        <f t="shared" si="1"/>
        <v>4.311398079263701</v>
      </c>
    </row>
    <row r="30" spans="1:16" x14ac:dyDescent="0.35">
      <c r="A30" s="23" t="s">
        <v>29</v>
      </c>
      <c r="B30" s="23"/>
      <c r="C30" s="23"/>
      <c r="D30" s="23"/>
      <c r="E30" s="23"/>
      <c r="F30" s="23"/>
      <c r="G30" s="8"/>
      <c r="H30" s="8"/>
      <c r="I30" s="8"/>
      <c r="J30" s="8"/>
      <c r="K30" s="8"/>
      <c r="L30" s="8"/>
      <c r="M30" s="8"/>
      <c r="N30" s="8"/>
      <c r="O30" s="8"/>
      <c r="P30" s="8"/>
    </row>
    <row r="31" spans="1:16" x14ac:dyDescent="0.35">
      <c r="A31" s="24" t="s">
        <v>30</v>
      </c>
      <c r="B31" s="9"/>
      <c r="C31" s="9"/>
      <c r="D31" s="9"/>
      <c r="E31" s="9"/>
      <c r="F31" s="9"/>
      <c r="G31" s="9"/>
      <c r="H31" s="9"/>
      <c r="I31" s="9"/>
      <c r="J31" s="9"/>
      <c r="K31" s="9">
        <v>0.14658853494467902</v>
      </c>
      <c r="L31" s="9">
        <v>0.23537974039559922</v>
      </c>
      <c r="M31" s="9">
        <v>0.23703734420120204</v>
      </c>
      <c r="N31" s="9">
        <v>0.24035255181240767</v>
      </c>
      <c r="O31" s="9">
        <v>0.24366775942361329</v>
      </c>
      <c r="P31" s="9">
        <v>0.24698296703481892</v>
      </c>
    </row>
    <row r="32" spans="1:16" x14ac:dyDescent="0.35">
      <c r="A32" s="24" t="s">
        <v>31</v>
      </c>
      <c r="B32" s="9"/>
      <c r="C32" s="9"/>
      <c r="D32" s="9"/>
      <c r="E32" s="9"/>
      <c r="F32" s="9"/>
      <c r="G32" s="9"/>
      <c r="H32" s="9"/>
      <c r="I32" s="9"/>
      <c r="J32" s="9"/>
      <c r="K32" s="9">
        <v>1.1468102138059119E-2</v>
      </c>
      <c r="L32" s="9">
        <v>1.2172337696292602E-2</v>
      </c>
      <c r="M32" s="9">
        <v>1.2574007545741839E-2</v>
      </c>
      <c r="N32" s="9">
        <v>1.2812884530417968E-2</v>
      </c>
      <c r="O32" s="9">
        <v>1.3069174094901229E-2</v>
      </c>
      <c r="P32" s="9">
        <v>1.3330539869090973E-2</v>
      </c>
    </row>
    <row r="33" spans="1:16" x14ac:dyDescent="0.35">
      <c r="A33" s="24" t="s">
        <v>32</v>
      </c>
      <c r="B33" s="9"/>
      <c r="C33" s="9"/>
      <c r="D33" s="9"/>
      <c r="E33" s="9"/>
      <c r="F33" s="9"/>
      <c r="G33" s="9"/>
      <c r="H33" s="9"/>
      <c r="I33" s="9"/>
      <c r="J33" s="9">
        <v>1.3580809258941171</v>
      </c>
      <c r="K33" s="9">
        <v>0.5395500387237151</v>
      </c>
      <c r="L33" s="9">
        <v>0</v>
      </c>
      <c r="M33" s="9">
        <v>0</v>
      </c>
      <c r="N33" s="9">
        <v>0</v>
      </c>
      <c r="O33" s="9">
        <v>0</v>
      </c>
      <c r="P33" s="9">
        <v>0</v>
      </c>
    </row>
    <row r="34" spans="1:16" x14ac:dyDescent="0.35">
      <c r="A34" s="25" t="s">
        <v>20</v>
      </c>
      <c r="B34" s="27">
        <f>SUM(B31:B33)</f>
        <v>0</v>
      </c>
      <c r="C34" s="27">
        <f t="shared" ref="C34:P34" si="2">SUM(C31:C33)</f>
        <v>0</v>
      </c>
      <c r="D34" s="27">
        <f t="shared" si="2"/>
        <v>0</v>
      </c>
      <c r="E34" s="27">
        <f t="shared" si="2"/>
        <v>0</v>
      </c>
      <c r="F34" s="27">
        <f t="shared" si="2"/>
        <v>0</v>
      </c>
      <c r="G34" s="27">
        <f t="shared" si="2"/>
        <v>0</v>
      </c>
      <c r="H34" s="27">
        <f t="shared" si="2"/>
        <v>0</v>
      </c>
      <c r="I34" s="27">
        <f t="shared" si="2"/>
        <v>0</v>
      </c>
      <c r="J34" s="27">
        <f t="shared" si="2"/>
        <v>1.3580809258941171</v>
      </c>
      <c r="K34" s="27">
        <f t="shared" si="2"/>
        <v>0.69760667580645319</v>
      </c>
      <c r="L34" s="27">
        <f t="shared" si="2"/>
        <v>0.24755207809189184</v>
      </c>
      <c r="M34" s="27">
        <f t="shared" si="2"/>
        <v>0.24961135174694388</v>
      </c>
      <c r="N34" s="27">
        <f t="shared" si="2"/>
        <v>0.25316543634282562</v>
      </c>
      <c r="O34" s="27">
        <f t="shared" si="2"/>
        <v>0.25673693351851451</v>
      </c>
      <c r="P34" s="27">
        <f t="shared" si="2"/>
        <v>0.26031350690390992</v>
      </c>
    </row>
    <row r="35" spans="1:16" x14ac:dyDescent="0.35">
      <c r="A35" s="28" t="s">
        <v>73</v>
      </c>
      <c r="B35" s="29"/>
      <c r="C35" s="29"/>
      <c r="D35" s="29"/>
      <c r="E35" s="29"/>
      <c r="F35" s="29"/>
      <c r="G35" s="29"/>
      <c r="H35" s="29"/>
      <c r="I35" s="29"/>
      <c r="J35" s="30"/>
      <c r="K35" s="30"/>
      <c r="L35" s="30"/>
      <c r="M35" s="30"/>
      <c r="N35" s="30"/>
      <c r="O35" s="30"/>
      <c r="P35" s="30"/>
    </row>
    <row r="36" spans="1:16" x14ac:dyDescent="0.35">
      <c r="A36" s="24" t="s">
        <v>74</v>
      </c>
      <c r="B36" s="9">
        <v>3.7930000000000001</v>
      </c>
      <c r="C36" s="9">
        <v>5.0819999999999999</v>
      </c>
      <c r="D36" s="9">
        <v>5.5010000000000003</v>
      </c>
      <c r="E36" s="9">
        <v>3.9279999999999999</v>
      </c>
      <c r="F36" s="9">
        <v>4.1020000000000003</v>
      </c>
      <c r="G36" s="9">
        <v>4.476</v>
      </c>
      <c r="H36" s="9">
        <v>3.863</v>
      </c>
      <c r="I36" s="9">
        <v>2.2200000000000002</v>
      </c>
      <c r="J36" s="9">
        <v>3.4443998499999999</v>
      </c>
      <c r="K36" s="9"/>
      <c r="L36" s="9"/>
      <c r="M36" s="9"/>
      <c r="N36" s="9"/>
      <c r="O36" s="9"/>
      <c r="P36" s="9"/>
    </row>
    <row r="37" spans="1:16" x14ac:dyDescent="0.35">
      <c r="A37" s="25" t="s">
        <v>20</v>
      </c>
      <c r="B37" s="27">
        <f>B36</f>
        <v>3.7930000000000001</v>
      </c>
      <c r="C37" s="27">
        <f t="shared" ref="C37:P37" si="3">C36</f>
        <v>5.0819999999999999</v>
      </c>
      <c r="D37" s="27">
        <f t="shared" si="3"/>
        <v>5.5010000000000003</v>
      </c>
      <c r="E37" s="27">
        <f t="shared" si="3"/>
        <v>3.9279999999999999</v>
      </c>
      <c r="F37" s="27">
        <f t="shared" si="3"/>
        <v>4.1020000000000003</v>
      </c>
      <c r="G37" s="27">
        <f t="shared" si="3"/>
        <v>4.476</v>
      </c>
      <c r="H37" s="27">
        <f t="shared" si="3"/>
        <v>3.863</v>
      </c>
      <c r="I37" s="27">
        <f t="shared" si="3"/>
        <v>2.2200000000000002</v>
      </c>
      <c r="J37" s="27">
        <f t="shared" si="3"/>
        <v>3.4443998499999999</v>
      </c>
      <c r="K37" s="27">
        <f t="shared" si="3"/>
        <v>0</v>
      </c>
      <c r="L37" s="27">
        <f t="shared" si="3"/>
        <v>0</v>
      </c>
      <c r="M37" s="27">
        <f t="shared" si="3"/>
        <v>0</v>
      </c>
      <c r="N37" s="27">
        <f t="shared" si="3"/>
        <v>0</v>
      </c>
      <c r="O37" s="27">
        <f t="shared" si="3"/>
        <v>0</v>
      </c>
      <c r="P37" s="27">
        <f t="shared" si="3"/>
        <v>0</v>
      </c>
    </row>
    <row r="38" spans="1:16" x14ac:dyDescent="0.35">
      <c r="A38" s="20" t="s">
        <v>33</v>
      </c>
      <c r="B38" s="31">
        <f>SUM(B34,B29,B19,B37)</f>
        <v>3.7930000000000001</v>
      </c>
      <c r="C38" s="31">
        <f t="shared" ref="C38:P38" si="4">SUM(C34,C29,C19,C37)</f>
        <v>5.0819999999999999</v>
      </c>
      <c r="D38" s="31">
        <f t="shared" si="4"/>
        <v>5.5010000000000003</v>
      </c>
      <c r="E38" s="31">
        <f t="shared" si="4"/>
        <v>3.9279999999999999</v>
      </c>
      <c r="F38" s="31">
        <f t="shared" si="4"/>
        <v>4.1020000000000003</v>
      </c>
      <c r="G38" s="31">
        <f t="shared" si="4"/>
        <v>4.476</v>
      </c>
      <c r="H38" s="31">
        <f t="shared" si="4"/>
        <v>3.863</v>
      </c>
      <c r="I38" s="31">
        <f t="shared" si="4"/>
        <v>2.2200000000000002</v>
      </c>
      <c r="J38" s="31">
        <f t="shared" si="4"/>
        <v>6.3935914381988628</v>
      </c>
      <c r="K38" s="31">
        <f t="shared" si="4"/>
        <v>5.5767954899420999</v>
      </c>
      <c r="L38" s="31">
        <f t="shared" si="4"/>
        <v>3.9630992925054729</v>
      </c>
      <c r="M38" s="31">
        <f t="shared" si="4"/>
        <v>6.8110802246685243</v>
      </c>
      <c r="N38" s="31">
        <f t="shared" si="4"/>
        <v>5.3947504624197178</v>
      </c>
      <c r="O38" s="31">
        <f t="shared" si="4"/>
        <v>5.228831740635524</v>
      </c>
      <c r="P38" s="31">
        <f t="shared" si="4"/>
        <v>7.0939900136120295</v>
      </c>
    </row>
    <row r="39" spans="1:16" ht="26" x14ac:dyDescent="0.35">
      <c r="A39" s="32" t="s">
        <v>34</v>
      </c>
      <c r="B39" s="11"/>
      <c r="C39" s="11"/>
      <c r="D39" s="11"/>
      <c r="E39" s="11"/>
      <c r="F39" s="11"/>
      <c r="G39" s="11"/>
      <c r="H39" s="11"/>
      <c r="I39" s="11"/>
      <c r="J39" s="11">
        <v>0</v>
      </c>
      <c r="K39" s="11">
        <v>0</v>
      </c>
      <c r="L39" s="11">
        <v>0</v>
      </c>
      <c r="M39" s="11">
        <v>0</v>
      </c>
      <c r="N39" s="11">
        <v>0</v>
      </c>
      <c r="O39" s="11">
        <v>0</v>
      </c>
      <c r="P39" s="11">
        <v>0</v>
      </c>
    </row>
    <row r="40" spans="1:16" x14ac:dyDescent="0.35">
      <c r="A40" s="20" t="s">
        <v>33</v>
      </c>
      <c r="B40" s="31">
        <f t="shared" ref="B40:I40" si="5">B38-B39</f>
        <v>3.7930000000000001</v>
      </c>
      <c r="C40" s="31">
        <f t="shared" si="5"/>
        <v>5.0819999999999999</v>
      </c>
      <c r="D40" s="31">
        <f t="shared" si="5"/>
        <v>5.5010000000000003</v>
      </c>
      <c r="E40" s="31">
        <f t="shared" si="5"/>
        <v>3.9279999999999999</v>
      </c>
      <c r="F40" s="31">
        <f t="shared" si="5"/>
        <v>4.1020000000000003</v>
      </c>
      <c r="G40" s="31">
        <f t="shared" si="5"/>
        <v>4.476</v>
      </c>
      <c r="H40" s="31">
        <f t="shared" si="5"/>
        <v>3.863</v>
      </c>
      <c r="I40" s="31">
        <f t="shared" si="5"/>
        <v>2.2200000000000002</v>
      </c>
      <c r="J40" s="31">
        <f>J38-J39</f>
        <v>6.3935914381988628</v>
      </c>
      <c r="K40" s="31">
        <f t="shared" ref="K40:P40" si="6">K38-K39</f>
        <v>5.5767954899420999</v>
      </c>
      <c r="L40" s="31">
        <f t="shared" si="6"/>
        <v>3.9630992925054729</v>
      </c>
      <c r="M40" s="31">
        <f t="shared" si="6"/>
        <v>6.8110802246685243</v>
      </c>
      <c r="N40" s="31">
        <f t="shared" si="6"/>
        <v>5.3947504624197178</v>
      </c>
      <c r="O40" s="31">
        <f t="shared" si="6"/>
        <v>5.228831740635524</v>
      </c>
      <c r="P40" s="31">
        <f t="shared" si="6"/>
        <v>7.0939900136120295</v>
      </c>
    </row>
    <row r="41" spans="1:16" x14ac:dyDescent="0.35">
      <c r="A41" s="1"/>
      <c r="B41" s="1"/>
      <c r="C41" s="1"/>
      <c r="D41" s="1"/>
      <c r="E41" s="1"/>
      <c r="F41" s="1"/>
      <c r="G41" s="1"/>
      <c r="H41" s="1"/>
      <c r="I41" s="1"/>
      <c r="J41" s="1"/>
      <c r="K41" s="1"/>
      <c r="L41" s="1"/>
      <c r="M41" s="1"/>
    </row>
    <row r="42" spans="1:16" x14ac:dyDescent="0.35">
      <c r="A42" t="s">
        <v>72</v>
      </c>
    </row>
  </sheetData>
  <mergeCells count="3">
    <mergeCell ref="A7:P7"/>
    <mergeCell ref="A8:P8"/>
    <mergeCell ref="A9:L9"/>
  </mergeCells>
  <dataValidations count="1">
    <dataValidation type="list" allowBlank="1" showInputMessage="1" showErrorMessage="1" sqref="B12:L12" xr:uid="{49846B5E-3672-4EF8-9C3D-ECEB16B6158E}">
      <formula1>"CGAAP, MIFRS, USGAAP, ASPE"</formula1>
    </dataValidation>
  </dataValidation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EC73-0D8F-4F4F-A9B5-20C88CFF0213}">
  <dimension ref="A1:AS40"/>
  <sheetViews>
    <sheetView showGridLines="0" topLeftCell="AA1" zoomScaleNormal="100" workbookViewId="0">
      <selection activeCell="AJ1" sqref="AJ1"/>
    </sheetView>
  </sheetViews>
  <sheetFormatPr defaultRowHeight="14.5" x14ac:dyDescent="0.35"/>
  <cols>
    <col min="1" max="1" width="34.26953125" customWidth="1"/>
    <col min="2" max="4" width="10.26953125" customWidth="1"/>
    <col min="6" max="6" width="9.26953125" customWidth="1"/>
    <col min="30" max="30" width="10.1796875" customWidth="1"/>
  </cols>
  <sheetData>
    <row r="1" spans="1:36" x14ac:dyDescent="0.35">
      <c r="A1" s="1"/>
      <c r="B1" s="1"/>
      <c r="C1" s="1"/>
      <c r="D1" s="1"/>
      <c r="E1" s="1"/>
      <c r="F1" s="1"/>
      <c r="G1" s="1"/>
      <c r="H1" s="1"/>
      <c r="I1" s="1"/>
      <c r="J1" s="1"/>
      <c r="K1" s="1"/>
      <c r="L1" s="1"/>
      <c r="M1" s="1"/>
      <c r="N1" s="1"/>
      <c r="O1" s="1"/>
      <c r="P1" s="1"/>
      <c r="Q1" s="1"/>
      <c r="R1" s="1"/>
      <c r="S1" s="1"/>
      <c r="T1" s="1"/>
      <c r="U1" s="1"/>
      <c r="AH1" s="2" t="s">
        <v>0</v>
      </c>
      <c r="AJ1" s="48" t="s">
        <v>64</v>
      </c>
    </row>
    <row r="2" spans="1:36" x14ac:dyDescent="0.35">
      <c r="A2" s="1"/>
      <c r="B2" s="1"/>
      <c r="C2" s="1"/>
      <c r="D2" s="1"/>
      <c r="E2" s="1"/>
      <c r="F2" s="1"/>
      <c r="G2" s="1"/>
      <c r="H2" s="1"/>
      <c r="I2" s="1"/>
      <c r="J2" s="1"/>
      <c r="K2" s="1"/>
      <c r="L2" s="1"/>
      <c r="M2" s="1"/>
      <c r="N2" s="1"/>
      <c r="O2" s="1"/>
      <c r="P2" s="1"/>
      <c r="Q2" s="1"/>
      <c r="R2" s="1"/>
      <c r="S2" s="1"/>
      <c r="T2" s="1"/>
      <c r="U2" s="1"/>
      <c r="AH2" s="2" t="s">
        <v>1</v>
      </c>
      <c r="AJ2" s="4" t="s">
        <v>62</v>
      </c>
    </row>
    <row r="3" spans="1:36" x14ac:dyDescent="0.35">
      <c r="A3" s="1"/>
      <c r="B3" s="1"/>
      <c r="C3" s="1"/>
      <c r="D3" s="1"/>
      <c r="E3" s="1"/>
      <c r="F3" s="1"/>
      <c r="G3" s="1"/>
      <c r="H3" s="1"/>
      <c r="I3" s="1"/>
      <c r="J3" s="1"/>
      <c r="K3" s="1"/>
      <c r="L3" s="1"/>
      <c r="M3" s="1"/>
      <c r="N3" s="1"/>
      <c r="O3" s="1"/>
      <c r="P3" s="1"/>
      <c r="Q3" s="1"/>
      <c r="R3" s="1"/>
      <c r="S3" s="1"/>
      <c r="T3" s="1"/>
      <c r="U3" s="1"/>
      <c r="AH3" s="2" t="s">
        <v>63</v>
      </c>
      <c r="AJ3" s="33">
        <v>5</v>
      </c>
    </row>
    <row r="4" spans="1:36" x14ac:dyDescent="0.35">
      <c r="A4" s="1"/>
      <c r="B4" s="1"/>
      <c r="C4" s="1"/>
      <c r="D4" s="1"/>
      <c r="E4" s="1"/>
      <c r="F4" s="1"/>
      <c r="G4" s="1"/>
      <c r="H4" s="1"/>
      <c r="I4" s="1"/>
      <c r="J4" s="1"/>
      <c r="K4" s="1"/>
      <c r="L4" s="1"/>
      <c r="M4" s="1"/>
      <c r="N4" s="1"/>
      <c r="O4" s="1"/>
      <c r="P4" s="1"/>
      <c r="Q4" s="1"/>
      <c r="R4" s="1"/>
      <c r="S4" s="1"/>
      <c r="T4" s="1"/>
      <c r="U4" s="1"/>
      <c r="AH4" s="2"/>
      <c r="AJ4" s="3"/>
    </row>
    <row r="5" spans="1:36" x14ac:dyDescent="0.35">
      <c r="A5" s="1"/>
      <c r="B5" s="1"/>
      <c r="C5" s="1"/>
      <c r="D5" s="1"/>
      <c r="E5" s="1"/>
      <c r="F5" s="1"/>
      <c r="G5" s="1"/>
      <c r="H5" s="1"/>
      <c r="I5" s="1"/>
      <c r="J5" s="1"/>
      <c r="K5" s="1"/>
      <c r="L5" s="1"/>
      <c r="M5" s="1"/>
      <c r="N5" s="1"/>
      <c r="O5" s="1"/>
      <c r="P5" s="1"/>
      <c r="Q5" s="1"/>
      <c r="R5" s="1"/>
      <c r="S5" s="1"/>
      <c r="T5" s="1"/>
      <c r="U5" s="1"/>
      <c r="AH5" s="2" t="s">
        <v>2</v>
      </c>
      <c r="AJ5" s="5">
        <v>44895</v>
      </c>
    </row>
    <row r="6" spans="1:36" ht="18" x14ac:dyDescent="0.35">
      <c r="A6" s="52" t="s">
        <v>35</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row>
    <row r="7" spans="1:36" ht="17.5" customHeight="1" x14ac:dyDescent="0.35">
      <c r="A7" s="53" t="s">
        <v>36</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row>
    <row r="8" spans="1:36" ht="17.5" customHeight="1" x14ac:dyDescent="0.35">
      <c r="A8" s="53" t="s">
        <v>69</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row>
    <row r="9" spans="1:36" ht="16.149999999999999" customHeight="1" x14ac:dyDescent="0.35">
      <c r="A9" s="12" t="s">
        <v>37</v>
      </c>
      <c r="B9" s="12"/>
      <c r="C9" s="12"/>
      <c r="D9" s="12"/>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15.5" x14ac:dyDescent="0.35">
      <c r="A10" s="14">
        <v>2023</v>
      </c>
      <c r="B10" s="14"/>
      <c r="C10" s="14"/>
      <c r="D10" s="14"/>
      <c r="E10" s="12"/>
      <c r="F10" s="12"/>
      <c r="G10" s="12"/>
      <c r="H10" s="12"/>
      <c r="I10" s="12"/>
      <c r="J10" s="12"/>
      <c r="K10" s="12"/>
      <c r="L10" s="12"/>
      <c r="M10" s="12"/>
      <c r="N10" s="12"/>
      <c r="O10" s="12"/>
      <c r="P10" s="12"/>
      <c r="Q10" s="13"/>
      <c r="R10" s="13"/>
      <c r="S10" s="13"/>
      <c r="T10" s="13"/>
      <c r="U10" s="13"/>
      <c r="V10" s="13"/>
      <c r="W10" s="13"/>
      <c r="X10" s="13"/>
      <c r="Y10" s="13"/>
      <c r="Z10" s="13"/>
      <c r="AA10" s="13"/>
      <c r="AB10" s="13"/>
      <c r="AC10" s="13"/>
      <c r="AD10" s="13"/>
      <c r="AE10" s="13"/>
      <c r="AF10" s="13"/>
      <c r="AG10" s="13"/>
      <c r="AH10" s="13"/>
      <c r="AI10" s="13"/>
      <c r="AJ10" s="13"/>
    </row>
    <row r="11" spans="1:36" ht="15.65" customHeight="1" x14ac:dyDescent="0.35">
      <c r="A11" s="54" t="s">
        <v>38</v>
      </c>
      <c r="B11" s="71" t="s">
        <v>83</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3"/>
      <c r="AC11" s="71" t="s">
        <v>82</v>
      </c>
      <c r="AD11" s="72"/>
      <c r="AE11" s="73"/>
      <c r="AF11" s="55" t="s">
        <v>39</v>
      </c>
      <c r="AG11" s="55"/>
      <c r="AH11" s="55"/>
      <c r="AI11" s="55"/>
      <c r="AJ11" s="55"/>
    </row>
    <row r="12" spans="1:36" x14ac:dyDescent="0.35">
      <c r="A12" s="54"/>
      <c r="B12" s="71">
        <v>2013</v>
      </c>
      <c r="C12" s="72"/>
      <c r="D12" s="73"/>
      <c r="E12" s="71">
        <v>2014</v>
      </c>
      <c r="F12" s="72"/>
      <c r="G12" s="73"/>
      <c r="H12" s="71">
        <v>2015</v>
      </c>
      <c r="I12" s="72"/>
      <c r="J12" s="73"/>
      <c r="K12" s="71">
        <v>2016</v>
      </c>
      <c r="L12" s="72"/>
      <c r="M12" s="73"/>
      <c r="N12" s="71">
        <v>2017</v>
      </c>
      <c r="O12" s="72"/>
      <c r="P12" s="73"/>
      <c r="Q12" s="71">
        <v>2018</v>
      </c>
      <c r="R12" s="72"/>
      <c r="S12" s="73"/>
      <c r="T12" s="71">
        <v>2019</v>
      </c>
      <c r="U12" s="72"/>
      <c r="V12" s="73"/>
      <c r="W12" s="71">
        <v>2020</v>
      </c>
      <c r="X12" s="72"/>
      <c r="Y12" s="73"/>
      <c r="Z12" s="71">
        <v>2021</v>
      </c>
      <c r="AA12" s="72"/>
      <c r="AB12" s="73"/>
      <c r="AC12" s="55">
        <v>2022</v>
      </c>
      <c r="AD12" s="55"/>
      <c r="AE12" s="55"/>
      <c r="AF12" s="57">
        <v>2023</v>
      </c>
      <c r="AG12" s="57">
        <v>2024</v>
      </c>
      <c r="AH12" s="57">
        <v>2025</v>
      </c>
      <c r="AI12" s="57">
        <v>2026</v>
      </c>
      <c r="AJ12" s="57">
        <v>2027</v>
      </c>
    </row>
    <row r="13" spans="1:36" ht="22.15" customHeight="1" x14ac:dyDescent="0.35">
      <c r="A13" s="54"/>
      <c r="B13" s="17" t="s">
        <v>40</v>
      </c>
      <c r="C13" s="17" t="s">
        <v>41</v>
      </c>
      <c r="D13" s="17" t="s">
        <v>42</v>
      </c>
      <c r="E13" s="17" t="s">
        <v>40</v>
      </c>
      <c r="F13" s="17" t="s">
        <v>41</v>
      </c>
      <c r="G13" s="17" t="s">
        <v>42</v>
      </c>
      <c r="H13" s="17" t="s">
        <v>40</v>
      </c>
      <c r="I13" s="17" t="s">
        <v>41</v>
      </c>
      <c r="J13" s="17" t="s">
        <v>42</v>
      </c>
      <c r="K13" s="17" t="s">
        <v>40</v>
      </c>
      <c r="L13" s="17" t="s">
        <v>41</v>
      </c>
      <c r="M13" s="17" t="s">
        <v>42</v>
      </c>
      <c r="N13" s="17" t="s">
        <v>40</v>
      </c>
      <c r="O13" s="17" t="s">
        <v>41</v>
      </c>
      <c r="P13" s="17" t="s">
        <v>42</v>
      </c>
      <c r="Q13" s="17" t="s">
        <v>40</v>
      </c>
      <c r="R13" s="17" t="s">
        <v>41</v>
      </c>
      <c r="S13" s="17" t="s">
        <v>42</v>
      </c>
      <c r="T13" s="17" t="s">
        <v>40</v>
      </c>
      <c r="U13" s="17" t="s">
        <v>41</v>
      </c>
      <c r="V13" s="17" t="s">
        <v>42</v>
      </c>
      <c r="W13" s="17" t="s">
        <v>40</v>
      </c>
      <c r="X13" s="17" t="s">
        <v>41</v>
      </c>
      <c r="Y13" s="17" t="s">
        <v>42</v>
      </c>
      <c r="Z13" s="17" t="s">
        <v>40</v>
      </c>
      <c r="AA13" s="17" t="s">
        <v>41</v>
      </c>
      <c r="AB13" s="17" t="s">
        <v>42</v>
      </c>
      <c r="AC13" s="17" t="s">
        <v>40</v>
      </c>
      <c r="AD13" s="17" t="s">
        <v>56</v>
      </c>
      <c r="AE13" s="17" t="s">
        <v>42</v>
      </c>
      <c r="AF13" s="57"/>
      <c r="AG13" s="57"/>
      <c r="AH13" s="57"/>
      <c r="AI13" s="57"/>
      <c r="AJ13" s="57"/>
    </row>
    <row r="14" spans="1:36" x14ac:dyDescent="0.35">
      <c r="A14" s="54"/>
      <c r="B14" s="56" t="s">
        <v>43</v>
      </c>
      <c r="C14" s="56"/>
      <c r="D14" s="18" t="s">
        <v>44</v>
      </c>
      <c r="E14" s="56" t="s">
        <v>43</v>
      </c>
      <c r="F14" s="56"/>
      <c r="G14" s="18" t="s">
        <v>44</v>
      </c>
      <c r="H14" s="56" t="s">
        <v>43</v>
      </c>
      <c r="I14" s="56"/>
      <c r="J14" s="18" t="s">
        <v>44</v>
      </c>
      <c r="K14" s="56" t="s">
        <v>43</v>
      </c>
      <c r="L14" s="56"/>
      <c r="M14" s="18" t="s">
        <v>44</v>
      </c>
      <c r="N14" s="56" t="s">
        <v>43</v>
      </c>
      <c r="O14" s="56"/>
      <c r="P14" s="18" t="s">
        <v>44</v>
      </c>
      <c r="Q14" s="56" t="s">
        <v>43</v>
      </c>
      <c r="R14" s="56"/>
      <c r="S14" s="18" t="s">
        <v>44</v>
      </c>
      <c r="T14" s="56" t="s">
        <v>43</v>
      </c>
      <c r="U14" s="56"/>
      <c r="V14" s="18" t="s">
        <v>44</v>
      </c>
      <c r="W14" s="56" t="s">
        <v>43</v>
      </c>
      <c r="X14" s="56"/>
      <c r="Y14" s="18" t="s">
        <v>44</v>
      </c>
      <c r="Z14" s="56" t="s">
        <v>43</v>
      </c>
      <c r="AA14" s="56"/>
      <c r="AB14" s="18" t="s">
        <v>44</v>
      </c>
      <c r="AC14" s="56" t="s">
        <v>43</v>
      </c>
      <c r="AD14" s="56"/>
      <c r="AE14" s="18" t="s">
        <v>44</v>
      </c>
      <c r="AF14" s="56" t="s">
        <v>43</v>
      </c>
      <c r="AG14" s="56"/>
      <c r="AH14" s="56"/>
      <c r="AI14" s="56"/>
      <c r="AJ14" s="56"/>
    </row>
    <row r="15" spans="1:36" ht="15.5" x14ac:dyDescent="0.35">
      <c r="A15" s="19" t="s">
        <v>14</v>
      </c>
      <c r="B15" s="37"/>
      <c r="C15" s="37"/>
      <c r="D15" s="38" t="s">
        <v>45</v>
      </c>
      <c r="E15" s="37"/>
      <c r="F15" s="37"/>
      <c r="G15" s="38" t="s">
        <v>45</v>
      </c>
      <c r="H15" s="37"/>
      <c r="I15" s="37"/>
      <c r="J15" s="38" t="s">
        <v>45</v>
      </c>
      <c r="K15" s="37"/>
      <c r="L15" s="37"/>
      <c r="M15" s="38" t="s">
        <v>45</v>
      </c>
      <c r="N15" s="37"/>
      <c r="O15" s="37"/>
      <c r="P15" s="38" t="s">
        <v>45</v>
      </c>
      <c r="Q15" s="37"/>
      <c r="R15" s="37"/>
      <c r="S15" s="38" t="s">
        <v>45</v>
      </c>
      <c r="T15" s="37"/>
      <c r="U15" s="37"/>
      <c r="V15" s="38" t="s">
        <v>45</v>
      </c>
      <c r="W15" s="37"/>
      <c r="X15" s="37"/>
      <c r="Y15" s="38" t="s">
        <v>45</v>
      </c>
      <c r="Z15" s="37"/>
      <c r="AA15" s="37">
        <v>1.4565779774030005</v>
      </c>
      <c r="AB15" s="39" t="s">
        <v>45</v>
      </c>
      <c r="AC15" s="37"/>
      <c r="AD15" s="37">
        <v>2.0975334317251968</v>
      </c>
      <c r="AE15" s="39" t="s">
        <v>45</v>
      </c>
      <c r="AF15" s="40">
        <v>2.3428075879737587</v>
      </c>
      <c r="AG15" s="40">
        <v>2.4060195693237554</v>
      </c>
      <c r="AH15" s="40">
        <v>2.4443281694751029</v>
      </c>
      <c r="AI15" s="40">
        <v>2.416718951651097</v>
      </c>
      <c r="AJ15" s="40">
        <v>2.5222784274444185</v>
      </c>
    </row>
    <row r="16" spans="1:36" ht="15.5" x14ac:dyDescent="0.35">
      <c r="A16" s="19" t="s">
        <v>21</v>
      </c>
      <c r="B16" s="37"/>
      <c r="C16" s="37"/>
      <c r="D16" s="38" t="s">
        <v>45</v>
      </c>
      <c r="E16" s="37"/>
      <c r="F16" s="37"/>
      <c r="G16" s="38" t="s">
        <v>45</v>
      </c>
      <c r="H16" s="37"/>
      <c r="I16" s="37"/>
      <c r="J16" s="38" t="s">
        <v>45</v>
      </c>
      <c r="K16" s="37"/>
      <c r="L16" s="37"/>
      <c r="M16" s="38" t="s">
        <v>45</v>
      </c>
      <c r="N16" s="37"/>
      <c r="O16" s="37"/>
      <c r="P16" s="38" t="s">
        <v>45</v>
      </c>
      <c r="Q16" s="37"/>
      <c r="R16" s="37"/>
      <c r="S16" s="38" t="s">
        <v>45</v>
      </c>
      <c r="T16" s="37"/>
      <c r="U16" s="37"/>
      <c r="V16" s="38" t="s">
        <v>45</v>
      </c>
      <c r="W16" s="37"/>
      <c r="X16" s="37"/>
      <c r="Y16" s="38" t="s">
        <v>45</v>
      </c>
      <c r="Z16" s="37"/>
      <c r="AA16" s="37">
        <v>0.13453268490174558</v>
      </c>
      <c r="AB16" s="39" t="s">
        <v>45</v>
      </c>
      <c r="AC16" s="37"/>
      <c r="AD16" s="37">
        <v>2.7816553824104506</v>
      </c>
      <c r="AE16" s="39" t="s">
        <v>45</v>
      </c>
      <c r="AF16" s="40">
        <v>1.3727396264398224</v>
      </c>
      <c r="AG16" s="40">
        <v>4.1554493035978251</v>
      </c>
      <c r="AH16" s="40">
        <v>2.6972568566017894</v>
      </c>
      <c r="AI16" s="40">
        <v>2.5553758554659121</v>
      </c>
      <c r="AJ16" s="40">
        <v>4.311398079263701</v>
      </c>
    </row>
    <row r="17" spans="1:45" ht="15.5" x14ac:dyDescent="0.35">
      <c r="A17" s="19" t="s">
        <v>29</v>
      </c>
      <c r="B17" s="37"/>
      <c r="C17" s="37"/>
      <c r="D17" s="38" t="s">
        <v>45</v>
      </c>
      <c r="E17" s="37"/>
      <c r="F17" s="37"/>
      <c r="G17" s="38" t="s">
        <v>45</v>
      </c>
      <c r="H17" s="37"/>
      <c r="I17" s="37"/>
      <c r="J17" s="38" t="s">
        <v>45</v>
      </c>
      <c r="K17" s="37"/>
      <c r="L17" s="37"/>
      <c r="M17" s="38" t="s">
        <v>45</v>
      </c>
      <c r="N17" s="37"/>
      <c r="O17" s="37"/>
      <c r="P17" s="38" t="s">
        <v>45</v>
      </c>
      <c r="Q17" s="37"/>
      <c r="R17" s="37"/>
      <c r="S17" s="38" t="s">
        <v>45</v>
      </c>
      <c r="T17" s="37"/>
      <c r="U17" s="37"/>
      <c r="V17" s="38" t="s">
        <v>45</v>
      </c>
      <c r="W17" s="37"/>
      <c r="X17" s="37"/>
      <c r="Y17" s="38" t="s">
        <v>45</v>
      </c>
      <c r="Z17" s="37"/>
      <c r="AA17" s="37">
        <v>1.3580809258941171</v>
      </c>
      <c r="AB17" s="39" t="s">
        <v>45</v>
      </c>
      <c r="AC17" s="37"/>
      <c r="AD17" s="37">
        <v>0.69760667580645319</v>
      </c>
      <c r="AE17" s="39" t="s">
        <v>45</v>
      </c>
      <c r="AF17" s="40">
        <v>0.24755207809189184</v>
      </c>
      <c r="AG17" s="40">
        <v>0.24961135174694388</v>
      </c>
      <c r="AH17" s="40">
        <v>0.25316543634282562</v>
      </c>
      <c r="AI17" s="40">
        <v>0.25673693351851451</v>
      </c>
      <c r="AJ17" s="40">
        <v>0.26031350690390992</v>
      </c>
    </row>
    <row r="18" spans="1:45" ht="17.5" x14ac:dyDescent="0.35">
      <c r="A18" s="19" t="s">
        <v>57</v>
      </c>
      <c r="B18" s="37"/>
      <c r="C18" s="37"/>
      <c r="D18" s="38" t="s">
        <v>45</v>
      </c>
      <c r="E18" s="37"/>
      <c r="F18" s="37"/>
      <c r="G18" s="38" t="s">
        <v>45</v>
      </c>
      <c r="H18" s="37"/>
      <c r="I18" s="37"/>
      <c r="J18" s="38" t="s">
        <v>45</v>
      </c>
      <c r="K18" s="37"/>
      <c r="L18" s="37"/>
      <c r="M18" s="38" t="s">
        <v>45</v>
      </c>
      <c r="N18" s="37"/>
      <c r="O18" s="37"/>
      <c r="P18" s="38" t="s">
        <v>45</v>
      </c>
      <c r="Q18" s="37"/>
      <c r="R18" s="37"/>
      <c r="S18" s="38" t="s">
        <v>45</v>
      </c>
      <c r="T18" s="37"/>
      <c r="U18" s="37"/>
      <c r="V18" s="38" t="s">
        <v>45</v>
      </c>
      <c r="W18" s="37"/>
      <c r="X18" s="37"/>
      <c r="Y18" s="38" t="s">
        <v>45</v>
      </c>
      <c r="Z18" s="37"/>
      <c r="AA18" s="37">
        <v>0</v>
      </c>
      <c r="AB18" s="39" t="s">
        <v>45</v>
      </c>
      <c r="AC18" s="37"/>
      <c r="AD18" s="37">
        <v>0</v>
      </c>
      <c r="AE18" s="39" t="s">
        <v>45</v>
      </c>
      <c r="AF18" s="40">
        <v>0</v>
      </c>
      <c r="AG18" s="40">
        <v>0</v>
      </c>
      <c r="AH18" s="40">
        <v>0</v>
      </c>
      <c r="AI18" s="40">
        <v>0</v>
      </c>
      <c r="AJ18" s="40">
        <v>0</v>
      </c>
    </row>
    <row r="19" spans="1:45" ht="17.5" x14ac:dyDescent="0.35">
      <c r="A19" s="19" t="s">
        <v>84</v>
      </c>
      <c r="B19" s="37">
        <v>4.4720000000000004</v>
      </c>
      <c r="C19" s="37">
        <v>3.7930000000000001</v>
      </c>
      <c r="D19" s="36">
        <f>C19/B19</f>
        <v>0.84816636851520566</v>
      </c>
      <c r="E19" s="37"/>
      <c r="F19" s="37">
        <v>5.0819999999999999</v>
      </c>
      <c r="G19" s="38"/>
      <c r="H19" s="37"/>
      <c r="I19" s="37">
        <v>5.5010000000000003</v>
      </c>
      <c r="J19" s="38"/>
      <c r="K19" s="37"/>
      <c r="L19" s="37">
        <v>3.9279999999999999</v>
      </c>
      <c r="M19" s="38"/>
      <c r="N19" s="37"/>
      <c r="O19" s="37">
        <v>4.1020000000000003</v>
      </c>
      <c r="P19" s="38"/>
      <c r="Q19" s="37"/>
      <c r="R19" s="37">
        <v>4.476</v>
      </c>
      <c r="S19" s="38"/>
      <c r="T19" s="37"/>
      <c r="U19" s="37">
        <v>3.863</v>
      </c>
      <c r="V19" s="38"/>
      <c r="W19" s="37"/>
      <c r="X19" s="37">
        <v>2.2200000000000002</v>
      </c>
      <c r="Y19" s="38"/>
      <c r="Z19" s="37"/>
      <c r="AA19" s="37">
        <v>3.4443998499999999</v>
      </c>
      <c r="AB19" s="39"/>
      <c r="AC19" s="37"/>
      <c r="AD19" s="37"/>
      <c r="AE19" s="39"/>
      <c r="AF19" s="40"/>
      <c r="AG19" s="40"/>
      <c r="AH19" s="40"/>
      <c r="AI19" s="40"/>
      <c r="AJ19" s="40"/>
    </row>
    <row r="20" spans="1:45" ht="15.5" x14ac:dyDescent="0.35">
      <c r="A20" s="19" t="s">
        <v>46</v>
      </c>
      <c r="B20" s="41">
        <f>SUM(B15:B19)</f>
        <v>4.4720000000000004</v>
      </c>
      <c r="C20" s="41">
        <f>SUM(C15:C19)</f>
        <v>3.7930000000000001</v>
      </c>
      <c r="D20" s="36">
        <f>C20/B20</f>
        <v>0.84816636851520566</v>
      </c>
      <c r="E20" s="41" t="s">
        <v>47</v>
      </c>
      <c r="F20" s="41">
        <f>SUM(F15:F19)</f>
        <v>5.0819999999999999</v>
      </c>
      <c r="G20" s="38" t="s">
        <v>45</v>
      </c>
      <c r="H20" s="41" t="s">
        <v>47</v>
      </c>
      <c r="I20" s="41">
        <f>SUM(I15:I19)</f>
        <v>5.5010000000000003</v>
      </c>
      <c r="J20" s="38" t="s">
        <v>45</v>
      </c>
      <c r="K20" s="41" t="s">
        <v>47</v>
      </c>
      <c r="L20" s="41">
        <f>SUM(L15:L19)</f>
        <v>3.9279999999999999</v>
      </c>
      <c r="M20" s="38" t="s">
        <v>45</v>
      </c>
      <c r="N20" s="41" t="s">
        <v>47</v>
      </c>
      <c r="O20" s="41">
        <f>SUM(O15:O19)</f>
        <v>4.1020000000000003</v>
      </c>
      <c r="P20" s="38" t="s">
        <v>45</v>
      </c>
      <c r="Q20" s="41" t="s">
        <v>47</v>
      </c>
      <c r="R20" s="41">
        <f>SUM(R15:R19)</f>
        <v>4.476</v>
      </c>
      <c r="S20" s="38" t="s">
        <v>45</v>
      </c>
      <c r="T20" s="41" t="s">
        <v>47</v>
      </c>
      <c r="U20" s="41">
        <f>SUM(U15:U19)</f>
        <v>3.863</v>
      </c>
      <c r="V20" s="38" t="s">
        <v>45</v>
      </c>
      <c r="W20" s="41" t="s">
        <v>47</v>
      </c>
      <c r="X20" s="41">
        <f>SUM(X15:X19)</f>
        <v>2.2200000000000002</v>
      </c>
      <c r="Y20" s="38" t="s">
        <v>45</v>
      </c>
      <c r="Z20" s="41" t="s">
        <v>47</v>
      </c>
      <c r="AA20" s="41">
        <f>SUM(AA15:AA19)</f>
        <v>6.3935914381988628</v>
      </c>
      <c r="AB20" s="39" t="s">
        <v>45</v>
      </c>
      <c r="AC20" s="41" t="s">
        <v>47</v>
      </c>
      <c r="AD20" s="41">
        <f>SUM(AD15:AD19)</f>
        <v>5.5767954899420999</v>
      </c>
      <c r="AE20" s="39" t="s">
        <v>45</v>
      </c>
      <c r="AF20" s="41">
        <f>SUM(AF15:AF19)</f>
        <v>3.9630992925054729</v>
      </c>
      <c r="AG20" s="41">
        <f>SUM(AG15:AG19)</f>
        <v>6.8110802246685243</v>
      </c>
      <c r="AH20" s="41">
        <f>SUM(AH15:AH19)</f>
        <v>5.3947504624197187</v>
      </c>
      <c r="AI20" s="41">
        <f>SUM(AI15:AI19)</f>
        <v>5.2288317406355231</v>
      </c>
      <c r="AJ20" s="41">
        <f>SUM(AJ15:AJ19)</f>
        <v>7.0939900136120295</v>
      </c>
    </row>
    <row r="21" spans="1:45" ht="17.5" x14ac:dyDescent="0.35">
      <c r="A21" s="19" t="s">
        <v>58</v>
      </c>
      <c r="B21" s="37">
        <v>3.0880000000000001</v>
      </c>
      <c r="C21" s="37">
        <v>2.8719929999999998</v>
      </c>
      <c r="D21" s="36">
        <f>C21/B21</f>
        <v>0.93004954663212425</v>
      </c>
      <c r="E21" s="37"/>
      <c r="F21" s="37">
        <v>3.3268439999999999</v>
      </c>
      <c r="G21" s="38" t="s">
        <v>45</v>
      </c>
      <c r="H21" s="37"/>
      <c r="I21" s="37">
        <v>3.2327020000000002</v>
      </c>
      <c r="J21" s="38" t="s">
        <v>45</v>
      </c>
      <c r="K21" s="37"/>
      <c r="L21" s="37">
        <v>3.090462</v>
      </c>
      <c r="M21" s="38" t="s">
        <v>45</v>
      </c>
      <c r="N21" s="37"/>
      <c r="O21" s="37">
        <v>3.4031280000000002</v>
      </c>
      <c r="P21" s="38" t="s">
        <v>45</v>
      </c>
      <c r="Q21" s="37"/>
      <c r="R21" s="37">
        <v>3.4879627600000003</v>
      </c>
      <c r="S21" s="38" t="s">
        <v>45</v>
      </c>
      <c r="T21" s="37"/>
      <c r="U21" s="37">
        <v>3.1780172600000003</v>
      </c>
      <c r="V21" s="38" t="s">
        <v>45</v>
      </c>
      <c r="W21" s="37"/>
      <c r="X21" s="37">
        <v>3.9491190499999997</v>
      </c>
      <c r="Y21" s="38" t="s">
        <v>45</v>
      </c>
      <c r="Z21" s="37"/>
      <c r="AA21" s="37">
        <v>2.637320292727372</v>
      </c>
      <c r="AB21" s="39" t="s">
        <v>45</v>
      </c>
      <c r="AC21" s="37"/>
      <c r="AD21" s="37">
        <v>1.4498529883927656</v>
      </c>
      <c r="AE21" s="39" t="s">
        <v>45</v>
      </c>
      <c r="AF21" s="40">
        <v>2.010950483415249</v>
      </c>
      <c r="AG21" s="40"/>
      <c r="AH21" s="40"/>
      <c r="AI21" s="40"/>
      <c r="AJ21" s="40"/>
    </row>
    <row r="22" spans="1:45"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5" x14ac:dyDescent="0.35">
      <c r="A23" s="74" t="s">
        <v>48</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row>
    <row r="24" spans="1:45" ht="15" customHeight="1" x14ac:dyDescent="0.35">
      <c r="A24" s="75" t="s">
        <v>90</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44"/>
      <c r="AL24" s="44"/>
      <c r="AM24" s="44"/>
      <c r="AN24" s="44"/>
      <c r="AO24" s="44"/>
      <c r="AP24" s="44"/>
      <c r="AQ24" s="44"/>
      <c r="AR24" s="44"/>
      <c r="AS24" s="44"/>
    </row>
    <row r="25" spans="1:45" x14ac:dyDescent="0.35">
      <c r="A25" s="45" t="s">
        <v>59</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row>
    <row r="26" spans="1:45" x14ac:dyDescent="0.35">
      <c r="A26" s="42" t="s">
        <v>76</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1:45" x14ac:dyDescent="0.35">
      <c r="A27" s="45" t="s">
        <v>85</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row>
    <row r="28" spans="1:45" x14ac:dyDescent="0.3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1:45"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45" ht="18.5" x14ac:dyDescent="0.45">
      <c r="A30" s="65" t="s">
        <v>49</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7"/>
    </row>
    <row r="31" spans="1:45" x14ac:dyDescent="0.35">
      <c r="A31" s="68" t="s">
        <v>50</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70"/>
    </row>
    <row r="32" spans="1:45" x14ac:dyDescent="0.35">
      <c r="A32" s="58" t="s">
        <v>53</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60"/>
    </row>
    <row r="33" spans="1:36" x14ac:dyDescent="0.35">
      <c r="A33" s="61"/>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3"/>
    </row>
    <row r="34" spans="1:36" x14ac:dyDescent="0.35">
      <c r="A34" s="68" t="s">
        <v>51</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70"/>
    </row>
    <row r="35" spans="1:36" x14ac:dyDescent="0.35">
      <c r="A35" s="58" t="s">
        <v>86</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60"/>
    </row>
    <row r="36" spans="1:36" x14ac:dyDescent="0.35">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3"/>
    </row>
    <row r="37" spans="1:36" x14ac:dyDescent="0.35">
      <c r="A37" s="68" t="s">
        <v>52</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70"/>
    </row>
    <row r="38" spans="1:36" x14ac:dyDescent="0.35">
      <c r="A38" s="58" t="s">
        <v>86</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60"/>
    </row>
    <row r="39" spans="1:36" x14ac:dyDescent="0.35">
      <c r="A39" s="6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3"/>
    </row>
    <row r="40" spans="1:36"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sheetData>
  <mergeCells count="42">
    <mergeCell ref="B11:AB11"/>
    <mergeCell ref="AC11:AE11"/>
    <mergeCell ref="A24:AJ24"/>
    <mergeCell ref="A38:AJ39"/>
    <mergeCell ref="B12:D12"/>
    <mergeCell ref="B14:C14"/>
    <mergeCell ref="A31:AJ31"/>
    <mergeCell ref="A32:AJ33"/>
    <mergeCell ref="A34:AJ34"/>
    <mergeCell ref="A35:AJ36"/>
    <mergeCell ref="A37:AJ37"/>
    <mergeCell ref="A30:AJ30"/>
    <mergeCell ref="AH12:AH13"/>
    <mergeCell ref="AI12:AI13"/>
    <mergeCell ref="AC12:AE12"/>
    <mergeCell ref="AF12:AF13"/>
    <mergeCell ref="T14:U14"/>
    <mergeCell ref="W14:X14"/>
    <mergeCell ref="Z14:AA14"/>
    <mergeCell ref="AC14:AD14"/>
    <mergeCell ref="AF14:AJ14"/>
    <mergeCell ref="E14:F14"/>
    <mergeCell ref="H14:I14"/>
    <mergeCell ref="K14:L14"/>
    <mergeCell ref="N14:O14"/>
    <mergeCell ref="Q14:R14"/>
    <mergeCell ref="A6:AJ6"/>
    <mergeCell ref="A23:AJ23"/>
    <mergeCell ref="A7:AJ7"/>
    <mergeCell ref="A8:AJ8"/>
    <mergeCell ref="A11:A14"/>
    <mergeCell ref="AF11:AJ11"/>
    <mergeCell ref="E12:G12"/>
    <mergeCell ref="H12:J12"/>
    <mergeCell ref="K12:M12"/>
    <mergeCell ref="N12:P12"/>
    <mergeCell ref="Q12:S12"/>
    <mergeCell ref="T12:V12"/>
    <mergeCell ref="W12:Y12"/>
    <mergeCell ref="Z12:AB12"/>
    <mergeCell ref="AG12:AG13"/>
    <mergeCell ref="AJ12:AJ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F079A913C27643A440ED188E2B42C1" ma:contentTypeVersion="14" ma:contentTypeDescription="Create a new document." ma:contentTypeScope="" ma:versionID="e8b6b66c143765c3470a4d4636862385">
  <xsd:schema xmlns:xsd="http://www.w3.org/2001/XMLSchema" xmlns:xs="http://www.w3.org/2001/XMLSchema" xmlns:p="http://schemas.microsoft.com/office/2006/metadata/properties" xmlns:ns2="d72413db-bbc0-4c7a-b045-587afe78db6f" xmlns:ns3="d7cbf809-e497-45ba-8c53-366e0bed8224" targetNamespace="http://schemas.microsoft.com/office/2006/metadata/properties" ma:root="true" ma:fieldsID="2c5d54ccdd29bbfaa60b80c5351e8fbc" ns2:_="" ns3:_="">
    <xsd:import namespace="d72413db-bbc0-4c7a-b045-587afe78db6f"/>
    <xsd:import namespace="d7cbf809-e497-45ba-8c53-366e0bed82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ategory" minOccurs="0"/>
                <xsd:element ref="ns3:SharedWithUsers" minOccurs="0"/>
                <xsd:element ref="ns3:SharedWithDetails" minOccurs="0"/>
                <xsd:element ref="ns2:Authors" minOccurs="0"/>
                <xsd:element ref="ns2:Director" minOccurs="0"/>
                <xsd:element ref="ns2:RA" minOccurs="0"/>
                <xsd:element ref="ns2:DirectorSign_x002d_off" minOccurs="0"/>
                <xsd:element ref="ns2:RASign_x002d_off" minOccurs="0"/>
                <xsd:element ref="ns2:RegDirectorApproved" minOccurs="0"/>
                <xsd:element ref="ns2:DraftRead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2413db-bbc0-4c7a-b045-587afe78db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ategory" ma:index="12" nillable="true" ma:displayName="Category" ma:format="Dropdown" ma:internalName="Category">
      <xsd:simpleType>
        <xsd:restriction base="dms:Choice">
          <xsd:enumeration value="Meeting Minutes"/>
          <xsd:enumeration value="Project Plan"/>
          <xsd:enumeration value="DSP"/>
          <xsd:enumeration value="2023 IRM"/>
        </xsd:restriction>
      </xsd:simpleType>
    </xsd:element>
    <xsd:element name="Authors" ma:index="15" nillable="true" ma:displayName="Authors" ma:format="Dropdown" ma:list="UserInfo" ma:SharePointGroup="0" ma:internalName="Auth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ector" ma:index="16" nillable="true" ma:displayName="Director" ma:format="Dropdown" ma:list="UserInfo" ma:SharePointGroup="0" ma:internalName="Direc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17"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ectorSign_x002d_off" ma:index="18" nillable="true" ma:displayName="Director Sign-off" ma:default="0" ma:format="Dropdown" ma:internalName="DirectorSign_x002d_off">
      <xsd:simpleType>
        <xsd:restriction base="dms:Boolean"/>
      </xsd:simpleType>
    </xsd:element>
    <xsd:element name="RASign_x002d_off" ma:index="19" nillable="true" ma:displayName="RA Sign-off" ma:default="0" ma:format="Dropdown" ma:internalName="RASign_x002d_off">
      <xsd:simpleType>
        <xsd:restriction base="dms:Boolean"/>
      </xsd:simpleType>
    </xsd:element>
    <xsd:element name="RegDirectorApproved" ma:index="20" nillable="true" ma:displayName="Reg Director Approved" ma:default="0" ma:format="Dropdown" ma:internalName="RegDirectorApproved">
      <xsd:simpleType>
        <xsd:restriction base="dms:Boolean"/>
      </xsd:simpleType>
    </xsd:element>
    <xsd:element name="DraftReady" ma:index="21" nillable="true" ma:displayName="Status" ma:format="Dropdown" ma:internalName="DraftReady">
      <xsd:simpleType>
        <xsd:restriction base="dms:Choice">
          <xsd:enumeration value="1 - Draft with Author(s)"/>
          <xsd:enumeration value="2 - Draft Ready for Manager Review"/>
          <xsd:enumeration value="3 - Draft Ready for RA Review"/>
          <xsd:enumeration value="4 - Ready for Director Review"/>
          <xsd:enumeration value="5 - Director Approved"/>
        </xsd:restriction>
      </xsd:simpleType>
    </xsd:element>
  </xsd:schema>
  <xsd:schema xmlns:xsd="http://www.w3.org/2001/XMLSchema" xmlns:xs="http://www.w3.org/2001/XMLSchema" xmlns:dms="http://schemas.microsoft.com/office/2006/documentManagement/types" xmlns:pc="http://schemas.microsoft.com/office/infopath/2007/PartnerControls" targetNamespace="d7cbf809-e497-45ba-8c53-366e0bed822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d72413db-bbc0-4c7a-b045-587afe78db6f" xsi:nil="true"/>
    <RA xmlns="d72413db-bbc0-4c7a-b045-587afe78db6f">
      <UserInfo>
        <DisplayName/>
        <AccountId xsi:nil="true"/>
        <AccountType/>
      </UserInfo>
    </RA>
    <RASign_x002d_off xmlns="d72413db-bbc0-4c7a-b045-587afe78db6f">false</RASign_x002d_off>
    <DraftReady xmlns="d72413db-bbc0-4c7a-b045-587afe78db6f">1 - Draft with Author(s)</DraftReady>
    <RegDirectorApproved xmlns="d72413db-bbc0-4c7a-b045-587afe78db6f">false</RegDirectorApproved>
    <Director xmlns="d72413db-bbc0-4c7a-b045-587afe78db6f">
      <UserInfo>
        <DisplayName/>
        <AccountId xsi:nil="true"/>
        <AccountType/>
      </UserInfo>
    </Director>
    <Authors xmlns="d72413db-bbc0-4c7a-b045-587afe78db6f">
      <UserInfo>
        <DisplayName/>
        <AccountId xsi:nil="true"/>
        <AccountType/>
      </UserInfo>
    </Authors>
    <DirectorSign_x002d_off xmlns="d72413db-bbc0-4c7a-b045-587afe78db6f">false</DirectorSign_x002d_off>
  </documentManagement>
</p:properties>
</file>

<file path=customXml/itemProps1.xml><?xml version="1.0" encoding="utf-8"?>
<ds:datastoreItem xmlns:ds="http://schemas.openxmlformats.org/officeDocument/2006/customXml" ds:itemID="{C1A7DC97-1EA7-4969-93BC-40D737729FFF}">
  <ds:schemaRefs>
    <ds:schemaRef ds:uri="http://schemas.microsoft.com/sharepoint/v3/contenttype/forms"/>
  </ds:schemaRefs>
</ds:datastoreItem>
</file>

<file path=customXml/itemProps2.xml><?xml version="1.0" encoding="utf-8"?>
<ds:datastoreItem xmlns:ds="http://schemas.openxmlformats.org/officeDocument/2006/customXml" ds:itemID="{E0D847F1-F89B-4A61-A8CD-DCF211038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2413db-bbc0-4c7a-b045-587afe78db6f"/>
    <ds:schemaRef ds:uri="d7cbf809-e497-45ba-8c53-366e0bed8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AC960D-680F-4E45-8F01-A75606C2492D}">
  <ds:schemaRefs>
    <ds:schemaRef ds:uri="http://schemas.microsoft.com/office/2006/documentManagement/types"/>
    <ds:schemaRef ds:uri="http://www.w3.org/XML/1998/namespace"/>
    <ds:schemaRef ds:uri="http://purl.org/dc/dcmitype/"/>
    <ds:schemaRef ds:uri="d72413db-bbc0-4c7a-b045-587afe78db6f"/>
    <ds:schemaRef ds:uri="http://purl.org/dc/elements/1.1/"/>
    <ds:schemaRef ds:uri="d7cbf809-e497-45ba-8c53-366e0bed8224"/>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Appendix 2-AA Orillia</vt:lpstr>
      <vt:lpstr>Appendix 2-AB Orillia</vt:lpstr>
      <vt:lpstr>Appendix 2-AA Peterborough</vt:lpstr>
      <vt:lpstr>Appendix 2-AB Peterborough</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ANDREY Elise</dc:creator>
  <cp:keywords/>
  <dc:description/>
  <cp:lastModifiedBy>ANDREY Elise</cp:lastModifiedBy>
  <cp:revision/>
  <dcterms:created xsi:type="dcterms:W3CDTF">2022-05-27T13:29:04Z</dcterms:created>
  <dcterms:modified xsi:type="dcterms:W3CDTF">2022-11-30T19:26:25Z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0x010100F3F079A913C27643A440ED188E2B42C1</vt:lpwstr>
  </property>
</Properties>
</file>