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my.sharepoint.com/personal/judy_but_hydroone_com/Documents/Documents/19. Remotes EB-2022-0041/Settlement - Dec 7 to 9/Settlement Proposal Attachments/Att 2 - OEB Workforms and Excels/"/>
    </mc:Choice>
  </mc:AlternateContent>
  <xr:revisionPtr revIDLastSave="391" documentId="13_ncr:1_{DF97B0E4-D61D-427A-8EAB-8B820158222B}" xr6:coauthVersionLast="47" xr6:coauthVersionMax="47" xr10:uidLastSave="{C049C38D-E071-4F7A-9591-A70E837E04CC}"/>
  <bookViews>
    <workbookView xWindow="-108" yWindow="-108" windowWidth="30936" windowHeight="16896" xr2:uid="{165B4ACD-741C-431C-9D79-331159807E24}"/>
  </bookViews>
  <sheets>
    <sheet name="H-02-01-06_RRRP Summar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fds">#REF!</definedName>
    <definedName name="Age">'[43]Emp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'[44]CCCM-Drivers'!$A$4:$A$84</definedName>
    <definedName name="am">#REF!</definedName>
    <definedName name="AM_ACDEPN_CONT_SCHED">'[45]SUPPORT 1B - PIVOT PSAM CONT  '!$B$71:$O$129</definedName>
    <definedName name="am_cost_cont_sched">'[45]SUPPORT 1B - PIVOT PSAM CONT  '!$B$3:$O$69</definedName>
    <definedName name="am_cost_cont_sched_TXDX">#REF!</definedName>
    <definedName name="Amounts">#REF!</definedName>
    <definedName name="an">'[46]Annual Budget'!$A$1:$B$189</definedName>
    <definedName name="ANALYSIS_TYPES">#REF!</definedName>
    <definedName name="Annual_Budegt2">#REF!</definedName>
    <definedName name="Annual_Budget">#REF!</definedName>
    <definedName name="Annualbudget">'[46]Annual Budget'!$A$1:$B$189</definedName>
    <definedName name="APN">#REF!</definedName>
    <definedName name="ApprovedYr">'[47]Z1.ModelVariables'!$C$12</definedName>
    <definedName name="as">'[48]NVISION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'[49]2. Index'!$M$3</definedName>
    <definedName name="BI_LDCLIST">'[50]3. Rate Class Selection'!$B$19:$B$21</definedName>
    <definedName name="bmhgjgjg">#REF!</definedName>
    <definedName name="BPO_s">[51]BPO_s!$A$1:$B$15</definedName>
    <definedName name="BRAMPTON_GLBAL_LOOKUP">'[45]SUPPORT 6 - GL ACCOUNT BALANCES'!#REF!</definedName>
    <definedName name="BridgeYear">'[52]LDC Info'!$E$26</definedName>
    <definedName name="BU">#REF!</definedName>
    <definedName name="bu200dept">#REF!</definedName>
    <definedName name="BU300_GL_ACCOUNTS">'[45]TXDX Support 1- Continuity'!#REF!</definedName>
    <definedName name="BU300_GL_CATEGORY">'[45]TXDX Support 1- Continuity'!#REF!</definedName>
    <definedName name="Budget">[53]Budget!$E$1:$R$112</definedName>
    <definedName name="Budget_Inflation">'[54]02-07-02'!$S$10</definedName>
    <definedName name="BUSINESS_UNIT">'[55]SUPPORT 6 - GL ACCOUNT BALANCES'!#REF!,'[55]SUPPORT 6 - GL ACCOUNT BALANCES'!#REF!</definedName>
    <definedName name="BUV">#REF!</definedName>
    <definedName name="buvv">#REF!</definedName>
    <definedName name="bvnvnv">[42]INCOME!#REF!</definedName>
    <definedName name="CAD">#REF!</definedName>
    <definedName name="cant">'[56]Groups in List Jan 09'!$H$229:$H$288</definedName>
    <definedName name="CapAdv2">'[11]Query 7'!$A$2:$F$200</definedName>
    <definedName name="capex_inserv_print">#REF!</definedName>
    <definedName name="capex_lookup">'[55] SUPPORT 3 - CIP CONT  DETAIL '!$E$18:$O$26</definedName>
    <definedName name="CapitalADVREM">'[10]Query 7'!$A$2:$F$200</definedName>
    <definedName name="cate">#REF!</definedName>
    <definedName name="Categ">'[57]account names '!$G$1:$I$12</definedName>
    <definedName name="Category">'[58]A. Level 1 Reconciliation'!#REF!</definedName>
    <definedName name="CGEY_Inflation">[59]Summary!$V$6</definedName>
    <definedName name="check">#REF!</definedName>
    <definedName name="checks_bal_fa_grp">#REF!</definedName>
    <definedName name="CIP">'[14]for vlookup'!$A$43:$D$62</definedName>
    <definedName name="CIP_CA">'[9]MAY 2006 FA GRP CONTNUITY SCHED'!$D$47:$M$60</definedName>
    <definedName name="CIP_CONTROL_CLSFY">'[45]CIP SUPPORT - C1e_FDM FOR CIP  '!$A$54:$I$69</definedName>
    <definedName name="CIP_LTD_GLBAL">'[45]CIP SUPPORT - C1e_FDM FOR CIP  '!#REF!</definedName>
    <definedName name="CIP_OTHER_LOOKUP">#REF!</definedName>
    <definedName name="CIP_SUSP_CLSFY">'[45]CIP SUPPORT - C1e_FDM FOR CIP  '!$A$74:$N$89</definedName>
    <definedName name="CL">[60]PL1!$K$1</definedName>
    <definedName name="Cmonths">#REF!</definedName>
    <definedName name="CN">[61]Sheet1!$C$1</definedName>
    <definedName name="cntl_mgr">#REF!</definedName>
    <definedName name="co">#REF!</definedName>
    <definedName name="coa">#REF!</definedName>
    <definedName name="coajuly30">#REF!</definedName>
    <definedName name="code_lookup">#REF!</definedName>
    <definedName name="COLA_1">'[62]Global Variables'!$B$9</definedName>
    <definedName name="COLA_2">'[62]Global Variables'!$C$9</definedName>
    <definedName name="COLA_5.1">'[63]Pension Schedule 2007'!#REF!</definedName>
    <definedName name="COLA_Actual">'[54]12-31-04'!$H$113:$R$113</definedName>
    <definedName name="COLA2.1">[64]COLA!$B$2</definedName>
    <definedName name="colActv">'[65]CCCM-Time'!$D$1:$D$65536</definedName>
    <definedName name="colActv0">'[66]General HOI-T&amp;D Study'!#REF!</definedName>
    <definedName name="colActvYr1">'[44]CCCM-Yr1'!$F$1:$F$65536</definedName>
    <definedName name="colD1">'[66]General HOI-T&amp;D Study'!#REF!</definedName>
    <definedName name="colDept">'[65]CCCM-Time'!$A$1:$A$65536</definedName>
    <definedName name="colDriver">'[66]General HOI-T&amp;D Study'!#REF!</definedName>
    <definedName name="colPctSvc">'[66]General HOI-T&amp;D Study'!#REF!</definedName>
    <definedName name="colSvc">'[65]CCCM-Time'!$B$1:$B$65536</definedName>
    <definedName name="colType">'[65]CCCM-Time'!$C$1:$C$65536</definedName>
    <definedName name="com">#REF!</definedName>
    <definedName name="Consolidated">'[67]14. CY Actual Summary Results'!#REF!</definedName>
    <definedName name="cont_sched_fa_grp">#REF!</definedName>
    <definedName name="contactf">#REF!</definedName>
    <definedName name="ContingencyIn">#REF!</definedName>
    <definedName name="CONTINUITY">#REF!</definedName>
    <definedName name="CustomerAdministration">[68]lists!$Z$1:$Z$36</definedName>
    <definedName name="cxl_lookup">#REF!</definedName>
    <definedName name="CXL_XCC_LOOKUP">'[55] SUPPORT 3 - CIP CONT  DETAIL '!$B$40:$S$48</definedName>
    <definedName name="dasdfeeferfer">[42]INCOME!$D$15:$H$1371,[42]INCOME!$J$15:$M$118,[42]INCOME!$J$1371:$M$1371,[42]INCOME!$P$15:$T$1371,[42]INCOME!$V$15:$Y$1371</definedName>
    <definedName name="DATA1">'[69]acct changes Remotes'!#REF!</definedName>
    <definedName name="DATA2">#REF!</definedName>
    <definedName name="data3">[70]data2!$B$1:$C$1420</definedName>
    <definedName name="DATA4">#REF!</definedName>
    <definedName name="DATA5">#REF!</definedName>
    <definedName name="DATA6">#REF!</definedName>
    <definedName name="_xlnm.Database">#REF!</definedName>
    <definedName name="DataChoice">'[71]Data Table'!#REF!</definedName>
    <definedName name="date">#REF!</definedName>
    <definedName name="DATEINC">[61]Sheet1!$C$2</definedName>
    <definedName name="de">0.00154386574286036</definedName>
    <definedName name="del">'[56]Groups in List Jan 09'!$A$288:$E$318</definedName>
    <definedName name="DeptID">#REF!</definedName>
    <definedName name="Desc">#REF!</definedName>
    <definedName name="Descr">#REF!</definedName>
    <definedName name="dfe">37350.4474895833</definedName>
    <definedName name="dferererer">#REF!</definedName>
    <definedName name="DirectLoad">'[72]Dx_Tariff&amp;COP'!#REF!</definedName>
    <definedName name="DirectRate">#REF!</definedName>
    <definedName name="Disc_Rate">'[54]02-07-02'!$S$13</definedName>
    <definedName name="DME_BeforeCloseCompleted" hidden="1">"False"</definedName>
    <definedName name="do">#REF!</definedName>
    <definedName name="doll">#REF!</definedName>
    <definedName name="DollarFormat">#REF!</definedName>
    <definedName name="DollarFormat_Area">#REF!</definedName>
    <definedName name="download">'[73]Download by month'!$A$3:$R$141</definedName>
    <definedName name="dsa">"V920"</definedName>
    <definedName name="DXDepr99">#REF!</definedName>
    <definedName name="EBNUMBER">'[52]LDC Info'!$E$16</definedName>
    <definedName name="ELDCLoad">'[72]Dx_Tariff&amp;COP'!#REF!</definedName>
    <definedName name="ELDCRate">#REF!</definedName>
    <definedName name="EmpClass">'[43]Emp List'!$AF$2:$AF$59996</definedName>
    <definedName name="Escalation_Status">'[54]02-07-02'!$W$10</definedName>
    <definedName name="ETS_Taxable">'[54]12-31-04'!$V$7</definedName>
    <definedName name="etswork0405">#REF!</definedName>
    <definedName name="etswork0408">#REF!</definedName>
    <definedName name="etswork0408b">#REF!</definedName>
    <definedName name="etswork0408c">[74]etswork0408c!$A$1:$AC$226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'[55] SUPPORT 2 -FA CONT GROUP SCHD '!$C$42:$K$56</definedName>
    <definedName name="FA2c_lookup">'[55] SUPPORT 2 -FA CONT GROUP SCHD '!$C$23:$J$35</definedName>
    <definedName name="FA2c1_GLBAL_LOOKUP">'[45]SUPPORT 6 - GL ACCOUNT BALANCES'!#REF!</definedName>
    <definedName name="FA2d_accdep_lookup">'[55] SUPPORT 2 -FA CONT GROUP SCHD '!$C$64:$H$75</definedName>
    <definedName name="FA2d_COST_lookup">'[55] SUPPORT 2 -FA CONT GROUP SCHD '!$C$4:$M$15</definedName>
    <definedName name="FA2d_lookup">#REF!</definedName>
    <definedName name="FA2e_lookup">#REF!</definedName>
    <definedName name="FDMbudget">'[73]budget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[68]lists!$I$1:$I$212</definedName>
    <definedName name="Footer">#REF!</definedName>
    <definedName name="Forecast">[75]Sheet1!$A$1:$A$3</definedName>
    <definedName name="Format">#REF!</definedName>
    <definedName name="Formulas">'[67]14. CY Actual Summary Results'!#REF!</definedName>
    <definedName name="Fringe_Rate">[76]Global_Variables!$G$52</definedName>
    <definedName name="fs">#REF!</definedName>
    <definedName name="FVRate0">'[77]Input - Proj Info'!$K$113</definedName>
    <definedName name="FVRate1">'[77]Input - Proj Info'!$K$114</definedName>
    <definedName name="FVRate2">'[77]Input - Proj Info'!$K$115</definedName>
    <definedName name="FVRate3">'[77]Input - Proj Info'!$K$116</definedName>
    <definedName name="FVRate4">'[77]Input - Proj Info'!$K$117</definedName>
    <definedName name="FY4nv">#REF!</definedName>
    <definedName name="GL">'[53]GL Input'!$A$9:$N$91</definedName>
    <definedName name="GL_ACCDEPN_LOOKUP">'[78]SUPPORT 6A - LEDGER BAL CONTROL'!$J$1:$O$55</definedName>
    <definedName name="gl_acdepn_susp">'[45]SUPPORT 6B - LEDGER BAL SUSP'!$S$1:$AF$56</definedName>
    <definedName name="GL_BAL_ALLBU_LOOKUP">'[45]SUPPORT 6 - GL ACCOUNT BALANCES'!$M$8:$Z$500</definedName>
    <definedName name="GL_Bal_summary">#REF!</definedName>
    <definedName name="GL_COLUMN_NBR">'[45]SUPPORT 6 - GL ACCOUNT BALANCES'!#REF!</definedName>
    <definedName name="GL_cost_susp">'[45]SUPPORT 6B - LEDGER BAL SUSP'!$B$1:$P$91</definedName>
    <definedName name="GL_Prior_Year">'[79]2004GL Input'!$A$7:$N$81</definedName>
    <definedName name="gl_txdx_amort_bal">#REF!</definedName>
    <definedName name="GL_TXDX_BAL">#REF!</definedName>
    <definedName name="glbal_accdep">#REF!</definedName>
    <definedName name="glbal_cip">#REF!</definedName>
    <definedName name="glbal_fixedassets">#REF!</definedName>
    <definedName name="Group">[80]Accumulator!$B$2:$C$16</definedName>
    <definedName name="grp">#REF!</definedName>
    <definedName name="H1_consol">'[81]6 Other_Continuity'!#REF!</definedName>
    <definedName name="H1_dx">'[81]6 Other_Continuity'!#REF!</definedName>
    <definedName name="H1_networks">'[81]6 Other_Continuity'!#REF!</definedName>
    <definedName name="H1_other">'[81]6 Other_Continuity'!#REF!</definedName>
    <definedName name="H1_tx">'[81]6 Other_Continuity'!#REF!</definedName>
    <definedName name="HEADER1">[61]Sheet1!$A$4</definedName>
    <definedName name="histdate">[82]Financials!$E$76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'[67]14. CY Actual Summary Results'!#REF!</definedName>
    <definedName name="Hydro_One_Remote_Communities_Inc.">'[67]14. CY Actual Summary Results'!#REF!</definedName>
    <definedName name="Hydro_One_Telecom_Inc.">'[67]14. CY Actual Summary Results'!#REF!</definedName>
    <definedName name="IN_SERVICE_ADDS">#REF!</definedName>
    <definedName name="Incr2000">#REF!</definedName>
    <definedName name="InergiTitle">[83]INInrCSO!$B$2</definedName>
    <definedName name="Inflation">#REF!</definedName>
    <definedName name="INSERV_LOOKUP">'[55]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'[72]Dx_Tariff&amp;COP'!#REF!</definedName>
    <definedName name="LDC_LIST">[84]lists!$AM$1:$AM$80</definedName>
    <definedName name="LDCkWh">'[72]Dx_Tariff&amp;COP'!#REF!</definedName>
    <definedName name="LDCkWh2">'[72]Dx_Tariff&amp;COP'!#REF!</definedName>
    <definedName name="LDCkWh3">'[72]Dx_Tariff&amp;COP'!#REF!</definedName>
    <definedName name="LDCLIST">#REF!</definedName>
    <definedName name="LDCLoads">'[72]Dx_Tariff&amp;COP'!#REF!</definedName>
    <definedName name="LDCRates">#REF!</definedName>
    <definedName name="LDCRates2">#REF!</definedName>
    <definedName name="LEDGER">#REF!</definedName>
    <definedName name="LIMIT">#REF!</definedName>
    <definedName name="LoadForecast">'[72]Dx_Tariff&amp;COP'!#REF!</definedName>
    <definedName name="Loads">'[72]Dx_Tariff&amp;COP'!#REF!</definedName>
    <definedName name="LOB">'[43]Emp List'!$AG$2:$AG$59996</definedName>
    <definedName name="lookup">#REF!</definedName>
    <definedName name="lookup_1110190">#REF!</definedName>
    <definedName name="lookup_bu">#REF!</definedName>
    <definedName name="lookup_class">#REF!</definedName>
    <definedName name="LossFactors">[68]lists!$L$2:$L$15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'[53]Manual Input'!$A$7:$N$24</definedName>
    <definedName name="Manual_Prior_Year">'[79]2004Manual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'[72]Dx_Tariff&amp;COP'!#REF!</definedName>
    <definedName name="MEUR">#REF!</definedName>
    <definedName name="MEURates">#REF!</definedName>
    <definedName name="MEURTXLoad">'[72]Dx_Tariff&amp;COP'!#REF!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[53]Month!$B$1</definedName>
    <definedName name="Month_Prior">[61]Dx!#REF!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'[72]Dx_Tariff&amp;COP'!#REF!</definedName>
    <definedName name="NonPayment">[68]lists!$AA$1:$AA$71</definedName>
    <definedName name="NT">'[85]Global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'[85]Global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'[67]14. CY Actual Summary Results'!#REF!</definedName>
    <definedName name="othNYbud">#REF!</definedName>
    <definedName name="othPYACT">#REF!</definedName>
    <definedName name="OTHSTART">#REF!</definedName>
    <definedName name="overhead">'[77]Input - Proj Info'!$I$148</definedName>
    <definedName name="Page_Count">#REF!</definedName>
    <definedName name="PAGE1">#REF!</definedName>
    <definedName name="parta">#REF!</definedName>
    <definedName name="partb">#REF!</definedName>
    <definedName name="PC">'[53]PC Input'!$A$9:$N$38</definedName>
    <definedName name="PC_Prior_Year">'[79]2004PC Input'!$A$8:$N$116</definedName>
    <definedName name="per">[86]INCOME!$I$15:$I$50,[86]INCOME!$N$15:$N$50,[86]INCOME!$X$15:$X$50,[86]INCOME!$AC$15:$AC$50</definedName>
    <definedName name="Percent_Area">[87]INCOME!$I$15:$I$50,[87]INCOME!$N$15:$N$50,[87]INCOME!$X$15:$X$50,[87]INCOME!$AC$15:$AC$50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0">'H-02-01-06_RRRP Summary'!$B$2:$O$47</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[74]projectinfo0502!$A$2:$AD$40</definedName>
    <definedName name="projectinfo0502a">[88]projectinfo0502a!$A$1:$AD$38</definedName>
    <definedName name="PrSu2">'[89]Query 3'!$A$1:$G$479</definedName>
    <definedName name="q1bpe">'[90]q1 2002'!$A$15:$F$21</definedName>
    <definedName name="R_GL_AD_N">'[91]SUPPORT 1B - PIVOT PSAM ACDEPN'!$B$199:$H$220</definedName>
    <definedName name="R_GL_AD_R">'[91]SUPPORT 1B - PIVOT PSAM ACDEPN'!$B$228:$I$238</definedName>
    <definedName name="R_GL_AD_S">'[91]SUPPORT 1B - PIVOT PSAM ACDEPN'!$B$246:$H$265</definedName>
    <definedName name="R_GL_COST_ACCT_TYPE">'[91]SUPPORT 1B - PIVOT PSAM COST'!$B$169:$V$450</definedName>
    <definedName name="Range_name__gl_accdepn_lookup_txdx">"1.'SUPPORT 6A - LEDGER BAL CONTROL'!$I$1:$P$55"</definedName>
    <definedName name="Range_name__Subledger_bal_by_bu___a9_to_f33">#REF!</definedName>
    <definedName name="Rate_Class">[68]lists!$A$1:$A$104</definedName>
    <definedName name="ratedescription">[92]hidden1!$D$1:$D$122</definedName>
    <definedName name="RateLookup">#REF!</definedName>
    <definedName name="ratesemploy">#REF!</definedName>
    <definedName name="RatesScenarios">[93]Fcst!#REF!</definedName>
    <definedName name="rb">#REF!</definedName>
    <definedName name="RBN">#REF!</definedName>
    <definedName name="RBU">#REF!</definedName>
    <definedName name="rbuu">#REF!</definedName>
    <definedName name="re">#REF!</definedName>
    <definedName name="RebaseYear">'[94]LDC Info'!$E$28</definedName>
    <definedName name="Recalculation_Flag">#REF!</definedName>
    <definedName name="RecdTbl">'[95]TS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'[95]TS Results Summ 2a'!$A$6:$O$494</definedName>
    <definedName name="RetailRates">#REF!</definedName>
    <definedName name="REVERSAL_VAL">'[96]valid values'!$AB$2:$AB$3</definedName>
    <definedName name="ri">[86]INCOME!#REF!</definedName>
    <definedName name="RID">[87]INCOME!#REF!</definedName>
    <definedName name="RMDepr">#REF!</definedName>
    <definedName name="rollup_code">#REF!</definedName>
    <definedName name="RTT">#REF!</definedName>
    <definedName name="rttt">#REF!</definedName>
    <definedName name="rundate">#REF!</definedName>
    <definedName name="s">'[97]Global Variables'!$B$9</definedName>
    <definedName name="Salary">'[43]Emp List'!$Z$2:$Z$59996</definedName>
    <definedName name="SALBENF">#REF!</definedName>
    <definedName name="salreg">#REF!</definedName>
    <definedName name="SALREGF">#REF!</definedName>
    <definedName name="salv">#REF!</definedName>
    <definedName name="Salvage_Option">#REF!</definedName>
    <definedName name="Salvage_Switch">'[98]Net Salvage'!#REF!</definedName>
    <definedName name="Salvage_Table">#REF!</definedName>
    <definedName name="salvagsw">'[98]Net Salvage'!#REF!</definedName>
    <definedName name="salvat">#REF!</definedName>
    <definedName name="Savings_Factor">'[54]02-07-02'!$S$14</definedName>
    <definedName name="SCN">#REF!</definedName>
    <definedName name="scnn">#REF!</definedName>
    <definedName name="Scope_Inflation">'[54]02-07-02'!$S$11</definedName>
    <definedName name="servco_switch">#REF!</definedName>
    <definedName name="Service">'[43]Emp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'[77]Input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'[99]account names '!#REF!</definedName>
    <definedName name="susp">'[99]account names '!#REF!</definedName>
    <definedName name="susp_name">'[99]account names '!#REF!</definedName>
    <definedName name="TAX">'[85]Global Variables'!$B$8</definedName>
    <definedName name="Tax_Provision">#REF!</definedName>
    <definedName name="taxrate06">'[100]Tony Paul'!#REF!</definedName>
    <definedName name="taxrate08">'[100]Tony Paul'!#REF!</definedName>
    <definedName name="taxrate09">'[100]Tony Paul'!#REF!</definedName>
    <definedName name="taxrate10">'[100]Tony Paul'!#REF!</definedName>
    <definedName name="TB">[101]Trial_Balance!$A$7:$CZ$530</definedName>
    <definedName name="tb_data">'[102]Trial_Balance-Dec 05'!$B$420:$AE$941</definedName>
    <definedName name="tb_data_dec_04">'[103]Trial_Balance-Dec 04'!$B$410:$CI$914</definedName>
    <definedName name="tb_data_dec_05">'[103]Trial_Balance-Dec 05'!$B$420:$AE$941</definedName>
    <definedName name="tb_data_mar_06">'[103]Trial_Balance_Mar 06'!$B$383:$CI$899</definedName>
    <definedName name="tb_data_sep_05">'[102]Trial_Balance-Sep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'[52]LDC Info'!$E$24</definedName>
    <definedName name="TestYr">'[47]A1.Admin'!$C$13</definedName>
    <definedName name="Title">[104]Index!$B$4</definedName>
    <definedName name="Title1">#REF!</definedName>
    <definedName name="Title2">#REF!</definedName>
    <definedName name="Title3">#REF!</definedName>
    <definedName name="TOTAL">'[55]SUPPORT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'[46]Trend Factors'!$B$2:$N$148</definedName>
    <definedName name="tren">#REF!</definedName>
    <definedName name="TREND">#REF!</definedName>
    <definedName name="Trend_Factors">'[10]Trend Factors'!$B$2:$O$232</definedName>
    <definedName name="Trend2">'[89]Trend Factors'!$B$2:$O$200</definedName>
    <definedName name="Trends">'[105]Trend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'[45]TXDX Support 1- Continuity'!$A$213+'[45]TXDX Support 1- Continuity'!$A$213:$Q$239:'[45]TXDX Support 1- Continuity'!$P$121</definedName>
    <definedName name="txdx_cip_cont_sched_LTD2006">'[45]CIP SUPPORT - C1e_FDM FOR CIP  '!#REF!</definedName>
    <definedName name="TXDX_CIP_CONT_SCHED_YTD">'[45]CIP SUPPORT - C1e_FDM FOR CIP  '!#REF!</definedName>
    <definedName name="TXDX_CONT_LOOKUP">#REF!</definedName>
    <definedName name="txdx_cost_cont">#REF!</definedName>
    <definedName name="txdx_cost_cont300">#REF!</definedName>
    <definedName name="TXLDCLoad">'[72]Dx_Tariff&amp;COP'!#REF!</definedName>
    <definedName name="TXLDCRate">#REF!</definedName>
    <definedName name="unassigned">[101]Unassigned!$D$3:$P$213</definedName>
    <definedName name="Union">'[43]Emp List'!$AE$2:$AE$59996</definedName>
    <definedName name="Units">[68]lists!$N$2:$N$5</definedName>
    <definedName name="Update_Date">'[106]47. 2003 Comp&amp;Benefits Summary'!$AB$1</definedName>
    <definedName name="usoa">'[107]USoA Map fBrmptn Eff Jan20,09'!$A$3:$D$552</definedName>
    <definedName name="usofa">'[108]usofa mapping for brampton'!$A$2:$C$1688</definedName>
    <definedName name="Utility">[82]Financials!$A$1</definedName>
    <definedName name="utitliy1">[109]Financials!$A$1</definedName>
    <definedName name="WAGBENF">#REF!</definedName>
    <definedName name="wagdob">#REF!</definedName>
    <definedName name="wagdobf">#REF!</definedName>
    <definedName name="wageinfl06">[110]Summary!#REF!</definedName>
    <definedName name="wageinfl08">[100]Summary!#REF!</definedName>
    <definedName name="wageinfl09">[100]Summary!#REF!</definedName>
    <definedName name="wageinfl10">[100]Summary!#REF!</definedName>
    <definedName name="wageinfla09">[100]Summary!#REF!</definedName>
    <definedName name="wageinfla10">[100]Summary!#REF!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[111]Input!$I$3</definedName>
    <definedName name="zero">#REF!</definedName>
    <definedName name="zxzx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5" i="1" l="1"/>
  <c r="G14" i="1"/>
  <c r="G13" i="1"/>
  <c r="G35" i="1"/>
  <c r="M36" i="1"/>
  <c r="M35" i="1"/>
  <c r="M34" i="1"/>
  <c r="M33" i="1"/>
  <c r="M32" i="1"/>
  <c r="M31" i="1"/>
  <c r="M30" i="1"/>
  <c r="M29" i="1"/>
  <c r="M28" i="1"/>
  <c r="M27" i="1"/>
  <c r="M26" i="1"/>
  <c r="M25" i="1"/>
  <c r="M24" i="1"/>
  <c r="M23" i="1"/>
  <c r="M19" i="1"/>
  <c r="M18" i="1"/>
  <c r="M14" i="1"/>
  <c r="M13" i="1"/>
  <c r="G39" i="1"/>
  <c r="G36" i="1"/>
  <c r="G34" i="1"/>
  <c r="G33" i="1"/>
  <c r="G32" i="1"/>
  <c r="G31" i="1"/>
  <c r="G30" i="1"/>
  <c r="G29" i="1"/>
  <c r="G28" i="1"/>
  <c r="G27" i="1"/>
  <c r="G26" i="1"/>
  <c r="G25" i="1"/>
  <c r="G24" i="1"/>
  <c r="G23" i="1"/>
  <c r="G19" i="1"/>
  <c r="G18" i="1"/>
  <c r="D8" i="1" l="1"/>
  <c r="E8" i="1" s="1"/>
  <c r="F8" i="1" s="1"/>
  <c r="J15" i="1" l="1"/>
  <c r="C37" i="1" l="1"/>
  <c r="D37" i="1"/>
  <c r="E37" i="1"/>
  <c r="C20" i="1"/>
  <c r="D20" i="1"/>
  <c r="E20" i="1"/>
  <c r="C15" i="1"/>
  <c r="D15" i="1"/>
  <c r="E15" i="1"/>
  <c r="F37" i="1"/>
  <c r="F20" i="1"/>
  <c r="F15" i="1"/>
  <c r="D41" i="1" l="1"/>
  <c r="C41" i="1"/>
  <c r="G15" i="1"/>
  <c r="G20" i="1"/>
  <c r="G37" i="1"/>
  <c r="O13" i="1"/>
  <c r="E41" i="1"/>
  <c r="F41" i="1"/>
  <c r="O36" i="1" l="1"/>
  <c r="O35" i="1"/>
  <c r="O34" i="1"/>
  <c r="O33" i="1"/>
  <c r="O32" i="1"/>
  <c r="O31" i="1"/>
  <c r="O30" i="1"/>
  <c r="O29" i="1"/>
  <c r="O28" i="1"/>
  <c r="O27" i="1"/>
  <c r="O26" i="1"/>
  <c r="L37" i="1"/>
  <c r="K37" i="1"/>
  <c r="O25" i="1"/>
  <c r="J37" i="1"/>
  <c r="O24" i="1"/>
  <c r="I37" i="1"/>
  <c r="K20" i="1"/>
  <c r="I20" i="1"/>
  <c r="L20" i="1"/>
  <c r="J20" i="1"/>
  <c r="K15" i="1"/>
  <c r="L15" i="1"/>
  <c r="O14" i="1"/>
  <c r="J8" i="1"/>
  <c r="K8" i="1" s="1"/>
  <c r="L8" i="1" s="1"/>
  <c r="M37" i="1" l="1"/>
  <c r="M15" i="1"/>
  <c r="M20" i="1"/>
  <c r="K39" i="1"/>
  <c r="I41" i="1"/>
  <c r="J11" i="1" s="1"/>
  <c r="J41" i="1" s="1"/>
  <c r="K11" i="1" s="1"/>
  <c r="K41" i="1" s="1"/>
  <c r="L11" i="1" s="1"/>
  <c r="L41" i="1" s="1"/>
  <c r="J39" i="1"/>
  <c r="I39" i="1"/>
  <c r="L39" i="1"/>
  <c r="O19" i="1"/>
  <c r="O18" i="1"/>
  <c r="M39" i="1" l="1"/>
  <c r="O20" i="1"/>
  <c r="O23" i="1"/>
  <c r="O37" i="1" s="1"/>
  <c r="O15" i="1"/>
  <c r="O39" i="1" s="1"/>
</calcChain>
</file>

<file path=xl/sharedStrings.xml><?xml version="1.0" encoding="utf-8"?>
<sst xmlns="http://schemas.openxmlformats.org/spreadsheetml/2006/main" count="47" uniqueCount="42">
  <si>
    <t>HYDRO ONE REMOTES COMMUNITIES INC</t>
  </si>
  <si>
    <t>Rural and Remote Rate Protection Variance Account Reconciliation Summary</t>
  </si>
  <si>
    <t>For the years ended 2018 to 2021</t>
  </si>
  <si>
    <t>(in $k)</t>
  </si>
  <si>
    <t>Approved</t>
  </si>
  <si>
    <t>Actuals</t>
  </si>
  <si>
    <t>Variance</t>
  </si>
  <si>
    <t>Total</t>
  </si>
  <si>
    <t>Total Approved vs Total Actuals</t>
  </si>
  <si>
    <t>RRRP Variance Account, Opening Balance</t>
  </si>
  <si>
    <t>Note 1</t>
  </si>
  <si>
    <t>Annual Rural and Remote Rate Protection</t>
  </si>
  <si>
    <t>Subsidy increase deferred</t>
  </si>
  <si>
    <t>Total RRRP received</t>
  </si>
  <si>
    <t>Revenues</t>
  </si>
  <si>
    <t>Energy</t>
  </si>
  <si>
    <t>Other - Late Payment, Service Fees, External</t>
  </si>
  <si>
    <t>Total Revenues</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</si>
  <si>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</si>
  <si>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</si>
  <si>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</si>
  <si>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</si>
  <si>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</si>
  <si>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</si>
  <si>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</si>
  <si>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</si>
  <si>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</si>
  <si>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</si>
  <si>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</si>
  <si>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</si>
  <si>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</si>
  <si>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Gain on asset disposition</t>
  </si>
  <si>
    <t>Income taxes</t>
  </si>
  <si>
    <t>Total Costs</t>
  </si>
  <si>
    <t>Net (Income)/Loss [change in RRRP]</t>
  </si>
  <si>
    <t>RRRP Variance Account, Ending Balance</t>
  </si>
  <si>
    <t>Exhibit Reference</t>
  </si>
  <si>
    <t>H-02-01-02</t>
  </si>
  <si>
    <t>H-02-01-03</t>
  </si>
  <si>
    <t>H-02-01-04</t>
  </si>
  <si>
    <t>H-02-01-05</t>
  </si>
  <si>
    <t>Note 1 - In Remotes COS Application (EB-2017-0051) for 2018-2022 Rates, the RRRPVA 2016 audited balance of $1644K was not cleared due to outstanding questions related to pension and income tax adjustments resulting from the Initial Public Offering of Hydro One Limited. This issue has been resolved, and resulted in a reduction of $682K in the RRRPVA for an opening 2017 balance of $962K (as documented in Exhibit H, Tab 2, Schedule 1, Attachment 1). With actual costs exceeding revenue by $256K in 2017, the resulting opening 2018 balance is $1,218K (as noted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</si>
</sst>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Times New Roman"/>
      <family val="1"/>
    </font>
    <font>
      <sz val="10"/>
      <color theme="1"/>
      <name val="Times New Roman"/>
      <family val="1"/>
    </font>
    <font>
      <sz val="10"/>
      <name val="Times New Roman"/>
      <family val="1"/>
    </font>
    <font>
      <b/>
      <sz val="10"/>
      <color theme="1"/>
      <name val="Times New Roman"/>
      <family val="1"/>
    </font>
    <font>
      <b/>
      <u/>
      <sz val="10"/>
      <name val="Times New Roman"/>
      <family val="1"/>
    </font>
    <font>
      <sz val="10"/>
      <color rgb="FFFF0000"/>
      <name val="Times New Roman"/>
      <family val="1"/>
    </font>
    <font>
      <strike/>
      <sz val="10"/>
      <name val="Times New Roman"/>
      <family val="1"/>
    </font>
    <font>
      <b/>
      <strike/>
      <sz val="10"/>
      <name val="Times New Roman"/>
      <family val="1"/>
    </font>
    <font>
      <sz val="10"/>
      <color rgb="FF0070C0"/>
      <name val="Times New Roman"/>
      <family val="1"/>
    </font>
    <font>
      <sz val="10"/>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29">
    <xf numFmtId="0" fontId="0" fillId="0" borderId="0" xfId="0"/>
    <xf numFmtId="0" fontId="2" fillId="0" borderId="0" xfId="0" applyFont="1"/>
    <xf numFmtId="0" fontId="3" fillId="0" borderId="0" xfId="0" applyFont="1" applyAlignment="1">
      <alignment horizontal="center"/>
    </xf>
    <xf numFmtId="0" fontId="1" fillId="0" borderId="0" xfId="0" applyFont="1" applyAlignment="1">
      <alignment horizontal="left"/>
    </xf>
    <xf numFmtId="0" fontId="3" fillId="0" borderId="0" xfId="0" applyFont="1"/>
    <xf numFmtId="0" fontId="1" fillId="0" borderId="1" xfId="0" applyFont="1" applyBorder="1" applyAlignment="1">
      <alignment horizontal="center" vertical="center"/>
    </xf>
    <xf numFmtId="0" fontId="1" fillId="0" borderId="0" xfId="0" applyFont="1"/>
    <xf numFmtId="37" fontId="3" fillId="0" borderId="0" xfId="0" applyNumberFormat="1" applyFont="1"/>
    <xf numFmtId="0" fontId="5" fillId="0" borderId="0" xfId="0" applyFont="1"/>
    <xf numFmtId="37" fontId="1" fillId="0" borderId="2" xfId="0" applyNumberFormat="1" applyFont="1" applyBorder="1"/>
    <xf numFmtId="37" fontId="2" fillId="0" borderId="0" xfId="0" applyNumberFormat="1" applyFont="1"/>
    <xf numFmtId="37" fontId="1" fillId="0" borderId="3" xfId="0" applyNumberFormat="1" applyFont="1" applyBorder="1"/>
    <xf numFmtId="0" fontId="4" fillId="0" borderId="0" xfId="0" applyFont="1" applyAlignment="1">
      <alignment horizontal="center"/>
    </xf>
    <xf numFmtId="0" fontId="1" fillId="0" borderId="1" xfId="0" applyFont="1" applyBorder="1" applyAlignment="1">
      <alignment horizontal="center" vertical="center" wrapText="1"/>
    </xf>
    <xf numFmtId="37" fontId="7" fillId="0" borderId="0" xfId="0" applyNumberFormat="1" applyFont="1"/>
    <xf numFmtId="37" fontId="1" fillId="0" borderId="0" xfId="0" applyNumberFormat="1" applyFont="1"/>
    <xf numFmtId="37" fontId="8" fillId="0" borderId="0" xfId="0" applyNumberFormat="1" applyFont="1"/>
    <xf numFmtId="0" fontId="7" fillId="0" borderId="0" xfId="0" applyFont="1"/>
    <xf numFmtId="0" fontId="9" fillId="0" borderId="0" xfId="0" applyFont="1"/>
    <xf numFmtId="0" fontId="1" fillId="0" borderId="0" xfId="0" applyFont="1" applyAlignment="1">
      <alignment horizontal="right"/>
    </xf>
    <xf numFmtId="0" fontId="3" fillId="0" borderId="0" xfId="0" applyFont="1" applyAlignment="1">
      <alignment horizontal="right"/>
    </xf>
    <xf numFmtId="0" fontId="6" fillId="0" borderId="0" xfId="0" applyFont="1" applyAlignment="1">
      <alignment vertical="top" wrapText="1"/>
    </xf>
    <xf numFmtId="0" fontId="3" fillId="0" borderId="0" xfId="0" applyFont="1" applyAlignment="1">
      <alignment vertical="top" wrapText="1"/>
    </xf>
    <xf numFmtId="0" fontId="4" fillId="0" borderId="0" xfId="0" applyFont="1"/>
    <xf numFmtId="0" fontId="3" fillId="0" borderId="0" xfId="0" applyFont="1" applyAlignment="1">
      <alignment horizontal="left" vertical="top" wrapText="1"/>
    </xf>
    <xf numFmtId="0" fontId="1" fillId="0" borderId="0" xfId="0" applyFont="1" applyAlignment="1">
      <alignment horizontal="center"/>
    </xf>
    <xf numFmtId="0" fontId="10" fillId="0" borderId="0" xfId="0" applyFont="1" applyAlignment="1">
      <alignment horizontal="center"/>
    </xf>
    <xf numFmtId="0" fontId="3" fillId="0" borderId="0" xfId="0" applyFont="1" applyAlignment="1">
      <alignment horizontal="center"/>
    </xf>
    <xf numFmtId="0" fontId="4"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customXml" Target="../customXml/item1.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5" Type="http://schemas.openxmlformats.org/officeDocument/2006/relationships/externalLink" Target="externalLinks/externalLink4.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54" Type="http://schemas.openxmlformats.org/officeDocument/2006/relationships/externalLink" Target="externalLinks/externalLink53.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 Type="http://schemas.openxmlformats.org/officeDocument/2006/relationships/worksheet" Target="worksheets/sheet1.xml"/><Relationship Id="rId6" Type="http://schemas.openxmlformats.org/officeDocument/2006/relationships/externalLink" Target="externalLinks/externalLink5.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sharedStrings" Target="sharedStrings.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calcChain" Target="calcChain.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Documents%20and%20Settings\210364\Local%20Settings\Temporary%20Internet%20Files\OLK9\CCCM%202006%20Final%2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2.05%20Cost%20Allocation%20Model%20Upgrading%20Project\CCAM%202007-11%20060512%202007-2011%20(Printing%20-%20Rudde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JAN2007_CONTINUITY%20SCHEDU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Vendor%20Acceptance%20Summary%20-%20July%203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2006Support\Horizontal%20BP%20Supporting%20Files\WPSR%20Input%20-%20CFS_r1_Dec2004%20Final%20-%20Revised@Jan%20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Draft%20Evidence%20File%201-14-05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6\MAY%202006%20CAPITAL%20CONTINUITY\MAY2006_CONTINUITY%20SCHEDULES_rev%20not%20pu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Temp\Apr2003_CapExp_V1_Revise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Financials\Business%20Plan%20and%20Budget\Budget%202009\Business%20Plan\4%20Inergi\7Inergi%20BP%20Tables%202009-2013%20R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My%20Documents\Decision%20Support\Inergi%20Transition\Budget%20Info\Budget%20Send%20out%208-27-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404236\Local%20Settings\Temporary%20Internet%20Files\OLK56\2007%20Base%20PO_final_12182006.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MSA%20for%20H1%20-%202006%20PO%20Setup%20Purpos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CCCM%202007-11%200605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5%20Cost%20Allocation%20Model%20Upgrading%20Project\Lei%20-%20CCAM%20Study%20Documents%202007-01-3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900-MSCA2005-2007-06-29%20after%20tax%20revised%20Jun0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NANCIAL%20SERVICES/Business%20Plan_COS/2017%20COS%20FINAL/References/Guelph_Filing_Requirements_Chapter2_Appendices_2015042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Documents%20and%20Settings\187114\Local%20Settings\Temporary%20Internet%20Files\OLK26\SEPTEMBER2009_Capex%20Report%20-%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Financials\Budget\Projects%20Financial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LBSS\LBSS\Facilities\October\2003%20Facility%20Cost%20Statement%20Octobe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Status%20Reports%20&amp;%20Conceptual%20Work%20Plan\Status%20Reports%20-%20May%202002\Account%20Execs\Account%20Execs\APR%20MOR%20v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JUN2007_CONTINUITY%20SCHEDULE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2006Support\Horizontal%20BP%20Supporting%20Files\WPSR%20-%20Dec%202005%20FINAL%20@%20Jan%2011-06%20v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Documents%20and%20Settings\179829\Local%20Settings\Temporary%20Internet%20Files\OLK187\2006%2003%20Time%20Survey%20Asset%20Mgt%20&amp;%20Etc..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9\08%20-%20AUGUST%202009%20CAPITAL%20CONTINUITY\FA-022_Capex%20Report%20-%20Aug200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Documents%20and%20Settings\184174\Local%20Settings\Temporary%20Internet%20Files\OLK6\3%20-%2006%20CCCM%20Input%20Inergi%202007-02-1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Inergi%20Base%20Billing\2004\Jan%202004%20Base\January%202004%20Base%20V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Status%20Reports%20&amp;%20Conceptual%20Work%20Plan\Status%20Reports%20-%20May%202002\Account%20Execs\APR%20MOR%20v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Business\700%20Finance%20&amp;%20Accounting\Actuals\2010%20Actuals\March\Remotes%20PDR%20Actuals%20-%20March%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LY%202007%20CAPITAL%20CONTINUITY\JULY2007_CONTINUITY%20SCHEDULES_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Inergi%20Base%20Billing\2006\May%202006%20Base\May%202006%20Basev3_ETS%20rebilled%20for%20Mkt%20Ready.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sheetData sheetId="1"/>
      <sheetData sheetId="2"/>
      <sheetData sheetId="3"/>
      <sheetData sheetId="4"/>
      <sheetData sheetId="5"/>
      <sheetData sheetId="6"/>
      <sheetData sheetId="7"/>
      <sheetData sheetId="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sheetData sheetId="3"/>
      <sheetData sheetId="4" refreshError="1"/>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sheetData sheetId="1"/>
      <sheetData sheetId="2"/>
      <sheetData sheetId="3"/>
      <sheetData sheetId="4"/>
      <sheetData sheetId="5"/>
      <sheetData sheetId="6"/>
      <sheetData sheetId="7"/>
      <sheetData sheetId="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sheetData sheetId="1"/>
      <sheetData sheetId="2"/>
      <sheetData sheetId="3"/>
      <sheetData sheetId="4"/>
      <sheetData sheetId="5"/>
      <sheetData sheetId="6"/>
      <sheetData sheetId="7"/>
      <sheetData sheetId="8"/>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6D12-DAB6-49D7-9217-6282D48993D6}">
  <sheetPr>
    <tabColor theme="6"/>
  </sheetPr>
  <dimension ref="B2:S50"/>
  <sheetViews>
    <sheetView tabSelected="1" zoomScaleNormal="100" workbookViewId="0">
      <selection activeCell="R40" sqref="R40"/>
    </sheetView>
  </sheetViews>
  <sheetFormatPr defaultColWidth="9.109375" defaultRowHeight="13.2" x14ac:dyDescent="0.25"/>
  <cols>
    <col min="1" max="1" width="3.109375" style="1" customWidth="1"/>
    <col min="2" max="2" width="36.6640625" style="1" bestFit="1" customWidth="1"/>
    <col min="3" max="6" width="10" style="1" customWidth="1"/>
    <col min="7" max="7" width="10.33203125" style="4" customWidth="1"/>
    <col min="8" max="8" width="2.5546875" style="4" customWidth="1"/>
    <col min="9" max="12" width="9.88671875" style="4" customWidth="1"/>
    <col min="13" max="13" width="9.88671875" style="1" customWidth="1"/>
    <col min="14" max="14" width="2.88671875" style="1" customWidth="1"/>
    <col min="15" max="15" width="12.88671875" style="1" customWidth="1"/>
    <col min="16" max="23" width="9.109375" style="1"/>
    <col min="24" max="24" width="19.6640625" style="1" customWidth="1"/>
    <col min="25" max="16384" width="9.109375" style="1"/>
  </cols>
  <sheetData>
    <row r="2" spans="2:15" x14ac:dyDescent="0.25">
      <c r="B2" s="25" t="s">
        <v>0</v>
      </c>
      <c r="C2" s="25"/>
      <c r="D2" s="25"/>
      <c r="E2" s="25"/>
      <c r="F2" s="25"/>
      <c r="G2" s="25"/>
      <c r="H2" s="25"/>
      <c r="I2" s="25"/>
      <c r="J2" s="25"/>
      <c r="K2" s="25"/>
      <c r="L2" s="25"/>
      <c r="M2" s="25"/>
      <c r="N2" s="25"/>
      <c r="O2" s="25"/>
    </row>
    <row r="3" spans="2:15" x14ac:dyDescent="0.25">
      <c r="B3" s="25" t="s">
        <v>1</v>
      </c>
      <c r="C3" s="25"/>
      <c r="D3" s="25"/>
      <c r="E3" s="25"/>
      <c r="F3" s="25"/>
      <c r="G3" s="25"/>
      <c r="H3" s="25"/>
      <c r="I3" s="25"/>
      <c r="J3" s="25"/>
      <c r="K3" s="25"/>
      <c r="L3" s="25"/>
      <c r="M3" s="25"/>
      <c r="N3" s="25"/>
      <c r="O3" s="25"/>
    </row>
    <row r="4" spans="2:15" x14ac:dyDescent="0.25">
      <c r="B4" s="26" t="s">
        <v>2</v>
      </c>
      <c r="C4" s="27"/>
      <c r="D4" s="27"/>
      <c r="E4" s="27"/>
      <c r="F4" s="27"/>
      <c r="G4" s="27"/>
      <c r="H4" s="27"/>
      <c r="I4" s="27"/>
      <c r="J4" s="27"/>
      <c r="K4" s="27"/>
      <c r="L4" s="27"/>
      <c r="M4" s="27"/>
      <c r="N4" s="27"/>
      <c r="O4" s="27"/>
    </row>
    <row r="5" spans="2:15" x14ac:dyDescent="0.25">
      <c r="B5" s="27" t="s">
        <v>3</v>
      </c>
      <c r="C5" s="27"/>
      <c r="D5" s="27"/>
      <c r="E5" s="27"/>
      <c r="F5" s="27"/>
      <c r="G5" s="27"/>
      <c r="H5" s="27"/>
      <c r="I5" s="27"/>
      <c r="J5" s="27"/>
      <c r="K5" s="27"/>
      <c r="L5" s="27"/>
      <c r="M5" s="27"/>
      <c r="N5" s="27"/>
      <c r="O5" s="27"/>
    </row>
    <row r="6" spans="2:15" x14ac:dyDescent="0.25">
      <c r="B6" s="2"/>
      <c r="C6" s="2"/>
      <c r="D6" s="2"/>
      <c r="E6" s="2"/>
      <c r="F6" s="2"/>
      <c r="G6" s="2"/>
      <c r="I6" s="2"/>
      <c r="J6" s="2"/>
      <c r="K6" s="2"/>
      <c r="L6" s="2"/>
      <c r="M6" s="2"/>
      <c r="N6" s="2"/>
      <c r="O6" s="2"/>
    </row>
    <row r="7" spans="2:15" ht="14.4" customHeight="1" x14ac:dyDescent="0.25">
      <c r="B7" s="3"/>
      <c r="C7" s="28" t="s">
        <v>4</v>
      </c>
      <c r="D7" s="28"/>
      <c r="E7" s="28"/>
      <c r="F7" s="28"/>
      <c r="G7" s="28"/>
      <c r="I7" s="28" t="s">
        <v>5</v>
      </c>
      <c r="J7" s="28"/>
      <c r="K7" s="28"/>
      <c r="L7" s="28"/>
      <c r="M7" s="28"/>
      <c r="N7" s="12"/>
      <c r="O7" s="5" t="s">
        <v>6</v>
      </c>
    </row>
    <row r="8" spans="2:15" ht="41.25" customHeight="1" x14ac:dyDescent="0.25">
      <c r="B8" s="4"/>
      <c r="C8" s="5">
        <v>2018</v>
      </c>
      <c r="D8" s="5">
        <f>C8+1</f>
        <v>2019</v>
      </c>
      <c r="E8" s="5">
        <f t="shared" ref="E8" si="0">D8+1</f>
        <v>2020</v>
      </c>
      <c r="F8" s="5">
        <f t="shared" ref="F8" si="1">E8+1</f>
        <v>2021</v>
      </c>
      <c r="G8" s="5" t="s">
        <v>7</v>
      </c>
      <c r="I8" s="5">
        <v>2018</v>
      </c>
      <c r="J8" s="5">
        <f>I8+1</f>
        <v>2019</v>
      </c>
      <c r="K8" s="5">
        <f t="shared" ref="K8:L8" si="2">J8+1</f>
        <v>2020</v>
      </c>
      <c r="L8" s="5">
        <f t="shared" si="2"/>
        <v>2021</v>
      </c>
      <c r="M8" s="5" t="s">
        <v>7</v>
      </c>
      <c r="N8" s="5"/>
      <c r="O8" s="13" t="s">
        <v>8</v>
      </c>
    </row>
    <row r="9" spans="2:15" x14ac:dyDescent="0.25">
      <c r="B9" s="4"/>
      <c r="C9" s="4"/>
      <c r="D9" s="4"/>
      <c r="E9" s="4"/>
      <c r="F9" s="4"/>
    </row>
    <row r="10" spans="2:15" x14ac:dyDescent="0.25">
      <c r="B10" s="4"/>
      <c r="C10" s="4"/>
      <c r="D10" s="4"/>
      <c r="E10" s="4"/>
      <c r="F10" s="4"/>
    </row>
    <row r="11" spans="2:15" ht="13.2" customHeight="1" x14ac:dyDescent="0.25">
      <c r="B11" s="6" t="s">
        <v>9</v>
      </c>
      <c r="C11" s="19" t="s">
        <v>10</v>
      </c>
      <c r="D11" s="6"/>
      <c r="E11" s="6"/>
      <c r="F11" s="6"/>
      <c r="I11" s="7">
        <v>1218.4170000000013</v>
      </c>
      <c r="J11" s="7">
        <f>I41</f>
        <v>4541.4170000000013</v>
      </c>
      <c r="K11" s="7">
        <f>J41</f>
        <v>6089.4170000000013</v>
      </c>
      <c r="L11" s="7">
        <f>K41</f>
        <v>5598.4170000000013</v>
      </c>
      <c r="M11" s="14"/>
      <c r="N11" s="14"/>
      <c r="O11" s="14"/>
    </row>
    <row r="12" spans="2:15" x14ac:dyDescent="0.25">
      <c r="B12" s="8"/>
      <c r="C12" s="8"/>
      <c r="D12" s="8"/>
      <c r="E12" s="8"/>
      <c r="F12" s="8"/>
    </row>
    <row r="13" spans="2:15" x14ac:dyDescent="0.25">
      <c r="B13" s="4" t="s">
        <v>11</v>
      </c>
      <c r="C13" s="7">
        <v>-35223</v>
      </c>
      <c r="D13" s="7">
        <v>-35223</v>
      </c>
      <c r="E13" s="7">
        <v>-35223</v>
      </c>
      <c r="F13" s="7">
        <v>-35223</v>
      </c>
      <c r="G13" s="7">
        <f>SUM(C13:F13)</f>
        <v>-140892</v>
      </c>
      <c r="I13" s="7">
        <v>-35223</v>
      </c>
      <c r="J13" s="7">
        <v>-35223</v>
      </c>
      <c r="K13" s="7">
        <v>-35223</v>
      </c>
      <c r="L13" s="7">
        <v>-35223</v>
      </c>
      <c r="M13" s="7">
        <f>SUM(I13:L13)</f>
        <v>-140892</v>
      </c>
      <c r="N13" s="7"/>
      <c r="O13" s="7">
        <f>G13-M13</f>
        <v>0</v>
      </c>
    </row>
    <row r="14" spans="2:15" x14ac:dyDescent="0.25">
      <c r="B14" s="4" t="s">
        <v>12</v>
      </c>
      <c r="C14" s="7">
        <v>0</v>
      </c>
      <c r="D14" s="7">
        <v>0</v>
      </c>
      <c r="E14" s="7">
        <v>0</v>
      </c>
      <c r="F14" s="7">
        <v>0</v>
      </c>
      <c r="G14" s="7">
        <f>SUM(C14:F14)</f>
        <v>0</v>
      </c>
      <c r="I14" s="7">
        <v>2964</v>
      </c>
      <c r="J14" s="7">
        <v>-2964</v>
      </c>
      <c r="K14" s="7">
        <v>0</v>
      </c>
      <c r="L14" s="7">
        <v>0</v>
      </c>
      <c r="M14" s="7">
        <f>SUM(I14:L14)</f>
        <v>0</v>
      </c>
      <c r="N14" s="7"/>
      <c r="O14" s="7">
        <f>G14-M14</f>
        <v>0</v>
      </c>
    </row>
    <row r="15" spans="2:15" x14ac:dyDescent="0.25">
      <c r="B15" s="6" t="s">
        <v>13</v>
      </c>
      <c r="C15" s="9">
        <f>SUM(C13:C14)</f>
        <v>-35223</v>
      </c>
      <c r="D15" s="9">
        <f>SUM(D13:D14)</f>
        <v>-35223</v>
      </c>
      <c r="E15" s="9">
        <f>SUM(E13:E14)</f>
        <v>-35223</v>
      </c>
      <c r="F15" s="9">
        <f>SUM(F13:F14)</f>
        <v>-35223</v>
      </c>
      <c r="G15" s="9">
        <f>SUM(C15:F15)</f>
        <v>-140892</v>
      </c>
      <c r="I15" s="9">
        <f>SUM(I13:I14)</f>
        <v>-32259</v>
      </c>
      <c r="J15" s="9">
        <f>SUM(J13:J14)</f>
        <v>-38187</v>
      </c>
      <c r="K15" s="9">
        <f>SUM(K13:K14)</f>
        <v>-35223</v>
      </c>
      <c r="L15" s="9">
        <f>SUM(L13:L14)</f>
        <v>-35223</v>
      </c>
      <c r="M15" s="9">
        <f>SUM(I15:L15)</f>
        <v>-140892</v>
      </c>
      <c r="N15" s="4"/>
      <c r="O15" s="9">
        <f>SUM(O13:O14)</f>
        <v>0</v>
      </c>
    </row>
    <row r="16" spans="2:15" x14ac:dyDescent="0.25">
      <c r="B16" s="4"/>
      <c r="C16" s="4"/>
      <c r="D16" s="4"/>
      <c r="E16" s="4"/>
      <c r="F16" s="4"/>
      <c r="G16" s="7"/>
      <c r="I16" s="7"/>
      <c r="J16" s="7"/>
      <c r="K16" s="7"/>
      <c r="L16" s="7"/>
      <c r="M16" s="7"/>
      <c r="N16" s="4"/>
      <c r="O16" s="7"/>
    </row>
    <row r="17" spans="2:19" x14ac:dyDescent="0.25">
      <c r="B17" s="6" t="s">
        <v>14</v>
      </c>
      <c r="C17" s="6"/>
      <c r="D17" s="6"/>
      <c r="E17" s="6"/>
      <c r="F17" s="6"/>
      <c r="M17" s="4"/>
      <c r="N17" s="4"/>
    </row>
    <row r="18" spans="2:19" x14ac:dyDescent="0.25">
      <c r="B18" s="4" t="s">
        <v>15</v>
      </c>
      <c r="C18" s="7">
        <v>-17612</v>
      </c>
      <c r="D18" s="7">
        <v>-17612</v>
      </c>
      <c r="E18" s="7">
        <v>-17612</v>
      </c>
      <c r="F18" s="7">
        <v>-17612</v>
      </c>
      <c r="G18" s="7">
        <f>SUM(C18:F18)</f>
        <v>-70448</v>
      </c>
      <c r="I18" s="7">
        <v>-18104</v>
      </c>
      <c r="J18" s="7">
        <v>-20876</v>
      </c>
      <c r="K18" s="7">
        <v>-22348</v>
      </c>
      <c r="L18" s="7">
        <v>-22585</v>
      </c>
      <c r="M18" s="7">
        <f>SUM(I18:L18)</f>
        <v>-83913</v>
      </c>
      <c r="N18" s="4"/>
      <c r="O18" s="7">
        <f>M18-G18</f>
        <v>-13465</v>
      </c>
    </row>
    <row r="19" spans="2:19" x14ac:dyDescent="0.25">
      <c r="B19" s="4" t="s">
        <v>16</v>
      </c>
      <c r="C19" s="7">
        <v>-999</v>
      </c>
      <c r="D19" s="7">
        <v>-999</v>
      </c>
      <c r="E19" s="7">
        <v>-999</v>
      </c>
      <c r="F19" s="7">
        <v>-999</v>
      </c>
      <c r="G19" s="7">
        <f>SUM(C19:F19)</f>
        <v>-3996</v>
      </c>
      <c r="I19" s="7">
        <v>-1394</v>
      </c>
      <c r="J19" s="7">
        <v>-1240</v>
      </c>
      <c r="K19" s="7">
        <v>-840</v>
      </c>
      <c r="L19" s="7">
        <v>-1330</v>
      </c>
      <c r="M19" s="7">
        <f>SUM(I19:L19)</f>
        <v>-4804</v>
      </c>
      <c r="N19" s="4"/>
      <c r="O19" s="7">
        <f>M19-G19</f>
        <v>-808</v>
      </c>
    </row>
    <row r="20" spans="2:19" x14ac:dyDescent="0.25">
      <c r="B20" s="6" t="s">
        <v>17</v>
      </c>
      <c r="C20" s="9">
        <f>SUM(C18:C19)</f>
        <v>-18611</v>
      </c>
      <c r="D20" s="9">
        <f>SUM(D18:D19)</f>
        <v>-18611</v>
      </c>
      <c r="E20" s="9">
        <f>SUM(E18:E19)</f>
        <v>-18611</v>
      </c>
      <c r="F20" s="9">
        <f>SUM(F18:F19)</f>
        <v>-18611</v>
      </c>
      <c r="G20" s="9">
        <f>SUM(C20:F20)</f>
        <v>-74444</v>
      </c>
      <c r="I20" s="9">
        <f t="shared" ref="I20:L20" si="3">SUM(I18:I19)</f>
        <v>-19498</v>
      </c>
      <c r="J20" s="9">
        <f t="shared" si="3"/>
        <v>-22116</v>
      </c>
      <c r="K20" s="9">
        <f t="shared" si="3"/>
        <v>-23188</v>
      </c>
      <c r="L20" s="9">
        <f t="shared" si="3"/>
        <v>-23915</v>
      </c>
      <c r="M20" s="9">
        <f>SUM(I20:L20)</f>
        <v>-88717</v>
      </c>
      <c r="N20" s="4"/>
      <c r="O20" s="9">
        <f>SUM(O18:O19)</f>
        <v>-14273</v>
      </c>
    </row>
    <row r="21" spans="2:19" x14ac:dyDescent="0.25">
      <c r="B21" s="4"/>
      <c r="C21" s="4"/>
      <c r="D21" s="4"/>
      <c r="E21" s="4"/>
      <c r="F21" s="4"/>
      <c r="G21" s="7"/>
      <c r="I21" s="7"/>
      <c r="J21" s="7"/>
      <c r="K21" s="7"/>
      <c r="L21" s="7"/>
      <c r="M21" s="7"/>
      <c r="N21" s="7"/>
      <c r="O21" s="7"/>
    </row>
    <row r="22" spans="2:19" x14ac:dyDescent="0.25">
      <c r="B22" s="6" t="s">
        <v>18</v>
      </c>
      <c r="C22" s="6"/>
      <c r="D22" s="6"/>
      <c r="E22" s="6"/>
      <c r="F22" s="6"/>
      <c r="G22" s="7"/>
      <c r="I22" s="7"/>
      <c r="J22" s="7"/>
      <c r="K22" s="7"/>
      <c r="L22" s="7"/>
      <c r="M22" s="7"/>
      <c r="N22" s="7"/>
      <c r="O22" s="7"/>
    </row>
    <row r="23" spans="2:19" x14ac:dyDescent="0.25">
      <c r="B23" s="4" t="s">
        <v>19</v>
      </c>
      <c r="C23" s="7">
        <v>15222</v>
      </c>
      <c r="D23" s="7">
        <v>15222</v>
      </c>
      <c r="E23" s="7">
        <v>15222</v>
      </c>
      <c r="F23" s="7">
        <v>15222</v>
      </c>
      <c r="G23" s="7">
        <f t="shared" ref="G23:G37" si="4">SUM(C23:F23)</f>
        <v>60888</v>
      </c>
      <c r="I23" s="7">
        <v>14080</v>
      </c>
      <c r="J23" s="7">
        <v>14546</v>
      </c>
      <c r="K23" s="7">
        <v>14234</v>
      </c>
      <c r="L23" s="7">
        <v>14290</v>
      </c>
      <c r="M23" s="7">
        <f t="shared" ref="M23:M37" si="5">SUM(I23:L23)</f>
        <v>57150</v>
      </c>
      <c r="N23" s="7"/>
      <c r="O23" s="7">
        <f t="shared" ref="O23:O36" si="6">M23-G23</f>
        <v>-3738</v>
      </c>
    </row>
    <row r="24" spans="2:19" x14ac:dyDescent="0.25">
      <c r="B24" s="4" t="s">
        <v>20</v>
      </c>
      <c r="C24" s="7">
        <v>2014</v>
      </c>
      <c r="D24" s="7">
        <v>2014</v>
      </c>
      <c r="E24" s="7">
        <v>2014</v>
      </c>
      <c r="F24" s="7">
        <v>2014</v>
      </c>
      <c r="G24" s="7">
        <f t="shared" si="4"/>
        <v>8056</v>
      </c>
      <c r="I24" s="7">
        <v>1758</v>
      </c>
      <c r="J24" s="7">
        <v>2078</v>
      </c>
      <c r="K24" s="7">
        <v>3075</v>
      </c>
      <c r="L24" s="7">
        <v>2590</v>
      </c>
      <c r="M24" s="7">
        <f t="shared" si="5"/>
        <v>9501</v>
      </c>
      <c r="N24" s="7"/>
      <c r="O24" s="7">
        <f t="shared" si="6"/>
        <v>1445</v>
      </c>
    </row>
    <row r="25" spans="2:19" x14ac:dyDescent="0.25">
      <c r="B25" s="4" t="s">
        <v>21</v>
      </c>
      <c r="C25" s="7">
        <v>2151</v>
      </c>
      <c r="D25" s="7">
        <v>2151</v>
      </c>
      <c r="E25" s="7">
        <v>2151</v>
      </c>
      <c r="F25" s="7">
        <v>2151</v>
      </c>
      <c r="G25" s="7">
        <f t="shared" si="4"/>
        <v>8604</v>
      </c>
      <c r="I25" s="7">
        <v>1800</v>
      </c>
      <c r="J25" s="7">
        <v>1860</v>
      </c>
      <c r="K25" s="7">
        <v>1563</v>
      </c>
      <c r="L25" s="7">
        <v>1556</v>
      </c>
      <c r="M25" s="7">
        <f t="shared" si="5"/>
        <v>6779</v>
      </c>
      <c r="N25" s="7"/>
      <c r="O25" s="7">
        <f t="shared" si="6"/>
        <v>-1825</v>
      </c>
    </row>
    <row r="26" spans="2:19" x14ac:dyDescent="0.25">
      <c r="B26" s="4" t="s">
        <v>22</v>
      </c>
      <c r="C26" s="7">
        <v>496</v>
      </c>
      <c r="D26" s="7">
        <v>496</v>
      </c>
      <c r="E26" s="7">
        <v>496</v>
      </c>
      <c r="F26" s="7">
        <v>496</v>
      </c>
      <c r="G26" s="7">
        <f t="shared" si="4"/>
        <v>1984</v>
      </c>
      <c r="I26" s="7">
        <v>157</v>
      </c>
      <c r="J26" s="7">
        <v>703</v>
      </c>
      <c r="K26" s="7">
        <v>459</v>
      </c>
      <c r="L26" s="7">
        <v>407</v>
      </c>
      <c r="M26" s="7">
        <f t="shared" si="5"/>
        <v>1726</v>
      </c>
      <c r="N26" s="7"/>
      <c r="O26" s="7">
        <f t="shared" si="6"/>
        <v>-258</v>
      </c>
    </row>
    <row r="27" spans="2:19" x14ac:dyDescent="0.25">
      <c r="B27" s="4" t="s">
        <v>23</v>
      </c>
      <c r="C27" s="7">
        <v>0</v>
      </c>
      <c r="D27" s="7">
        <v>0</v>
      </c>
      <c r="E27" s="7">
        <v>0</v>
      </c>
      <c r="F27" s="7">
        <v>0</v>
      </c>
      <c r="G27" s="7">
        <f t="shared" si="4"/>
        <v>0</v>
      </c>
      <c r="I27" s="7">
        <v>12</v>
      </c>
      <c r="J27" s="7">
        <v>122</v>
      </c>
      <c r="K27" s="7">
        <v>312</v>
      </c>
      <c r="L27" s="7">
        <v>-147</v>
      </c>
      <c r="M27" s="7">
        <f t="shared" si="5"/>
        <v>299</v>
      </c>
      <c r="N27" s="7"/>
      <c r="O27" s="7">
        <f t="shared" si="6"/>
        <v>299</v>
      </c>
    </row>
    <row r="28" spans="2:19" x14ac:dyDescent="0.25">
      <c r="B28" s="4" t="s">
        <v>24</v>
      </c>
      <c r="C28" s="7">
        <v>1325</v>
      </c>
      <c r="D28" s="7">
        <v>1325</v>
      </c>
      <c r="E28" s="7">
        <v>1325</v>
      </c>
      <c r="F28" s="7">
        <v>1325</v>
      </c>
      <c r="G28" s="7">
        <f t="shared" si="4"/>
        <v>5300</v>
      </c>
      <c r="I28" s="7">
        <v>1212</v>
      </c>
      <c r="J28" s="7">
        <v>1088</v>
      </c>
      <c r="K28" s="7">
        <v>1053</v>
      </c>
      <c r="L28" s="7">
        <v>1179</v>
      </c>
      <c r="M28" s="7">
        <f t="shared" si="5"/>
        <v>4532</v>
      </c>
      <c r="N28" s="7"/>
      <c r="O28" s="7">
        <f t="shared" si="6"/>
        <v>-768</v>
      </c>
    </row>
    <row r="29" spans="2:19" x14ac:dyDescent="0.25">
      <c r="B29" s="4" t="s">
        <v>25</v>
      </c>
      <c r="C29" s="7">
        <v>135</v>
      </c>
      <c r="D29" s="7">
        <v>135</v>
      </c>
      <c r="E29" s="7">
        <v>135</v>
      </c>
      <c r="F29" s="7">
        <v>135</v>
      </c>
      <c r="G29" s="7">
        <f t="shared" si="4"/>
        <v>540</v>
      </c>
      <c r="I29" s="7">
        <v>589</v>
      </c>
      <c r="J29" s="7">
        <v>691</v>
      </c>
      <c r="K29" s="7">
        <v>490</v>
      </c>
      <c r="L29" s="7">
        <v>731</v>
      </c>
      <c r="M29" s="7">
        <f t="shared" si="5"/>
        <v>2501</v>
      </c>
      <c r="N29" s="7"/>
      <c r="O29" s="7">
        <f t="shared" si="6"/>
        <v>1961</v>
      </c>
    </row>
    <row r="30" spans="2:19" x14ac:dyDescent="0.25">
      <c r="B30" s="4" t="s">
        <v>26</v>
      </c>
      <c r="C30" s="7">
        <v>25900</v>
      </c>
      <c r="D30" s="7">
        <v>25900</v>
      </c>
      <c r="E30" s="7">
        <v>25900</v>
      </c>
      <c r="F30" s="7">
        <v>25900</v>
      </c>
      <c r="G30" s="7">
        <f t="shared" si="4"/>
        <v>103600</v>
      </c>
      <c r="I30" s="7">
        <v>29406</v>
      </c>
      <c r="J30" s="7">
        <v>30251</v>
      </c>
      <c r="K30" s="7">
        <v>29166</v>
      </c>
      <c r="L30" s="7">
        <v>34481</v>
      </c>
      <c r="M30" s="7">
        <f t="shared" si="5"/>
        <v>123304</v>
      </c>
      <c r="N30" s="7"/>
      <c r="O30" s="7">
        <f t="shared" si="6"/>
        <v>19704</v>
      </c>
    </row>
    <row r="31" spans="2:19" x14ac:dyDescent="0.25">
      <c r="B31" s="4" t="s">
        <v>27</v>
      </c>
      <c r="C31" s="7">
        <v>0</v>
      </c>
      <c r="D31" s="7">
        <v>0</v>
      </c>
      <c r="E31" s="7">
        <v>0</v>
      </c>
      <c r="F31" s="7">
        <v>0</v>
      </c>
      <c r="G31" s="7">
        <f t="shared" si="4"/>
        <v>0</v>
      </c>
      <c r="I31" s="7">
        <v>14</v>
      </c>
      <c r="J31" s="7">
        <v>1463</v>
      </c>
      <c r="K31" s="7">
        <v>1779</v>
      </c>
      <c r="L31" s="7">
        <v>1584</v>
      </c>
      <c r="M31" s="7">
        <f t="shared" si="5"/>
        <v>4840</v>
      </c>
      <c r="N31" s="7"/>
      <c r="O31" s="7">
        <f t="shared" si="6"/>
        <v>4840</v>
      </c>
    </row>
    <row r="32" spans="2:19" x14ac:dyDescent="0.25">
      <c r="B32" s="4" t="s">
        <v>28</v>
      </c>
      <c r="C32" s="7">
        <v>3576</v>
      </c>
      <c r="D32" s="7">
        <v>3576</v>
      </c>
      <c r="E32" s="7">
        <v>3576</v>
      </c>
      <c r="F32" s="7">
        <v>3576</v>
      </c>
      <c r="G32" s="7">
        <f t="shared" si="4"/>
        <v>14304</v>
      </c>
      <c r="I32" s="7">
        <v>3319</v>
      </c>
      <c r="J32" s="7">
        <v>3378</v>
      </c>
      <c r="K32" s="7">
        <v>3109</v>
      </c>
      <c r="L32" s="7">
        <v>3401</v>
      </c>
      <c r="M32" s="7">
        <f t="shared" si="5"/>
        <v>13207</v>
      </c>
      <c r="N32" s="7"/>
      <c r="O32" s="7">
        <f t="shared" si="6"/>
        <v>-1097</v>
      </c>
      <c r="Q32" s="10"/>
      <c r="S32" s="10"/>
    </row>
    <row r="33" spans="2:18" x14ac:dyDescent="0.25">
      <c r="B33" s="4" t="s">
        <v>29</v>
      </c>
      <c r="C33" s="7">
        <v>1032</v>
      </c>
      <c r="D33" s="7">
        <v>1032</v>
      </c>
      <c r="E33" s="7">
        <v>1032</v>
      </c>
      <c r="F33" s="7">
        <v>1032</v>
      </c>
      <c r="G33" s="7">
        <f t="shared" si="4"/>
        <v>4128</v>
      </c>
      <c r="I33" s="7">
        <v>942</v>
      </c>
      <c r="J33" s="7">
        <v>3851</v>
      </c>
      <c r="K33" s="7">
        <v>870</v>
      </c>
      <c r="L33" s="7">
        <v>1435</v>
      </c>
      <c r="M33" s="7">
        <f t="shared" si="5"/>
        <v>7098</v>
      </c>
      <c r="N33" s="7"/>
      <c r="O33" s="7">
        <f t="shared" si="6"/>
        <v>2970</v>
      </c>
    </row>
    <row r="34" spans="2:18" x14ac:dyDescent="0.25">
      <c r="B34" s="4" t="s">
        <v>30</v>
      </c>
      <c r="C34" s="7">
        <v>2052</v>
      </c>
      <c r="D34" s="7">
        <v>2052</v>
      </c>
      <c r="E34" s="7">
        <v>2052</v>
      </c>
      <c r="F34" s="7">
        <v>2052</v>
      </c>
      <c r="G34" s="7">
        <f t="shared" si="4"/>
        <v>8208</v>
      </c>
      <c r="I34" s="7">
        <v>1793</v>
      </c>
      <c r="J34" s="7">
        <v>1822</v>
      </c>
      <c r="K34" s="7">
        <v>1813</v>
      </c>
      <c r="L34" s="7">
        <v>1765</v>
      </c>
      <c r="M34" s="7">
        <f t="shared" si="5"/>
        <v>7193</v>
      </c>
      <c r="N34" s="7"/>
      <c r="O34" s="7">
        <f t="shared" si="6"/>
        <v>-1015</v>
      </c>
    </row>
    <row r="35" spans="2:18" x14ac:dyDescent="0.25">
      <c r="B35" s="4" t="s">
        <v>31</v>
      </c>
      <c r="C35" s="7">
        <v>0</v>
      </c>
      <c r="D35" s="7">
        <v>0</v>
      </c>
      <c r="E35" s="7">
        <v>0</v>
      </c>
      <c r="F35" s="7">
        <v>0</v>
      </c>
      <c r="G35" s="7">
        <f t="shared" si="4"/>
        <v>0</v>
      </c>
      <c r="I35" s="7">
        <v>0</v>
      </c>
      <c r="J35" s="7">
        <v>0</v>
      </c>
      <c r="K35" s="7">
        <v>0</v>
      </c>
      <c r="L35" s="7">
        <v>0</v>
      </c>
      <c r="M35" s="7">
        <f t="shared" si="5"/>
        <v>0</v>
      </c>
      <c r="N35" s="7"/>
      <c r="O35" s="7">
        <f t="shared" si="6"/>
        <v>0</v>
      </c>
    </row>
    <row r="36" spans="2:18" x14ac:dyDescent="0.25">
      <c r="B36" s="4" t="s">
        <v>32</v>
      </c>
      <c r="C36" s="7">
        <v>-69</v>
      </c>
      <c r="D36" s="7">
        <v>-69</v>
      </c>
      <c r="E36" s="7">
        <v>-69</v>
      </c>
      <c r="F36" s="7">
        <v>-69</v>
      </c>
      <c r="G36" s="7">
        <f t="shared" si="4"/>
        <v>-276</v>
      </c>
      <c r="I36" s="7">
        <v>-2</v>
      </c>
      <c r="J36" s="7">
        <v>-2</v>
      </c>
      <c r="K36" s="7">
        <v>-3</v>
      </c>
      <c r="L36" s="7">
        <v>0</v>
      </c>
      <c r="M36" s="7">
        <f t="shared" si="5"/>
        <v>-7</v>
      </c>
      <c r="N36" s="7"/>
      <c r="O36" s="7">
        <f t="shared" si="6"/>
        <v>269</v>
      </c>
    </row>
    <row r="37" spans="2:18" x14ac:dyDescent="0.25">
      <c r="B37" s="6" t="s">
        <v>33</v>
      </c>
      <c r="C37" s="9">
        <f>SUM(C23:C36)</f>
        <v>53834</v>
      </c>
      <c r="D37" s="9">
        <f>SUM(D23:D36)</f>
        <v>53834</v>
      </c>
      <c r="E37" s="9">
        <f>SUM(E23:E36)</f>
        <v>53834</v>
      </c>
      <c r="F37" s="9">
        <f>SUM(F23:F36)</f>
        <v>53834</v>
      </c>
      <c r="G37" s="9">
        <f t="shared" si="4"/>
        <v>215336</v>
      </c>
      <c r="I37" s="9">
        <f t="shared" ref="I37:O37" si="7">SUM(I23:I36)</f>
        <v>55080</v>
      </c>
      <c r="J37" s="9">
        <f t="shared" si="7"/>
        <v>61851</v>
      </c>
      <c r="K37" s="9">
        <f t="shared" si="7"/>
        <v>57920</v>
      </c>
      <c r="L37" s="9">
        <f t="shared" si="7"/>
        <v>63272</v>
      </c>
      <c r="M37" s="9">
        <f t="shared" si="5"/>
        <v>238123</v>
      </c>
      <c r="N37" s="4"/>
      <c r="O37" s="9">
        <f t="shared" si="7"/>
        <v>22787</v>
      </c>
    </row>
    <row r="38" spans="2:18" x14ac:dyDescent="0.25">
      <c r="B38" s="4"/>
      <c r="C38" s="4"/>
      <c r="D38" s="4"/>
      <c r="E38" s="4"/>
      <c r="F38" s="4"/>
      <c r="G38" s="7"/>
      <c r="I38" s="7"/>
      <c r="J38" s="7"/>
      <c r="K38" s="7"/>
      <c r="L38" s="7"/>
      <c r="M38" s="7"/>
      <c r="N38" s="4"/>
      <c r="O38" s="7"/>
    </row>
    <row r="39" spans="2:18" x14ac:dyDescent="0.25">
      <c r="B39" s="6" t="s">
        <v>34</v>
      </c>
      <c r="C39" s="7">
        <v>0</v>
      </c>
      <c r="D39" s="7">
        <v>0</v>
      </c>
      <c r="E39" s="7">
        <v>0</v>
      </c>
      <c r="F39" s="7">
        <v>0</v>
      </c>
      <c r="G39" s="7">
        <f>SUM(C39:F39)</f>
        <v>0</v>
      </c>
      <c r="I39" s="7">
        <f t="shared" ref="I39:L39" si="8">I15+I20+I37</f>
        <v>3323</v>
      </c>
      <c r="J39" s="7">
        <f t="shared" si="8"/>
        <v>1548</v>
      </c>
      <c r="K39" s="7">
        <f t="shared" si="8"/>
        <v>-491</v>
      </c>
      <c r="L39" s="7">
        <f t="shared" si="8"/>
        <v>4134</v>
      </c>
      <c r="M39" s="7">
        <f>SUM(I39:L39)</f>
        <v>8514</v>
      </c>
      <c r="N39" s="4"/>
      <c r="O39" s="7">
        <f>O15+O20+O37</f>
        <v>8514</v>
      </c>
    </row>
    <row r="40" spans="2:18" x14ac:dyDescent="0.25">
      <c r="B40" s="4"/>
      <c r="C40" s="4"/>
      <c r="D40" s="4"/>
      <c r="E40" s="4"/>
      <c r="F40" s="4"/>
      <c r="G40" s="7"/>
      <c r="I40" s="7"/>
      <c r="J40" s="7"/>
      <c r="K40" s="7"/>
      <c r="L40" s="7"/>
      <c r="M40" s="7"/>
      <c r="N40" s="4"/>
      <c r="O40" s="7"/>
    </row>
    <row r="41" spans="2:18" ht="13.8" thickBot="1" x14ac:dyDescent="0.3">
      <c r="B41" s="6" t="s">
        <v>35</v>
      </c>
      <c r="C41" s="11">
        <f>C15+C20+C37</f>
        <v>0</v>
      </c>
      <c r="D41" s="11">
        <f>D11+D15+D20+D37</f>
        <v>0</v>
      </c>
      <c r="E41" s="11">
        <f>E11+E15+E20+E37</f>
        <v>0</v>
      </c>
      <c r="F41" s="11">
        <f>F11+F15+F20+F37</f>
        <v>0</v>
      </c>
      <c r="G41" s="15"/>
      <c r="I41" s="11">
        <f>I11+I15+I20+I37</f>
        <v>4541.4170000000013</v>
      </c>
      <c r="J41" s="11">
        <f>J11+J15+J20+J37</f>
        <v>6089.4170000000013</v>
      </c>
      <c r="K41" s="11">
        <f>K11+K15+K20+K37</f>
        <v>5598.4170000000013</v>
      </c>
      <c r="L41" s="11">
        <f>L11+L15+L20+L37</f>
        <v>9732.4170000000013</v>
      </c>
      <c r="M41" s="16"/>
      <c r="N41" s="17"/>
      <c r="O41" s="16"/>
    </row>
    <row r="42" spans="2:18" x14ac:dyDescent="0.25">
      <c r="B42" s="4"/>
      <c r="C42" s="4"/>
      <c r="D42" s="4"/>
      <c r="E42" s="4"/>
      <c r="F42" s="4"/>
    </row>
    <row r="43" spans="2:18" x14ac:dyDescent="0.25">
      <c r="B43" s="6" t="s">
        <v>36</v>
      </c>
      <c r="C43" s="20" t="s">
        <v>37</v>
      </c>
      <c r="D43" s="20" t="s">
        <v>38</v>
      </c>
      <c r="E43" s="20" t="s">
        <v>39</v>
      </c>
      <c r="F43" s="20" t="s">
        <v>40</v>
      </c>
      <c r="G43" s="20"/>
      <c r="H43" s="20"/>
      <c r="I43" s="20" t="s">
        <v>37</v>
      </c>
      <c r="J43" s="20" t="s">
        <v>38</v>
      </c>
      <c r="K43" s="20" t="s">
        <v>39</v>
      </c>
      <c r="L43" s="20" t="s">
        <v>40</v>
      </c>
      <c r="Q43" s="18"/>
    </row>
    <row r="44" spans="2:18" x14ac:dyDescent="0.25">
      <c r="B44" s="4"/>
      <c r="C44" s="4"/>
      <c r="D44" s="4"/>
      <c r="E44" s="4"/>
      <c r="F44" s="4"/>
    </row>
    <row r="46" spans="2:18" ht="51.6" customHeight="1" x14ac:dyDescent="0.25">
      <c r="B46" s="24" t="s">
        <v>41</v>
      </c>
      <c r="C46" s="24"/>
      <c r="D46" s="24"/>
      <c r="E46" s="24"/>
      <c r="F46" s="24"/>
      <c r="G46" s="24"/>
      <c r="H46" s="24"/>
      <c r="I46" s="24"/>
      <c r="J46" s="24"/>
      <c r="K46" s="24"/>
      <c r="L46" s="24"/>
      <c r="M46" s="24"/>
      <c r="N46" s="24"/>
      <c r="O46" s="24"/>
      <c r="R46" s="23"/>
    </row>
    <row r="47" spans="2:18" ht="13.2" customHeight="1" x14ac:dyDescent="0.25">
      <c r="B47" s="22"/>
      <c r="C47" s="22"/>
      <c r="D47" s="22"/>
      <c r="E47" s="22"/>
      <c r="F47" s="22"/>
      <c r="G47" s="22"/>
      <c r="H47" s="22"/>
      <c r="I47" s="22"/>
      <c r="J47" s="22"/>
      <c r="K47" s="22"/>
      <c r="L47" s="22"/>
      <c r="M47" s="22"/>
      <c r="N47" s="22"/>
      <c r="O47" s="22"/>
    </row>
    <row r="48" spans="2:18" x14ac:dyDescent="0.25">
      <c r="B48" s="21"/>
      <c r="C48" s="21"/>
      <c r="D48" s="21"/>
      <c r="E48" s="21"/>
      <c r="F48" s="21"/>
      <c r="G48" s="21"/>
      <c r="H48" s="21"/>
      <c r="I48" s="21"/>
      <c r="J48" s="21"/>
    </row>
    <row r="49" spans="2:10" x14ac:dyDescent="0.25">
      <c r="B49" s="21"/>
      <c r="C49" s="21"/>
      <c r="D49" s="21"/>
      <c r="E49" s="21"/>
      <c r="F49" s="21"/>
      <c r="G49" s="21"/>
      <c r="H49" s="21"/>
      <c r="I49" s="21"/>
      <c r="J49" s="21"/>
    </row>
    <row r="50" spans="2:10" x14ac:dyDescent="0.25">
      <c r="B50" s="21"/>
      <c r="C50" s="21"/>
      <c r="D50" s="21"/>
      <c r="E50" s="21"/>
      <c r="F50" s="21"/>
      <c r="G50" s="21"/>
      <c r="H50" s="21"/>
      <c r="I50" s="21"/>
      <c r="J50" s="21"/>
    </row>
  </sheetData>
  <mergeCells count="7">
    <mergeCell ref="B46:O46"/>
    <mergeCell ref="B2:O2"/>
    <mergeCell ref="B3:O3"/>
    <mergeCell ref="B4:O4"/>
    <mergeCell ref="B5:O5"/>
    <mergeCell ref="I7:M7"/>
    <mergeCell ref="C7:G7"/>
  </mergeCells>
  <printOptions horizontalCentered="1" verticalCentered="1"/>
  <pageMargins left="0.7" right="0.7" top="0.75" bottom="0" header="0.3" footer="0.05"/>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nicole.taylor@HydroOne.com</DisplayName>
        <AccountId>44</AccountId>
        <AccountType/>
      </UserInfo>
    </RA>
    <RAContact xmlns="7e651a3a-8d05-4ee0-9344-b668032e30e0">BURKE Kathleen</RAContact>
    <DraftReady xmlns="7e651a3a-8d05-4ee0-9344-b668032e30e0" xsi:nil="true"/>
    <DocumentType xmlns="7e651a3a-8d05-4ee0-9344-b668032e30e0">Prefiled Evidence</DocumentType>
    <RAApproved xmlns="7e651a3a-8d05-4ee0-9344-b668032e30e0">true</RAApproved>
    <Author0 xmlns="7e651a3a-8d05-4ee0-9344-b668032e30e0">
      <UserInfo>
        <DisplayName>NAPIERALA Christine</DisplayName>
        <AccountId>24</AccountId>
        <AccountType/>
      </UserInfo>
    </Author0>
    <CaseNumber_x002f_DocketNumber xmlns="7e651a3a-8d05-4ee0-9344-b668032e30e0">EB-2022-0041</CaseNumber_x002f_DocketNumber>
    <TaxCatchAll xmlns="1f5e108a-442b-424d-88d6-fdac133e65d6" xsi:nil="true"/>
    <IssueDate xmlns="7e651a3a-8d05-4ee0-9344-b668032e30e0">2022-08-31T04:00:00+00:00</IssueDate>
    <Applicant xmlns="7e651a3a-8d05-4ee0-9344-b668032e30e0">Hydro One Remote Communities Inc. - HORC</Applicant>
    <WitnessApproved xmlns="7e651a3a-8d05-4ee0-9344-b668032e30e0">true</WitnessApproved>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TitleofExhibit xmlns="7e651a3a-8d05-4ee0-9344-b668032e30e0">RRRP Variance Account Reconciliation Summary 2018-2021</TitleofExhibit>
    <TypeofDocument xmlns="7e651a3a-8d05-4ee0-9344-b668032e30e0" xsi:nil="true"/>
    <Strategic xmlns="7e651a3a-8d05-4ee0-9344-b668032e30e0">false</Strategic>
    <Legal_x0020_Review xmlns="7e651a3a-8d05-4ee0-9344-b668032e30e0">true</Legal_x0020_Review>
    <Formatted xmlns="7e651a3a-8d05-4ee0-9344-b668032e30e0">true</Formatted>
    <PDF xmlns="7e651a3a-8d05-4ee0-9344-b668032e30e0">true</PDF>
    <Confidential xmlns="7e651a3a-8d05-4ee0-9344-b668032e30e0">false</Confidential>
    <RADirectorApproved xmlns="7e651a3a-8d05-4ee0-9344-b668032e30e0">false</RADirectorApproved>
    <Witness xmlns="7e651a3a-8d05-4ee0-9344-b668032e30e0">
      <UserInfo>
        <DisplayName/>
        <AccountId xsi:nil="true"/>
        <AccountType/>
      </UserInfo>
    </Witnes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9" ma:contentTypeDescription="Create a new document." ma:contentTypeScope="" ma:versionID="900077d55a8fdbaf2ed49e6ec75444d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96617e47b93143180b504e06ead4af1d"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restriction>
          </xsd:simpleType>
        </xsd:union>
      </xsd:simpleType>
    </xsd:element>
    <xsd:element name="Applicant0" ma:index="28"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restriction>
          </xsd:simpleType>
        </xsd:union>
      </xsd:simple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rgument-in-Chief"/>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Settlement Agreement"/>
          <xsd:enumeration value="Statute"/>
          <xsd:enumeration value="Submission"/>
          <xsd:enumeration value="Transcript"/>
          <xsd:enumeration value="Undertaking"/>
          <xsd:enumeration value="Working Document"/>
          <xsd:enumeration value="Bi-annual Report"/>
          <xsd:enumeration value="Distribution System Plan"/>
          <xsd:enumeration value="Draft Rate Order"/>
          <xsd:enumeration value="Notice of Amendments"/>
          <xsd:enumeration value="Amended Licence"/>
          <xsd:enumeration value="Final Rate Order"/>
          <xsd:enumeration value="Conditions of Service - CoS"/>
          <xsd:enumeration value="Report"/>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CC41F-AB9E-4086-ACE4-7E1BBF54A951}">
  <ds:schemaRefs>
    <ds:schemaRef ds:uri="http://schemas.microsoft.com/office/2006/metadata/properties"/>
    <ds:schemaRef ds:uri="http://schemas.microsoft.com/office/infopath/2007/PartnerControls"/>
    <ds:schemaRef ds:uri="7e651a3a-8d05-4ee0-9344-b668032e30e0"/>
    <ds:schemaRef ds:uri="1f5e108a-442b-424d-88d6-fdac133e65d6"/>
  </ds:schemaRefs>
</ds:datastoreItem>
</file>

<file path=customXml/itemProps2.xml><?xml version="1.0" encoding="utf-8"?>
<ds:datastoreItem xmlns:ds="http://schemas.openxmlformats.org/officeDocument/2006/customXml" ds:itemID="{ECDFF3B2-5A00-48DD-954B-626776061B50}"/>
</file>

<file path=customXml/itemProps3.xml><?xml version="1.0" encoding="utf-8"?>
<ds:datastoreItem xmlns:ds="http://schemas.openxmlformats.org/officeDocument/2006/customXml" ds:itemID="{0DFF5D23-6346-466F-89D8-62030A5C48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H-02-01-06_RRRP Summary</vt:lpstr>
      <vt:lpstr>'H-02-01-06_RRRP Summary'!Print_Area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Summary 2018-2021</dc:title>
  <dc:subject/>
  <dc:creator>NAPIERALA Christine</dc:creator>
  <cp:keywords/>
  <dc:description/>
  <cp:lastModifiedBy>BUT Judy</cp:lastModifiedBy>
  <cp:revision/>
  <dcterms:created xsi:type="dcterms:W3CDTF">2022-06-09T12:28:21Z</dcterms:created>
  <dcterms:modified xsi:type="dcterms:W3CDTF">2022-12-16T02:51:21Z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