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RTH Power\Finance\Regulatory\2023 IRM\Interrogatories\Jan 30th Interrogatories\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  <c r="D19" i="1" l="1"/>
  <c r="C19" i="1"/>
  <c r="E18" i="1"/>
  <c r="E17" i="1"/>
  <c r="E16" i="1"/>
  <c r="G18" i="1" l="1"/>
  <c r="G16" i="1"/>
  <c r="G17" i="1"/>
  <c r="E19" i="1"/>
  <c r="G19" i="1" s="1"/>
  <c r="D9" i="1"/>
  <c r="C9" i="1"/>
  <c r="E8" i="1"/>
  <c r="E7" i="1"/>
  <c r="E6" i="1"/>
  <c r="E5" i="1"/>
  <c r="G8" i="1" l="1"/>
  <c r="G5" i="1"/>
  <c r="E9" i="1"/>
  <c r="G9" i="1" s="1"/>
  <c r="G6" i="1"/>
  <c r="G7" i="1"/>
</calcChain>
</file>

<file path=xl/sharedStrings.xml><?xml version="1.0" encoding="utf-8"?>
<sst xmlns="http://schemas.openxmlformats.org/spreadsheetml/2006/main" count="18" uniqueCount="10">
  <si>
    <t>Account 1588 - RSVA Power</t>
  </si>
  <si>
    <t>Account 4705 - Power Purchased</t>
  </si>
  <si>
    <t>Account 1588 as % of Account 4705</t>
  </si>
  <si>
    <t>Year</t>
  </si>
  <si>
    <r>
      <t>Transactions</t>
    </r>
    <r>
      <rPr>
        <b/>
        <vertAlign val="superscript"/>
        <sz val="12"/>
        <color theme="1"/>
        <rFont val="Arial"/>
        <family val="2"/>
      </rPr>
      <t>1</t>
    </r>
  </si>
  <si>
    <r>
      <t>Principal Adjustments</t>
    </r>
    <r>
      <rPr>
        <b/>
        <vertAlign val="superscript"/>
        <sz val="11"/>
        <color theme="1"/>
        <rFont val="Arial"/>
        <family val="2"/>
      </rPr>
      <t>1</t>
    </r>
  </si>
  <si>
    <t>Total Activity in Calendar Year</t>
  </si>
  <si>
    <t>Cumulative</t>
  </si>
  <si>
    <t xml:space="preserve">ERTH POWER MAIN RATE ZONE </t>
  </si>
  <si>
    <t xml:space="preserve">ERTH POWER GODERICH RATE ZONE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</si>
</sst>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164" fontId="5" fillId="2" borderId="12" xfId="1" applyNumberFormat="1" applyFont="1" applyFill="1" applyBorder="1" applyAlignment="1" applyProtection="1">
      <alignment horizontal="center"/>
      <protection locked="0"/>
    </xf>
    <xf numFmtId="164" fontId="5" fillId="0" borderId="12" xfId="1" applyNumberFormat="1" applyFont="1" applyFill="1" applyBorder="1" applyAlignment="1">
      <alignment horizontal="center"/>
    </xf>
    <xf numFmtId="165" fontId="5" fillId="0" borderId="13" xfId="2" applyNumberFormat="1" applyFont="1" applyFill="1" applyBorder="1" applyAlignment="1">
      <alignment horizontal="center"/>
    </xf>
    <xf numFmtId="164" fontId="2" fillId="0" borderId="14" xfId="1" applyNumberFormat="1" applyFont="1" applyFill="1" applyBorder="1" applyAlignment="1">
      <alignment horizontal="center"/>
    </xf>
    <xf numFmtId="165" fontId="2" fillId="0" borderId="15" xfId="2" applyNumberFormat="1" applyFont="1" applyFill="1" applyBorder="1" applyAlignment="1">
      <alignment horizontal="center"/>
    </xf>
    <xf numFmtId="0" fontId="6" fillId="0" borderId="0" xfId="0" applyFont="1"/>
    <xf numFmtId="166" fontId="5" fillId="0" borderId="13" xfId="2" applyNumberFormat="1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165" fontId="5" fillId="0" borderId="0" xfId="2" applyNumberFormat="1" applyFont="1" applyFill="1" applyBorder="1" applyAlignment="1">
      <alignment horizontal="center"/>
    </xf>
    <xf numFmtId="164" fontId="5" fillId="2" borderId="12" xfId="1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tabSelected="1" workbookViewId="0">
      <selection activeCell="J7" sqref="J5:J7"/>
    </sheetView>
  </sheetViews>
  <sheetFormatPr defaultRowHeight="14.4" x14ac:dyDescent="0.3"/>
  <cols>
    <col min="2" max="2" width="19" customWidth="1"/>
    <col min="3" max="3" width="15.33203125" customWidth="1"/>
    <col min="4" max="4" width="16.44140625" customWidth="1"/>
    <col min="5" max="5" width="17.88671875" customWidth="1"/>
    <col min="6" max="6" width="15.109375" customWidth="1"/>
    <col min="7" max="7" width="14.33203125" customWidth="1"/>
    <col min="8" max="8" width="16" customWidth="1"/>
    <col min="10" max="10" width="13.33203125" bestFit="1" customWidth="1"/>
    <col min="11" max="11" width="10.5546875" bestFit="1" customWidth="1"/>
  </cols>
  <sheetData>
    <row r="2" spans="2:11" ht="18.600000000000001" thickBot="1" x14ac:dyDescent="0.4">
      <c r="B2" s="12" t="s">
        <v>8</v>
      </c>
    </row>
    <row r="3" spans="2:11" x14ac:dyDescent="0.3">
      <c r="B3" s="1"/>
      <c r="C3" s="19" t="s">
        <v>0</v>
      </c>
      <c r="D3" s="19"/>
      <c r="E3" s="20"/>
      <c r="F3" s="21" t="s">
        <v>1</v>
      </c>
      <c r="G3" s="23" t="s">
        <v>2</v>
      </c>
    </row>
    <row r="4" spans="2:11" ht="30.6" x14ac:dyDescent="0.3">
      <c r="B4" s="2" t="s">
        <v>3</v>
      </c>
      <c r="C4" s="3" t="s">
        <v>4</v>
      </c>
      <c r="D4" s="4" t="s">
        <v>5</v>
      </c>
      <c r="E4" s="5" t="s">
        <v>6</v>
      </c>
      <c r="F4" s="22"/>
      <c r="G4" s="24"/>
    </row>
    <row r="5" spans="2:11" x14ac:dyDescent="0.3">
      <c r="B5" s="6">
        <v>2018</v>
      </c>
      <c r="C5" s="7">
        <v>1092134.1599999999</v>
      </c>
      <c r="D5" s="7">
        <v>-151057.67000000001</v>
      </c>
      <c r="E5" s="8">
        <f t="shared" ref="E5:E8" si="0">SUM(C5:D5)</f>
        <v>941076.48999999987</v>
      </c>
      <c r="F5" s="17">
        <v>24752622.100000001</v>
      </c>
      <c r="G5" s="9">
        <f t="shared" ref="G5:G9" si="1">IFERROR(E5/F5,0)</f>
        <v>3.8019264633786E-2</v>
      </c>
      <c r="J5" s="14"/>
    </row>
    <row r="6" spans="2:11" x14ac:dyDescent="0.3">
      <c r="B6" s="6">
        <v>2019</v>
      </c>
      <c r="C6" s="7">
        <v>1728990</v>
      </c>
      <c r="D6" s="7">
        <v>-2878011</v>
      </c>
      <c r="E6" s="8">
        <f t="shared" si="0"/>
        <v>-1149021</v>
      </c>
      <c r="F6" s="17">
        <v>27731519.559999999</v>
      </c>
      <c r="G6" s="9">
        <f t="shared" si="1"/>
        <v>-4.143375546060412E-2</v>
      </c>
      <c r="J6" s="14"/>
    </row>
    <row r="7" spans="2:11" x14ac:dyDescent="0.3">
      <c r="B7" s="6">
        <v>2020</v>
      </c>
      <c r="C7" s="7">
        <v>-2971653</v>
      </c>
      <c r="D7" s="7">
        <v>3197705</v>
      </c>
      <c r="E7" s="8">
        <f t="shared" si="0"/>
        <v>226052</v>
      </c>
      <c r="F7" s="17">
        <v>29687977.420000002</v>
      </c>
      <c r="G7" s="9">
        <f t="shared" si="1"/>
        <v>7.6142607090409192E-3</v>
      </c>
      <c r="K7" s="15"/>
    </row>
    <row r="8" spans="2:11" x14ac:dyDescent="0.3">
      <c r="B8" s="6">
        <v>2021</v>
      </c>
      <c r="C8" s="7">
        <v>-379313</v>
      </c>
      <c r="D8" s="7">
        <v>925692</v>
      </c>
      <c r="E8" s="8">
        <f t="shared" si="0"/>
        <v>546379</v>
      </c>
      <c r="F8" s="7">
        <v>29722338.48</v>
      </c>
      <c r="G8" s="9">
        <f t="shared" si="1"/>
        <v>1.838277295602617E-2</v>
      </c>
      <c r="K8" s="15"/>
    </row>
    <row r="9" spans="2:11" ht="15" thickBot="1" x14ac:dyDescent="0.35">
      <c r="B9" s="18" t="s">
        <v>7</v>
      </c>
      <c r="C9" s="10">
        <f>SUM(C5:C8)</f>
        <v>-529841.83999999985</v>
      </c>
      <c r="D9" s="10">
        <f>SUM(D5:D8)</f>
        <v>1094328.33</v>
      </c>
      <c r="E9" s="10">
        <f>SUM(E5:E8)</f>
        <v>564486.48999999987</v>
      </c>
      <c r="F9" s="10">
        <f>SUM(F5:F8)</f>
        <v>111894457.56</v>
      </c>
      <c r="G9" s="11">
        <f t="shared" si="1"/>
        <v>5.0448118906811015E-3</v>
      </c>
    </row>
    <row r="11" spans="2:11" x14ac:dyDescent="0.3">
      <c r="F11" s="15"/>
      <c r="G11" s="16"/>
    </row>
    <row r="13" spans="2:11" ht="18.600000000000001" thickBot="1" x14ac:dyDescent="0.4">
      <c r="B13" s="12" t="s">
        <v>9</v>
      </c>
    </row>
    <row r="14" spans="2:11" x14ac:dyDescent="0.3">
      <c r="B14" s="1"/>
      <c r="C14" s="19" t="s">
        <v>0</v>
      </c>
      <c r="D14" s="19"/>
      <c r="E14" s="20"/>
      <c r="F14" s="21" t="s">
        <v>1</v>
      </c>
      <c r="G14" s="23" t="s">
        <v>2</v>
      </c>
    </row>
    <row r="15" spans="2:11" ht="30.6" x14ac:dyDescent="0.3">
      <c r="B15" s="2" t="s">
        <v>3</v>
      </c>
      <c r="C15" s="3" t="s">
        <v>4</v>
      </c>
      <c r="D15" s="4" t="s">
        <v>5</v>
      </c>
      <c r="E15" s="5" t="s">
        <v>6</v>
      </c>
      <c r="F15" s="22"/>
      <c r="G15" s="24"/>
    </row>
    <row r="16" spans="2:11" x14ac:dyDescent="0.3">
      <c r="B16" s="6">
        <v>2019</v>
      </c>
      <c r="C16" s="7">
        <v>85341</v>
      </c>
      <c r="D16" s="7">
        <v>-69577</v>
      </c>
      <c r="E16" s="8">
        <f t="shared" ref="E16:E18" si="2">SUM(C16:D16)</f>
        <v>15764</v>
      </c>
      <c r="F16" s="17">
        <v>4762152.33</v>
      </c>
      <c r="G16" s="13">
        <f t="shared" ref="G16:G19" si="3">IFERROR(E16/F16,0)</f>
        <v>3.3102679014889889E-3</v>
      </c>
    </row>
    <row r="17" spans="2:11" x14ac:dyDescent="0.3">
      <c r="B17" s="6">
        <v>2020</v>
      </c>
      <c r="C17" s="7">
        <v>-160480</v>
      </c>
      <c r="D17" s="7">
        <v>115088</v>
      </c>
      <c r="E17" s="8">
        <f t="shared" si="2"/>
        <v>-45392</v>
      </c>
      <c r="F17" s="17">
        <v>5042750.5599999996</v>
      </c>
      <c r="G17" s="13">
        <f t="shared" si="3"/>
        <v>-9.0014367079858104E-3</v>
      </c>
      <c r="J17" s="14"/>
    </row>
    <row r="18" spans="2:11" x14ac:dyDescent="0.3">
      <c r="B18" s="6">
        <v>2021</v>
      </c>
      <c r="C18" s="7">
        <v>44485</v>
      </c>
      <c r="D18" s="7">
        <v>47055</v>
      </c>
      <c r="E18" s="8">
        <f t="shared" si="2"/>
        <v>91540</v>
      </c>
      <c r="F18" s="7">
        <v>5805874.1200000001</v>
      </c>
      <c r="G18" s="13">
        <f t="shared" si="3"/>
        <v>1.5766790341641097E-2</v>
      </c>
      <c r="K18" s="15"/>
    </row>
    <row r="19" spans="2:11" ht="15" thickBot="1" x14ac:dyDescent="0.35">
      <c r="B19" s="18" t="s">
        <v>7</v>
      </c>
      <c r="C19" s="10">
        <f>SUM(C16:C18)</f>
        <v>-30654</v>
      </c>
      <c r="D19" s="10">
        <f>SUM(D16:D18)</f>
        <v>92566</v>
      </c>
      <c r="E19" s="10">
        <f>SUM(E16:E18)</f>
        <v>61912</v>
      </c>
      <c r="F19" s="10">
        <f>SUM(F16:F18)</f>
        <v>15610777.010000002</v>
      </c>
      <c r="G19" s="11">
        <f t="shared" si="3"/>
        <v>3.9659781162936485E-3</v>
      </c>
    </row>
  </sheetData>
  <mergeCells count="6">
    <mergeCell ref="C3:E3"/>
    <mergeCell ref="F3:F4"/>
    <mergeCell ref="G3:G4"/>
    <mergeCell ref="C14:E14"/>
    <mergeCell ref="F14:F15"/>
    <mergeCell ref="G14:G1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Taylor</dc:creator>
  <cp:lastModifiedBy>Diane Taylor</cp:lastModifiedBy>
  <dcterms:created xsi:type="dcterms:W3CDTF">2022-11-15T13:06:26Z</dcterms:created>
  <dcterms:modified xsi:type="dcterms:W3CDTF">2023-02-07T02:00:29Z</dcterms:modified>
</cp:coreProperties>
</file>