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2" documentId="8_{F61E4D0B-BC55-4771-9926-B96AEBED5F0D}" xr6:coauthVersionLast="47" xr6:coauthVersionMax="47" xr10:uidLastSave="{A931F841-589D-44C4-B62E-DB53ECE0C4BC}"/>
  <bookViews>
    <workbookView xWindow="-28920" yWindow="-120" windowWidth="29040" windowHeight="15840" xr2:uid="{57EF8666-9B53-431C-8217-01636E7206B3}"/>
  </bookViews>
  <sheets>
    <sheet name="107 - 2.5.a In Millions" sheetId="3" r:id="rId1"/>
    <sheet name="105 - 2.5.a (2)" sheetId="5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5" l="1"/>
  <c r="M35" i="5"/>
  <c r="N35" i="5"/>
  <c r="O35" i="5"/>
  <c r="R27" i="5"/>
  <c r="Q27" i="5"/>
  <c r="Q32" i="5" s="1"/>
  <c r="O27" i="5"/>
  <c r="O32" i="5" s="1"/>
  <c r="N27" i="5"/>
  <c r="N32" i="5" s="1"/>
  <c r="M27" i="5"/>
  <c r="M32" i="5" s="1"/>
  <c r="V27" i="5"/>
  <c r="S27" i="5"/>
  <c r="U27" i="5"/>
  <c r="T27" i="5"/>
  <c r="J20" i="5"/>
  <c r="I20" i="5"/>
  <c r="P27" i="5"/>
  <c r="P32" i="5" l="1"/>
  <c r="P35" i="5"/>
  <c r="G27" i="5"/>
  <c r="G32" i="5"/>
  <c r="G35" i="5"/>
  <c r="H27" i="5"/>
  <c r="I27" i="5"/>
  <c r="K27" i="5"/>
  <c r="L27" i="5"/>
  <c r="J27" i="5"/>
  <c r="J32" i="5" l="1"/>
  <c r="J35" i="5"/>
  <c r="L32" i="5"/>
  <c r="L35" i="5"/>
  <c r="K32" i="5"/>
  <c r="K35" i="5"/>
  <c r="I32" i="5"/>
  <c r="I35" i="5"/>
  <c r="H32" i="5"/>
  <c r="H35" i="5"/>
</calcChain>
</file>

<file path=xl/sharedStrings.xml><?xml version="1.0" encoding="utf-8"?>
<sst xmlns="http://schemas.openxmlformats.org/spreadsheetml/2006/main" count="155" uniqueCount="50">
  <si>
    <t>Table 1</t>
  </si>
  <si>
    <t>Utility Capital Expenditures by Asset Class</t>
  </si>
  <si>
    <t>Line No</t>
  </si>
  <si>
    <t>Particulars ($ millions)</t>
  </si>
  <si>
    <t>Utility(1)</t>
  </si>
  <si>
    <t>Actual</t>
  </si>
  <si>
    <t>Estimate</t>
  </si>
  <si>
    <t>Test Year</t>
  </si>
  <si>
    <t>Forecast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</si>
  <si>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</si>
  <si>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</si>
  <si>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</si>
  <si>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</si>
  <si>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</si>
  <si>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</si>
  <si>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</si>
  <si>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</si>
  <si>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</si>
  <si>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</si>
  <si>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</si>
  <si>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</si>
  <si>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</si>
  <si>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</si>
  <si>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</si>
  <si>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</si>
  <si>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Compression Stations</t>
  </si>
  <si>
    <t>EGI</t>
  </si>
  <si>
    <t>Customer Connections</t>
  </si>
  <si>
    <t>Distribution Pipe</t>
  </si>
  <si>
    <t>Distribution Stations</t>
  </si>
  <si>
    <t>Fleet &amp; Equipment</t>
  </si>
  <si>
    <t>Growth - Distribution System Reinforcement</t>
  </si>
  <si>
    <t>Real Estate &amp; Workplace Services</t>
  </si>
  <si>
    <t>Technology Information Services (TIS)</t>
  </si>
  <si>
    <t>Transmission Pipe and Underground Storage</t>
  </si>
  <si>
    <t>Utilization</t>
  </si>
  <si>
    <t>EA Fixed Overhead</t>
  </si>
  <si>
    <t>Capitalized Overheads</t>
  </si>
  <si>
    <t>Integration Capital</t>
  </si>
  <si>
    <t>Community Expansion</t>
  </si>
  <si>
    <t>GTA</t>
  </si>
  <si>
    <t>WAMS</t>
  </si>
  <si>
    <t>CPT</t>
  </si>
  <si>
    <t>Other</t>
  </si>
  <si>
    <t>Union Unregulated</t>
  </si>
  <si>
    <t>Total</t>
  </si>
  <si>
    <t>(1)</t>
  </si>
  <si>
    <t>2013 to 2018 represents the combined values of EGD and Union.</t>
  </si>
  <si>
    <t>Utility</t>
  </si>
  <si>
    <t>Compared to evidence tables: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</si>
</sst>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_);\(#,##0.0\)"/>
    <numFmt numFmtId="165" formatCode="_(* #,##0_);_(* \(#,##0\);_(* &quot;-&quot;??_);_(@_)"/>
    <numFmt numFmtId="166" formatCode="_(* #,##0.0_);_(* \(#,##0.0\);_(* &quot;-&quot;?_);_(@_)"/>
    <numFmt numFmtId="167" formatCode="_(* #,##0.0_);_(* \(#,##0.0\);_(* &quot;-&quot;??_);_(@_)"/>
    <numFmt numFmtId="168" formatCode="0.0"/>
    <numFmt numFmtId="169" formatCode="_(* #,##0_);_(* \(#,##0\);_(* &quot;-&quot;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37" fontId="3" fillId="0" borderId="0" xfId="0" applyNumberFormat="1" applyFont="1" applyAlignment="1">
      <alignment horizontal="center"/>
    </xf>
    <xf numFmtId="0" fontId="4" fillId="0" borderId="0" xfId="0" applyFont="1"/>
    <xf numFmtId="164" fontId="3" fillId="0" borderId="0" xfId="0" applyNumberFormat="1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0" borderId="0" xfId="0" quotePrefix="1" applyFont="1"/>
    <xf numFmtId="165" fontId="3" fillId="0" borderId="0" xfId="1" applyNumberFormat="1" applyFont="1" applyAlignment="1">
      <alignment horizontal="center"/>
    </xf>
    <xf numFmtId="165" fontId="3" fillId="0" borderId="0" xfId="1" applyNumberFormat="1" applyFont="1"/>
    <xf numFmtId="166" fontId="3" fillId="0" borderId="0" xfId="0" applyNumberFormat="1" applyFont="1"/>
    <xf numFmtId="167" fontId="3" fillId="0" borderId="0" xfId="1" applyNumberFormat="1" applyFont="1" applyAlignment="1">
      <alignment horizontal="center"/>
    </xf>
    <xf numFmtId="167" fontId="3" fillId="0" borderId="2" xfId="1" applyNumberFormat="1" applyFont="1" applyBorder="1" applyAlignment="1">
      <alignment horizontal="center"/>
    </xf>
    <xf numFmtId="167" fontId="3" fillId="2" borderId="0" xfId="1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7" fontId="3" fillId="0" borderId="0" xfId="1" applyNumberFormat="1" applyFont="1"/>
    <xf numFmtId="168" fontId="3" fillId="0" borderId="0" xfId="0" applyNumberFormat="1" applyFont="1"/>
    <xf numFmtId="43" fontId="3" fillId="0" borderId="0" xfId="1" applyFont="1"/>
    <xf numFmtId="43" fontId="3" fillId="0" borderId="0" xfId="0" applyNumberFormat="1" applyFont="1"/>
    <xf numFmtId="167" fontId="3" fillId="3" borderId="0" xfId="1" applyNumberFormat="1" applyFont="1" applyFill="1"/>
    <xf numFmtId="168" fontId="3" fillId="3" borderId="0" xfId="0" applyNumberFormat="1" applyFont="1" applyFill="1"/>
    <xf numFmtId="0" fontId="3" fillId="3" borderId="0" xfId="0" applyFont="1" applyFill="1"/>
    <xf numFmtId="169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0E4FE-DDE2-4B1C-891E-9F7996833231}">
  <dimension ref="A1:V30"/>
  <sheetViews>
    <sheetView tabSelected="1" view="pageLayout" zoomScale="90" zoomScaleNormal="110" zoomScalePageLayoutView="90" workbookViewId="0">
      <selection activeCell="C32" sqref="C32"/>
    </sheetView>
  </sheetViews>
  <sheetFormatPr defaultColWidth="101.1796875" defaultRowHeight="12.5" x14ac:dyDescent="0.25"/>
  <cols>
    <col min="1" max="1" width="5.7265625" style="7" bestFit="1" customWidth="1"/>
    <col min="2" max="2" width="1.26953125" style="7" customWidth="1"/>
    <col min="3" max="3" width="37.453125" style="7" customWidth="1"/>
    <col min="4" max="4" width="1.26953125" style="7" customWidth="1"/>
    <col min="5" max="5" width="8.81640625" style="8" customWidth="1"/>
    <col min="6" max="6" width="1.26953125" style="7" customWidth="1"/>
    <col min="7" max="11" width="9.54296875" style="7" bestFit="1" customWidth="1"/>
    <col min="12" max="12" width="8.1796875" style="7" bestFit="1" customWidth="1"/>
    <col min="13" max="22" width="9.453125" style="7" bestFit="1" customWidth="1"/>
    <col min="23" max="23" width="12.1796875" style="7" customWidth="1"/>
    <col min="24" max="24" width="13.54296875" style="7" customWidth="1"/>
    <col min="25" max="16384" width="101.1796875" style="7"/>
  </cols>
  <sheetData>
    <row r="1" spans="1:2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1:22" x14ac:dyDescent="0.25">
      <c r="A4" s="2"/>
      <c r="B4" s="2"/>
      <c r="C4" s="2"/>
      <c r="D4" s="2"/>
      <c r="E4" s="3"/>
      <c r="F4" s="2"/>
      <c r="G4" s="3">
        <v>2013</v>
      </c>
      <c r="H4" s="3">
        <v>2014</v>
      </c>
      <c r="I4" s="3">
        <v>2015</v>
      </c>
      <c r="J4" s="3">
        <v>2016</v>
      </c>
      <c r="K4" s="3">
        <v>2017</v>
      </c>
      <c r="L4" s="3">
        <v>2018</v>
      </c>
      <c r="M4" s="3">
        <v>2019</v>
      </c>
      <c r="N4" s="3">
        <v>2020</v>
      </c>
      <c r="O4" s="3">
        <v>2021</v>
      </c>
      <c r="P4" s="3">
        <v>2022</v>
      </c>
      <c r="Q4" s="3">
        <v>2023</v>
      </c>
      <c r="R4" s="3">
        <v>2024</v>
      </c>
      <c r="S4" s="3">
        <v>2025</v>
      </c>
      <c r="T4" s="3">
        <v>2026</v>
      </c>
      <c r="U4" s="3">
        <v>2027</v>
      </c>
      <c r="V4" s="3">
        <v>2028</v>
      </c>
    </row>
    <row r="5" spans="1:22" ht="25" x14ac:dyDescent="0.25">
      <c r="A5" s="4" t="s">
        <v>2</v>
      </c>
      <c r="B5" s="5"/>
      <c r="C5" s="6" t="s">
        <v>3</v>
      </c>
      <c r="D5" s="5"/>
      <c r="E5" s="4" t="s">
        <v>4</v>
      </c>
      <c r="F5" s="5"/>
      <c r="G5" s="4" t="s">
        <v>5</v>
      </c>
      <c r="H5" s="4" t="s">
        <v>5</v>
      </c>
      <c r="I5" s="4" t="s">
        <v>5</v>
      </c>
      <c r="J5" s="4" t="s">
        <v>5</v>
      </c>
      <c r="K5" s="4" t="s">
        <v>5</v>
      </c>
      <c r="L5" s="4" t="s">
        <v>5</v>
      </c>
      <c r="M5" s="4" t="s">
        <v>5</v>
      </c>
      <c r="N5" s="4" t="s">
        <v>5</v>
      </c>
      <c r="O5" s="4" t="s">
        <v>5</v>
      </c>
      <c r="P5" s="4" t="s">
        <v>5</v>
      </c>
      <c r="Q5" s="4" t="s">
        <v>6</v>
      </c>
      <c r="R5" s="4" t="s">
        <v>7</v>
      </c>
      <c r="S5" s="4" t="s">
        <v>8</v>
      </c>
      <c r="T5" s="4" t="s">
        <v>8</v>
      </c>
      <c r="U5" s="4" t="s">
        <v>8</v>
      </c>
      <c r="V5" s="4" t="s">
        <v>8</v>
      </c>
    </row>
    <row r="6" spans="1:22" x14ac:dyDescent="0.25"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15</v>
      </c>
      <c r="N6" s="8" t="s">
        <v>16</v>
      </c>
      <c r="O6" s="8" t="s">
        <v>17</v>
      </c>
      <c r="P6" s="8" t="s">
        <v>18</v>
      </c>
      <c r="Q6" s="8" t="s">
        <v>19</v>
      </c>
      <c r="R6" s="8" t="s">
        <v>20</v>
      </c>
      <c r="S6" s="8" t="s">
        <v>21</v>
      </c>
      <c r="T6" s="8" t="s">
        <v>22</v>
      </c>
      <c r="U6" s="8" t="s">
        <v>23</v>
      </c>
      <c r="V6" s="8" t="s">
        <v>24</v>
      </c>
    </row>
    <row r="7" spans="1:22" x14ac:dyDescent="0.25">
      <c r="A7" s="8"/>
      <c r="R7" s="9"/>
      <c r="S7" s="9"/>
      <c r="T7" s="9"/>
      <c r="U7" s="9"/>
      <c r="V7" s="9"/>
    </row>
    <row r="8" spans="1:22" x14ac:dyDescent="0.25">
      <c r="A8" s="8">
        <v>1</v>
      </c>
      <c r="C8" s="10" t="s">
        <v>25</v>
      </c>
      <c r="E8" s="8" t="s">
        <v>26</v>
      </c>
      <c r="G8" s="17"/>
      <c r="H8" s="17">
        <v>36.658209249999999</v>
      </c>
      <c r="I8" s="17">
        <v>44.245235280000003</v>
      </c>
      <c r="J8" s="17">
        <v>19.921277770000003</v>
      </c>
      <c r="K8" s="17">
        <v>22.586899790000004</v>
      </c>
      <c r="L8" s="17">
        <v>50.447162119999902</v>
      </c>
      <c r="M8" s="17">
        <v>25.4985222</v>
      </c>
      <c r="N8" s="17">
        <v>26.511465020000003</v>
      </c>
      <c r="O8" s="17">
        <v>42.312480326157306</v>
      </c>
      <c r="P8" s="17">
        <v>106.80874859137165</v>
      </c>
      <c r="Q8" s="17">
        <v>239.23580399371059</v>
      </c>
      <c r="R8" s="17">
        <v>38.915863744338388</v>
      </c>
      <c r="S8" s="17">
        <v>71.944816979688042</v>
      </c>
      <c r="T8" s="17">
        <v>116.73540494374024</v>
      </c>
      <c r="U8" s="17">
        <v>45.068317655208411</v>
      </c>
      <c r="V8" s="17">
        <v>19.151274803023046</v>
      </c>
    </row>
    <row r="9" spans="1:22" x14ac:dyDescent="0.25">
      <c r="A9" s="8">
        <v>2</v>
      </c>
      <c r="C9" s="10" t="s">
        <v>27</v>
      </c>
      <c r="E9" s="8" t="s">
        <v>26</v>
      </c>
      <c r="G9" s="17"/>
      <c r="H9" s="17">
        <v>175.41397183399982</v>
      </c>
      <c r="I9" s="17">
        <v>162.02241181599993</v>
      </c>
      <c r="J9" s="17">
        <v>154.81029300000003</v>
      </c>
      <c r="K9" s="17">
        <v>147.03109303700006</v>
      </c>
      <c r="L9" s="17">
        <v>151.07881819099947</v>
      </c>
      <c r="M9" s="17">
        <v>190.42233149000012</v>
      </c>
      <c r="N9" s="17">
        <v>178.6669451300003</v>
      </c>
      <c r="O9" s="17">
        <v>260.66386311087774</v>
      </c>
      <c r="P9" s="17">
        <v>296.99205732251062</v>
      </c>
      <c r="Q9" s="17">
        <v>220.37953373350834</v>
      </c>
      <c r="R9" s="17">
        <v>249.17039005161226</v>
      </c>
      <c r="S9" s="17">
        <v>249.18284716173105</v>
      </c>
      <c r="T9" s="17">
        <v>250.25347118328955</v>
      </c>
      <c r="U9" s="17">
        <v>260.64985096964767</v>
      </c>
      <c r="V9" s="17">
        <v>250.12826454098627</v>
      </c>
    </row>
    <row r="10" spans="1:22" x14ac:dyDescent="0.25">
      <c r="A10" s="8">
        <v>3</v>
      </c>
      <c r="C10" s="10" t="s">
        <v>28</v>
      </c>
      <c r="E10" s="8" t="s">
        <v>26</v>
      </c>
      <c r="G10" s="17"/>
      <c r="H10" s="17">
        <v>119.58040066</v>
      </c>
      <c r="I10" s="17">
        <v>120.48767195999996</v>
      </c>
      <c r="J10" s="17">
        <v>143.97830999000001</v>
      </c>
      <c r="K10" s="17">
        <v>144.2275306468957</v>
      </c>
      <c r="L10" s="17">
        <v>139.80720895999997</v>
      </c>
      <c r="M10" s="17">
        <v>175.09756459000005</v>
      </c>
      <c r="N10" s="17">
        <v>192.77023044499998</v>
      </c>
      <c r="O10" s="17">
        <v>447.18690856345643</v>
      </c>
      <c r="P10" s="17">
        <v>477.46706814743169</v>
      </c>
      <c r="Q10" s="17">
        <v>261.93865625022454</v>
      </c>
      <c r="R10" s="17">
        <v>368.26018606417335</v>
      </c>
      <c r="S10" s="17">
        <v>333.29027484027478</v>
      </c>
      <c r="T10" s="17">
        <v>268.72620705241252</v>
      </c>
      <c r="U10" s="17">
        <v>292.26563833664778</v>
      </c>
      <c r="V10" s="17">
        <v>316.41627731440661</v>
      </c>
    </row>
    <row r="11" spans="1:22" x14ac:dyDescent="0.25">
      <c r="A11" s="8">
        <v>4</v>
      </c>
      <c r="C11" s="10" t="s">
        <v>29</v>
      </c>
      <c r="E11" s="8" t="s">
        <v>26</v>
      </c>
      <c r="G11" s="17"/>
      <c r="H11" s="17">
        <v>27.195047850000009</v>
      </c>
      <c r="I11" s="17">
        <v>32.579146550000011</v>
      </c>
      <c r="J11" s="17">
        <v>38.732119869999998</v>
      </c>
      <c r="K11" s="17">
        <v>38.92703096810709</v>
      </c>
      <c r="L11" s="17">
        <v>38.102530629999997</v>
      </c>
      <c r="M11" s="17">
        <v>39.735136559999994</v>
      </c>
      <c r="N11" s="17">
        <v>61.351190089999989</v>
      </c>
      <c r="O11" s="17">
        <v>91.226676732134706</v>
      </c>
      <c r="P11" s="17">
        <v>97.133455854805547</v>
      </c>
      <c r="Q11" s="17">
        <v>149.32744435510622</v>
      </c>
      <c r="R11" s="17">
        <v>120.55672890749025</v>
      </c>
      <c r="S11" s="17">
        <v>109.80953242468195</v>
      </c>
      <c r="T11" s="17">
        <v>111.40484252332816</v>
      </c>
      <c r="U11" s="17">
        <v>106.47595833551439</v>
      </c>
      <c r="V11" s="17">
        <v>116.29025505283403</v>
      </c>
    </row>
    <row r="12" spans="1:22" x14ac:dyDescent="0.25">
      <c r="A12" s="8">
        <v>5</v>
      </c>
      <c r="C12" s="10" t="s">
        <v>30</v>
      </c>
      <c r="E12" s="8" t="s">
        <v>26</v>
      </c>
      <c r="G12" s="17"/>
      <c r="H12" s="17">
        <v>28.636235019999997</v>
      </c>
      <c r="I12" s="17">
        <v>22.072562720000001</v>
      </c>
      <c r="J12" s="17">
        <v>7.7773987100000017</v>
      </c>
      <c r="K12" s="17">
        <v>18.850751350000007</v>
      </c>
      <c r="L12" s="17">
        <v>15.257812779999998</v>
      </c>
      <c r="M12" s="17">
        <v>26.331396310000002</v>
      </c>
      <c r="N12" s="17">
        <v>20.21114335</v>
      </c>
      <c r="O12" s="17">
        <v>26.720280812675057</v>
      </c>
      <c r="P12" s="17">
        <v>30.551756360404568</v>
      </c>
      <c r="Q12" s="17">
        <v>25.522210221585947</v>
      </c>
      <c r="R12" s="17">
        <v>35.021486482165145</v>
      </c>
      <c r="S12" s="17">
        <v>36.393108815470889</v>
      </c>
      <c r="T12" s="17">
        <v>40.498813988807299</v>
      </c>
      <c r="U12" s="17">
        <v>53.560300618021643</v>
      </c>
      <c r="V12" s="17">
        <v>52.273361726973157</v>
      </c>
    </row>
    <row r="13" spans="1:22" x14ac:dyDescent="0.25">
      <c r="A13" s="8">
        <v>6</v>
      </c>
      <c r="C13" s="10" t="s">
        <v>31</v>
      </c>
      <c r="E13" s="8" t="s">
        <v>26</v>
      </c>
      <c r="G13" s="17"/>
      <c r="H13" s="17">
        <v>49.630559850000004</v>
      </c>
      <c r="I13" s="17">
        <v>62.610492619999995</v>
      </c>
      <c r="J13" s="17">
        <v>42.251000739999988</v>
      </c>
      <c r="K13" s="17">
        <v>37.288533270000002</v>
      </c>
      <c r="L13" s="17">
        <v>117.08792946999999</v>
      </c>
      <c r="M13" s="17">
        <v>144.07534081</v>
      </c>
      <c r="N13" s="17">
        <v>70.019813900000003</v>
      </c>
      <c r="O13" s="17">
        <v>48.537358496824012</v>
      </c>
      <c r="P13" s="17">
        <v>69.438212050754743</v>
      </c>
      <c r="Q13" s="17">
        <v>54.889396300865904</v>
      </c>
      <c r="R13" s="17">
        <v>105.11365143221052</v>
      </c>
      <c r="S13" s="17">
        <v>172.95967299515888</v>
      </c>
      <c r="T13" s="17">
        <v>40.832731731910741</v>
      </c>
      <c r="U13" s="17">
        <v>8.28361827507611</v>
      </c>
      <c r="V13" s="17">
        <v>10.261192984219411</v>
      </c>
    </row>
    <row r="14" spans="1:22" x14ac:dyDescent="0.25">
      <c r="A14" s="8">
        <v>7</v>
      </c>
      <c r="C14" s="10" t="s">
        <v>32</v>
      </c>
      <c r="E14" s="8" t="s">
        <v>26</v>
      </c>
      <c r="G14" s="17"/>
      <c r="H14" s="17">
        <v>24.896172439999997</v>
      </c>
      <c r="I14" s="17">
        <v>36.27934379000002</v>
      </c>
      <c r="J14" s="17">
        <v>30.329601139999998</v>
      </c>
      <c r="K14" s="17">
        <v>17.431313989999996</v>
      </c>
      <c r="L14" s="17">
        <v>21.186726499999995</v>
      </c>
      <c r="M14" s="17">
        <v>41.991537960000002</v>
      </c>
      <c r="N14" s="17">
        <v>38.340642440000003</v>
      </c>
      <c r="O14" s="17">
        <v>70.458059665061882</v>
      </c>
      <c r="P14" s="17">
        <v>64.357944001473271</v>
      </c>
      <c r="Q14" s="17">
        <v>52.101941928877693</v>
      </c>
      <c r="R14" s="17">
        <v>56.556581043908032</v>
      </c>
      <c r="S14" s="17">
        <v>75.618701474256554</v>
      </c>
      <c r="T14" s="17">
        <v>103.51789783255192</v>
      </c>
      <c r="U14" s="17">
        <v>54.616446863132673</v>
      </c>
      <c r="V14" s="17">
        <v>56.372792330753683</v>
      </c>
    </row>
    <row r="15" spans="1:22" x14ac:dyDescent="0.25">
      <c r="A15" s="8">
        <v>8</v>
      </c>
      <c r="C15" s="10" t="s">
        <v>33</v>
      </c>
      <c r="E15" s="8" t="s">
        <v>26</v>
      </c>
      <c r="G15" s="17"/>
      <c r="H15" s="17">
        <v>48.50673044000002</v>
      </c>
      <c r="I15" s="17">
        <v>46.833399129999982</v>
      </c>
      <c r="J15" s="17">
        <v>42.5691749</v>
      </c>
      <c r="K15" s="17">
        <v>50.101245990000002</v>
      </c>
      <c r="L15" s="17">
        <v>56.562929970000013</v>
      </c>
      <c r="M15" s="17">
        <v>48.865228699999996</v>
      </c>
      <c r="N15" s="17">
        <v>22.723887850000001</v>
      </c>
      <c r="O15" s="17">
        <v>22.826485491276514</v>
      </c>
      <c r="P15" s="17">
        <v>28.071055897746142</v>
      </c>
      <c r="Q15" s="17">
        <v>63.743859117557982</v>
      </c>
      <c r="R15" s="17">
        <v>112.42653077020692</v>
      </c>
      <c r="S15" s="17">
        <v>88.738042786765064</v>
      </c>
      <c r="T15" s="17">
        <v>76.930524098929141</v>
      </c>
      <c r="U15" s="17">
        <v>48.076798723529194</v>
      </c>
      <c r="V15" s="17">
        <v>54.064385109957122</v>
      </c>
    </row>
    <row r="16" spans="1:22" x14ac:dyDescent="0.25">
      <c r="A16" s="8">
        <v>9</v>
      </c>
      <c r="C16" s="10" t="s">
        <v>34</v>
      </c>
      <c r="E16" s="8" t="s">
        <v>26</v>
      </c>
      <c r="G16" s="17"/>
      <c r="H16" s="17">
        <v>20.655611399999998</v>
      </c>
      <c r="I16" s="17">
        <v>41.725491569999996</v>
      </c>
      <c r="J16" s="17">
        <v>12.981836780000002</v>
      </c>
      <c r="K16" s="17">
        <v>21.453836939999999</v>
      </c>
      <c r="L16" s="17">
        <v>58.199138070000011</v>
      </c>
      <c r="M16" s="17">
        <v>20.308946710000001</v>
      </c>
      <c r="N16" s="17">
        <v>33.459143300000001</v>
      </c>
      <c r="O16" s="17">
        <v>79.483072398217189</v>
      </c>
      <c r="P16" s="17">
        <v>96.81419653256529</v>
      </c>
      <c r="Q16" s="17">
        <v>280.71828004785056</v>
      </c>
      <c r="R16" s="17">
        <v>171.67495284709577</v>
      </c>
      <c r="S16" s="17">
        <v>99.347794497868122</v>
      </c>
      <c r="T16" s="17">
        <v>203.97109370781351</v>
      </c>
      <c r="U16" s="17">
        <v>128.58459607959671</v>
      </c>
      <c r="V16" s="17">
        <v>169.85621951538565</v>
      </c>
    </row>
    <row r="17" spans="1:22" x14ac:dyDescent="0.25">
      <c r="A17" s="8">
        <v>10</v>
      </c>
      <c r="C17" s="10" t="s">
        <v>35</v>
      </c>
      <c r="E17" s="8" t="s">
        <v>26</v>
      </c>
      <c r="G17" s="17"/>
      <c r="H17" s="17">
        <v>66.933502656000002</v>
      </c>
      <c r="I17" s="17">
        <v>71.673335993999984</v>
      </c>
      <c r="J17" s="17">
        <v>73.289184329999983</v>
      </c>
      <c r="K17" s="17">
        <v>74.639604143</v>
      </c>
      <c r="L17" s="17">
        <v>75.180247248999876</v>
      </c>
      <c r="M17" s="17">
        <v>99.282985860000025</v>
      </c>
      <c r="N17" s="17">
        <v>62.899282410000005</v>
      </c>
      <c r="O17" s="17">
        <v>80.655574610011683</v>
      </c>
      <c r="P17" s="17">
        <v>98.385674711150585</v>
      </c>
      <c r="Q17" s="17">
        <v>136.50669072862235</v>
      </c>
      <c r="R17" s="17">
        <v>146.47979599778071</v>
      </c>
      <c r="S17" s="17">
        <v>148.48565426541555</v>
      </c>
      <c r="T17" s="17">
        <v>153.21076630580953</v>
      </c>
      <c r="U17" s="17">
        <v>166.28876384215815</v>
      </c>
      <c r="V17" s="17">
        <v>168.36305184277438</v>
      </c>
    </row>
    <row r="18" spans="1:22" x14ac:dyDescent="0.25">
      <c r="A18" s="8">
        <v>11</v>
      </c>
      <c r="C18" s="10" t="s">
        <v>36</v>
      </c>
      <c r="E18" s="8" t="s">
        <v>26</v>
      </c>
      <c r="G18" s="17"/>
      <c r="H18" s="17">
        <v>13.734995609999995</v>
      </c>
      <c r="I18" s="17">
        <v>17.015295170000002</v>
      </c>
      <c r="J18" s="17">
        <v>17.250045460000003</v>
      </c>
      <c r="K18" s="17">
        <v>17.054976729999996</v>
      </c>
      <c r="L18" s="17">
        <v>15.811416790000003</v>
      </c>
      <c r="M18" s="17">
        <v>17.80016943</v>
      </c>
      <c r="N18" s="17">
        <v>19.47</v>
      </c>
      <c r="O18" s="17">
        <v>25.400212509999999</v>
      </c>
      <c r="P18" s="17">
        <v>27.035886720000001</v>
      </c>
      <c r="Q18" s="17">
        <v>21.673996160791784</v>
      </c>
      <c r="R18" s="17">
        <v>21.949891191588513</v>
      </c>
      <c r="S18" s="17">
        <v>22.241315040420865</v>
      </c>
      <c r="T18" s="17">
        <v>22.549168178800269</v>
      </c>
      <c r="U18" s="17">
        <v>22.874415601453297</v>
      </c>
      <c r="V18" s="17">
        <v>23.218091593264131</v>
      </c>
    </row>
    <row r="19" spans="1:22" x14ac:dyDescent="0.25">
      <c r="A19" s="8">
        <v>12</v>
      </c>
      <c r="C19" s="10" t="s">
        <v>37</v>
      </c>
      <c r="E19" s="8" t="s">
        <v>26</v>
      </c>
      <c r="G19" s="17"/>
      <c r="H19" s="17">
        <v>199.06197603000004</v>
      </c>
      <c r="I19" s="17">
        <v>210.68722107000002</v>
      </c>
      <c r="J19" s="17">
        <v>212.50601700000001</v>
      </c>
      <c r="K19" s="17">
        <v>209.75766219238542</v>
      </c>
      <c r="L19" s="17">
        <v>206.96543335000015</v>
      </c>
      <c r="M19" s="17">
        <v>215.19789655999986</v>
      </c>
      <c r="N19" s="17">
        <v>220.91499999999999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</row>
    <row r="20" spans="1:22" x14ac:dyDescent="0.25">
      <c r="A20" s="8">
        <v>13</v>
      </c>
      <c r="C20" s="10" t="s">
        <v>38</v>
      </c>
      <c r="E20" s="8" t="s">
        <v>26</v>
      </c>
      <c r="G20" s="17"/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21.718985669999995</v>
      </c>
      <c r="N20" s="17">
        <v>39.820587400000001</v>
      </c>
      <c r="O20" s="17">
        <v>87.497931944382628</v>
      </c>
      <c r="P20" s="17">
        <v>28.708346051670858</v>
      </c>
      <c r="Q20" s="17">
        <v>43.641900365938774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</row>
    <row r="21" spans="1:22" x14ac:dyDescent="0.25">
      <c r="A21" s="8">
        <v>14</v>
      </c>
      <c r="C21" s="10" t="s">
        <v>39</v>
      </c>
      <c r="E21" s="8" t="s">
        <v>26</v>
      </c>
      <c r="G21" s="17"/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17.134580970000002</v>
      </c>
      <c r="N21" s="17">
        <v>20.941634979999989</v>
      </c>
      <c r="O21" s="17">
        <v>17.390341850000006</v>
      </c>
      <c r="P21" s="17">
        <v>14.221981459999995</v>
      </c>
      <c r="Q21" s="17">
        <v>13.981688991708037</v>
      </c>
      <c r="R21" s="17">
        <v>24.408757098587195</v>
      </c>
      <c r="S21" s="17">
        <v>27.388717909336247</v>
      </c>
      <c r="T21" s="17">
        <v>11.240505993112672</v>
      </c>
      <c r="U21" s="17">
        <v>7.0299077446417906</v>
      </c>
      <c r="V21" s="17">
        <v>7.3435318546441541</v>
      </c>
    </row>
    <row r="22" spans="1:22" x14ac:dyDescent="0.25">
      <c r="A22" s="8">
        <v>15</v>
      </c>
      <c r="C22" s="10" t="s">
        <v>40</v>
      </c>
      <c r="E22" s="8" t="s">
        <v>26</v>
      </c>
      <c r="G22" s="17"/>
      <c r="H22" s="17">
        <v>172.44064960000003</v>
      </c>
      <c r="I22" s="17">
        <v>551.07569223999951</v>
      </c>
      <c r="J22" s="17">
        <v>114.84202864</v>
      </c>
      <c r="K22" s="17">
        <v>4.8006873800000012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</row>
    <row r="23" spans="1:22" x14ac:dyDescent="0.25">
      <c r="A23" s="8">
        <v>16</v>
      </c>
      <c r="C23" s="10" t="s">
        <v>41</v>
      </c>
      <c r="E23" s="8" t="s">
        <v>26</v>
      </c>
      <c r="G23" s="17"/>
      <c r="H23" s="17">
        <v>19.326735770000003</v>
      </c>
      <c r="I23" s="17">
        <v>27.533644320000004</v>
      </c>
      <c r="J23" s="17">
        <v>35.696846950000008</v>
      </c>
      <c r="K23" s="17">
        <v>1.9555963199999997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</row>
    <row r="24" spans="1:22" x14ac:dyDescent="0.25">
      <c r="A24" s="8">
        <v>17</v>
      </c>
      <c r="C24" s="10" t="s">
        <v>42</v>
      </c>
      <c r="E24" s="8" t="s">
        <v>26</v>
      </c>
      <c r="G24" s="17"/>
      <c r="H24" s="17">
        <v>92.72035271</v>
      </c>
      <c r="I24" s="17">
        <v>267.52325414000006</v>
      </c>
      <c r="J24" s="17">
        <v>690.80065993999995</v>
      </c>
      <c r="K24" s="17">
        <v>364.99132785999996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</row>
    <row r="25" spans="1:22" x14ac:dyDescent="0.25">
      <c r="A25" s="8">
        <v>18</v>
      </c>
      <c r="C25" s="10" t="s">
        <v>43</v>
      </c>
      <c r="E25" s="8" t="s">
        <v>26</v>
      </c>
      <c r="G25" s="17"/>
      <c r="H25" s="17">
        <v>3.0152342800001599</v>
      </c>
      <c r="I25" s="17">
        <v>0.29278141000066604</v>
      </c>
      <c r="J25" s="17">
        <v>1.168666050000216</v>
      </c>
      <c r="K25" s="17">
        <v>2.4769219526117983</v>
      </c>
      <c r="L25" s="17">
        <v>0.20836073000074712</v>
      </c>
      <c r="M25" s="17">
        <v>3.9103087800000003</v>
      </c>
      <c r="N25" s="17">
        <v>-0.89780361000000108</v>
      </c>
      <c r="O25" s="17">
        <v>10.463693199999998</v>
      </c>
      <c r="P25" s="17">
        <v>1.1156080700000004</v>
      </c>
      <c r="Q25" s="17">
        <v>42.009081270510897</v>
      </c>
      <c r="R25" s="17">
        <v>40.800775750032912</v>
      </c>
      <c r="S25" s="17">
        <v>35.716139038023044</v>
      </c>
      <c r="T25" s="17">
        <v>35.716139038023044</v>
      </c>
      <c r="U25" s="17">
        <v>35.716139038023044</v>
      </c>
      <c r="V25" s="17">
        <v>35.716139038023051</v>
      </c>
    </row>
    <row r="26" spans="1:22" x14ac:dyDescent="0.25">
      <c r="A26" s="8">
        <v>19</v>
      </c>
      <c r="C26" s="10" t="s">
        <v>44</v>
      </c>
      <c r="E26" s="8" t="s">
        <v>26</v>
      </c>
      <c r="G26" s="17"/>
      <c r="H26" s="17">
        <v>-9.1623853999999998</v>
      </c>
      <c r="I26" s="17">
        <v>-7.9079797800000007</v>
      </c>
      <c r="J26" s="17">
        <v>-11.04646127</v>
      </c>
      <c r="K26" s="17">
        <v>-21.201012559999999</v>
      </c>
      <c r="L26" s="17">
        <v>-13.40771481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</row>
    <row r="27" spans="1:22" x14ac:dyDescent="0.25">
      <c r="A27" s="8">
        <v>20</v>
      </c>
      <c r="C27" s="7" t="s">
        <v>45</v>
      </c>
      <c r="G27" s="18">
        <v>885.99800000000005</v>
      </c>
      <c r="H27" s="18">
        <v>1089.2440000000001</v>
      </c>
      <c r="I27" s="18">
        <v>1706.7490000000003</v>
      </c>
      <c r="J27" s="18">
        <v>1627.8580000000002</v>
      </c>
      <c r="K27" s="18">
        <v>1152.374</v>
      </c>
      <c r="L27" s="18">
        <v>932.48800000000006</v>
      </c>
      <c r="M27" s="18">
        <v>1087.3709325999998</v>
      </c>
      <c r="N27" s="18">
        <v>1007.2031627050003</v>
      </c>
      <c r="O27" s="18">
        <v>1310.8229397110752</v>
      </c>
      <c r="P27" s="18">
        <v>1437.1019917718852</v>
      </c>
      <c r="Q27" s="18">
        <v>1605.6704834668597</v>
      </c>
      <c r="R27" s="18">
        <v>1491.3355913811899</v>
      </c>
      <c r="S27" s="18">
        <v>1471.1166182290913</v>
      </c>
      <c r="T27" s="18">
        <v>1435.5875665785288</v>
      </c>
      <c r="U27" s="18">
        <v>1229.4907520826512</v>
      </c>
      <c r="V27" s="18">
        <v>1279.4548377072447</v>
      </c>
    </row>
    <row r="29" spans="1:22" ht="15.75" customHeight="1" x14ac:dyDescent="0.25">
      <c r="A29" s="13" t="s">
        <v>46</v>
      </c>
      <c r="C29" s="7" t="s">
        <v>47</v>
      </c>
      <c r="G29" s="15"/>
      <c r="H29" s="15"/>
      <c r="I29" s="15"/>
      <c r="J29" s="15"/>
      <c r="K29" s="15"/>
    </row>
    <row r="30" spans="1:22" x14ac:dyDescent="0.25">
      <c r="A30" s="13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</sheetData>
  <pageMargins left="0.7" right="0.7" top="0.75" bottom="0.75" header="0.3" footer="0.3"/>
  <pageSetup paperSize="5" scale="77" orientation="landscape" r:id="rId1"/>
  <headerFooter>
    <oddHeader>&amp;R&amp;"Arial,Regular"&amp;10Filed: 2023-03-08
EB-2022-0200
Exhibit I.2.5-SEC-107
Attachment 1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8A4D7-4772-480C-A6D6-1E346FB6CFBF}">
  <dimension ref="A1:V35"/>
  <sheetViews>
    <sheetView zoomScale="110" zoomScaleNormal="110" zoomScalePageLayoutView="90" workbookViewId="0">
      <selection activeCell="H38" sqref="H38"/>
    </sheetView>
  </sheetViews>
  <sheetFormatPr defaultColWidth="101.1796875" defaultRowHeight="12.5" x14ac:dyDescent="0.25"/>
  <cols>
    <col min="1" max="1" width="5.54296875" style="7" bestFit="1" customWidth="1"/>
    <col min="2" max="2" width="1.453125" style="7" customWidth="1"/>
    <col min="3" max="3" width="37.453125" style="7" customWidth="1"/>
    <col min="4" max="4" width="1.453125" style="7" customWidth="1"/>
    <col min="5" max="5" width="8.81640625" style="8" customWidth="1"/>
    <col min="6" max="6" width="1.453125" style="7" customWidth="1"/>
    <col min="7" max="12" width="8.453125" style="7" customWidth="1"/>
    <col min="13" max="15" width="8.453125" style="7" bestFit="1" customWidth="1"/>
    <col min="16" max="16" width="9.453125" style="7" bestFit="1" customWidth="1"/>
    <col min="17" max="17" width="9" style="7" customWidth="1"/>
    <col min="18" max="18" width="11" style="7" hidden="1" customWidth="1"/>
    <col min="19" max="22" width="10.1796875" style="7" hidden="1" customWidth="1"/>
    <col min="23" max="23" width="12.1796875" style="7" customWidth="1"/>
    <col min="24" max="24" width="13.54296875" style="7" customWidth="1"/>
    <col min="25" max="16384" width="101.1796875" style="7"/>
  </cols>
  <sheetData>
    <row r="1" spans="1:2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1:22" x14ac:dyDescent="0.25">
      <c r="A4" s="2"/>
      <c r="B4" s="2"/>
      <c r="C4" s="2"/>
      <c r="D4" s="2"/>
      <c r="E4" s="3"/>
      <c r="F4" s="2"/>
      <c r="G4" s="3">
        <v>2013</v>
      </c>
      <c r="H4" s="3">
        <v>2014</v>
      </c>
      <c r="I4" s="3">
        <v>2015</v>
      </c>
      <c r="J4" s="3">
        <v>2016</v>
      </c>
      <c r="K4" s="3">
        <v>2017</v>
      </c>
      <c r="L4" s="3">
        <v>2018</v>
      </c>
      <c r="M4" s="3">
        <v>2019</v>
      </c>
      <c r="N4" s="3">
        <v>2020</v>
      </c>
      <c r="O4" s="3">
        <v>2021</v>
      </c>
      <c r="P4" s="3">
        <v>2022</v>
      </c>
      <c r="Q4" s="3">
        <v>2023</v>
      </c>
      <c r="R4" s="3">
        <v>2024</v>
      </c>
      <c r="S4" s="3">
        <v>2025</v>
      </c>
      <c r="T4" s="3">
        <v>2026</v>
      </c>
      <c r="U4" s="3">
        <v>2027</v>
      </c>
      <c r="V4" s="3">
        <v>2028</v>
      </c>
    </row>
    <row r="5" spans="1:22" ht="25" x14ac:dyDescent="0.25">
      <c r="A5" s="4" t="s">
        <v>2</v>
      </c>
      <c r="B5" s="5"/>
      <c r="C5" s="6" t="s">
        <v>3</v>
      </c>
      <c r="D5" s="5"/>
      <c r="E5" s="4" t="s">
        <v>48</v>
      </c>
      <c r="F5" s="5"/>
      <c r="G5" s="4" t="s">
        <v>5</v>
      </c>
      <c r="H5" s="4" t="s">
        <v>5</v>
      </c>
      <c r="I5" s="4" t="s">
        <v>5</v>
      </c>
      <c r="J5" s="4" t="s">
        <v>5</v>
      </c>
      <c r="K5" s="4" t="s">
        <v>5</v>
      </c>
      <c r="L5" s="4" t="s">
        <v>5</v>
      </c>
      <c r="M5" s="4" t="s">
        <v>5</v>
      </c>
      <c r="N5" s="4" t="s">
        <v>5</v>
      </c>
      <c r="O5" s="4" t="s">
        <v>5</v>
      </c>
      <c r="P5" s="4" t="s">
        <v>5</v>
      </c>
      <c r="Q5" s="4" t="s">
        <v>6</v>
      </c>
      <c r="R5" s="4" t="s">
        <v>7</v>
      </c>
      <c r="S5" s="4" t="s">
        <v>8</v>
      </c>
      <c r="T5" s="4" t="s">
        <v>8</v>
      </c>
      <c r="U5" s="4" t="s">
        <v>8</v>
      </c>
      <c r="V5" s="4" t="s">
        <v>8</v>
      </c>
    </row>
    <row r="6" spans="1:22" x14ac:dyDescent="0.25"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7" t="s">
        <v>16</v>
      </c>
      <c r="O6" s="7" t="s">
        <v>17</v>
      </c>
      <c r="P6" s="7" t="s">
        <v>18</v>
      </c>
      <c r="Q6" s="7" t="s">
        <v>19</v>
      </c>
      <c r="R6" s="7" t="s">
        <v>20</v>
      </c>
      <c r="S6" s="7" t="s">
        <v>21</v>
      </c>
      <c r="T6" s="7" t="s">
        <v>22</v>
      </c>
      <c r="U6" s="7" t="s">
        <v>23</v>
      </c>
      <c r="V6" s="7" t="s">
        <v>24</v>
      </c>
    </row>
    <row r="7" spans="1:22" x14ac:dyDescent="0.25">
      <c r="A7" s="8"/>
      <c r="R7" s="9"/>
      <c r="S7" s="9"/>
      <c r="T7" s="9"/>
      <c r="U7" s="9"/>
      <c r="V7" s="9"/>
    </row>
    <row r="8" spans="1:22" x14ac:dyDescent="0.25">
      <c r="A8" s="8">
        <v>1</v>
      </c>
      <c r="C8" s="10" t="s">
        <v>25</v>
      </c>
      <c r="E8" s="8" t="s">
        <v>26</v>
      </c>
      <c r="G8" s="17">
        <v>53.495960220000001</v>
      </c>
      <c r="H8" s="17">
        <v>36.658209249999999</v>
      </c>
      <c r="I8" s="17">
        <v>44.245235280000003</v>
      </c>
      <c r="J8" s="17">
        <v>19.921277770000003</v>
      </c>
      <c r="K8" s="17">
        <v>22.586899790000004</v>
      </c>
      <c r="L8" s="17">
        <v>50.447162119999902</v>
      </c>
      <c r="M8" s="11">
        <v>25.4985222</v>
      </c>
      <c r="N8" s="11">
        <v>26.511465020000003</v>
      </c>
      <c r="O8" s="11">
        <v>42.312480326157306</v>
      </c>
      <c r="P8" s="11">
        <v>106.80874859137165</v>
      </c>
      <c r="Q8" s="11">
        <v>239.23580399371059</v>
      </c>
      <c r="R8" s="11">
        <v>38.915863744338388</v>
      </c>
      <c r="S8" s="11">
        <v>71.944816979688042</v>
      </c>
      <c r="T8" s="11">
        <v>116.73540494374024</v>
      </c>
      <c r="U8" s="11">
        <v>45.068317655208411</v>
      </c>
      <c r="V8" s="11">
        <v>19.151274803023046</v>
      </c>
    </row>
    <row r="9" spans="1:22" x14ac:dyDescent="0.25">
      <c r="A9" s="8">
        <v>2</v>
      </c>
      <c r="C9" s="10" t="s">
        <v>27</v>
      </c>
      <c r="E9" s="8" t="s">
        <v>26</v>
      </c>
      <c r="G9" s="17">
        <v>177.06815826100015</v>
      </c>
      <c r="H9" s="17">
        <v>175.41397183399982</v>
      </c>
      <c r="I9" s="17">
        <v>162.02241181599993</v>
      </c>
      <c r="J9" s="17">
        <v>154.81029300000003</v>
      </c>
      <c r="K9" s="17">
        <v>147.03109303700006</v>
      </c>
      <c r="L9" s="17">
        <v>151.07881819099947</v>
      </c>
      <c r="M9" s="11">
        <v>190.42233149000012</v>
      </c>
      <c r="N9" s="11">
        <v>178.6669451300003</v>
      </c>
      <c r="O9" s="11">
        <v>260.66386311087774</v>
      </c>
      <c r="P9" s="11">
        <v>296.99205732251062</v>
      </c>
      <c r="Q9" s="11">
        <v>220.37953373350834</v>
      </c>
      <c r="R9" s="11">
        <v>249.17039005161226</v>
      </c>
      <c r="S9" s="11">
        <v>249.18284716173105</v>
      </c>
      <c r="T9" s="11">
        <v>250.25347118328955</v>
      </c>
      <c r="U9" s="11">
        <v>260.64985096964767</v>
      </c>
      <c r="V9" s="11">
        <v>250.12826454098627</v>
      </c>
    </row>
    <row r="10" spans="1:22" x14ac:dyDescent="0.25">
      <c r="A10" s="8">
        <v>3</v>
      </c>
      <c r="C10" s="10" t="s">
        <v>28</v>
      </c>
      <c r="E10" s="8" t="s">
        <v>26</v>
      </c>
      <c r="G10" s="17">
        <v>155.12261948</v>
      </c>
      <c r="H10" s="17">
        <v>119.58040066</v>
      </c>
      <c r="I10" s="17">
        <v>120.48767195999996</v>
      </c>
      <c r="J10" s="17">
        <v>143.97830999000001</v>
      </c>
      <c r="K10" s="17">
        <v>144.2275306468957</v>
      </c>
      <c r="L10" s="17">
        <v>139.80720895999997</v>
      </c>
      <c r="M10" s="11">
        <v>175.09756459000005</v>
      </c>
      <c r="N10" s="11">
        <v>192.77023044499998</v>
      </c>
      <c r="O10" s="11">
        <v>447.18690856345643</v>
      </c>
      <c r="P10" s="11">
        <v>477.46706814743169</v>
      </c>
      <c r="Q10" s="11">
        <v>261.93865625022454</v>
      </c>
      <c r="R10" s="11">
        <v>368.26018606417335</v>
      </c>
      <c r="S10" s="11">
        <v>333.29027484027478</v>
      </c>
      <c r="T10" s="11">
        <v>268.72620705241252</v>
      </c>
      <c r="U10" s="11">
        <v>292.26563833664778</v>
      </c>
      <c r="V10" s="11">
        <v>316.41627731440661</v>
      </c>
    </row>
    <row r="11" spans="1:22" x14ac:dyDescent="0.25">
      <c r="A11" s="8">
        <v>4</v>
      </c>
      <c r="C11" s="10" t="s">
        <v>29</v>
      </c>
      <c r="E11" s="8" t="s">
        <v>26</v>
      </c>
      <c r="G11" s="17">
        <v>21.957299219999999</v>
      </c>
      <c r="H11" s="17">
        <v>27.195047850000009</v>
      </c>
      <c r="I11" s="17">
        <v>32.579146550000011</v>
      </c>
      <c r="J11" s="17">
        <v>38.732119869999998</v>
      </c>
      <c r="K11" s="17">
        <v>38.92703096810709</v>
      </c>
      <c r="L11" s="17">
        <v>38.102530629999997</v>
      </c>
      <c r="M11" s="11">
        <v>39.735136559999994</v>
      </c>
      <c r="N11" s="11">
        <v>61.351190089999989</v>
      </c>
      <c r="O11" s="11">
        <v>91.226676732134706</v>
      </c>
      <c r="P11" s="11">
        <v>97.133455854805547</v>
      </c>
      <c r="Q11" s="11">
        <v>149.32744435510622</v>
      </c>
      <c r="R11" s="11">
        <v>120.55672890749025</v>
      </c>
      <c r="S11" s="11">
        <v>109.80953242468195</v>
      </c>
      <c r="T11" s="11">
        <v>111.40484252332816</v>
      </c>
      <c r="U11" s="11">
        <v>106.47595833551439</v>
      </c>
      <c r="V11" s="11">
        <v>116.29025505283403</v>
      </c>
    </row>
    <row r="12" spans="1:22" x14ac:dyDescent="0.25">
      <c r="A12" s="8">
        <v>5</v>
      </c>
      <c r="C12" s="10" t="s">
        <v>30</v>
      </c>
      <c r="E12" s="8" t="s">
        <v>26</v>
      </c>
      <c r="G12" s="17">
        <v>14.986324440000001</v>
      </c>
      <c r="H12" s="17">
        <v>28.636235019999997</v>
      </c>
      <c r="I12" s="17">
        <v>22.072562720000001</v>
      </c>
      <c r="J12" s="17">
        <v>7.7773987100000017</v>
      </c>
      <c r="K12" s="17">
        <v>18.850751350000007</v>
      </c>
      <c r="L12" s="17">
        <v>15.257812779999998</v>
      </c>
      <c r="M12" s="11">
        <v>26.331396310000002</v>
      </c>
      <c r="N12" s="11">
        <v>20.21114335</v>
      </c>
      <c r="O12" s="11">
        <v>26.720280812675057</v>
      </c>
      <c r="P12" s="11">
        <v>30.551756360404568</v>
      </c>
      <c r="Q12" s="11">
        <v>25.522210221585947</v>
      </c>
      <c r="R12" s="11">
        <v>35.021486482165145</v>
      </c>
      <c r="S12" s="11">
        <v>36.393108815470889</v>
      </c>
      <c r="T12" s="11">
        <v>40.498813988807299</v>
      </c>
      <c r="U12" s="11">
        <v>53.560300618021643</v>
      </c>
      <c r="V12" s="11">
        <v>52.273361726973157</v>
      </c>
    </row>
    <row r="13" spans="1:22" x14ac:dyDescent="0.25">
      <c r="A13" s="8">
        <v>6</v>
      </c>
      <c r="C13" s="10" t="s">
        <v>31</v>
      </c>
      <c r="E13" s="8" t="s">
        <v>26</v>
      </c>
      <c r="G13" s="17">
        <v>88.9242694</v>
      </c>
      <c r="H13" s="17">
        <v>49.630559850000004</v>
      </c>
      <c r="I13" s="17">
        <v>62.610492619999995</v>
      </c>
      <c r="J13" s="17">
        <v>42.251000739999988</v>
      </c>
      <c r="K13" s="17">
        <v>37.288533270000002</v>
      </c>
      <c r="L13" s="17">
        <v>117.08792946999999</v>
      </c>
      <c r="M13" s="11">
        <v>144.07534081</v>
      </c>
      <c r="N13" s="11">
        <v>70.019813900000003</v>
      </c>
      <c r="O13" s="11">
        <v>48.537358496824012</v>
      </c>
      <c r="P13" s="11">
        <v>69.438212050754743</v>
      </c>
      <c r="Q13" s="11">
        <v>54.889396300865904</v>
      </c>
      <c r="R13" s="11">
        <v>105.11365143221052</v>
      </c>
      <c r="S13" s="11">
        <v>172.95967299515888</v>
      </c>
      <c r="T13" s="11">
        <v>40.832731731910741</v>
      </c>
      <c r="U13" s="11">
        <v>8.28361827507611</v>
      </c>
      <c r="V13" s="11">
        <v>10.261192984219411</v>
      </c>
    </row>
    <row r="14" spans="1:22" x14ac:dyDescent="0.25">
      <c r="A14" s="8">
        <v>7</v>
      </c>
      <c r="C14" s="10" t="s">
        <v>32</v>
      </c>
      <c r="E14" s="8" t="s">
        <v>26</v>
      </c>
      <c r="G14" s="17">
        <v>25.895652220000006</v>
      </c>
      <c r="H14" s="17">
        <v>24.896172439999997</v>
      </c>
      <c r="I14" s="17">
        <v>36.27934379000002</v>
      </c>
      <c r="J14" s="17">
        <v>30.329601139999998</v>
      </c>
      <c r="K14" s="17">
        <v>17.431313989999996</v>
      </c>
      <c r="L14" s="17">
        <v>21.186726499999995</v>
      </c>
      <c r="M14" s="11">
        <v>41.991537960000002</v>
      </c>
      <c r="N14" s="11">
        <v>38.340642440000003</v>
      </c>
      <c r="O14" s="11">
        <v>70.458059665061882</v>
      </c>
      <c r="P14" s="11">
        <v>64.357944001473271</v>
      </c>
      <c r="Q14" s="11">
        <v>52.101941928877693</v>
      </c>
      <c r="R14" s="11">
        <v>56.556581043908032</v>
      </c>
      <c r="S14" s="11">
        <v>75.618701474256554</v>
      </c>
      <c r="T14" s="11">
        <v>103.51789783255192</v>
      </c>
      <c r="U14" s="11">
        <v>54.616446863132673</v>
      </c>
      <c r="V14" s="11">
        <v>56.372792330753683</v>
      </c>
    </row>
    <row r="15" spans="1:22" x14ac:dyDescent="0.25">
      <c r="A15" s="8">
        <v>8</v>
      </c>
      <c r="C15" s="10" t="s">
        <v>33</v>
      </c>
      <c r="E15" s="8" t="s">
        <v>26</v>
      </c>
      <c r="G15" s="17">
        <v>57.521940749999978</v>
      </c>
      <c r="H15" s="17">
        <v>48.50673044000002</v>
      </c>
      <c r="I15" s="17">
        <v>46.833399129999982</v>
      </c>
      <c r="J15" s="17">
        <v>42.5691749</v>
      </c>
      <c r="K15" s="17">
        <v>50.101245990000002</v>
      </c>
      <c r="L15" s="17">
        <v>56.562929970000013</v>
      </c>
      <c r="M15" s="11">
        <v>48.865228699999996</v>
      </c>
      <c r="N15" s="11">
        <v>22.723887850000001</v>
      </c>
      <c r="O15" s="11">
        <v>22.826485491276514</v>
      </c>
      <c r="P15" s="11">
        <v>28.071055897746142</v>
      </c>
      <c r="Q15" s="11">
        <v>63.743859117557982</v>
      </c>
      <c r="R15" s="11">
        <v>112.42653077020692</v>
      </c>
      <c r="S15" s="11">
        <v>88.738042786765064</v>
      </c>
      <c r="T15" s="11">
        <v>76.930524098929141</v>
      </c>
      <c r="U15" s="11">
        <v>48.076798723529194</v>
      </c>
      <c r="V15" s="11">
        <v>54.064385109957122</v>
      </c>
    </row>
    <row r="16" spans="1:22" x14ac:dyDescent="0.25">
      <c r="A16" s="8">
        <v>9</v>
      </c>
      <c r="C16" s="10" t="s">
        <v>34</v>
      </c>
      <c r="E16" s="8" t="s">
        <v>26</v>
      </c>
      <c r="G16" s="17">
        <v>19.503973590000005</v>
      </c>
      <c r="H16" s="17">
        <v>20.655611399999998</v>
      </c>
      <c r="I16" s="17">
        <v>41.725491569999996</v>
      </c>
      <c r="J16" s="17">
        <v>12.981836780000002</v>
      </c>
      <c r="K16" s="17">
        <v>21.453836939999999</v>
      </c>
      <c r="L16" s="17">
        <v>58.199138070000011</v>
      </c>
      <c r="M16" s="11">
        <v>20.308946710000001</v>
      </c>
      <c r="N16" s="11">
        <v>33.459143300000001</v>
      </c>
      <c r="O16" s="11">
        <v>79.483072398217189</v>
      </c>
      <c r="P16" s="11">
        <v>96.81419653256529</v>
      </c>
      <c r="Q16" s="11">
        <v>280.71828004785056</v>
      </c>
      <c r="R16" s="11">
        <v>171.67495284709577</v>
      </c>
      <c r="S16" s="11">
        <v>99.347794497868122</v>
      </c>
      <c r="T16" s="11">
        <v>203.97109370781351</v>
      </c>
      <c r="U16" s="11">
        <v>128.58459607959671</v>
      </c>
      <c r="V16" s="11">
        <v>169.85621951538565</v>
      </c>
    </row>
    <row r="17" spans="1:22" x14ac:dyDescent="0.25">
      <c r="A17" s="8">
        <v>10</v>
      </c>
      <c r="C17" s="10" t="s">
        <v>35</v>
      </c>
      <c r="E17" s="8" t="s">
        <v>26</v>
      </c>
      <c r="G17" s="17">
        <v>65.529685658999995</v>
      </c>
      <c r="H17" s="17">
        <v>66.933502656000002</v>
      </c>
      <c r="I17" s="17">
        <v>71.673335993999984</v>
      </c>
      <c r="J17" s="17">
        <v>73.289184329999983</v>
      </c>
      <c r="K17" s="17">
        <v>74.639604143</v>
      </c>
      <c r="L17" s="17">
        <v>75.180247248999876</v>
      </c>
      <c r="M17" s="11">
        <v>99.282985860000025</v>
      </c>
      <c r="N17" s="11">
        <v>62.899282410000005</v>
      </c>
      <c r="O17" s="11">
        <v>80.655574610011683</v>
      </c>
      <c r="P17" s="11">
        <v>98.385674711150585</v>
      </c>
      <c r="Q17" s="11">
        <v>136.50669072862235</v>
      </c>
      <c r="R17" s="11">
        <v>146.47979599778071</v>
      </c>
      <c r="S17" s="11">
        <v>148.48565426541555</v>
      </c>
      <c r="T17" s="11">
        <v>153.21076630580953</v>
      </c>
      <c r="U17" s="11">
        <v>166.28876384215815</v>
      </c>
      <c r="V17" s="11">
        <v>168.36305184277438</v>
      </c>
    </row>
    <row r="18" spans="1:22" x14ac:dyDescent="0.25">
      <c r="A18" s="8">
        <v>11</v>
      </c>
      <c r="C18" s="10" t="s">
        <v>36</v>
      </c>
      <c r="E18" s="8" t="s">
        <v>26</v>
      </c>
      <c r="G18" s="17">
        <v>20.814804720000005</v>
      </c>
      <c r="H18" s="17">
        <v>13.734995609999995</v>
      </c>
      <c r="I18" s="17">
        <v>17.015295170000002</v>
      </c>
      <c r="J18" s="17">
        <v>17.250045460000003</v>
      </c>
      <c r="K18" s="17">
        <v>17.054976729999996</v>
      </c>
      <c r="L18" s="17">
        <v>15.811416790000003</v>
      </c>
      <c r="M18" s="11">
        <v>17.80016943</v>
      </c>
      <c r="N18" s="11">
        <v>19.47</v>
      </c>
      <c r="O18" s="11">
        <v>25.400212509999999</v>
      </c>
      <c r="P18" s="11">
        <v>27.035886720000001</v>
      </c>
      <c r="Q18" s="11">
        <v>21.673996160791784</v>
      </c>
      <c r="R18" s="11">
        <v>21.949891191588513</v>
      </c>
      <c r="S18" s="11">
        <v>22.241315040420865</v>
      </c>
      <c r="T18" s="11">
        <v>22.549168178800269</v>
      </c>
      <c r="U18" s="11">
        <v>22.874415601453297</v>
      </c>
      <c r="V18" s="11">
        <v>23.218091593264131</v>
      </c>
    </row>
    <row r="19" spans="1:22" x14ac:dyDescent="0.25">
      <c r="A19" s="8">
        <v>12</v>
      </c>
      <c r="C19" s="10" t="s">
        <v>37</v>
      </c>
      <c r="E19" s="8" t="s">
        <v>26</v>
      </c>
      <c r="G19" s="17">
        <v>129.74897274999995</v>
      </c>
      <c r="H19" s="17">
        <v>199.06197603000004</v>
      </c>
      <c r="I19" s="17">
        <v>210.68722107000002</v>
      </c>
      <c r="J19" s="17">
        <v>212.50601700000001</v>
      </c>
      <c r="K19" s="17">
        <v>209.75766219238542</v>
      </c>
      <c r="L19" s="17">
        <v>206.96543335000015</v>
      </c>
      <c r="M19" s="11">
        <v>215.19789655999986</v>
      </c>
      <c r="N19" s="11">
        <v>220.91499999999999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</row>
    <row r="20" spans="1:22" x14ac:dyDescent="0.25">
      <c r="A20" s="8">
        <v>13</v>
      </c>
      <c r="C20" s="10" t="s">
        <v>38</v>
      </c>
      <c r="E20" s="8" t="s">
        <v>26</v>
      </c>
      <c r="G20" s="17">
        <v>0</v>
      </c>
      <c r="H20" s="17">
        <v>0</v>
      </c>
      <c r="I20" s="17">
        <f>0</f>
        <v>0</v>
      </c>
      <c r="J20" s="17">
        <f>0</f>
        <v>0</v>
      </c>
      <c r="K20" s="17">
        <v>0</v>
      </c>
      <c r="L20" s="17">
        <v>0</v>
      </c>
      <c r="M20" s="11">
        <v>21.718985669999995</v>
      </c>
      <c r="N20" s="11">
        <v>39.820587400000001</v>
      </c>
      <c r="O20" s="11">
        <v>87.497931944382628</v>
      </c>
      <c r="P20" s="11">
        <v>28.708346051670858</v>
      </c>
      <c r="Q20" s="11">
        <v>43.641900365938774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</row>
    <row r="21" spans="1:22" x14ac:dyDescent="0.25">
      <c r="A21" s="8">
        <v>14</v>
      </c>
      <c r="C21" s="10" t="s">
        <v>39</v>
      </c>
      <c r="E21" s="8" t="s">
        <v>26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1">
        <v>17.134580970000002</v>
      </c>
      <c r="N21" s="11">
        <v>20.941634979999989</v>
      </c>
      <c r="O21" s="11">
        <v>17.390341850000006</v>
      </c>
      <c r="P21" s="11">
        <v>14.221981459999995</v>
      </c>
      <c r="Q21" s="11">
        <v>13.981688991708037</v>
      </c>
      <c r="R21" s="11">
        <v>24.408757098587195</v>
      </c>
      <c r="S21" s="11">
        <v>27.388717909336247</v>
      </c>
      <c r="T21" s="11">
        <v>11.240505993112672</v>
      </c>
      <c r="U21" s="11">
        <v>7.0299077446417906</v>
      </c>
      <c r="V21" s="11">
        <v>7.3435318546441541</v>
      </c>
    </row>
    <row r="22" spans="1:22" x14ac:dyDescent="0.25">
      <c r="A22" s="8">
        <v>15</v>
      </c>
      <c r="C22" s="10" t="s">
        <v>40</v>
      </c>
      <c r="E22" s="8" t="s">
        <v>26</v>
      </c>
      <c r="G22" s="17">
        <v>13.707161690000005</v>
      </c>
      <c r="H22" s="17">
        <v>172.44064960000003</v>
      </c>
      <c r="I22" s="17">
        <v>551.07569223999951</v>
      </c>
      <c r="J22" s="17">
        <v>114.84202864</v>
      </c>
      <c r="K22" s="17">
        <v>4.8006873800000012</v>
      </c>
      <c r="L22" s="17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</row>
    <row r="23" spans="1:22" x14ac:dyDescent="0.25">
      <c r="A23" s="8">
        <v>16</v>
      </c>
      <c r="C23" s="10" t="s">
        <v>41</v>
      </c>
      <c r="E23" s="8" t="s">
        <v>26</v>
      </c>
      <c r="G23" s="17">
        <v>0</v>
      </c>
      <c r="H23" s="17">
        <v>19.326735770000003</v>
      </c>
      <c r="I23" s="17">
        <v>27.533644320000004</v>
      </c>
      <c r="J23" s="17">
        <v>35.696846950000008</v>
      </c>
      <c r="K23" s="17">
        <v>1.9555963199999997</v>
      </c>
      <c r="L23" s="17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</row>
    <row r="24" spans="1:22" x14ac:dyDescent="0.25">
      <c r="A24" s="8">
        <v>17</v>
      </c>
      <c r="C24" s="10" t="s">
        <v>42</v>
      </c>
      <c r="E24" s="8" t="s">
        <v>26</v>
      </c>
      <c r="G24" s="17">
        <v>10.06174008</v>
      </c>
      <c r="H24" s="17">
        <v>92.72035271</v>
      </c>
      <c r="I24" s="17">
        <v>267.52325414000006</v>
      </c>
      <c r="J24" s="17">
        <v>690.80065993999995</v>
      </c>
      <c r="K24" s="17">
        <v>364.99132785999996</v>
      </c>
      <c r="L24" s="17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</row>
    <row r="25" spans="1:22" x14ac:dyDescent="0.25">
      <c r="A25" s="8"/>
      <c r="C25" s="10" t="s">
        <v>43</v>
      </c>
      <c r="E25" s="8" t="s">
        <v>26</v>
      </c>
      <c r="G25" s="17">
        <v>43.170332209999891</v>
      </c>
      <c r="H25" s="17">
        <v>3.0152342800001599</v>
      </c>
      <c r="I25" s="17">
        <v>0.29278141000066604</v>
      </c>
      <c r="J25" s="17">
        <v>1.168666050000216</v>
      </c>
      <c r="K25" s="17">
        <v>2.4769219526117983</v>
      </c>
      <c r="L25" s="17">
        <v>0.20836073000074712</v>
      </c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1:22" x14ac:dyDescent="0.25">
      <c r="A26" s="8">
        <v>18</v>
      </c>
      <c r="C26" s="10" t="s">
        <v>44</v>
      </c>
      <c r="E26" s="8" t="s">
        <v>26</v>
      </c>
      <c r="G26" s="19">
        <v>-11.510894689999999</v>
      </c>
      <c r="H26" s="19">
        <v>-9.1623853999999998</v>
      </c>
      <c r="I26" s="19">
        <v>-7.9079797800000007</v>
      </c>
      <c r="J26" s="19">
        <v>-11.04646127</v>
      </c>
      <c r="K26" s="19">
        <v>-21.201012559999999</v>
      </c>
      <c r="L26" s="19">
        <v>-13.40771481</v>
      </c>
      <c r="M26" s="20">
        <v>3.9103087800000003</v>
      </c>
      <c r="N26" s="20">
        <v>-0.89780361000000108</v>
      </c>
      <c r="O26" s="20">
        <v>10.463693199999998</v>
      </c>
      <c r="P26" s="20">
        <v>1.1156080700000004</v>
      </c>
      <c r="Q26" s="20">
        <v>42.009081270510897</v>
      </c>
      <c r="R26" s="20">
        <v>40.800775750032912</v>
      </c>
      <c r="S26" s="20">
        <v>35.716139038023044</v>
      </c>
      <c r="T26" s="20">
        <v>35.716139038023044</v>
      </c>
      <c r="U26" s="20">
        <v>35.716139038023044</v>
      </c>
      <c r="V26" s="20">
        <v>35.716139038023051</v>
      </c>
    </row>
    <row r="27" spans="1:22" ht="13" thickBot="1" x14ac:dyDescent="0.3">
      <c r="A27" s="8">
        <v>19</v>
      </c>
      <c r="C27" s="7" t="s">
        <v>45</v>
      </c>
      <c r="G27" s="18">
        <f t="shared" ref="G27" si="0">SUM(G8:G26)</f>
        <v>885.99800000000005</v>
      </c>
      <c r="H27" s="18">
        <f t="shared" ref="H27:Q27" si="1">SUM(H8:H26)</f>
        <v>1089.2440000000001</v>
      </c>
      <c r="I27" s="18">
        <f t="shared" si="1"/>
        <v>1706.7490000000003</v>
      </c>
      <c r="J27" s="18">
        <f t="shared" si="1"/>
        <v>1627.8580000000002</v>
      </c>
      <c r="K27" s="18">
        <f t="shared" si="1"/>
        <v>1152.374</v>
      </c>
      <c r="L27" s="18">
        <f t="shared" si="1"/>
        <v>932.48800000000006</v>
      </c>
      <c r="M27" s="18">
        <f t="shared" si="1"/>
        <v>1087.3709325999998</v>
      </c>
      <c r="N27" s="18">
        <f t="shared" si="1"/>
        <v>1007.2031627050003</v>
      </c>
      <c r="O27" s="18">
        <f t="shared" si="1"/>
        <v>1310.8229397110752</v>
      </c>
      <c r="P27" s="18">
        <f t="shared" si="1"/>
        <v>1437.1019917718852</v>
      </c>
      <c r="Q27" s="18">
        <f t="shared" si="1"/>
        <v>1605.6704834668597</v>
      </c>
      <c r="R27" s="12">
        <f>SUM(R8:R26)</f>
        <v>1491.3355913811899</v>
      </c>
      <c r="S27" s="12">
        <f>SUM(S8:S26)</f>
        <v>1471.1166182290913</v>
      </c>
      <c r="T27" s="12">
        <f>SUM(T8:T26)</f>
        <v>1435.5875665785288</v>
      </c>
      <c r="U27" s="12">
        <f>SUM(U8:U26)</f>
        <v>1229.4907520826512</v>
      </c>
      <c r="V27" s="12">
        <f>SUM(V8:V26)</f>
        <v>1279.4548377072447</v>
      </c>
    </row>
    <row r="28" spans="1:22" ht="13" thickTop="1" x14ac:dyDescent="0.25"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</row>
    <row r="29" spans="1:22" ht="21.75" customHeight="1" x14ac:dyDescent="0.25"/>
    <row r="30" spans="1:22" x14ac:dyDescent="0.25">
      <c r="A30" s="13"/>
      <c r="C30" s="27" t="s">
        <v>49</v>
      </c>
      <c r="G30" s="25">
        <v>885.99800000000005</v>
      </c>
      <c r="H30" s="25">
        <v>1089.2440000000001</v>
      </c>
      <c r="I30" s="25">
        <v>1706.7490000000003</v>
      </c>
      <c r="J30" s="25">
        <v>1627.8580000000002</v>
      </c>
      <c r="K30" s="25">
        <v>1152.374</v>
      </c>
      <c r="L30" s="25">
        <v>932.48800000000006</v>
      </c>
      <c r="M30" s="26">
        <v>1087.3709325999998</v>
      </c>
      <c r="N30" s="26">
        <v>1007.2031627050003</v>
      </c>
      <c r="O30" s="26">
        <v>1310.8229397110752</v>
      </c>
      <c r="P30" s="26">
        <v>1437.1</v>
      </c>
      <c r="Q30" s="26">
        <v>1605.6704834668597</v>
      </c>
      <c r="R30" s="22">
        <v>1491.3355913811899</v>
      </c>
    </row>
    <row r="31" spans="1:22" x14ac:dyDescent="0.25">
      <c r="A31" s="13"/>
    </row>
    <row r="32" spans="1:22" hidden="1" x14ac:dyDescent="0.25">
      <c r="G32" s="23">
        <f>G27-G30</f>
        <v>0</v>
      </c>
      <c r="H32" s="23">
        <f t="shared" ref="H32:Q32" si="2">H27-H30</f>
        <v>0</v>
      </c>
      <c r="I32" s="23">
        <f t="shared" si="2"/>
        <v>0</v>
      </c>
      <c r="J32" s="23">
        <f t="shared" si="2"/>
        <v>0</v>
      </c>
      <c r="K32" s="23">
        <f t="shared" si="2"/>
        <v>0</v>
      </c>
      <c r="L32" s="23">
        <f t="shared" si="2"/>
        <v>0</v>
      </c>
      <c r="M32" s="23">
        <f t="shared" si="2"/>
        <v>0</v>
      </c>
      <c r="N32" s="23">
        <f t="shared" si="2"/>
        <v>0</v>
      </c>
      <c r="O32" s="23">
        <f t="shared" si="2"/>
        <v>0</v>
      </c>
      <c r="P32" s="23">
        <f t="shared" si="2"/>
        <v>1.9917718852866528E-3</v>
      </c>
      <c r="Q32" s="23">
        <f t="shared" si="2"/>
        <v>0</v>
      </c>
    </row>
    <row r="33" spans="7:17" hidden="1" x14ac:dyDescent="0.25"/>
    <row r="34" spans="7:17" hidden="1" x14ac:dyDescent="0.25">
      <c r="G34" s="24">
        <v>-42.258030909999889</v>
      </c>
      <c r="H34" s="15">
        <v>-2.0088888300001599</v>
      </c>
      <c r="I34" s="15">
        <v>-5.4152640000665997E-2</v>
      </c>
      <c r="J34" s="15">
        <v>-5.9784370000215858E-2</v>
      </c>
      <c r="K34" s="15">
        <v>-0.10954778261179854</v>
      </c>
      <c r="L34" s="15">
        <v>-6.8882760000747112E-2</v>
      </c>
      <c r="M34" s="15">
        <v>0</v>
      </c>
      <c r="N34" s="15">
        <v>0</v>
      </c>
      <c r="O34" s="15">
        <v>0</v>
      </c>
      <c r="P34" s="15">
        <v>1.9917718852866528E-3</v>
      </c>
      <c r="Q34" s="15">
        <v>0</v>
      </c>
    </row>
    <row r="35" spans="7:17" x14ac:dyDescent="0.25">
      <c r="G35" s="16">
        <f>G27-G30</f>
        <v>0</v>
      </c>
      <c r="H35" s="16">
        <f t="shared" ref="H35:P35" si="3">H27-H30</f>
        <v>0</v>
      </c>
      <c r="I35" s="16">
        <f t="shared" si="3"/>
        <v>0</v>
      </c>
      <c r="J35" s="16">
        <f t="shared" si="3"/>
        <v>0</v>
      </c>
      <c r="K35" s="16">
        <f t="shared" si="3"/>
        <v>0</v>
      </c>
      <c r="L35" s="16">
        <f t="shared" si="3"/>
        <v>0</v>
      </c>
      <c r="M35" s="16">
        <f t="shared" si="3"/>
        <v>0</v>
      </c>
      <c r="N35" s="16">
        <f t="shared" si="3"/>
        <v>0</v>
      </c>
      <c r="O35" s="16">
        <f t="shared" si="3"/>
        <v>0</v>
      </c>
      <c r="P35" s="28">
        <f t="shared" si="3"/>
        <v>1.9917718852866528E-3</v>
      </c>
      <c r="Q35" s="16">
        <f>Q27-Q30</f>
        <v>0</v>
      </c>
    </row>
  </sheetData>
  <pageMargins left="0.7" right="0.7" top="0.75" bottom="0.75" header="0.3" footer="0.3"/>
  <pageSetup paperSize="5" orientation="landscape" r:id="rId1"/>
  <headerFooter>
    <oddHeader>&amp;R&amp;"Arial,Regular"&amp;10Filed: 2022-XX-XX
EB-2022-XXXX
Exhibit X
Tab X
Schedule X
Attachment X
Page 1 of X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a81d501cf18b48533e8369832005ca28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df4d8703acdc5d5135c3978ca0c151e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_x002f_Exhibit_x002f_Tab xmlns="0f3dc55c-bcca-45e2-bb95-d6030d9207f1">02.05.19.107</Int_x002f_Exhibit_x002f_Tab>
    <Witnesses xmlns="0f3dc55c-bcca-45e2-bb95-d6030d9207f1">
      <Value>Danielle Dreveny</Value>
    </Witnesses>
    <_dlc_DocId xmlns="bc9be6ef-036f-4d38-ab45-2a4da0c93cb0">C6U45NHNYSXQ-1954422155-4834</_dlc_DocId>
    <TeamsPlannerStatus xmlns="0f3dc55c-bcca-45e2-bb95-d6030d9207f1">Draft Response</TeamsPlannerStatus>
    <Legal xmlns="0f3dc55c-bcca-45e2-bb95-d6030d9207f1">
      <UserInfo>
        <DisplayName>i:0#.f|membership|renh2@enbridge.com</DisplayName>
        <AccountId>183</AccountId>
        <AccountType/>
      </UserInfo>
    </Legal>
    <RegLead xmlns="0f3dc55c-bcca-45e2-bb95-d6030d9207f1">
      <UserInfo>
        <DisplayName>i:0#.f|membership|denomyj@enbridge.com</DisplayName>
        <AccountId>18</AccountId>
        <AccountType/>
      </UserInfo>
      <UserInfo>
        <DisplayName>i:0#.f|membership|lsheehan@spectraenergy.com</DisplayName>
        <AccountId>12</AccountId>
        <AccountType/>
      </UserInfo>
    </RegLead>
    <Area xmlns="0f3dc55c-bcca-45e2-bb95-d6030d9207f1">
      <Value>Finance</Value>
    </Area>
    <Exhibit xmlns="0f3dc55c-bcca-45e2-bb95-d6030d9207f1">2</Exhibit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_dlc_DocIdUrl xmlns="bc9be6ef-036f-4d38-ab45-2a4da0c93cb0">
      <Url>https://enbridge.sharepoint.com/teams/EB-2022-02002024Rebasing/_layouts/15/DocIdRedir.aspx?ID=C6U45NHNYSXQ-1954422155-4834</Url>
      <Description>C6U45NHNYSXQ-1954422155-4834</Description>
    </_dlc_DocIdUrl>
    <_ip_UnifiedCompliancePolicyProperties xmlns="http://schemas.microsoft.com/sharepoint/v3" xsi:nil="true"/>
    <Category xmlns="0f3dc55c-bcca-45e2-bb95-d6030d9207f1" xsi:nil="true"/>
    <Intervenor xmlns="0f3dc55c-bcca-45e2-bb95-d6030d9207f1">SEC</Intervenor>
  </documentManagement>
</p:properties>
</file>

<file path=customXml/itemProps1.xml><?xml version="1.0" encoding="utf-8"?>
<ds:datastoreItem xmlns:ds="http://schemas.openxmlformats.org/officeDocument/2006/customXml" ds:itemID="{F6FCB121-F640-407C-B82E-F7AA221E50C2}"/>
</file>

<file path=customXml/itemProps2.xml><?xml version="1.0" encoding="utf-8"?>
<ds:datastoreItem xmlns:ds="http://schemas.openxmlformats.org/officeDocument/2006/customXml" ds:itemID="{ADA67378-DC72-4C8D-8DB4-E47B96DC2B4F}"/>
</file>

<file path=customXml/itemProps3.xml><?xml version="1.0" encoding="utf-8"?>
<ds:datastoreItem xmlns:ds="http://schemas.openxmlformats.org/officeDocument/2006/customXml" ds:itemID="{EAE065D1-6652-47DA-985D-2A4BF0B5FD6D}"/>
</file>

<file path=customXml/itemProps4.xml><?xml version="1.0" encoding="utf-8"?>
<ds:datastoreItem xmlns:ds="http://schemas.openxmlformats.org/officeDocument/2006/customXml" ds:itemID="{24F1AB49-B701-4A21-83C2-FE39F50F62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107 - 2.5.a In Millions</vt:lpstr>
      <vt:lpstr>105 - 2.5.a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2023-03-08T21:59:13Z</dcterms:created>
  <dcterms:modified xsi:type="dcterms:W3CDTF">2023-03-08T21:59:19Z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2023-03-08T21:59:17Z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c81924ba-e2e2-4954-a89d-c0326411c139</vt:lpwstr>
  </property>
  <property fmtid="{D5CDD505-2E9C-101B-9397-08002B2CF9AE}" pid="8" name="MSIP_Label_b1a6f161-e42b-4c47-8f69-f6a81e023e2d_ContentBits">
    <vt:lpwstr>0</vt:lpwstr>
  </property>
  <property fmtid="{D5CDD505-2E9C-101B-9397-08002B2CF9AE}" pid="9" name="_EmailSubject">
    <vt:lpwstr>Excel Attachments </vt:lpwstr>
  </property>
  <property fmtid="{D5CDD505-2E9C-101B-9397-08002B2CF9AE}" pid="10" name="ContentTypeId">
    <vt:lpwstr>0x010100F3E2251B1EE19E40ADD262C998ACD182</vt:lpwstr>
  </property>
  <property fmtid="{D5CDD505-2E9C-101B-9397-08002B2CF9AE}" pid="11" name="_AuthorEmail">
    <vt:lpwstr>Michelle.Tian@enbridge.com</vt:lpwstr>
  </property>
  <property fmtid="{D5CDD505-2E9C-101B-9397-08002B2CF9AE}" pid="12" name="_dlc_DocIdItemGuid">
    <vt:lpwstr>d7785b85-b997-4b8e-a516-4f087e41e1ba</vt:lpwstr>
  </property>
  <property fmtid="{D5CDD505-2E9C-101B-9397-08002B2CF9AE}" pid="13" name="_NewReviewCycle">
    <vt:lpwstr/>
  </property>
  <property fmtid="{D5CDD505-2E9C-101B-9397-08002B2CF9AE}" pid="14" name="_ReviewingToolsShownOnce">
    <vt:lpwstr/>
  </property>
  <property fmtid="{D5CDD505-2E9C-101B-9397-08002B2CF9AE}" pid="15" name="_AuthorEmailDisplayName">
    <vt:lpwstr>Michelle Tian</vt:lpwstr>
  </property>
  <property fmtid="{D5CDD505-2E9C-101B-9397-08002B2CF9AE}" pid="16" name="_AdHocReviewCycleID">
    <vt:i4>787236269</vt:i4>
  </property>
</Properties>
</file>