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BF17DB54-BDC9-4460-B994-E165B747E1A9}" xr6:coauthVersionLast="47" xr6:coauthVersionMax="47" xr10:uidLastSave="{173159F6-0F73-4431-B0A6-3FFD538180BD}"/>
  <bookViews>
    <workbookView xWindow="-28920" yWindow="-120" windowWidth="29040" windowHeight="15840" xr2:uid="{06B92E02-C72B-4BAD-9C3F-FDF2355225EB}"/>
  </bookViews>
  <sheets>
    <sheet name="2012-2018 EGD UGL" sheetId="1" r:id="rId1"/>
    <sheet name="2019-2028 EGI" sheetId="2" r:id="rId2"/>
  </sheets>
  <externalReferences>
    <externalReference r:id="rId3"/>
  </externalReference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G30" i="1"/>
  <c r="G29" i="1"/>
  <c r="G28" i="1"/>
  <c r="N18" i="2" l="1"/>
  <c r="N24" i="2" s="1"/>
  <c r="I18" i="2"/>
  <c r="I24" i="2" s="1"/>
  <c r="F18" i="2"/>
  <c r="F24" i="2" s="1"/>
  <c r="K18" i="2"/>
  <c r="K24" i="2" s="1"/>
  <c r="H18" i="2"/>
  <c r="H24" i="2" s="1"/>
  <c r="M18" i="2"/>
  <c r="M24" i="2" s="1"/>
  <c r="L18" i="2"/>
  <c r="L24" i="2" s="1"/>
  <c r="J18" i="2"/>
  <c r="J24" i="2" s="1"/>
  <c r="G18" i="2"/>
  <c r="G24" i="2" s="1"/>
  <c r="E18" i="2"/>
  <c r="E24" i="2" s="1"/>
  <c r="M22" i="1"/>
  <c r="J22" i="1"/>
  <c r="L22" i="1"/>
  <c r="K22" i="1"/>
  <c r="I22" i="1"/>
  <c r="H22" i="1"/>
  <c r="G22" i="1"/>
  <c r="M17" i="1"/>
  <c r="M24" i="1" s="1"/>
  <c r="M32" i="1" s="1"/>
  <c r="L17" i="1"/>
  <c r="K17" i="1"/>
  <c r="J17" i="1"/>
  <c r="I17" i="1"/>
  <c r="I24" i="1" s="1"/>
  <c r="I32" i="1" s="1"/>
  <c r="H17" i="1"/>
  <c r="G17" i="1"/>
  <c r="J24" i="1" l="1"/>
  <c r="J32" i="1" s="1"/>
  <c r="K24" i="1"/>
  <c r="K32" i="1" s="1"/>
  <c r="L24" i="1"/>
  <c r="L32" i="1" s="1"/>
  <c r="G24" i="1"/>
  <c r="G32" i="1" s="1"/>
  <c r="H24" i="1"/>
  <c r="H32" i="1" s="1"/>
</calcChain>
</file>

<file path=xl/sharedStrings.xml><?xml version="1.0" encoding="utf-8"?>
<sst xmlns="http://schemas.openxmlformats.org/spreadsheetml/2006/main" count="74" uniqueCount="29">
  <si>
    <t>Attachment 2</t>
  </si>
  <si>
    <t>Actual and Forecast Average Customer Count (By Sector)</t>
  </si>
  <si>
    <t>Line No.</t>
  </si>
  <si>
    <t>Particulars</t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</si>
  <si>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</si>
  <si>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</si>
  <si>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</si>
  <si>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</si>
  <si>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</si>
  <si>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</si>
  <si>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</si>
  <si>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</si>
  <si>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</si>
  <si>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General Service</t>
  </si>
  <si>
    <t>Residential</t>
  </si>
  <si>
    <t>EGD</t>
  </si>
  <si>
    <t xml:space="preserve">Commercial </t>
  </si>
  <si>
    <t>Industrial</t>
  </si>
  <si>
    <t>Total - EGD Rate Zone</t>
  </si>
  <si>
    <t>Union</t>
  </si>
  <si>
    <t>Total - Union Rate Zone</t>
  </si>
  <si>
    <t>Total General Service</t>
  </si>
  <si>
    <t>Contract</t>
  </si>
  <si>
    <t>Total Contract</t>
  </si>
  <si>
    <t>Total Customers</t>
  </si>
  <si>
    <t>Forecast</t>
  </si>
  <si>
    <t>(h)</t>
  </si>
  <si>
    <t>(i)</t>
  </si>
  <si>
    <t>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</si>
</sst>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7" fontId="2" fillId="0" borderId="0" xfId="0" applyNumberFormat="1" applyFont="1" applyAlignment="1">
      <alignment horizontal="right"/>
    </xf>
    <xf numFmtId="37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23\Regulatory%20Filings\2024%20Rebasing\IR's\STAFF\STAFF-215\Exhibit%20I.5.3-STAFF-215%20Attachment%202%20-%20Customer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-2018 EGD UGL"/>
      <sheetName val="2019-2028 EGI"/>
      <sheetName val="PIVOT"/>
      <sheetName val="Data"/>
    </sheetNames>
    <sheetDataSet>
      <sheetData sheetId="0"/>
      <sheetData sheetId="1"/>
      <sheetData sheetId="2">
        <row r="20">
          <cell r="H20">
            <v>476.91666666666669</v>
          </cell>
        </row>
        <row r="21">
          <cell r="H21">
            <v>429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AA45-73DE-4656-A96F-09CC9C5FCA11}">
  <sheetPr>
    <tabColor theme="8" tint="0.59999389629810485"/>
  </sheetPr>
  <dimension ref="A5:M43"/>
  <sheetViews>
    <sheetView tabSelected="1" view="pageLayout" zoomScaleNormal="100" workbookViewId="0">
      <selection activeCell="J36" sqref="J36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17.453125" style="1" customWidth="1"/>
    <col min="4" max="4" width="1.26953125" style="1" customWidth="1"/>
    <col min="5" max="5" width="8.81640625" style="8" customWidth="1"/>
    <col min="6" max="6" width="1.26953125" style="1" customWidth="1"/>
    <col min="7" max="7" width="10.54296875" style="1" bestFit="1" customWidth="1"/>
    <col min="8" max="13" width="11.453125" style="1" customWidth="1"/>
    <col min="14" max="16384" width="101.1796875" style="1"/>
  </cols>
  <sheetData>
    <row r="5" spans="1:13" x14ac:dyDescent="0.25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s="2" customFormat="1" x14ac:dyDescent="0.25">
      <c r="A6" s="16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8" spans="1:13" s="3" customFormat="1" x14ac:dyDescent="0.25">
      <c r="E8" s="4"/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5</v>
      </c>
      <c r="I9" s="5" t="s">
        <v>5</v>
      </c>
      <c r="J9" s="5" t="s">
        <v>5</v>
      </c>
      <c r="K9" s="5" t="s">
        <v>5</v>
      </c>
      <c r="L9" s="5" t="s">
        <v>5</v>
      </c>
      <c r="M9" s="5" t="s">
        <v>5</v>
      </c>
    </row>
    <row r="10" spans="1:13" x14ac:dyDescent="0.25"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</row>
    <row r="11" spans="1:13" x14ac:dyDescent="0.25">
      <c r="G11" s="8"/>
      <c r="H11" s="8"/>
      <c r="I11" s="8"/>
      <c r="J11" s="8"/>
      <c r="K11" s="8"/>
      <c r="L11" s="8"/>
      <c r="M11" s="8"/>
    </row>
    <row r="12" spans="1:13" x14ac:dyDescent="0.25">
      <c r="C12" s="3" t="s">
        <v>13</v>
      </c>
      <c r="G12" s="8"/>
      <c r="H12" s="8"/>
      <c r="I12" s="8"/>
      <c r="J12" s="8"/>
      <c r="K12" s="8"/>
      <c r="L12" s="8"/>
      <c r="M12" s="8"/>
    </row>
    <row r="14" spans="1:13" x14ac:dyDescent="0.25">
      <c r="A14" s="8">
        <v>1</v>
      </c>
      <c r="C14" s="1" t="s">
        <v>14</v>
      </c>
      <c r="E14" s="8" t="s">
        <v>15</v>
      </c>
      <c r="G14" s="9">
        <v>1836266.5833333333</v>
      </c>
      <c r="H14" s="9">
        <v>1869324.5833333333</v>
      </c>
      <c r="I14" s="9">
        <v>1901207</v>
      </c>
      <c r="J14" s="9">
        <v>1930657</v>
      </c>
      <c r="K14" s="9">
        <v>1959569</v>
      </c>
      <c r="L14" s="9">
        <v>1990031.8333333333</v>
      </c>
      <c r="M14" s="9">
        <v>2017127.9166666667</v>
      </c>
    </row>
    <row r="15" spans="1:13" x14ac:dyDescent="0.25">
      <c r="A15" s="8">
        <v>2</v>
      </c>
      <c r="C15" s="1" t="s">
        <v>16</v>
      </c>
      <c r="E15" s="8" t="s">
        <v>15</v>
      </c>
      <c r="G15" s="9">
        <v>152144.25</v>
      </c>
      <c r="H15" s="9">
        <v>154227.75</v>
      </c>
      <c r="I15" s="9">
        <v>156180.91666666669</v>
      </c>
      <c r="J15" s="9">
        <v>157623</v>
      </c>
      <c r="K15" s="9">
        <v>158747.49</v>
      </c>
      <c r="L15" s="9">
        <v>160325</v>
      </c>
      <c r="M15" s="9">
        <v>161366.83333333334</v>
      </c>
    </row>
    <row r="16" spans="1:13" x14ac:dyDescent="0.25">
      <c r="A16" s="8">
        <v>3</v>
      </c>
      <c r="C16" s="1" t="s">
        <v>17</v>
      </c>
      <c r="E16" s="8" t="s">
        <v>15</v>
      </c>
      <c r="G16" s="9">
        <v>6063.083333333333</v>
      </c>
      <c r="H16" s="9">
        <v>6038.5</v>
      </c>
      <c r="I16" s="9">
        <v>6056.416666666667</v>
      </c>
      <c r="J16" s="9">
        <v>6017.25</v>
      </c>
      <c r="K16" s="9">
        <v>5950.5</v>
      </c>
      <c r="L16" s="9">
        <v>5902</v>
      </c>
      <c r="M16" s="9">
        <v>5850.583333333333</v>
      </c>
    </row>
    <row r="17" spans="1:13" ht="25" x14ac:dyDescent="0.25">
      <c r="A17" s="8">
        <v>4</v>
      </c>
      <c r="C17" s="6" t="s">
        <v>18</v>
      </c>
      <c r="G17" s="10">
        <f t="shared" ref="G17:M17" si="0">SUM(G14:G16)</f>
        <v>1994473.9166666665</v>
      </c>
      <c r="H17" s="10">
        <f t="shared" si="0"/>
        <v>2029590.8333333333</v>
      </c>
      <c r="I17" s="10">
        <f t="shared" si="0"/>
        <v>2063444.3333333335</v>
      </c>
      <c r="J17" s="10">
        <f t="shared" si="0"/>
        <v>2094297.25</v>
      </c>
      <c r="K17" s="10">
        <f t="shared" si="0"/>
        <v>2124266.9900000002</v>
      </c>
      <c r="L17" s="10">
        <f t="shared" si="0"/>
        <v>2156258.833333333</v>
      </c>
      <c r="M17" s="10">
        <f t="shared" si="0"/>
        <v>2184345.3333333335</v>
      </c>
    </row>
    <row r="18" spans="1:13" x14ac:dyDescent="0.25">
      <c r="A18" s="8"/>
      <c r="G18" s="9"/>
      <c r="H18" s="9"/>
      <c r="I18" s="9"/>
      <c r="J18" s="9"/>
      <c r="K18" s="9"/>
      <c r="L18" s="9"/>
      <c r="M18" s="9"/>
    </row>
    <row r="19" spans="1:13" x14ac:dyDescent="0.25">
      <c r="A19" s="8">
        <v>5</v>
      </c>
      <c r="C19" s="1" t="s">
        <v>14</v>
      </c>
      <c r="E19" s="8" t="s">
        <v>19</v>
      </c>
      <c r="G19" s="9">
        <v>1250460.6666666667</v>
      </c>
      <c r="H19" s="9">
        <v>1269049.8333333333</v>
      </c>
      <c r="I19" s="9">
        <v>1287709.2500000002</v>
      </c>
      <c r="J19" s="9">
        <v>1306494.7500000002</v>
      </c>
      <c r="K19" s="9">
        <v>1325702.5833333335</v>
      </c>
      <c r="L19" s="9">
        <v>1344512.8333333333</v>
      </c>
      <c r="M19" s="9">
        <v>1364321.9166666667</v>
      </c>
    </row>
    <row r="20" spans="1:13" x14ac:dyDescent="0.25">
      <c r="A20" s="8">
        <v>6</v>
      </c>
      <c r="C20" s="1" t="s">
        <v>16</v>
      </c>
      <c r="E20" s="8" t="s">
        <v>19</v>
      </c>
      <c r="G20" s="9">
        <v>111556.75</v>
      </c>
      <c r="H20" s="9">
        <v>112508.33333333331</v>
      </c>
      <c r="I20" s="9">
        <v>113651.5</v>
      </c>
      <c r="J20" s="9">
        <v>114594</v>
      </c>
      <c r="K20" s="9">
        <v>115340.49</v>
      </c>
      <c r="L20" s="9">
        <v>115972.75</v>
      </c>
      <c r="M20" s="9">
        <v>116727.00000000003</v>
      </c>
    </row>
    <row r="21" spans="1:13" x14ac:dyDescent="0.25">
      <c r="A21" s="8">
        <v>7</v>
      </c>
      <c r="C21" s="1" t="s">
        <v>17</v>
      </c>
      <c r="E21" s="8" t="s">
        <v>19</v>
      </c>
      <c r="G21" s="9">
        <v>5391.416666666667</v>
      </c>
      <c r="H21" s="9">
        <v>5365.3333333333339</v>
      </c>
      <c r="I21" s="9">
        <v>5353.333333333333</v>
      </c>
      <c r="J21" s="9">
        <v>5305</v>
      </c>
      <c r="K21" s="9">
        <v>5270.5</v>
      </c>
      <c r="L21" s="9">
        <v>5261.25</v>
      </c>
      <c r="M21" s="9">
        <v>5244.416666666667</v>
      </c>
    </row>
    <row r="22" spans="1:13" ht="25" x14ac:dyDescent="0.25">
      <c r="A22" s="8">
        <v>8</v>
      </c>
      <c r="C22" s="6" t="s">
        <v>20</v>
      </c>
      <c r="G22" s="10">
        <f t="shared" ref="G22:M22" si="1">SUM(G19:G21)</f>
        <v>1367408.8333333335</v>
      </c>
      <c r="H22" s="10">
        <f t="shared" si="1"/>
        <v>1386923.4999999998</v>
      </c>
      <c r="I22" s="10">
        <f t="shared" si="1"/>
        <v>1406714.0833333335</v>
      </c>
      <c r="J22" s="10">
        <f t="shared" si="1"/>
        <v>1426393.7500000002</v>
      </c>
      <c r="K22" s="10">
        <f t="shared" si="1"/>
        <v>1446313.5733333335</v>
      </c>
      <c r="L22" s="10">
        <f t="shared" si="1"/>
        <v>1465746.8333333333</v>
      </c>
      <c r="M22" s="10">
        <f t="shared" si="1"/>
        <v>1486293.3333333335</v>
      </c>
    </row>
    <row r="23" spans="1:13" x14ac:dyDescent="0.25">
      <c r="A23" s="8"/>
      <c r="G23" s="9"/>
      <c r="H23" s="9"/>
      <c r="I23" s="9"/>
      <c r="J23" s="9"/>
      <c r="K23" s="9"/>
      <c r="L23" s="9"/>
      <c r="M23" s="9"/>
    </row>
    <row r="24" spans="1:13" x14ac:dyDescent="0.25">
      <c r="A24" s="8">
        <v>9</v>
      </c>
      <c r="C24" s="1" t="s">
        <v>21</v>
      </c>
      <c r="G24" s="10">
        <f t="shared" ref="G24:M24" si="2">G17+G22</f>
        <v>3361882.75</v>
      </c>
      <c r="H24" s="10">
        <f t="shared" si="2"/>
        <v>3416514.333333333</v>
      </c>
      <c r="I24" s="10">
        <f t="shared" si="2"/>
        <v>3470158.416666667</v>
      </c>
      <c r="J24" s="10">
        <f t="shared" si="2"/>
        <v>3520691</v>
      </c>
      <c r="K24" s="10">
        <f t="shared" si="2"/>
        <v>3570580.5633333335</v>
      </c>
      <c r="L24" s="10">
        <f t="shared" si="2"/>
        <v>3622005.666666666</v>
      </c>
      <c r="M24" s="10">
        <f t="shared" si="2"/>
        <v>3670638.666666667</v>
      </c>
    </row>
    <row r="25" spans="1:13" x14ac:dyDescent="0.25">
      <c r="A25" s="8"/>
      <c r="G25" s="9"/>
      <c r="H25" s="9"/>
      <c r="I25" s="9"/>
      <c r="J25" s="9"/>
      <c r="K25" s="9"/>
      <c r="L25" s="9"/>
      <c r="M25" s="9"/>
    </row>
    <row r="26" spans="1:13" x14ac:dyDescent="0.25">
      <c r="A26" s="8"/>
      <c r="C26" s="3" t="s">
        <v>22</v>
      </c>
      <c r="G26" s="9"/>
      <c r="H26" s="9"/>
      <c r="I26" s="9"/>
      <c r="J26" s="9"/>
      <c r="K26" s="9"/>
      <c r="L26" s="9"/>
      <c r="M26" s="9"/>
    </row>
    <row r="27" spans="1:13" x14ac:dyDescent="0.25">
      <c r="A27" s="8"/>
      <c r="G27" s="9"/>
      <c r="H27" s="9"/>
      <c r="I27" s="9"/>
      <c r="J27" s="9"/>
      <c r="K27" s="9"/>
      <c r="L27" s="9"/>
      <c r="M27" s="9"/>
    </row>
    <row r="28" spans="1:13" x14ac:dyDescent="0.25">
      <c r="A28" s="8">
        <v>10</v>
      </c>
      <c r="C28" s="1" t="s">
        <v>22</v>
      </c>
      <c r="E28" s="8" t="s">
        <v>15</v>
      </c>
      <c r="G28" s="9">
        <f>[1]PIVOT!H21</f>
        <v>429</v>
      </c>
      <c r="H28" s="9">
        <v>412</v>
      </c>
      <c r="I28" s="9">
        <v>394</v>
      </c>
      <c r="J28" s="9">
        <v>384</v>
      </c>
      <c r="K28" s="9">
        <v>416</v>
      </c>
      <c r="L28" s="9">
        <v>409</v>
      </c>
      <c r="M28" s="9">
        <v>414</v>
      </c>
    </row>
    <row r="29" spans="1:13" x14ac:dyDescent="0.25">
      <c r="A29" s="8">
        <v>11</v>
      </c>
      <c r="C29" s="1" t="s">
        <v>22</v>
      </c>
      <c r="E29" s="8" t="s">
        <v>19</v>
      </c>
      <c r="G29" s="9">
        <f>[1]PIVOT!H20</f>
        <v>476.91666666666669</v>
      </c>
      <c r="H29" s="9">
        <v>484</v>
      </c>
      <c r="I29" s="9">
        <v>476</v>
      </c>
      <c r="J29" s="9">
        <v>468</v>
      </c>
      <c r="K29" s="9">
        <v>465</v>
      </c>
      <c r="L29" s="9">
        <v>476</v>
      </c>
      <c r="M29" s="9">
        <v>477</v>
      </c>
    </row>
    <row r="30" spans="1:13" x14ac:dyDescent="0.25">
      <c r="A30" s="8">
        <v>12</v>
      </c>
      <c r="C30" s="1" t="s">
        <v>23</v>
      </c>
      <c r="G30" s="10">
        <f>SUM(G28:G29)</f>
        <v>905.91666666666674</v>
      </c>
      <c r="H30" s="10">
        <f t="shared" ref="H30:M30" si="3">SUM(H28:H29)</f>
        <v>896</v>
      </c>
      <c r="I30" s="10">
        <f t="shared" si="3"/>
        <v>870</v>
      </c>
      <c r="J30" s="10">
        <f t="shared" si="3"/>
        <v>852</v>
      </c>
      <c r="K30" s="10">
        <f t="shared" si="3"/>
        <v>881</v>
      </c>
      <c r="L30" s="10">
        <f t="shared" si="3"/>
        <v>885</v>
      </c>
      <c r="M30" s="10">
        <f t="shared" si="3"/>
        <v>891</v>
      </c>
    </row>
    <row r="31" spans="1:13" x14ac:dyDescent="0.25">
      <c r="A31" s="8"/>
      <c r="G31" s="9"/>
      <c r="H31" s="9"/>
      <c r="I31" s="9"/>
      <c r="J31" s="9"/>
      <c r="K31" s="9"/>
      <c r="L31" s="9"/>
      <c r="M31" s="9"/>
    </row>
    <row r="32" spans="1:13" x14ac:dyDescent="0.25">
      <c r="A32" s="8">
        <v>13</v>
      </c>
      <c r="C32" s="1" t="s">
        <v>24</v>
      </c>
      <c r="G32" s="10">
        <f>G24+G30</f>
        <v>3362788.6666666665</v>
      </c>
      <c r="H32" s="10">
        <f t="shared" ref="H32:M32" si="4">H24+H30</f>
        <v>3417410.333333333</v>
      </c>
      <c r="I32" s="10">
        <f t="shared" si="4"/>
        <v>3471028.416666667</v>
      </c>
      <c r="J32" s="10">
        <f t="shared" si="4"/>
        <v>3521543</v>
      </c>
      <c r="K32" s="10">
        <f t="shared" si="4"/>
        <v>3571461.5633333335</v>
      </c>
      <c r="L32" s="10">
        <f t="shared" si="4"/>
        <v>3622890.666666666</v>
      </c>
      <c r="M32" s="10">
        <f t="shared" si="4"/>
        <v>3671529.666666667</v>
      </c>
    </row>
    <row r="33" spans="1:13" x14ac:dyDescent="0.25">
      <c r="A33" s="8"/>
      <c r="G33" s="9"/>
      <c r="H33" s="9"/>
      <c r="I33" s="9"/>
      <c r="J33" s="9"/>
      <c r="K33" s="9"/>
      <c r="L33" s="9"/>
      <c r="M33" s="9"/>
    </row>
    <row r="34" spans="1:13" x14ac:dyDescent="0.25">
      <c r="A34" s="8"/>
      <c r="G34" s="9"/>
      <c r="H34" s="9"/>
      <c r="I34" s="9"/>
      <c r="J34" s="9"/>
      <c r="K34" s="9"/>
      <c r="L34" s="9"/>
      <c r="M34" s="9"/>
    </row>
    <row r="35" spans="1:13" x14ac:dyDescent="0.25">
      <c r="A35" s="8"/>
      <c r="G35" s="9"/>
      <c r="H35" s="9"/>
      <c r="I35" s="9"/>
      <c r="J35" s="9"/>
      <c r="K35" s="9"/>
      <c r="L35" s="9"/>
      <c r="M35" s="9"/>
    </row>
    <row r="36" spans="1:13" x14ac:dyDescent="0.25">
      <c r="A36" s="4"/>
      <c r="G36" s="9"/>
      <c r="H36" s="9"/>
      <c r="I36" s="9"/>
      <c r="J36" s="9"/>
      <c r="K36" s="9"/>
      <c r="L36" s="9"/>
      <c r="M36" s="9"/>
    </row>
    <row r="37" spans="1:13" x14ac:dyDescent="0.25">
      <c r="A37" s="11"/>
      <c r="G37" s="9"/>
      <c r="H37" s="9"/>
      <c r="I37" s="9"/>
      <c r="J37" s="9"/>
      <c r="K37" s="9"/>
      <c r="L37" s="9"/>
      <c r="M37" s="9"/>
    </row>
    <row r="38" spans="1:13" x14ac:dyDescent="0.25">
      <c r="A38" s="8"/>
      <c r="G38" s="9"/>
      <c r="H38" s="9"/>
      <c r="I38" s="9"/>
      <c r="J38" s="9"/>
      <c r="K38" s="9"/>
      <c r="L38" s="9"/>
      <c r="M38" s="9"/>
    </row>
    <row r="39" spans="1:13" x14ac:dyDescent="0.25">
      <c r="A39" s="8"/>
      <c r="G39" s="9"/>
      <c r="H39" s="9"/>
      <c r="I39" s="9"/>
      <c r="J39" s="9"/>
      <c r="K39" s="9"/>
      <c r="L39" s="9"/>
      <c r="M39" s="9"/>
    </row>
    <row r="40" spans="1:13" x14ac:dyDescent="0.25">
      <c r="A40" s="8"/>
      <c r="G40" s="9"/>
      <c r="H40" s="9"/>
      <c r="I40" s="9"/>
      <c r="J40" s="9"/>
      <c r="K40" s="9"/>
      <c r="L40" s="9"/>
      <c r="M40" s="9"/>
    </row>
    <row r="41" spans="1:13" x14ac:dyDescent="0.25">
      <c r="A41" s="8"/>
      <c r="G41" s="9"/>
      <c r="H41" s="9"/>
      <c r="I41" s="9"/>
      <c r="J41" s="9"/>
      <c r="K41" s="9"/>
      <c r="L41" s="9"/>
      <c r="M41" s="9"/>
    </row>
    <row r="42" spans="1:13" x14ac:dyDescent="0.25">
      <c r="A42" s="8"/>
      <c r="G42" s="9"/>
      <c r="H42" s="9"/>
      <c r="I42" s="9"/>
      <c r="J42" s="9"/>
      <c r="K42" s="9"/>
      <c r="L42" s="9"/>
      <c r="M42" s="9"/>
    </row>
    <row r="43" spans="1:13" x14ac:dyDescent="0.25">
      <c r="A43" s="8"/>
      <c r="G43" s="9"/>
      <c r="H43" s="9"/>
      <c r="I43" s="9"/>
      <c r="J43" s="9"/>
      <c r="K43" s="9"/>
      <c r="L43" s="9"/>
      <c r="M43" s="9"/>
    </row>
  </sheetData>
  <mergeCells count="2">
    <mergeCell ref="A5:M5"/>
    <mergeCell ref="A6:M6"/>
  </mergeCells>
  <pageMargins left="0.7" right="0.7" top="0.75" bottom="0.75" header="0.3" footer="0.3"/>
  <pageSetup orientation="landscape" r:id="rId1"/>
  <headerFooter>
    <oddHeader>&amp;R&amp;"Arial,Regular"&amp;10Filed: 2023-03-08
EB-2022-0200
Exhibit I.5.3-STAFF-215
Attachment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1F5D1-7DBF-4C3D-8EFF-E0AA44DC754C}">
  <sheetPr>
    <tabColor theme="8" tint="0.59999389629810485"/>
  </sheetPr>
  <dimension ref="A5:N34"/>
  <sheetViews>
    <sheetView tabSelected="1" view="pageLayout" topLeftCell="A4" zoomScaleNormal="100" workbookViewId="0">
      <selection activeCell="J36" sqref="J36"/>
    </sheetView>
  </sheetViews>
  <sheetFormatPr defaultColWidth="101.1796875" defaultRowHeight="12.5" x14ac:dyDescent="0.25"/>
  <cols>
    <col min="1" max="1" width="4.1796875" style="1" customWidth="1"/>
    <col min="2" max="2" width="0.54296875" style="1" customWidth="1"/>
    <col min="3" max="3" width="12.7265625" style="1" customWidth="1"/>
    <col min="4" max="4" width="0.54296875" style="1" customWidth="1"/>
    <col min="5" max="14" width="10.453125" style="1" customWidth="1"/>
    <col min="15" max="16384" width="101.1796875" style="1"/>
  </cols>
  <sheetData>
    <row r="5" spans="1:14" ht="12.75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2" customFormat="1" ht="12.75" customHeight="1" x14ac:dyDescent="0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8" spans="1:14" s="3" customFormat="1" x14ac:dyDescent="0.25"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  <c r="L8" s="4">
        <v>2026</v>
      </c>
      <c r="M8" s="4">
        <v>2027</v>
      </c>
      <c r="N8" s="4">
        <v>2028</v>
      </c>
    </row>
    <row r="9" spans="1:14" s="6" customFormat="1" ht="25" x14ac:dyDescent="0.25">
      <c r="A9" s="5" t="s">
        <v>2</v>
      </c>
      <c r="C9" s="7" t="s">
        <v>3</v>
      </c>
      <c r="E9" s="5" t="s">
        <v>5</v>
      </c>
      <c r="F9" s="5" t="s">
        <v>5</v>
      </c>
      <c r="G9" s="5" t="s">
        <v>5</v>
      </c>
      <c r="H9" s="5" t="s">
        <v>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</row>
    <row r="10" spans="1:14" x14ac:dyDescent="0.25"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26</v>
      </c>
      <c r="M10" s="8" t="s">
        <v>27</v>
      </c>
      <c r="N10" s="8" t="s">
        <v>28</v>
      </c>
    </row>
    <row r="11" spans="1:14" x14ac:dyDescent="0.25">
      <c r="E11" s="8"/>
      <c r="F11" s="8"/>
      <c r="G11" s="8"/>
      <c r="H11" s="8"/>
      <c r="I11" s="8"/>
      <c r="J11" s="8"/>
      <c r="K11" s="8"/>
    </row>
    <row r="12" spans="1:14" x14ac:dyDescent="0.25">
      <c r="C12" s="3" t="s">
        <v>13</v>
      </c>
      <c r="E12" s="8"/>
      <c r="F12" s="8"/>
      <c r="G12" s="8"/>
      <c r="H12" s="8"/>
      <c r="I12" s="8"/>
      <c r="J12" s="8"/>
      <c r="K12" s="8"/>
    </row>
    <row r="14" spans="1:14" x14ac:dyDescent="0.25">
      <c r="A14" s="8">
        <v>1</v>
      </c>
      <c r="C14" s="1" t="s">
        <v>14</v>
      </c>
      <c r="E14" s="12">
        <v>3424068</v>
      </c>
      <c r="F14" s="12">
        <v>3463393</v>
      </c>
      <c r="G14" s="12">
        <v>3501049.888888889</v>
      </c>
      <c r="H14" s="12">
        <v>3537832.5833333335</v>
      </c>
      <c r="I14" s="12">
        <v>3577066.25</v>
      </c>
      <c r="J14" s="12">
        <v>3613542</v>
      </c>
      <c r="K14" s="12">
        <v>3650186.8333333335</v>
      </c>
      <c r="L14" s="12">
        <v>3684193.0833333335</v>
      </c>
      <c r="M14" s="12">
        <v>3718253.25</v>
      </c>
      <c r="N14" s="12">
        <v>3750688.5833333335</v>
      </c>
    </row>
    <row r="15" spans="1:14" x14ac:dyDescent="0.25">
      <c r="A15" s="8">
        <v>2</v>
      </c>
      <c r="C15" s="1" t="s">
        <v>16</v>
      </c>
      <c r="E15" s="12">
        <v>280104.3</v>
      </c>
      <c r="F15" s="12">
        <v>281892</v>
      </c>
      <c r="G15" s="12">
        <v>283410.66666666669</v>
      </c>
      <c r="H15" s="12">
        <v>283141.41666666669</v>
      </c>
      <c r="I15" s="12">
        <v>286523.08333333331</v>
      </c>
      <c r="J15" s="12">
        <v>289171.25</v>
      </c>
      <c r="K15" s="12">
        <v>290756.58333333331</v>
      </c>
      <c r="L15" s="12">
        <v>292266.75</v>
      </c>
      <c r="M15" s="12">
        <v>293829.25</v>
      </c>
      <c r="N15" s="12">
        <v>295298.66666666669</v>
      </c>
    </row>
    <row r="16" spans="1:14" x14ac:dyDescent="0.25">
      <c r="A16" s="8">
        <v>3</v>
      </c>
      <c r="C16" s="1" t="s">
        <v>17</v>
      </c>
      <c r="E16" s="12">
        <v>10996</v>
      </c>
      <c r="F16" s="12">
        <v>10987</v>
      </c>
      <c r="G16" s="12">
        <v>10959.666666666668</v>
      </c>
      <c r="H16" s="12">
        <v>11070.166666666666</v>
      </c>
      <c r="I16" s="12">
        <v>10917.666666666666</v>
      </c>
      <c r="J16" s="12">
        <v>10970.5</v>
      </c>
      <c r="K16" s="12">
        <v>10939.083333333334</v>
      </c>
      <c r="L16" s="12">
        <v>10920.583333333334</v>
      </c>
      <c r="M16" s="12">
        <v>10921.333333333334</v>
      </c>
      <c r="N16" s="12">
        <v>10915.416666666666</v>
      </c>
    </row>
    <row r="17" spans="1:14" x14ac:dyDescent="0.25">
      <c r="A17" s="8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7.75" customHeight="1" x14ac:dyDescent="0.25">
      <c r="A18" s="8">
        <v>4</v>
      </c>
      <c r="C18" s="6" t="s">
        <v>21</v>
      </c>
      <c r="E18" s="13">
        <f t="shared" ref="E18:N18" si="0">SUM(E14:E16)</f>
        <v>3715168.3</v>
      </c>
      <c r="F18" s="13">
        <f t="shared" si="0"/>
        <v>3756272</v>
      </c>
      <c r="G18" s="13">
        <f t="shared" si="0"/>
        <v>3795420.222222222</v>
      </c>
      <c r="H18" s="13">
        <f t="shared" si="0"/>
        <v>3832044.1666666665</v>
      </c>
      <c r="I18" s="13">
        <f t="shared" si="0"/>
        <v>3874507</v>
      </c>
      <c r="J18" s="13">
        <f t="shared" si="0"/>
        <v>3913683.75</v>
      </c>
      <c r="K18" s="13">
        <f t="shared" si="0"/>
        <v>3951882.5000000005</v>
      </c>
      <c r="L18" s="13">
        <f t="shared" si="0"/>
        <v>3987380.416666667</v>
      </c>
      <c r="M18" s="13">
        <f t="shared" si="0"/>
        <v>4023003.8333333335</v>
      </c>
      <c r="N18" s="13">
        <f t="shared" si="0"/>
        <v>4056902.6666666665</v>
      </c>
    </row>
    <row r="19" spans="1:14" x14ac:dyDescent="0.25">
      <c r="A19" s="8"/>
      <c r="E19" s="12"/>
      <c r="F19" s="12"/>
      <c r="G19" s="12"/>
      <c r="H19" s="12"/>
      <c r="I19" s="12"/>
      <c r="J19" s="12"/>
      <c r="K19" s="12"/>
      <c r="L19" s="14"/>
      <c r="M19" s="14"/>
      <c r="N19" s="14"/>
    </row>
    <row r="20" spans="1:14" x14ac:dyDescent="0.25">
      <c r="A20" s="8"/>
      <c r="C20" s="3" t="s">
        <v>22</v>
      </c>
      <c r="E20" s="12"/>
      <c r="F20" s="12"/>
      <c r="G20" s="12"/>
      <c r="H20" s="12"/>
      <c r="I20" s="12"/>
      <c r="J20" s="12"/>
      <c r="K20" s="12"/>
      <c r="L20" s="14"/>
      <c r="M20" s="14"/>
      <c r="N20" s="14"/>
    </row>
    <row r="21" spans="1:14" x14ac:dyDescent="0.25">
      <c r="A21" s="8"/>
      <c r="E21" s="12"/>
      <c r="F21" s="12"/>
      <c r="G21" s="12"/>
      <c r="H21" s="12"/>
      <c r="I21" s="12"/>
      <c r="J21" s="12"/>
      <c r="K21" s="12"/>
      <c r="L21" s="14"/>
      <c r="M21" s="14"/>
      <c r="N21" s="14"/>
    </row>
    <row r="22" spans="1:14" x14ac:dyDescent="0.25">
      <c r="A22" s="8">
        <v>5</v>
      </c>
      <c r="C22" s="1" t="s">
        <v>23</v>
      </c>
      <c r="E22" s="13">
        <v>905.1999996333335</v>
      </c>
      <c r="F22" s="13">
        <v>969.25</v>
      </c>
      <c r="G22" s="13">
        <v>1036.0833299999999</v>
      </c>
      <c r="H22" s="13">
        <v>1066.6666666666667</v>
      </c>
      <c r="I22" s="13">
        <v>1030</v>
      </c>
      <c r="J22" s="13">
        <v>1028</v>
      </c>
      <c r="K22" s="13">
        <v>1028.5833333333333</v>
      </c>
      <c r="L22" s="13">
        <v>1028.5833333333333</v>
      </c>
      <c r="M22" s="13">
        <v>1028.5833333333333</v>
      </c>
      <c r="N22" s="13">
        <v>1028.5833333333333</v>
      </c>
    </row>
    <row r="23" spans="1:14" x14ac:dyDescent="0.25">
      <c r="A23" s="8"/>
      <c r="E23" s="12"/>
      <c r="F23" s="12"/>
      <c r="G23" s="12"/>
      <c r="H23" s="12"/>
      <c r="I23" s="12"/>
      <c r="J23" s="12"/>
      <c r="K23" s="12"/>
      <c r="L23" s="14"/>
      <c r="M23" s="14"/>
      <c r="N23" s="14"/>
    </row>
    <row r="24" spans="1:14" ht="25" x14ac:dyDescent="0.25">
      <c r="A24" s="8">
        <v>6</v>
      </c>
      <c r="C24" s="6" t="s">
        <v>24</v>
      </c>
      <c r="E24" s="13">
        <f>E18+E22</f>
        <v>3716073.4999996331</v>
      </c>
      <c r="F24" s="13">
        <f t="shared" ref="F24:N24" si="1">F18+F22</f>
        <v>3757241.25</v>
      </c>
      <c r="G24" s="13">
        <f t="shared" si="1"/>
        <v>3796456.3055522218</v>
      </c>
      <c r="H24" s="13">
        <f t="shared" si="1"/>
        <v>3833110.833333333</v>
      </c>
      <c r="I24" s="13">
        <f t="shared" si="1"/>
        <v>3875537</v>
      </c>
      <c r="J24" s="13">
        <f t="shared" si="1"/>
        <v>3914711.75</v>
      </c>
      <c r="K24" s="13">
        <f t="shared" si="1"/>
        <v>3952911.083333334</v>
      </c>
      <c r="L24" s="13">
        <f t="shared" si="1"/>
        <v>3988409.0000000005</v>
      </c>
      <c r="M24" s="13">
        <f t="shared" si="1"/>
        <v>4024032.416666667</v>
      </c>
      <c r="N24" s="13">
        <f t="shared" si="1"/>
        <v>4057931.25</v>
      </c>
    </row>
    <row r="25" spans="1:14" x14ac:dyDescent="0.25">
      <c r="A25" s="8"/>
      <c r="E25" s="9"/>
      <c r="F25" s="9"/>
      <c r="G25" s="9"/>
      <c r="H25" s="9"/>
      <c r="I25" s="9"/>
      <c r="J25" s="9"/>
      <c r="K25" s="9"/>
    </row>
    <row r="26" spans="1:14" x14ac:dyDescent="0.25">
      <c r="A26" s="8"/>
      <c r="E26" s="9"/>
      <c r="F26" s="9"/>
      <c r="G26" s="9"/>
      <c r="H26" s="9"/>
      <c r="I26" s="9"/>
      <c r="J26" s="9"/>
      <c r="K26" s="9"/>
    </row>
    <row r="27" spans="1:14" x14ac:dyDescent="0.25">
      <c r="A27" s="15"/>
      <c r="E27" s="9"/>
      <c r="F27" s="9"/>
      <c r="G27" s="9"/>
      <c r="H27" s="9"/>
      <c r="I27" s="9"/>
      <c r="J27" s="9"/>
      <c r="K27" s="9"/>
    </row>
    <row r="28" spans="1:14" x14ac:dyDescent="0.25">
      <c r="A28" s="11"/>
      <c r="E28" s="9"/>
      <c r="F28" s="9"/>
      <c r="G28" s="9"/>
      <c r="H28" s="9"/>
      <c r="I28" s="9"/>
      <c r="J28" s="9"/>
      <c r="K28" s="9"/>
    </row>
    <row r="29" spans="1:14" x14ac:dyDescent="0.25">
      <c r="A29" s="8"/>
      <c r="E29" s="9"/>
      <c r="F29" s="9"/>
      <c r="G29" s="9"/>
      <c r="H29" s="9"/>
      <c r="I29" s="9"/>
      <c r="J29" s="9"/>
      <c r="K29" s="9"/>
    </row>
    <row r="30" spans="1:14" x14ac:dyDescent="0.25">
      <c r="A30" s="8"/>
      <c r="E30" s="9"/>
      <c r="F30" s="9"/>
      <c r="G30" s="9"/>
      <c r="H30" s="9"/>
      <c r="I30" s="9"/>
      <c r="J30" s="9"/>
      <c r="K30" s="9"/>
    </row>
    <row r="31" spans="1:14" x14ac:dyDescent="0.25">
      <c r="A31" s="8"/>
      <c r="E31" s="9"/>
      <c r="F31" s="9"/>
      <c r="G31" s="9"/>
      <c r="H31" s="9"/>
      <c r="I31" s="9"/>
      <c r="J31" s="9"/>
      <c r="K31" s="9"/>
    </row>
    <row r="32" spans="1:14" x14ac:dyDescent="0.25">
      <c r="A32" s="8"/>
      <c r="E32" s="9"/>
      <c r="F32" s="9"/>
      <c r="G32" s="9"/>
      <c r="H32" s="9"/>
      <c r="I32" s="9"/>
      <c r="J32" s="9"/>
      <c r="K32" s="9"/>
    </row>
    <row r="33" spans="1:11" x14ac:dyDescent="0.25">
      <c r="A33" s="8"/>
      <c r="E33" s="9"/>
      <c r="F33" s="9"/>
      <c r="G33" s="9"/>
      <c r="H33" s="9"/>
      <c r="I33" s="9"/>
      <c r="J33" s="9"/>
      <c r="K33" s="9"/>
    </row>
    <row r="34" spans="1:11" x14ac:dyDescent="0.25">
      <c r="A34" s="8"/>
      <c r="E34" s="9"/>
      <c r="F34" s="9"/>
      <c r="G34" s="9"/>
      <c r="H34" s="9"/>
      <c r="I34" s="9"/>
      <c r="J34" s="9"/>
      <c r="K34" s="9"/>
    </row>
  </sheetData>
  <mergeCells count="2">
    <mergeCell ref="A5:N5"/>
    <mergeCell ref="A6:N6"/>
  </mergeCells>
  <pageMargins left="0.7" right="0.7" top="0.75" bottom="0.75" header="0.3" footer="0.3"/>
  <pageSetup orientation="landscape" r:id="rId1"/>
  <headerFooter>
    <oddHeader>&amp;R&amp;"Arial,Regular"&amp;10Filed: 2023-03-08
EB-2022-0200
Exhibit I.5.3-STAFF-215
Attachment 2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05.03.01.215</Int_x002f_Exhibit_x002f_Tab>
    <Witnesses xmlns="0f3dc55c-bcca-45e2-bb95-d6030d9207f1">
      <Value>Rachel Goodreau</Value>
    </Witnesses>
    <_dlc_DocId xmlns="bc9be6ef-036f-4d38-ab45-2a4da0c93cb0">C6U45NHNYSXQ-1954422155-3945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5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https://enbridge.sharepoint.com/teams/EB-2022-02002024Rebasing/_layouts/15/DocIdRedir.aspx?ID=C6U45NHNYSXQ-1954422155-3945</Url>
      <Description>C6U45NHNYSXQ-1954422155-3945</Description>
    </_dlc_DocIdUrl>
    <_ip_UnifiedCompliancePolicyProperties xmlns="http://schemas.microsoft.com/sharepoint/v3" xsi:nil="true"/>
    <Intervenor xmlns="0f3dc55c-bcca-45e2-bb95-d6030d9207f1">STAFF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CC307D55-72AD-43BC-8ECE-9C3A38FD7BAB}"/>
</file>

<file path=customXml/itemProps2.xml><?xml version="1.0" encoding="utf-8"?>
<ds:datastoreItem xmlns:ds="http://schemas.openxmlformats.org/officeDocument/2006/customXml" ds:itemID="{E209CC30-608B-41D0-A754-158469F4B4C5}"/>
</file>

<file path=customXml/itemProps3.xml><?xml version="1.0" encoding="utf-8"?>
<ds:datastoreItem xmlns:ds="http://schemas.openxmlformats.org/officeDocument/2006/customXml" ds:itemID="{23B01724-0D35-4731-A15A-F55494831846}"/>
</file>

<file path=customXml/itemProps4.xml><?xml version="1.0" encoding="utf-8"?>
<ds:datastoreItem xmlns:ds="http://schemas.openxmlformats.org/officeDocument/2006/customXml" ds:itemID="{68E449DD-058D-4DCF-A46C-69FC6C017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2012-2018 EGD UGL</vt:lpstr>
      <vt:lpstr>2019-2028 EGI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2023-03-08T22:41:30Z</dcterms:created>
  <dcterms:modified xsi:type="dcterms:W3CDTF">2023-03-08T22:41:35Z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2023-03-08T22:41:32Z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74ccf8c7-7368-4a68-ae36-6915b9c88759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SHAREPOINT UPLOAD REQUEST: STAFF.215 Attachment 2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Kurt.Holmes@enbridge.com</vt:lpwstr>
  </property>
  <property fmtid="{D5CDD505-2E9C-101B-9397-08002B2CF9AE}" pid="12" name="_dlc_DocIdItemGuid">
    <vt:lpwstr>aa07ded6-f398-4bc8-a18d-0cdace5e7f3d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Kurt Holmes</vt:lpwstr>
  </property>
  <property fmtid="{D5CDD505-2E9C-101B-9397-08002B2CF9AE}" pid="16" name="_AdHocReviewCycleID">
    <vt:i4>-443201462</vt:i4>
  </property>
</Properties>
</file>