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7D5EF1BD-E3C3-4498-A870-6727511CDCA4}" xr6:coauthVersionLast="47" xr6:coauthVersionMax="47" xr10:uidLastSave="{00000000-0000-0000-0000-000000000000}"/>
  <bookViews>
    <workbookView xWindow="-120" yWindow="-120" windowWidth="29040" windowHeight="15840" tabRatio="914" xr2:uid="{5749AB7F-A2B4-483E-9477-2F9E72BAA8E0}"/>
  </bookViews>
  <sheets>
    <sheet name="Sheet1" sheetId="4" r:id="rId1"/>
  </sheets>
  <definedNames>
    <definedName name="_xlnm.Print_Area" localSheetId="0">Sheet1!$A$1:$K$65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4" l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7" i="4" s="1"/>
  <c r="A28" i="4" s="1"/>
  <c r="A29" i="4" s="1"/>
  <c r="A30" i="4" s="1"/>
  <c r="A31" i="4" s="1"/>
  <c r="A32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7" i="4" s="1"/>
  <c r="A48" i="4" s="1"/>
  <c r="A49" i="4" s="1"/>
  <c r="A50" i="4" s="1"/>
  <c r="A51" i="4" s="1"/>
  <c r="A52" i="4" s="1"/>
  <c r="A53" i="4" s="1"/>
  <c r="A54" i="4" s="1"/>
  <c r="A55" i="4" s="1"/>
  <c r="A57" i="4" s="1"/>
  <c r="I32" i="4" l="1"/>
  <c r="I24" i="4"/>
  <c r="I44" i="4" l="1"/>
  <c r="G55" i="4" l="1"/>
  <c r="H24" i="4"/>
  <c r="G44" i="4"/>
  <c r="H55" i="4"/>
  <c r="G32" i="4"/>
  <c r="H44" i="4"/>
  <c r="G24" i="4"/>
  <c r="I55" i="4"/>
  <c r="I57" i="4" s="1"/>
  <c r="G57" i="4" l="1"/>
  <c r="H32" i="4"/>
  <c r="H57" i="4" s="1"/>
  <c r="J49" i="4" l="1"/>
  <c r="J52" i="4"/>
  <c r="J53" i="4"/>
  <c r="J48" i="4"/>
  <c r="J51" i="4"/>
  <c r="J50" i="4"/>
  <c r="J15" i="4" l="1"/>
  <c r="J16" i="4"/>
  <c r="J19" i="4"/>
  <c r="J40" i="4"/>
  <c r="J31" i="4"/>
  <c r="J29" i="4"/>
  <c r="J28" i="4"/>
  <c r="J36" i="4"/>
  <c r="J17" i="4"/>
  <c r="J22" i="4"/>
  <c r="J20" i="4"/>
  <c r="J30" i="4"/>
  <c r="J18" i="4"/>
  <c r="J14" i="4"/>
  <c r="J21" i="4"/>
  <c r="J43" i="4"/>
  <c r="E55" i="4"/>
  <c r="J41" i="4" l="1"/>
  <c r="J39" i="4"/>
  <c r="F44" i="4"/>
  <c r="J47" i="4"/>
  <c r="J55" i="4" s="1"/>
  <c r="F55" i="4"/>
  <c r="F32" i="4"/>
  <c r="J38" i="4"/>
  <c r="J23" i="4"/>
  <c r="F24" i="4"/>
  <c r="J42" i="4"/>
  <c r="J37" i="4"/>
  <c r="F57" i="4" l="1"/>
  <c r="E44" i="4" l="1"/>
  <c r="J35" i="4"/>
  <c r="J44" i="4" s="1"/>
  <c r="E24" i="4"/>
  <c r="J13" i="4"/>
  <c r="J24" i="4" s="1"/>
  <c r="E32" i="4"/>
  <c r="J27" i="4"/>
  <c r="J32" i="4" s="1"/>
  <c r="E57" i="4" l="1"/>
  <c r="J57" i="4"/>
</calcChain>
</file>

<file path=xl/sharedStrings.xml><?xml version="1.0" encoding="utf-8"?>
<sst xmlns="http://schemas.openxmlformats.org/spreadsheetml/2006/main" count="97" uniqueCount="62">
  <si>
    <t>EGD Rate Zone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</si>
  <si>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</si>
  <si>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</si>
  <si>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</si>
  <si>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</si>
  <si>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</si>
  <si>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</si>
  <si>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</si>
  <si>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</si>
  <si>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</si>
  <si>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</si>
  <si>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Total EGD Rate Zone</t>
  </si>
  <si>
    <t>Union North Rate Zone</t>
  </si>
  <si>
    <t>Rate 01</t>
  </si>
  <si>
    <t>Rate 10</t>
  </si>
  <si>
    <t>Rate 20</t>
  </si>
  <si>
    <t>Rate 25</t>
  </si>
  <si>
    <t>Total Union North Rate Zone</t>
  </si>
  <si>
    <t>Union South Rate Zone</t>
  </si>
  <si>
    <t>Rate M1</t>
  </si>
  <si>
    <t>Rate M2</t>
  </si>
  <si>
    <t>Rate M9</t>
  </si>
  <si>
    <t>Rate T3</t>
  </si>
  <si>
    <t>Total Union South Rate Zone</t>
  </si>
  <si>
    <t>Ex-Franchise</t>
  </si>
  <si>
    <t>Rate 331</t>
  </si>
  <si>
    <t>Rate 332</t>
  </si>
  <si>
    <t>Rate M12</t>
  </si>
  <si>
    <t>Rate M13</t>
  </si>
  <si>
    <t>Rate M16</t>
  </si>
  <si>
    <t>Rate M17</t>
  </si>
  <si>
    <t>Total Ex-Franchise</t>
  </si>
  <si>
    <t>Total</t>
  </si>
  <si>
    <t>(a)</t>
  </si>
  <si>
    <t>Rate 401</t>
  </si>
  <si>
    <t>(b)</t>
  </si>
  <si>
    <t>(1)</t>
  </si>
  <si>
    <t>Parkway</t>
  </si>
  <si>
    <t>(c)</t>
  </si>
  <si>
    <t>(d)</t>
  </si>
  <si>
    <t>Total Rate Class Impacts from Proposed Cost Allocation Methodology Changes</t>
  </si>
  <si>
    <t>Line
No.</t>
  </si>
  <si>
    <t>Panhandle/</t>
  </si>
  <si>
    <t>St. Clair</t>
  </si>
  <si>
    <t>Station</t>
  </si>
  <si>
    <t>Dawn</t>
  </si>
  <si>
    <t>DSM</t>
  </si>
  <si>
    <t>Budget</t>
  </si>
  <si>
    <t>(e)</t>
  </si>
  <si>
    <t>Particulars ($000s)</t>
  </si>
  <si>
    <t>Rate 300</t>
  </si>
  <si>
    <t>Rate M4</t>
  </si>
  <si>
    <t>Rate M5</t>
  </si>
  <si>
    <t>Rate T1</t>
  </si>
  <si>
    <t>Rate M7</t>
  </si>
  <si>
    <t>Rate T2</t>
  </si>
  <si>
    <t>Rate C1</t>
  </si>
  <si>
    <t>Total (1)</t>
  </si>
  <si>
    <t>Note:</t>
  </si>
  <si>
    <t>A positive value represents an increase to the revenue requirement based on the proposed methodology.</t>
  </si>
  <si>
    <t>(f)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</si>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</sst>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37" fontId="3" fillId="0" borderId="0" xfId="1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37" fontId="2" fillId="0" borderId="3" xfId="0" applyNumberFormat="1" applyFont="1" applyFill="1" applyBorder="1" applyAlignment="1">
      <alignment horizontal="center"/>
    </xf>
    <xf numFmtId="37" fontId="3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37" fontId="3" fillId="0" borderId="2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37" fontId="2" fillId="0" borderId="2" xfId="0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2" xr:uid="{1B579871-3E40-4D28-9F3F-A63868D1B620}"/>
    <cellStyle name="Normal 3" xfId="3" xr:uid="{F70C54A2-F440-4E19-9775-FF5044769594}"/>
    <cellStyle name="Normal 4 3" xfId="4" xr:uid="{30202EE8-9C75-4294-A181-B73EB496A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5DC3-40B7-4429-8C88-B69A8AE892AA}">
  <sheetPr>
    <pageSetUpPr fitToPage="1"/>
  </sheetPr>
  <dimension ref="A1:M64"/>
  <sheetViews>
    <sheetView tabSelected="1" view="pageLayout" zoomScaleNormal="100" workbookViewId="0">
      <selection sqref="A1:XFD1048576"/>
    </sheetView>
  </sheetViews>
  <sheetFormatPr defaultColWidth="7.85546875" defaultRowHeight="12.75" customHeight="1" x14ac:dyDescent="0.2"/>
  <cols>
    <col min="1" max="1" width="4.42578125" style="4" bestFit="1" customWidth="1"/>
    <col min="2" max="2" width="1.7109375" style="4" customWidth="1"/>
    <col min="3" max="3" width="25.140625" style="4" bestFit="1" customWidth="1"/>
    <col min="4" max="4" width="1.7109375" style="4" customWidth="1"/>
    <col min="5" max="5" width="10.28515625" style="4" customWidth="1"/>
    <col min="6" max="10" width="10" style="4" customWidth="1"/>
    <col min="11" max="16384" width="7.85546875" style="4"/>
  </cols>
  <sheetData>
    <row r="1" spans="1:11" ht="12.75" customHeight="1" x14ac:dyDescent="0.2">
      <c r="J1" s="16"/>
    </row>
    <row r="2" spans="1:11" ht="12.75" customHeight="1" x14ac:dyDescent="0.2">
      <c r="J2" s="16"/>
    </row>
    <row r="3" spans="1:11" ht="12.75" customHeight="1" x14ac:dyDescent="0.2">
      <c r="J3" s="16"/>
    </row>
    <row r="4" spans="1:11" ht="12.75" customHeight="1" x14ac:dyDescent="0.2">
      <c r="J4" s="16"/>
    </row>
    <row r="5" spans="1:11" ht="12.75" customHeight="1" x14ac:dyDescent="0.2">
      <c r="J5" s="17"/>
    </row>
    <row r="6" spans="1:11" ht="12.75" customHeight="1" x14ac:dyDescent="0.2">
      <c r="A6" s="18" t="s">
        <v>40</v>
      </c>
      <c r="B6" s="18"/>
      <c r="C6" s="18"/>
      <c r="D6" s="18"/>
      <c r="E6" s="18"/>
      <c r="F6" s="18"/>
      <c r="G6" s="18"/>
      <c r="H6" s="18"/>
      <c r="I6" s="18"/>
      <c r="J6" s="18"/>
    </row>
    <row r="8" spans="1:11" ht="12.75" customHeight="1" x14ac:dyDescent="0.2">
      <c r="A8" s="19" t="s">
        <v>41</v>
      </c>
      <c r="B8" s="3"/>
      <c r="C8" s="3"/>
      <c r="E8" s="2" t="s">
        <v>42</v>
      </c>
      <c r="F8" s="3" t="s">
        <v>37</v>
      </c>
      <c r="G8" s="3" t="s">
        <v>45</v>
      </c>
      <c r="H8" s="2" t="s">
        <v>45</v>
      </c>
      <c r="I8" s="3" t="s">
        <v>46</v>
      </c>
      <c r="J8" s="3"/>
    </row>
    <row r="9" spans="1:11" ht="12.75" customHeight="1" x14ac:dyDescent="0.2">
      <c r="A9" s="20"/>
      <c r="B9" s="21"/>
      <c r="C9" s="22" t="s">
        <v>49</v>
      </c>
      <c r="E9" s="1" t="s">
        <v>43</v>
      </c>
      <c r="F9" s="1" t="s">
        <v>44</v>
      </c>
      <c r="G9" s="1" t="s">
        <v>44</v>
      </c>
      <c r="H9" s="1" t="s">
        <v>37</v>
      </c>
      <c r="I9" s="1" t="s">
        <v>47</v>
      </c>
      <c r="J9" s="1" t="s">
        <v>57</v>
      </c>
    </row>
    <row r="10" spans="1:11" ht="12.75" customHeight="1" x14ac:dyDescent="0.2">
      <c r="A10" s="23"/>
      <c r="B10" s="23"/>
      <c r="C10" s="23"/>
      <c r="E10" s="3" t="s">
        <v>33</v>
      </c>
      <c r="F10" s="2" t="s">
        <v>35</v>
      </c>
      <c r="G10" s="3" t="s">
        <v>38</v>
      </c>
      <c r="H10" s="3" t="s">
        <v>39</v>
      </c>
      <c r="I10" s="5" t="s">
        <v>48</v>
      </c>
      <c r="J10" s="5" t="s">
        <v>60</v>
      </c>
    </row>
    <row r="11" spans="1:11" ht="12.75" customHeight="1" x14ac:dyDescent="0.2">
      <c r="A11" s="23"/>
      <c r="B11" s="23"/>
      <c r="C11" s="23"/>
    </row>
    <row r="12" spans="1:11" ht="12.75" customHeight="1" x14ac:dyDescent="0.2">
      <c r="A12" s="3"/>
      <c r="B12" s="3"/>
      <c r="C12" s="9" t="s">
        <v>0</v>
      </c>
    </row>
    <row r="13" spans="1:11" ht="12.75" customHeight="1" x14ac:dyDescent="0.2">
      <c r="A13" s="3">
        <v>1</v>
      </c>
      <c r="B13" s="3"/>
      <c r="C13" s="6" t="s">
        <v>1</v>
      </c>
      <c r="E13" s="11">
        <v>679.18136276108817</v>
      </c>
      <c r="F13" s="11">
        <v>-2147.0076416473457</v>
      </c>
      <c r="G13" s="11">
        <v>976.68208591686562</v>
      </c>
      <c r="H13" s="11">
        <v>-1215.0178271341138</v>
      </c>
      <c r="I13" s="11">
        <v>11629.721422236958</v>
      </c>
      <c r="J13" s="12">
        <f t="shared" ref="J13:J23" si="0">+F13+G13+H13+E13+I13</f>
        <v>9923.5594021334527</v>
      </c>
      <c r="K13" s="4" t="s">
        <v>61</v>
      </c>
    </row>
    <row r="14" spans="1:11" ht="12.75" customHeight="1" x14ac:dyDescent="0.2">
      <c r="A14" s="3">
        <f>A13+1</f>
        <v>2</v>
      </c>
      <c r="B14" s="3"/>
      <c r="C14" s="6" t="s">
        <v>2</v>
      </c>
      <c r="E14" s="11">
        <v>606.09642993045054</v>
      </c>
      <c r="F14" s="11">
        <v>-1915.9737560313506</v>
      </c>
      <c r="G14" s="11">
        <v>871.5838771618437</v>
      </c>
      <c r="H14" s="11">
        <v>-1084.2669402316678</v>
      </c>
      <c r="I14" s="11">
        <v>657.40477496343738</v>
      </c>
      <c r="J14" s="12">
        <f t="shared" si="0"/>
        <v>-865.15561420728682</v>
      </c>
      <c r="K14" s="4" t="s">
        <v>61</v>
      </c>
    </row>
    <row r="15" spans="1:11" ht="12.75" customHeight="1" x14ac:dyDescent="0.2">
      <c r="A15" s="3">
        <f t="shared" ref="A15:A24" si="1">A14+1</f>
        <v>3</v>
      </c>
      <c r="B15" s="3"/>
      <c r="C15" s="6" t="s">
        <v>3</v>
      </c>
      <c r="E15" s="11">
        <v>2.1377906339211421</v>
      </c>
      <c r="F15" s="11">
        <v>-6.7579192818419109</v>
      </c>
      <c r="G15" s="11">
        <v>3.0742036370138521</v>
      </c>
      <c r="H15" s="11">
        <v>-3.8241597365904454</v>
      </c>
      <c r="I15" s="11">
        <v>260.13016602024169</v>
      </c>
      <c r="J15" s="12">
        <f t="shared" si="0"/>
        <v>254.76008127274432</v>
      </c>
      <c r="K15" s="4" t="s">
        <v>61</v>
      </c>
    </row>
    <row r="16" spans="1:11" ht="12.75" customHeight="1" x14ac:dyDescent="0.2">
      <c r="A16" s="3">
        <f t="shared" si="1"/>
        <v>4</v>
      </c>
      <c r="B16" s="3"/>
      <c r="C16" s="6" t="s">
        <v>4</v>
      </c>
      <c r="E16" s="11">
        <v>69.545459467367436</v>
      </c>
      <c r="F16" s="11">
        <v>-219.84500916117941</v>
      </c>
      <c r="G16" s="11">
        <v>100.00834555075562</v>
      </c>
      <c r="H16" s="11">
        <v>-124.40297151183768</v>
      </c>
      <c r="I16" s="11">
        <v>-906.30912775521529</v>
      </c>
      <c r="J16" s="12">
        <f t="shared" si="0"/>
        <v>-1081.0033034101093</v>
      </c>
      <c r="K16" s="4" t="s">
        <v>61</v>
      </c>
    </row>
    <row r="17" spans="1:13" ht="12.75" customHeight="1" x14ac:dyDescent="0.2">
      <c r="A17" s="3">
        <f t="shared" si="1"/>
        <v>5</v>
      </c>
      <c r="B17" s="3"/>
      <c r="C17" s="6" t="s">
        <v>5</v>
      </c>
      <c r="E17" s="11">
        <v>14.615640422975957</v>
      </c>
      <c r="F17" s="11">
        <v>-46.202521736064654</v>
      </c>
      <c r="G17" s="11">
        <v>21.0177059589696</v>
      </c>
      <c r="H17" s="11">
        <v>-26.144201927731046</v>
      </c>
      <c r="I17" s="11">
        <v>-850.28648044031888</v>
      </c>
      <c r="J17" s="12">
        <f t="shared" si="0"/>
        <v>-886.99985772216905</v>
      </c>
      <c r="K17" s="4" t="s">
        <v>61</v>
      </c>
    </row>
    <row r="18" spans="1:13" ht="12.75" customHeight="1" x14ac:dyDescent="0.2">
      <c r="A18" s="3">
        <f t="shared" si="1"/>
        <v>6</v>
      </c>
      <c r="B18" s="3"/>
      <c r="C18" s="6" t="s">
        <v>6</v>
      </c>
      <c r="E18" s="11">
        <v>0</v>
      </c>
      <c r="F18" s="11">
        <v>0</v>
      </c>
      <c r="G18" s="11">
        <v>0</v>
      </c>
      <c r="H18" s="11">
        <v>-8.1112585576192942E-4</v>
      </c>
      <c r="I18" s="11">
        <v>0</v>
      </c>
      <c r="J18" s="12">
        <f t="shared" si="0"/>
        <v>-8.1112585576192942E-4</v>
      </c>
      <c r="K18" s="4" t="s">
        <v>61</v>
      </c>
      <c r="M18" s="24"/>
    </row>
    <row r="19" spans="1:13" ht="12.75" customHeight="1" x14ac:dyDescent="0.2">
      <c r="A19" s="3">
        <f t="shared" si="1"/>
        <v>7</v>
      </c>
      <c r="B19" s="3"/>
      <c r="C19" s="6" t="s">
        <v>7</v>
      </c>
      <c r="E19" s="11">
        <v>0.24233078684339571</v>
      </c>
      <c r="F19" s="11">
        <v>-0.76604877531394244</v>
      </c>
      <c r="G19" s="11">
        <v>0.34847855278894713</v>
      </c>
      <c r="H19" s="11">
        <v>-0.43351154415677229</v>
      </c>
      <c r="I19" s="11">
        <v>569.77481190618698</v>
      </c>
      <c r="J19" s="12">
        <f t="shared" si="0"/>
        <v>569.16606092634856</v>
      </c>
      <c r="K19" s="4" t="s">
        <v>61</v>
      </c>
    </row>
    <row r="20" spans="1:13" ht="12.75" customHeight="1" x14ac:dyDescent="0.2">
      <c r="A20" s="3">
        <f t="shared" si="1"/>
        <v>8</v>
      </c>
      <c r="B20" s="3"/>
      <c r="C20" s="6" t="s">
        <v>8</v>
      </c>
      <c r="E20" s="11">
        <v>0</v>
      </c>
      <c r="F20" s="11">
        <v>0</v>
      </c>
      <c r="G20" s="11">
        <v>0</v>
      </c>
      <c r="H20" s="11">
        <v>-1.4214164025361242E-4</v>
      </c>
      <c r="I20" s="11">
        <v>-1213.5471075583996</v>
      </c>
      <c r="J20" s="12">
        <f t="shared" si="0"/>
        <v>-1213.5472497000399</v>
      </c>
      <c r="K20" s="4" t="s">
        <v>61</v>
      </c>
    </row>
    <row r="21" spans="1:13" ht="12.75" customHeight="1" x14ac:dyDescent="0.2">
      <c r="A21" s="3">
        <f t="shared" si="1"/>
        <v>9</v>
      </c>
      <c r="B21" s="3"/>
      <c r="C21" s="6" t="s">
        <v>9</v>
      </c>
      <c r="E21" s="11">
        <v>0</v>
      </c>
      <c r="F21" s="11">
        <v>0</v>
      </c>
      <c r="G21" s="11">
        <v>0</v>
      </c>
      <c r="H21" s="11">
        <v>-8.895907667465508E-4</v>
      </c>
      <c r="I21" s="11">
        <v>-2694.5053583824224</v>
      </c>
      <c r="J21" s="12">
        <f t="shared" si="0"/>
        <v>-2694.5062479731891</v>
      </c>
      <c r="K21" s="4" t="s">
        <v>61</v>
      </c>
    </row>
    <row r="22" spans="1:13" ht="12.75" customHeight="1" x14ac:dyDescent="0.2">
      <c r="A22" s="3">
        <f t="shared" si="1"/>
        <v>10</v>
      </c>
      <c r="B22" s="3"/>
      <c r="C22" s="6" t="s">
        <v>10</v>
      </c>
      <c r="E22" s="11">
        <v>16.1252429340812</v>
      </c>
      <c r="F22" s="11">
        <v>-50.974631668552774</v>
      </c>
      <c r="G22" s="11">
        <v>23.188557237132045</v>
      </c>
      <c r="H22" s="11">
        <v>-28.845787327358266</v>
      </c>
      <c r="I22" s="11">
        <v>0</v>
      </c>
      <c r="J22" s="12">
        <f t="shared" si="0"/>
        <v>-40.506618824697796</v>
      </c>
      <c r="K22" s="4" t="s">
        <v>61</v>
      </c>
    </row>
    <row r="23" spans="1:13" ht="12.75" customHeight="1" x14ac:dyDescent="0.2">
      <c r="A23" s="3">
        <f t="shared" si="1"/>
        <v>11</v>
      </c>
      <c r="B23" s="3"/>
      <c r="C23" s="6" t="s">
        <v>50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2">
        <f t="shared" si="0"/>
        <v>0</v>
      </c>
      <c r="K23" s="4" t="s">
        <v>61</v>
      </c>
    </row>
    <row r="24" spans="1:13" ht="12.75" customHeight="1" x14ac:dyDescent="0.2">
      <c r="A24" s="3">
        <f t="shared" si="1"/>
        <v>12</v>
      </c>
      <c r="B24" s="3"/>
      <c r="C24" s="8" t="s">
        <v>11</v>
      </c>
      <c r="E24" s="25">
        <f t="shared" ref="E24:J24" si="2">SUM(E13:E23)</f>
        <v>1387.9442569367279</v>
      </c>
      <c r="F24" s="25">
        <f t="shared" si="2"/>
        <v>-4387.527528301649</v>
      </c>
      <c r="G24" s="25">
        <f t="shared" si="2"/>
        <v>1995.9032540153694</v>
      </c>
      <c r="H24" s="25">
        <f t="shared" si="2"/>
        <v>-2482.9372422717188</v>
      </c>
      <c r="I24" s="25">
        <f t="shared" si="2"/>
        <v>7452.3831009904679</v>
      </c>
      <c r="J24" s="26">
        <f t="shared" si="2"/>
        <v>3965.7658413692006</v>
      </c>
      <c r="K24" s="4" t="s">
        <v>61</v>
      </c>
    </row>
    <row r="25" spans="1:13" ht="12.75" customHeight="1" x14ac:dyDescent="0.2">
      <c r="A25" s="3"/>
      <c r="B25" s="3"/>
      <c r="C25" s="9"/>
      <c r="E25" s="13"/>
      <c r="F25" s="13"/>
      <c r="G25" s="13"/>
      <c r="H25" s="13"/>
      <c r="I25" s="13"/>
      <c r="J25" s="12"/>
    </row>
    <row r="26" spans="1:13" ht="12.75" customHeight="1" x14ac:dyDescent="0.2">
      <c r="A26" s="3"/>
      <c r="B26" s="3"/>
      <c r="C26" s="9" t="s">
        <v>12</v>
      </c>
      <c r="E26" s="13"/>
      <c r="F26" s="13"/>
      <c r="G26" s="13"/>
      <c r="H26" s="13"/>
      <c r="I26" s="13"/>
      <c r="J26" s="12"/>
    </row>
    <row r="27" spans="1:13" ht="12.75" customHeight="1" x14ac:dyDescent="0.2">
      <c r="A27" s="3">
        <f>A24+1</f>
        <v>13</v>
      </c>
      <c r="B27" s="3"/>
      <c r="C27" s="7" t="s">
        <v>13</v>
      </c>
      <c r="E27" s="11">
        <v>125.02672799483344</v>
      </c>
      <c r="F27" s="11">
        <v>-395.23072206193183</v>
      </c>
      <c r="G27" s="11">
        <v>179.79198515834287</v>
      </c>
      <c r="H27" s="11">
        <v>-223.66817363543669</v>
      </c>
      <c r="I27" s="11">
        <v>-718.39986523457173</v>
      </c>
      <c r="J27" s="12">
        <f>+F27+G27+H27+E27+I27</f>
        <v>-1032.4800477787639</v>
      </c>
      <c r="K27" s="4" t="s">
        <v>61</v>
      </c>
    </row>
    <row r="28" spans="1:13" ht="12.75" customHeight="1" x14ac:dyDescent="0.2">
      <c r="A28" s="3">
        <f>A27+1</f>
        <v>14</v>
      </c>
      <c r="B28" s="3"/>
      <c r="C28" s="7" t="s">
        <v>14</v>
      </c>
      <c r="E28" s="11">
        <v>36.91016968024735</v>
      </c>
      <c r="F28" s="11">
        <v>-116.67931528013276</v>
      </c>
      <c r="G28" s="11">
        <v>53.077872114023194</v>
      </c>
      <c r="H28" s="11">
        <v>-66.030252428463427</v>
      </c>
      <c r="I28" s="11">
        <v>-2523.6965609030667</v>
      </c>
      <c r="J28" s="12">
        <f>+F28+G28+H28+E28+I28</f>
        <v>-2616.4180868173926</v>
      </c>
      <c r="K28" s="4" t="s">
        <v>61</v>
      </c>
    </row>
    <row r="29" spans="1:13" ht="12.75" customHeight="1" x14ac:dyDescent="0.2">
      <c r="A29" s="3">
        <f t="shared" ref="A29:A32" si="3">A28+1</f>
        <v>15</v>
      </c>
      <c r="B29" s="3"/>
      <c r="C29" s="7" t="s">
        <v>15</v>
      </c>
      <c r="E29" s="11">
        <v>8.3687816810799234</v>
      </c>
      <c r="F29" s="11">
        <v>-0.41710742081662033</v>
      </c>
      <c r="G29" s="11">
        <v>21.473451751950051</v>
      </c>
      <c r="H29" s="11">
        <v>-39.716161112770351</v>
      </c>
      <c r="I29" s="11">
        <v>-1063.6668972066348</v>
      </c>
      <c r="J29" s="12">
        <f>+F29+G29+H29+E29+I29</f>
        <v>-1073.9579323071916</v>
      </c>
      <c r="K29" s="4" t="s">
        <v>61</v>
      </c>
    </row>
    <row r="30" spans="1:13" ht="12.75" customHeight="1" x14ac:dyDescent="0.2">
      <c r="A30" s="3">
        <f t="shared" si="3"/>
        <v>16</v>
      </c>
      <c r="B30" s="3"/>
      <c r="C30" s="7" t="s">
        <v>16</v>
      </c>
      <c r="E30" s="11">
        <v>0</v>
      </c>
      <c r="F30" s="11">
        <v>0</v>
      </c>
      <c r="G30" s="11">
        <v>0</v>
      </c>
      <c r="H30" s="11">
        <v>-1.2470225192373618E-4</v>
      </c>
      <c r="I30" s="11">
        <v>0</v>
      </c>
      <c r="J30" s="12">
        <f>+F30+G30+H30+E30+I30</f>
        <v>-1.2470225192373618E-4</v>
      </c>
      <c r="K30" s="4" t="s">
        <v>61</v>
      </c>
    </row>
    <row r="31" spans="1:13" ht="12.75" customHeight="1" x14ac:dyDescent="0.2">
      <c r="A31" s="3">
        <f t="shared" si="3"/>
        <v>17</v>
      </c>
      <c r="B31" s="3"/>
      <c r="C31" s="7" t="s">
        <v>3</v>
      </c>
      <c r="E31" s="11">
        <v>0</v>
      </c>
      <c r="F31" s="11">
        <v>0</v>
      </c>
      <c r="G31" s="11">
        <v>0</v>
      </c>
      <c r="H31" s="11">
        <v>-1.0583139310256229E-3</v>
      </c>
      <c r="I31" s="11">
        <v>-590.79103535201887</v>
      </c>
      <c r="J31" s="12">
        <f>+F31+G31+H31+E31+I31</f>
        <v>-590.79209366594989</v>
      </c>
      <c r="K31" s="4" t="s">
        <v>61</v>
      </c>
    </row>
    <row r="32" spans="1:13" ht="12.75" customHeight="1" x14ac:dyDescent="0.2">
      <c r="A32" s="3">
        <f t="shared" si="3"/>
        <v>18</v>
      </c>
      <c r="B32" s="3"/>
      <c r="C32" s="27" t="s">
        <v>17</v>
      </c>
      <c r="E32" s="25">
        <f t="shared" ref="E32:J32" si="4">SUM(E27:E31)</f>
        <v>170.30567935616071</v>
      </c>
      <c r="F32" s="25">
        <f t="shared" si="4"/>
        <v>-512.32714476288118</v>
      </c>
      <c r="G32" s="25">
        <f t="shared" si="4"/>
        <v>254.34330902431611</v>
      </c>
      <c r="H32" s="25">
        <f t="shared" si="4"/>
        <v>-329.41577019285342</v>
      </c>
      <c r="I32" s="25">
        <f t="shared" si="4"/>
        <v>-4896.5543586962922</v>
      </c>
      <c r="J32" s="26">
        <f t="shared" si="4"/>
        <v>-5313.6482852715508</v>
      </c>
      <c r="K32" s="4" t="s">
        <v>61</v>
      </c>
    </row>
    <row r="33" spans="1:11" ht="12.75" customHeight="1" x14ac:dyDescent="0.2">
      <c r="A33" s="3"/>
      <c r="B33" s="3"/>
      <c r="C33" s="8"/>
      <c r="E33" s="13"/>
      <c r="F33" s="13"/>
      <c r="G33" s="13"/>
      <c r="H33" s="13"/>
      <c r="I33" s="13"/>
      <c r="J33" s="12"/>
    </row>
    <row r="34" spans="1:11" ht="12.75" customHeight="1" x14ac:dyDescent="0.2">
      <c r="A34" s="3"/>
      <c r="B34" s="3"/>
      <c r="C34" s="9" t="s">
        <v>18</v>
      </c>
      <c r="E34" s="13"/>
      <c r="F34" s="13"/>
      <c r="G34" s="13"/>
      <c r="H34" s="13"/>
      <c r="I34" s="13"/>
      <c r="J34" s="12"/>
    </row>
    <row r="35" spans="1:11" ht="12.75" customHeight="1" x14ac:dyDescent="0.2">
      <c r="A35" s="3">
        <f>A32+1</f>
        <v>19</v>
      </c>
      <c r="B35" s="3"/>
      <c r="C35" s="7" t="s">
        <v>19</v>
      </c>
      <c r="E35" s="11">
        <v>400.04792438201912</v>
      </c>
      <c r="F35" s="11">
        <v>-1264.6194341694372</v>
      </c>
      <c r="G35" s="11">
        <v>575.28027515928261</v>
      </c>
      <c r="H35" s="11">
        <v>-715.67098821746185</v>
      </c>
      <c r="I35" s="11">
        <v>8895.9657529940378</v>
      </c>
      <c r="J35" s="12">
        <f t="shared" ref="J35:J43" si="5">+F35+G35+H35+E35+I35</f>
        <v>7891.0035301484404</v>
      </c>
      <c r="K35" s="4" t="s">
        <v>61</v>
      </c>
    </row>
    <row r="36" spans="1:11" ht="12.75" customHeight="1" x14ac:dyDescent="0.2">
      <c r="A36" s="3">
        <f>A35+1</f>
        <v>20</v>
      </c>
      <c r="B36" s="3"/>
      <c r="C36" s="7" t="s">
        <v>20</v>
      </c>
      <c r="E36" s="11">
        <v>148.22943375509567</v>
      </c>
      <c r="F36" s="11">
        <v>-468.57841577905401</v>
      </c>
      <c r="G36" s="11">
        <v>213.15813491359586</v>
      </c>
      <c r="H36" s="11">
        <v>-265.17325088614598</v>
      </c>
      <c r="I36" s="11">
        <v>-7544.4383921067138</v>
      </c>
      <c r="J36" s="12">
        <f t="shared" si="5"/>
        <v>-7916.8024901032222</v>
      </c>
      <c r="K36" s="4" t="s">
        <v>61</v>
      </c>
    </row>
    <row r="37" spans="1:11" ht="12.75" customHeight="1" x14ac:dyDescent="0.2">
      <c r="A37" s="3">
        <f t="shared" ref="A37:A44" si="6">A36+1</f>
        <v>21</v>
      </c>
      <c r="B37" s="3"/>
      <c r="C37" s="7" t="s">
        <v>51</v>
      </c>
      <c r="E37" s="11">
        <v>52.764846572743863</v>
      </c>
      <c r="F37" s="11">
        <v>-166.79864173758403</v>
      </c>
      <c r="G37" s="11">
        <v>75.877347700261453</v>
      </c>
      <c r="H37" s="11">
        <v>-94.384613328936666</v>
      </c>
      <c r="I37" s="11">
        <v>-1298.1715692526029</v>
      </c>
      <c r="J37" s="12">
        <f t="shared" si="5"/>
        <v>-1430.7126300461182</v>
      </c>
      <c r="K37" s="4" t="s">
        <v>61</v>
      </c>
    </row>
    <row r="38" spans="1:11" ht="12.75" customHeight="1" x14ac:dyDescent="0.2">
      <c r="A38" s="3">
        <f t="shared" si="6"/>
        <v>22</v>
      </c>
      <c r="B38" s="3"/>
      <c r="C38" s="7" t="s">
        <v>52</v>
      </c>
      <c r="E38" s="11">
        <v>0.4635250728244138</v>
      </c>
      <c r="F38" s="11">
        <v>-1.465281481522684</v>
      </c>
      <c r="G38" s="11">
        <v>0.66656221713833474</v>
      </c>
      <c r="H38" s="11">
        <v>-0.82918267957836633</v>
      </c>
      <c r="I38" s="11">
        <v>-94.630684523832855</v>
      </c>
      <c r="J38" s="12">
        <f t="shared" si="5"/>
        <v>-95.795061394971157</v>
      </c>
      <c r="K38" s="4" t="s">
        <v>61</v>
      </c>
    </row>
    <row r="39" spans="1:11" ht="12.75" customHeight="1" x14ac:dyDescent="0.2">
      <c r="A39" s="3">
        <f t="shared" si="6"/>
        <v>23</v>
      </c>
      <c r="B39" s="3"/>
      <c r="C39" s="7" t="s">
        <v>54</v>
      </c>
      <c r="E39" s="11">
        <v>78.048509500758655</v>
      </c>
      <c r="F39" s="11">
        <v>-246.72459449724352</v>
      </c>
      <c r="G39" s="11">
        <v>112.23597295429499</v>
      </c>
      <c r="H39" s="11">
        <v>-139.61149551018252</v>
      </c>
      <c r="I39" s="11">
        <v>1166.265581269</v>
      </c>
      <c r="J39" s="12">
        <f t="shared" si="5"/>
        <v>970.21397371662761</v>
      </c>
      <c r="K39" s="4" t="s">
        <v>61</v>
      </c>
    </row>
    <row r="40" spans="1:11" ht="12.75" customHeight="1" x14ac:dyDescent="0.2">
      <c r="A40" s="3">
        <f t="shared" si="6"/>
        <v>24</v>
      </c>
      <c r="B40" s="3"/>
      <c r="C40" s="7" t="s">
        <v>21</v>
      </c>
      <c r="E40" s="11">
        <v>6.3716357233390681</v>
      </c>
      <c r="F40" s="11">
        <v>-20.141822696943336</v>
      </c>
      <c r="G40" s="11">
        <v>9.1625931013113586</v>
      </c>
      <c r="H40" s="11">
        <v>-11.397515507790558</v>
      </c>
      <c r="I40" s="11">
        <v>0</v>
      </c>
      <c r="J40" s="12">
        <f t="shared" si="5"/>
        <v>-16.005109380083468</v>
      </c>
      <c r="K40" s="4" t="s">
        <v>61</v>
      </c>
    </row>
    <row r="41" spans="1:11" ht="12.75" customHeight="1" x14ac:dyDescent="0.2">
      <c r="A41" s="3">
        <f t="shared" si="6"/>
        <v>25</v>
      </c>
      <c r="B41" s="3"/>
      <c r="C41" s="7" t="s">
        <v>53</v>
      </c>
      <c r="E41" s="11">
        <v>87.496111873250584</v>
      </c>
      <c r="F41" s="11">
        <v>-196.26386896089272</v>
      </c>
      <c r="G41" s="11">
        <v>-20.223815771127192</v>
      </c>
      <c r="H41" s="11">
        <v>139.88663434745467</v>
      </c>
      <c r="I41" s="11">
        <v>-1135.9088097518547</v>
      </c>
      <c r="J41" s="12">
        <f t="shared" si="5"/>
        <v>-1125.0137482631694</v>
      </c>
      <c r="K41" s="4" t="s">
        <v>61</v>
      </c>
    </row>
    <row r="42" spans="1:11" ht="12.75" customHeight="1" x14ac:dyDescent="0.2">
      <c r="A42" s="3">
        <f t="shared" si="6"/>
        <v>26</v>
      </c>
      <c r="B42" s="3"/>
      <c r="C42" s="7" t="s">
        <v>55</v>
      </c>
      <c r="E42" s="11">
        <v>1105.1514908048121</v>
      </c>
      <c r="F42" s="11">
        <v>-2478.982239661806</v>
      </c>
      <c r="G42" s="11">
        <v>-255.44426684468635</v>
      </c>
      <c r="H42" s="11">
        <v>1766.9003553277871</v>
      </c>
      <c r="I42" s="11">
        <v>-2544.9106209222332</v>
      </c>
      <c r="J42" s="12">
        <f t="shared" si="5"/>
        <v>-2407.2852812961264</v>
      </c>
      <c r="K42" s="4" t="s">
        <v>61</v>
      </c>
    </row>
    <row r="43" spans="1:11" ht="12.75" customHeight="1" x14ac:dyDescent="0.2">
      <c r="A43" s="3">
        <f t="shared" si="6"/>
        <v>27</v>
      </c>
      <c r="B43" s="3"/>
      <c r="C43" s="7" t="s">
        <v>22</v>
      </c>
      <c r="E43" s="11">
        <v>109.60664697798029</v>
      </c>
      <c r="F43" s="11">
        <v>-245.86034898204167</v>
      </c>
      <c r="G43" s="11">
        <v>-25.334435877388387</v>
      </c>
      <c r="H43" s="11">
        <v>175.23513629476292</v>
      </c>
      <c r="I43" s="11">
        <v>0</v>
      </c>
      <c r="J43" s="12">
        <f t="shared" si="5"/>
        <v>13.646998413313156</v>
      </c>
      <c r="K43" s="4" t="s">
        <v>61</v>
      </c>
    </row>
    <row r="44" spans="1:11" ht="12.75" customHeight="1" x14ac:dyDescent="0.2">
      <c r="A44" s="3">
        <f t="shared" si="6"/>
        <v>28</v>
      </c>
      <c r="B44" s="3"/>
      <c r="C44" s="8" t="s">
        <v>23</v>
      </c>
      <c r="E44" s="25">
        <f t="shared" ref="E44:J44" si="7">SUM(E35:E43)</f>
        <v>1988.1801246628238</v>
      </c>
      <c r="F44" s="25">
        <f t="shared" si="7"/>
        <v>-5089.4346479665255</v>
      </c>
      <c r="G44" s="25">
        <f t="shared" si="7"/>
        <v>685.37836755268268</v>
      </c>
      <c r="H44" s="25">
        <f t="shared" si="7"/>
        <v>854.95507983990865</v>
      </c>
      <c r="I44" s="25">
        <f t="shared" si="7"/>
        <v>-2555.8287422941994</v>
      </c>
      <c r="J44" s="26">
        <f t="shared" si="7"/>
        <v>-4116.7498182053096</v>
      </c>
      <c r="K44" s="4" t="s">
        <v>61</v>
      </c>
    </row>
    <row r="45" spans="1:11" ht="12.75" customHeight="1" x14ac:dyDescent="0.2">
      <c r="A45" s="3"/>
      <c r="B45" s="3"/>
      <c r="C45" s="3"/>
      <c r="E45" s="13"/>
      <c r="F45" s="13"/>
      <c r="G45" s="13"/>
      <c r="H45" s="13"/>
      <c r="I45" s="13"/>
      <c r="J45" s="12"/>
    </row>
    <row r="46" spans="1:11" ht="12.75" customHeight="1" x14ac:dyDescent="0.2">
      <c r="A46" s="3"/>
      <c r="B46" s="3"/>
      <c r="C46" s="9" t="s">
        <v>24</v>
      </c>
      <c r="E46" s="13"/>
      <c r="F46" s="13"/>
      <c r="G46" s="13"/>
      <c r="H46" s="13"/>
      <c r="I46" s="13"/>
      <c r="J46" s="12"/>
    </row>
    <row r="47" spans="1:11" ht="12.75" customHeight="1" x14ac:dyDescent="0.2">
      <c r="A47" s="3">
        <f>A44+1</f>
        <v>29</v>
      </c>
      <c r="B47" s="3"/>
      <c r="C47" s="6" t="s">
        <v>25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2">
        <f t="shared" ref="J47:J53" si="8">+F47+G47+H47+E47+I47</f>
        <v>0</v>
      </c>
    </row>
    <row r="48" spans="1:11" ht="12.75" customHeight="1" x14ac:dyDescent="0.2">
      <c r="A48" s="3">
        <f>A47+1</f>
        <v>30</v>
      </c>
      <c r="B48" s="3"/>
      <c r="C48" s="6" t="s">
        <v>26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2">
        <f t="shared" si="8"/>
        <v>0</v>
      </c>
    </row>
    <row r="49" spans="1:11" ht="12.75" customHeight="1" x14ac:dyDescent="0.2">
      <c r="A49" s="3">
        <f t="shared" ref="A49:A55" si="9">A48+1</f>
        <v>31</v>
      </c>
      <c r="B49" s="3"/>
      <c r="C49" s="6" t="s">
        <v>34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2">
        <f t="shared" si="8"/>
        <v>0</v>
      </c>
    </row>
    <row r="50" spans="1:11" ht="12.75" customHeight="1" x14ac:dyDescent="0.2">
      <c r="A50" s="3">
        <f t="shared" si="9"/>
        <v>32</v>
      </c>
      <c r="B50" s="3"/>
      <c r="C50" s="7" t="s">
        <v>27</v>
      </c>
      <c r="E50" s="11">
        <v>0</v>
      </c>
      <c r="F50" s="11">
        <v>9936.0340835162406</v>
      </c>
      <c r="G50" s="11">
        <v>-2964.684799388735</v>
      </c>
      <c r="H50" s="11">
        <v>1918.6728194811003</v>
      </c>
      <c r="I50" s="11">
        <v>0</v>
      </c>
      <c r="J50" s="12">
        <f t="shared" si="8"/>
        <v>8890.0221036086059</v>
      </c>
      <c r="K50" s="4" t="s">
        <v>61</v>
      </c>
    </row>
    <row r="51" spans="1:11" ht="12.75" customHeight="1" x14ac:dyDescent="0.2">
      <c r="A51" s="3">
        <f t="shared" si="9"/>
        <v>33</v>
      </c>
      <c r="B51" s="3"/>
      <c r="C51" s="7" t="s">
        <v>28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2">
        <f t="shared" si="8"/>
        <v>0</v>
      </c>
    </row>
    <row r="52" spans="1:11" ht="12.75" customHeight="1" x14ac:dyDescent="0.2">
      <c r="A52" s="3">
        <f t="shared" si="9"/>
        <v>34</v>
      </c>
      <c r="B52" s="3"/>
      <c r="C52" s="7" t="s">
        <v>29</v>
      </c>
      <c r="E52" s="11">
        <v>-587.59507264612944</v>
      </c>
      <c r="F52" s="11">
        <v>0</v>
      </c>
      <c r="G52" s="11">
        <v>0</v>
      </c>
      <c r="H52" s="11">
        <v>0</v>
      </c>
      <c r="I52" s="11">
        <v>0</v>
      </c>
      <c r="J52" s="12">
        <f t="shared" si="8"/>
        <v>-587.59507264612944</v>
      </c>
      <c r="K52" s="4" t="s">
        <v>61</v>
      </c>
    </row>
    <row r="53" spans="1:11" ht="12.75" customHeight="1" x14ac:dyDescent="0.2">
      <c r="A53" s="3">
        <f t="shared" si="9"/>
        <v>35</v>
      </c>
      <c r="B53" s="3"/>
      <c r="C53" s="7" t="s">
        <v>30</v>
      </c>
      <c r="E53" s="11">
        <v>0</v>
      </c>
      <c r="F53" s="11">
        <v>-43.182918227777698</v>
      </c>
      <c r="G53" s="11">
        <v>-5.8994039387465591</v>
      </c>
      <c r="H53" s="11">
        <v>6.263992391325246</v>
      </c>
      <c r="I53" s="11">
        <v>0</v>
      </c>
      <c r="J53" s="12">
        <f t="shared" si="8"/>
        <v>-42.818329775199011</v>
      </c>
      <c r="K53" s="4" t="s">
        <v>61</v>
      </c>
    </row>
    <row r="54" spans="1:11" ht="12.75" customHeight="1" x14ac:dyDescent="0.2">
      <c r="A54" s="3">
        <f t="shared" si="9"/>
        <v>36</v>
      </c>
      <c r="B54" s="3"/>
      <c r="C54" s="7" t="s">
        <v>56</v>
      </c>
      <c r="E54" s="11">
        <v>-2958.8349883095848</v>
      </c>
      <c r="F54" s="11">
        <v>96.43815574259807</v>
      </c>
      <c r="G54" s="11">
        <v>34.959272735217382</v>
      </c>
      <c r="H54" s="11">
        <v>32.460979764267904</v>
      </c>
      <c r="I54" s="11">
        <v>0</v>
      </c>
      <c r="J54" s="12">
        <f>+F54+G54+H54+E54+I54</f>
        <v>-2794.9765800675013</v>
      </c>
    </row>
    <row r="55" spans="1:11" ht="12.75" customHeight="1" x14ac:dyDescent="0.2">
      <c r="A55" s="3">
        <f t="shared" si="9"/>
        <v>37</v>
      </c>
      <c r="B55" s="3"/>
      <c r="C55" s="8" t="s">
        <v>31</v>
      </c>
      <c r="E55" s="15">
        <f t="shared" ref="E55:J55" si="10">SUM(E47:E54)</f>
        <v>-3546.430060955714</v>
      </c>
      <c r="F55" s="15">
        <f t="shared" si="10"/>
        <v>9989.2893210310613</v>
      </c>
      <c r="G55" s="15">
        <f t="shared" si="10"/>
        <v>-2935.6249305922643</v>
      </c>
      <c r="H55" s="15">
        <f t="shared" si="10"/>
        <v>1957.3977916366935</v>
      </c>
      <c r="I55" s="15">
        <f t="shared" si="10"/>
        <v>0</v>
      </c>
      <c r="J55" s="28">
        <f t="shared" si="10"/>
        <v>5464.6321211197774</v>
      </c>
      <c r="K55" s="4" t="s">
        <v>61</v>
      </c>
    </row>
    <row r="56" spans="1:11" ht="12.75" customHeight="1" x14ac:dyDescent="0.2">
      <c r="A56" s="3"/>
      <c r="B56" s="3"/>
      <c r="C56" s="8"/>
      <c r="E56" s="12"/>
      <c r="F56" s="12"/>
      <c r="G56" s="12"/>
      <c r="H56" s="12"/>
      <c r="I56" s="12"/>
      <c r="J56" s="12"/>
    </row>
    <row r="57" spans="1:11" ht="12.75" customHeight="1" thickBot="1" x14ac:dyDescent="0.25">
      <c r="A57" s="3">
        <f>A55+1</f>
        <v>38</v>
      </c>
      <c r="B57" s="3"/>
      <c r="C57" s="8" t="s">
        <v>32</v>
      </c>
      <c r="E57" s="14">
        <f t="shared" ref="E57:J57" si="11">ROUND(E24+E32+E44+E55,0)</f>
        <v>0</v>
      </c>
      <c r="F57" s="14">
        <f t="shared" si="11"/>
        <v>0</v>
      </c>
      <c r="G57" s="14">
        <f t="shared" si="11"/>
        <v>0</v>
      </c>
      <c r="H57" s="14">
        <f t="shared" si="11"/>
        <v>0</v>
      </c>
      <c r="I57" s="14">
        <f t="shared" si="11"/>
        <v>0</v>
      </c>
      <c r="J57" s="14">
        <f t="shared" si="11"/>
        <v>0</v>
      </c>
    </row>
    <row r="58" spans="1:11" ht="12.75" customHeight="1" thickTop="1" x14ac:dyDescent="0.2"/>
    <row r="59" spans="1:11" ht="12.75" customHeight="1" x14ac:dyDescent="0.2">
      <c r="A59" s="10" t="s">
        <v>58</v>
      </c>
    </row>
    <row r="60" spans="1:11" ht="12.75" customHeight="1" x14ac:dyDescent="0.2">
      <c r="A60" s="5" t="s">
        <v>36</v>
      </c>
      <c r="C60" s="4" t="s">
        <v>59</v>
      </c>
    </row>
    <row r="61" spans="1:11" ht="12.75" customHeight="1" x14ac:dyDescent="0.2">
      <c r="A61" s="3"/>
    </row>
    <row r="62" spans="1:11" ht="12.75" customHeight="1" x14ac:dyDescent="0.2">
      <c r="A62" s="5"/>
    </row>
    <row r="63" spans="1:11" ht="12.75" customHeight="1" x14ac:dyDescent="0.2">
      <c r="A63" s="3"/>
    </row>
    <row r="64" spans="1:11" ht="12.75" customHeight="1" x14ac:dyDescent="0.2">
      <c r="A64" s="3"/>
    </row>
  </sheetData>
  <mergeCells count="2">
    <mergeCell ref="A6:J6"/>
    <mergeCell ref="A8:A9"/>
  </mergeCells>
  <printOptions horizontalCentered="1"/>
  <pageMargins left="0.7" right="0.7" top="0.75" bottom="0.75" header="0.3" footer="0.3"/>
  <pageSetup scale="89" orientation="portrait" r:id="rId1"/>
  <headerFooter>
    <oddHeader xml:space="preserve">&amp;R&amp;"Arial,Regular"&amp;10Updated: 2023-03-08
EB-2022-0200
Exhibit 7
Tab 1
Schedule 4
Attachment 1
Page 1 of &amp;N
</oddHeader>
  </headerFooter>
  <ignoredErrors>
    <ignoredError sqref="A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07.01.04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1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5F0315-C138-4AD3-888D-D3528AA4A25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06CEEFB-D389-44B6-A24D-49EFBD10D5D9}">
  <ds:schemaRefs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CA06EF-5903-427D-8F99-CAD42DF88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91C631-04D8-4BDF-8BAD-7187BE69DF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Angela Monforton</cp:lastModifiedBy>
  <cp:lastPrinted>2022-11-18T21:48:55Z</cp:lastPrinted>
  <dcterms:modified xsi:type="dcterms:W3CDTF">2023-02-03T18:50:15Z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859145658</vt:i4>
  </property>
  <property fmtid="{D5CDD505-2E9C-101B-9397-08002B2CF9AE}" pid="3" name="_NewReviewCycle">
    <vt:lpwstr/>
  </property>
  <property fmtid="{D5CDD505-2E9C-101B-9397-08002B2CF9AE}" pid="4" name="_EmailSubject">
    <vt:lpwstr>7.1.4.1</vt:lpwstr>
  </property>
  <property fmtid="{D5CDD505-2E9C-101B-9397-08002B2CF9AE}" pid="5" name="_AuthorEmail">
    <vt:lpwstr>Amy.Mikhaila@enbridge.com</vt:lpwstr>
  </property>
  <property fmtid="{D5CDD505-2E9C-101B-9397-08002B2CF9AE}" pid="6" name="_AuthorEmailDisplayName">
    <vt:lpwstr>Amy Mikhaila</vt:lpwstr>
  </property>
  <property fmtid="{D5CDD505-2E9C-101B-9397-08002B2CF9AE}" pid="7" name="ContentTypeId">
    <vt:lpwstr>0x010100BA68BE8D2D1B4442B56E8613E5D4A5D4</vt:lpwstr>
  </property>
  <property fmtid="{D5CDD505-2E9C-101B-9397-08002B2CF9AE}" pid="8" name="_ReviewingToolsShownOnce">
    <vt:lpwstr/>
  </property>
  <property fmtid="{D5CDD505-2E9C-101B-9397-08002B2CF9AE}" pid="9" name="MSIP_Label_b1a6f161-e42b-4c47-8f69-f6a81e023e2d_Enabled">
    <vt:lpwstr>true</vt:lpwstr>
  </property>
  <property fmtid="{D5CDD505-2E9C-101B-9397-08002B2CF9AE}" pid="10" name="MSIP_Label_b1a6f161-e42b-4c47-8f69-f6a81e023e2d_SetDate">
    <vt:lpwstr>2022-11-18T21:42:22Z</vt:lpwstr>
  </property>
  <property fmtid="{D5CDD505-2E9C-101B-9397-08002B2CF9AE}" pid="11" name="MSIP_Label_b1a6f161-e42b-4c47-8f69-f6a81e023e2d_Method">
    <vt:lpwstr>Standard</vt:lpwstr>
  </property>
  <property fmtid="{D5CDD505-2E9C-101B-9397-08002B2CF9AE}" pid="12" name="MSIP_Label_b1a6f161-e42b-4c47-8f69-f6a81e023e2d_Name">
    <vt:lpwstr>b1a6f161-e42b-4c47-8f69-f6a81e023e2d</vt:lpwstr>
  </property>
  <property fmtid="{D5CDD505-2E9C-101B-9397-08002B2CF9AE}" pid="13" name="MSIP_Label_b1a6f161-e42b-4c47-8f69-f6a81e023e2d_SiteId">
    <vt:lpwstr>271df5c2-953a-497b-93ad-7adf7a4b3cd7</vt:lpwstr>
  </property>
  <property fmtid="{D5CDD505-2E9C-101B-9397-08002B2CF9AE}" pid="14" name="MSIP_Label_b1a6f161-e42b-4c47-8f69-f6a81e023e2d_ActionId">
    <vt:lpwstr>70c24762-868e-42e2-856a-50cbe260e925</vt:lpwstr>
  </property>
  <property fmtid="{D5CDD505-2E9C-101B-9397-08002B2CF9AE}" pid="15" name="MSIP_Label_b1a6f161-e42b-4c47-8f69-f6a81e023e2d_ContentBits">
    <vt:lpwstr>0</vt:lpwstr>
  </property>
</Properties>
</file>