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1B3DB99B-22E3-4AFC-AFC6-A29AF3909EE4}" xr6:coauthVersionLast="47" xr6:coauthVersionMax="47" xr10:uidLastSave="{00000000-0000-0000-0000-000000000000}"/>
  <bookViews>
    <workbookView xWindow="-120" yWindow="-120" windowWidth="29040" windowHeight="15840" xr2:uid="{2EF45D86-0228-4767-9F7A-393F119C8806}"/>
  </bookViews>
  <sheets>
    <sheet name="6.1.1 - Table 1" sheetId="5" r:id="rId1"/>
  </sheets>
  <definedNames>
    <definedName name="_xlnm.Print_Area" localSheetId="0">'6.1.1 - Table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E21" i="5"/>
  <c r="E27" i="5" s="1"/>
  <c r="F21" i="5"/>
  <c r="F27" i="5" s="1"/>
  <c r="G21" i="5"/>
  <c r="H21" i="5"/>
  <c r="H27" i="5" s="1"/>
  <c r="I21" i="5"/>
  <c r="I23" i="5" s="1"/>
  <c r="J21" i="5"/>
  <c r="E22" i="5"/>
  <c r="F22" i="5"/>
  <c r="G22" i="5"/>
  <c r="G23" i="5" s="1"/>
  <c r="G28" i="5" s="1"/>
  <c r="H22" i="5"/>
  <c r="H23" i="5" s="1"/>
  <c r="H28" i="5" s="1"/>
  <c r="I22" i="5"/>
  <c r="J22" i="5"/>
  <c r="J23" i="5" s="1"/>
  <c r="J28" i="5" s="1"/>
  <c r="G27" i="5"/>
  <c r="I27" i="5"/>
  <c r="J27" i="5"/>
  <c r="I28" i="5" l="1"/>
  <c r="F23" i="5"/>
  <c r="F28" i="5" s="1"/>
  <c r="E23" i="5"/>
  <c r="E28" i="5" s="1"/>
</calcChain>
</file>

<file path=xl/sharedStrings.xml><?xml version="1.0" encoding="utf-8"?>
<sst xmlns="http://schemas.openxmlformats.org/spreadsheetml/2006/main" count="36" uniqueCount="33">
  <si>
    <t>(1)</t>
  </si>
  <si>
    <t>Notes:</t>
  </si>
  <si>
    <t>Revenue Requirement</t>
  </si>
  <si>
    <t>Revenue at Existing Rates</t>
  </si>
  <si>
    <t>Particulars ($ millions)</t>
  </si>
  <si>
    <t>Line No</t>
  </si>
  <si>
    <t>Table 1</t>
  </si>
  <si>
    <t>Actual</t>
  </si>
  <si>
    <t>Estimate</t>
  </si>
  <si>
    <t>Bridge</t>
  </si>
  <si>
    <t>Test</t>
  </si>
  <si>
    <t>Taxes on Deficiency/(Sufficiency)</t>
  </si>
  <si>
    <t>Income Taxes</t>
  </si>
  <si>
    <t>Gas Sales, Transportation, and Storage</t>
  </si>
  <si>
    <t>Operating Costs</t>
  </si>
  <si>
    <t>Other Operating Revenues</t>
  </si>
  <si>
    <t>(2)</t>
  </si>
  <si>
    <t>Summary of Revenue (Deficiency)/Sufficiency - EGI</t>
  </si>
  <si>
    <t>Gas Costs</t>
  </si>
  <si>
    <t>Total Revenue Requirement</t>
  </si>
  <si>
    <t>Revenue Requirement, excluding Gas Costs</t>
  </si>
  <si>
    <t>Impact of (colder)/warmer weather (1)</t>
  </si>
  <si>
    <t>Cost of Capital (2)</t>
  </si>
  <si>
    <t>Average Annual Growth 2019-2023</t>
  </si>
  <si>
    <t>Revenue, weather normalized, net of Gas Costs</t>
  </si>
  <si>
    <t>(Deficiency)/Sufficiency</t>
  </si>
  <si>
    <t xml:space="preserve">2024 Deficiency as % of 2024 Revenue Forecast (line 14/line 1) </t>
  </si>
  <si>
    <t>Financial impact of colder/warmer than normal weather.  2023 and 2024 forecasts are based on normal weather.</t>
  </si>
  <si>
    <t>Revenue, weather normalized, net of gas costs (line 4)</t>
  </si>
  <si>
    <t>Revenue Requirement, excluding gas costs (line 12)</t>
  </si>
  <si>
    <t xml:space="preserve">(Deficiency)/Sufficiency, gross </t>
  </si>
  <si>
    <t xml:space="preserve">(Deficiency)/Sufficiency, weather normalized </t>
  </si>
  <si>
    <t>Cost of Capital amounts reflect the annual OEB-formula return on equity %s.  2023 and 2024 amounts reflect the 2022 OEB-formula equity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</si>
</sst>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166" fontId="1" fillId="0" borderId="0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166" fontId="1" fillId="0" borderId="3" xfId="2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1" fillId="0" borderId="0" xfId="1" applyNumberFormat="1" applyFont="1" applyFill="1" applyAlignment="1">
      <alignment horizontal="center"/>
    </xf>
    <xf numFmtId="0" fontId="1" fillId="0" borderId="0" xfId="0" quotePrefix="1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5283-4279-4B27-9A26-2141DD9919AD}">
  <sheetPr>
    <tabColor theme="9" tint="0.39997558519241921"/>
    <pageSetUpPr fitToPage="1"/>
  </sheetPr>
  <dimension ref="A1:J41"/>
  <sheetViews>
    <sheetView tabSelected="1" zoomScaleNormal="100" workbookViewId="0">
      <selection activeCell="C8" sqref="C8"/>
    </sheetView>
  </sheetViews>
  <sheetFormatPr defaultColWidth="101.140625" defaultRowHeight="12.75" x14ac:dyDescent="0.2"/>
  <cols>
    <col min="1" max="1" width="4.5703125" style="8" customWidth="1"/>
    <col min="2" max="2" width="1.140625" style="8" customWidth="1"/>
    <col min="3" max="3" width="41.5703125" style="8" customWidth="1"/>
    <col min="4" max="4" width="1.140625" style="8" customWidth="1"/>
    <col min="5" max="10" width="9.85546875" style="8" customWidth="1"/>
    <col min="11" max="11" width="25.85546875" style="8" customWidth="1"/>
    <col min="12" max="12" width="21.5703125" style="8" customWidth="1"/>
    <col min="13" max="16384" width="101.140625" style="8"/>
  </cols>
  <sheetData>
    <row r="1" spans="1:10" s="10" customFormat="1" x14ac:dyDescent="0.2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</row>
    <row r="2" spans="1:10" s="10" customFormat="1" x14ac:dyDescent="0.2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</row>
    <row r="3" spans="1:10" s="10" customForma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s="10" customFormat="1" x14ac:dyDescent="0.2">
      <c r="A4" s="11"/>
      <c r="B4" s="11"/>
      <c r="C4" s="11"/>
      <c r="D4" s="11"/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2">
        <v>2024</v>
      </c>
    </row>
    <row r="5" spans="1:10" s="14" customFormat="1" ht="24.6" customHeight="1" x14ac:dyDescent="0.2">
      <c r="A5" s="13" t="s">
        <v>5</v>
      </c>
      <c r="C5" s="15" t="s">
        <v>4</v>
      </c>
      <c r="E5" s="13" t="s">
        <v>7</v>
      </c>
      <c r="F5" s="13" t="s">
        <v>7</v>
      </c>
      <c r="G5" s="13" t="s">
        <v>7</v>
      </c>
      <c r="H5" s="13" t="s">
        <v>8</v>
      </c>
      <c r="I5" s="13" t="s">
        <v>9</v>
      </c>
      <c r="J5" s="13" t="s">
        <v>10</v>
      </c>
    </row>
    <row r="6" spans="1:10" x14ac:dyDescent="0.2">
      <c r="E6" s="16"/>
      <c r="F6" s="16"/>
      <c r="G6" s="16"/>
      <c r="H6" s="16"/>
      <c r="I6" s="16"/>
      <c r="J6" s="16"/>
    </row>
    <row r="7" spans="1:10" ht="12.75" customHeight="1" x14ac:dyDescent="0.2">
      <c r="C7" s="17" t="s">
        <v>3</v>
      </c>
      <c r="D7" s="17"/>
      <c r="E7" s="16"/>
      <c r="F7" s="16"/>
      <c r="G7" s="16"/>
      <c r="H7" s="16"/>
      <c r="I7" s="16"/>
      <c r="J7" s="16"/>
    </row>
    <row r="8" spans="1:10" ht="12.75" customHeight="1" x14ac:dyDescent="0.2"/>
    <row r="9" spans="1:10" ht="12.75" customHeight="1" x14ac:dyDescent="0.2">
      <c r="A9" s="16">
        <v>1</v>
      </c>
      <c r="C9" s="8" t="s">
        <v>13</v>
      </c>
      <c r="E9" s="18">
        <v>4779.7</v>
      </c>
      <c r="F9" s="18">
        <v>4266.7</v>
      </c>
      <c r="G9" s="18">
        <v>4628.6000000000004</v>
      </c>
      <c r="H9" s="18">
        <v>5095.3</v>
      </c>
      <c r="I9" s="18">
        <v>5809.7</v>
      </c>
      <c r="J9" s="18">
        <v>6014</v>
      </c>
    </row>
    <row r="10" spans="1:10" ht="12.75" customHeight="1" x14ac:dyDescent="0.2">
      <c r="A10" s="16">
        <v>2</v>
      </c>
      <c r="C10" s="8" t="s">
        <v>18</v>
      </c>
      <c r="E10" s="18">
        <v>-2265.3000000000002</v>
      </c>
      <c r="F10" s="18">
        <v>-1781.3</v>
      </c>
      <c r="G10" s="18">
        <v>-2110.5369433699998</v>
      </c>
      <c r="H10" s="18">
        <v>-2440.1211379637898</v>
      </c>
      <c r="I10" s="18">
        <v>-3047.2545932410198</v>
      </c>
      <c r="J10" s="18">
        <v>-3228.0306091401799</v>
      </c>
    </row>
    <row r="11" spans="1:10" ht="12.75" customHeight="1" x14ac:dyDescent="0.2">
      <c r="A11" s="16">
        <v>3</v>
      </c>
      <c r="C11" s="8" t="s">
        <v>21</v>
      </c>
      <c r="E11" s="19">
        <v>-67</v>
      </c>
      <c r="F11" s="19">
        <v>33</v>
      </c>
      <c r="G11" s="19">
        <v>55</v>
      </c>
      <c r="H11" s="19">
        <v>-28</v>
      </c>
      <c r="I11" s="19">
        <v>0</v>
      </c>
      <c r="J11" s="19">
        <v>0</v>
      </c>
    </row>
    <row r="12" spans="1:10" ht="12.75" customHeight="1" x14ac:dyDescent="0.2">
      <c r="A12" s="16">
        <v>4</v>
      </c>
      <c r="C12" s="8" t="s">
        <v>24</v>
      </c>
      <c r="E12" s="20">
        <f>SUM(E9:E11)</f>
        <v>2447.3999999999996</v>
      </c>
      <c r="F12" s="20">
        <f t="shared" ref="F12:J12" si="0">SUM(F9:F11)</f>
        <v>2518.3999999999996</v>
      </c>
      <c r="G12" s="20">
        <f t="shared" si="0"/>
        <v>2573.0630566300006</v>
      </c>
      <c r="H12" s="20">
        <f t="shared" si="0"/>
        <v>2627.1788620362104</v>
      </c>
      <c r="I12" s="20">
        <f t="shared" si="0"/>
        <v>2762.44540675898</v>
      </c>
      <c r="J12" s="20">
        <f t="shared" si="0"/>
        <v>2785.9693908598201</v>
      </c>
    </row>
    <row r="13" spans="1:10" ht="12.75" customHeight="1" x14ac:dyDescent="0.2">
      <c r="A13" s="16"/>
      <c r="E13" s="21"/>
      <c r="F13" s="21"/>
      <c r="G13" s="21"/>
      <c r="H13" s="21"/>
      <c r="I13" s="21"/>
      <c r="J13" s="21"/>
    </row>
    <row r="14" spans="1:10" ht="12.75" customHeight="1" x14ac:dyDescent="0.2">
      <c r="A14" s="16"/>
      <c r="C14" s="17" t="s">
        <v>2</v>
      </c>
      <c r="E14" s="21"/>
      <c r="F14" s="21"/>
      <c r="G14" s="21"/>
      <c r="H14" s="21"/>
      <c r="I14" s="21"/>
      <c r="J14" s="21"/>
    </row>
    <row r="15" spans="1:10" ht="12.75" customHeight="1" x14ac:dyDescent="0.2">
      <c r="A15" s="16"/>
      <c r="E15" s="21"/>
      <c r="F15" s="21"/>
      <c r="G15" s="21"/>
      <c r="H15" s="21"/>
      <c r="I15" s="21"/>
      <c r="J15" s="21"/>
    </row>
    <row r="16" spans="1:10" ht="12.75" customHeight="1" x14ac:dyDescent="0.2">
      <c r="A16" s="16">
        <v>5</v>
      </c>
      <c r="C16" s="8" t="s">
        <v>14</v>
      </c>
      <c r="E16" s="18">
        <v>3907.7</v>
      </c>
      <c r="F16" s="18">
        <v>3477.8</v>
      </c>
      <c r="G16" s="18">
        <v>3794.2</v>
      </c>
      <c r="H16" s="18">
        <v>4231.8</v>
      </c>
      <c r="I16" s="18">
        <v>4868.8999999999996</v>
      </c>
      <c r="J16" s="18">
        <v>5272</v>
      </c>
    </row>
    <row r="17" spans="1:10" ht="12.75" customHeight="1" x14ac:dyDescent="0.2">
      <c r="A17" s="16">
        <v>6</v>
      </c>
      <c r="C17" s="8" t="s">
        <v>22</v>
      </c>
      <c r="E17" s="18">
        <v>789.23786770614959</v>
      </c>
      <c r="F17" s="18">
        <v>792.31903493740572</v>
      </c>
      <c r="G17" s="18">
        <v>800.2</v>
      </c>
      <c r="H17" s="18">
        <v>865.2</v>
      </c>
      <c r="I17" s="18">
        <v>896.6</v>
      </c>
      <c r="J17" s="18">
        <v>950.7</v>
      </c>
    </row>
    <row r="18" spans="1:10" ht="12.75" customHeight="1" x14ac:dyDescent="0.2">
      <c r="A18" s="16">
        <v>7</v>
      </c>
      <c r="C18" s="8" t="s">
        <v>15</v>
      </c>
      <c r="E18" s="18">
        <v>-47.8</v>
      </c>
      <c r="F18" s="18">
        <v>-52.2</v>
      </c>
      <c r="G18" s="18">
        <v>-50</v>
      </c>
      <c r="H18" s="18">
        <v>-60</v>
      </c>
      <c r="I18" s="18">
        <v>-63.2</v>
      </c>
      <c r="J18" s="18">
        <v>-64.3</v>
      </c>
    </row>
    <row r="19" spans="1:10" ht="12.75" customHeight="1" x14ac:dyDescent="0.2">
      <c r="A19" s="16">
        <v>8</v>
      </c>
      <c r="C19" s="8" t="s">
        <v>12</v>
      </c>
      <c r="E19" s="18">
        <v>59.89413024172562</v>
      </c>
      <c r="F19" s="18">
        <v>39.173530270681624</v>
      </c>
      <c r="G19" s="18">
        <v>41.8</v>
      </c>
      <c r="H19" s="18">
        <v>34.1</v>
      </c>
      <c r="I19" s="18">
        <v>48.9</v>
      </c>
      <c r="J19" s="18">
        <v>50.4</v>
      </c>
    </row>
    <row r="20" spans="1:10" ht="12.75" customHeight="1" x14ac:dyDescent="0.2">
      <c r="A20" s="16">
        <v>9</v>
      </c>
      <c r="C20" s="8" t="s">
        <v>11</v>
      </c>
      <c r="E20" s="18">
        <v>-25.488644101243935</v>
      </c>
      <c r="F20" s="18">
        <v>-3.461224489795919</v>
      </c>
      <c r="G20" s="18">
        <v>-15.3</v>
      </c>
      <c r="H20" s="18">
        <v>-8.6999999999999993</v>
      </c>
      <c r="I20" s="18">
        <v>-21.1</v>
      </c>
      <c r="J20" s="18">
        <v>70.3</v>
      </c>
    </row>
    <row r="21" spans="1:10" ht="12.75" customHeight="1" x14ac:dyDescent="0.2">
      <c r="A21" s="16">
        <v>10</v>
      </c>
      <c r="C21" s="8" t="s">
        <v>19</v>
      </c>
      <c r="E21" s="22">
        <f t="shared" ref="E21:J21" si="1">SUM(E16:E20)</f>
        <v>4683.5433538466305</v>
      </c>
      <c r="F21" s="22">
        <f t="shared" si="1"/>
        <v>4253.6313407182915</v>
      </c>
      <c r="G21" s="22">
        <f t="shared" si="1"/>
        <v>4570.8999999999996</v>
      </c>
      <c r="H21" s="22">
        <f t="shared" si="1"/>
        <v>5062.4000000000005</v>
      </c>
      <c r="I21" s="22">
        <f t="shared" si="1"/>
        <v>5730.0999999999995</v>
      </c>
      <c r="J21" s="22">
        <f t="shared" si="1"/>
        <v>6279.0999999999995</v>
      </c>
    </row>
    <row r="22" spans="1:10" ht="12.75" customHeight="1" x14ac:dyDescent="0.2">
      <c r="A22" s="16">
        <v>11</v>
      </c>
      <c r="C22" s="8" t="s">
        <v>18</v>
      </c>
      <c r="E22" s="19">
        <f t="shared" ref="E22:J22" si="2">E10</f>
        <v>-2265.3000000000002</v>
      </c>
      <c r="F22" s="19">
        <f t="shared" si="2"/>
        <v>-1781.3</v>
      </c>
      <c r="G22" s="19">
        <f t="shared" si="2"/>
        <v>-2110.5369433699998</v>
      </c>
      <c r="H22" s="19">
        <f t="shared" si="2"/>
        <v>-2440.1211379637898</v>
      </c>
      <c r="I22" s="19">
        <f t="shared" si="2"/>
        <v>-3047.2545932410198</v>
      </c>
      <c r="J22" s="19">
        <f t="shared" si="2"/>
        <v>-3228.0306091401799</v>
      </c>
    </row>
    <row r="23" spans="1:10" ht="12.75" customHeight="1" x14ac:dyDescent="0.2">
      <c r="A23" s="16">
        <v>12</v>
      </c>
      <c r="C23" s="8" t="s">
        <v>20</v>
      </c>
      <c r="E23" s="19">
        <f>SUM(E21:E22)</f>
        <v>2418.2433538466303</v>
      </c>
      <c r="F23" s="19">
        <f t="shared" ref="F23:J23" si="3">SUM(F21:F22)</f>
        <v>2472.3313407182914</v>
      </c>
      <c r="G23" s="19">
        <f t="shared" si="3"/>
        <v>2460.3630566299998</v>
      </c>
      <c r="H23" s="19">
        <f t="shared" si="3"/>
        <v>2622.2788620362107</v>
      </c>
      <c r="I23" s="19">
        <f t="shared" si="3"/>
        <v>2682.8454067589796</v>
      </c>
      <c r="J23" s="19">
        <f t="shared" si="3"/>
        <v>3051.0693908598196</v>
      </c>
    </row>
    <row r="24" spans="1:10" ht="12.75" customHeight="1" x14ac:dyDescent="0.2">
      <c r="A24" s="16"/>
      <c r="C24" s="17"/>
      <c r="E24" s="23"/>
      <c r="F24" s="23"/>
      <c r="G24" s="23"/>
      <c r="H24" s="23"/>
      <c r="I24" s="23"/>
      <c r="J24" s="23"/>
    </row>
    <row r="25" spans="1:10" ht="12.75" customHeight="1" x14ac:dyDescent="0.2">
      <c r="A25" s="16"/>
      <c r="C25" s="17" t="s">
        <v>25</v>
      </c>
      <c r="E25" s="23"/>
      <c r="F25" s="23"/>
      <c r="G25" s="23"/>
      <c r="H25" s="23"/>
      <c r="I25" s="23"/>
      <c r="J25" s="23"/>
    </row>
    <row r="26" spans="1:10" ht="12.75" customHeight="1" x14ac:dyDescent="0.2">
      <c r="A26" s="16"/>
      <c r="C26" s="17"/>
      <c r="E26" s="23"/>
      <c r="F26" s="23"/>
      <c r="G26" s="23"/>
      <c r="H26" s="23"/>
      <c r="I26" s="23"/>
      <c r="J26" s="23"/>
    </row>
    <row r="27" spans="1:10" ht="12.75" customHeight="1" x14ac:dyDescent="0.2">
      <c r="A27" s="16">
        <v>13</v>
      </c>
      <c r="C27" s="8" t="s">
        <v>30</v>
      </c>
      <c r="E27" s="1">
        <f t="shared" ref="E27:J27" si="4">E9-E21</f>
        <v>96.156646153369365</v>
      </c>
      <c r="F27" s="1">
        <f t="shared" si="4"/>
        <v>13.068659281708278</v>
      </c>
      <c r="G27" s="1">
        <f t="shared" si="4"/>
        <v>57.700000000000728</v>
      </c>
      <c r="H27" s="1">
        <f t="shared" si="4"/>
        <v>32.899999999999636</v>
      </c>
      <c r="I27" s="1">
        <f t="shared" si="4"/>
        <v>79.600000000000364</v>
      </c>
      <c r="J27" s="1">
        <f t="shared" si="4"/>
        <v>-265.09999999999945</v>
      </c>
    </row>
    <row r="28" spans="1:10" ht="12.75" customHeight="1" x14ac:dyDescent="0.2">
      <c r="A28" s="24">
        <v>14</v>
      </c>
      <c r="C28" s="14" t="s">
        <v>31</v>
      </c>
      <c r="E28" s="2">
        <f t="shared" ref="E28:J28" si="5">E12-E23</f>
        <v>29.156646153369365</v>
      </c>
      <c r="F28" s="2">
        <f t="shared" si="5"/>
        <v>46.068659281708278</v>
      </c>
      <c r="G28" s="2">
        <f t="shared" si="5"/>
        <v>112.70000000000073</v>
      </c>
      <c r="H28" s="2">
        <f t="shared" si="5"/>
        <v>4.8999999999996362</v>
      </c>
      <c r="I28" s="2">
        <f t="shared" si="5"/>
        <v>79.600000000000364</v>
      </c>
      <c r="J28" s="2">
        <f t="shared" si="5"/>
        <v>-265.09999999999945</v>
      </c>
    </row>
    <row r="29" spans="1:10" ht="12.75" customHeight="1" x14ac:dyDescent="0.2">
      <c r="A29" s="25">
        <v>15</v>
      </c>
      <c r="B29" s="4"/>
      <c r="C29" s="4" t="s">
        <v>26</v>
      </c>
      <c r="D29" s="4"/>
      <c r="E29" s="4"/>
      <c r="G29" s="1"/>
      <c r="H29" s="1"/>
      <c r="I29" s="1"/>
      <c r="J29" s="7">
        <v>4.408047888260716E-2</v>
      </c>
    </row>
    <row r="30" spans="1:10" ht="12.75" customHeight="1" x14ac:dyDescent="0.2">
      <c r="A30" s="24"/>
      <c r="C30" s="14"/>
      <c r="E30" s="2"/>
      <c r="F30" s="2"/>
      <c r="G30" s="2"/>
      <c r="H30" s="2"/>
      <c r="I30" s="2"/>
      <c r="J30" s="2"/>
    </row>
    <row r="31" spans="1:10" ht="12.75" customHeight="1" x14ac:dyDescent="0.2">
      <c r="A31" s="25"/>
      <c r="B31" s="4"/>
      <c r="C31" s="3" t="s">
        <v>23</v>
      </c>
      <c r="D31" s="4"/>
      <c r="E31" s="5"/>
      <c r="F31" s="6"/>
      <c r="G31" s="2"/>
      <c r="H31" s="2"/>
      <c r="I31" s="2"/>
      <c r="J31" s="2"/>
    </row>
    <row r="32" spans="1:10" ht="12.75" customHeight="1" x14ac:dyDescent="0.2">
      <c r="A32" s="25"/>
      <c r="B32" s="4"/>
      <c r="C32" s="3"/>
      <c r="D32" s="4"/>
      <c r="E32" s="5"/>
      <c r="F32" s="6"/>
      <c r="G32" s="2"/>
      <c r="H32" s="2"/>
      <c r="I32" s="2"/>
      <c r="J32" s="2"/>
    </row>
    <row r="33" spans="1:10" ht="12.75" customHeight="1" x14ac:dyDescent="0.2">
      <c r="A33" s="25">
        <v>16</v>
      </c>
      <c r="B33" s="4"/>
      <c r="C33" s="4" t="s">
        <v>28</v>
      </c>
      <c r="D33" s="4"/>
      <c r="E33" s="4"/>
      <c r="G33" s="2"/>
      <c r="H33" s="2"/>
      <c r="I33" s="2"/>
      <c r="J33" s="6">
        <v>3.0808722829524758E-2</v>
      </c>
    </row>
    <row r="34" spans="1:10" ht="12.75" customHeight="1" x14ac:dyDescent="0.2">
      <c r="A34" s="25">
        <v>17</v>
      </c>
      <c r="B34" s="4"/>
      <c r="C34" s="4" t="s">
        <v>29</v>
      </c>
      <c r="D34" s="4"/>
      <c r="E34" s="4"/>
      <c r="G34" s="2"/>
      <c r="H34" s="2"/>
      <c r="I34" s="2"/>
      <c r="J34" s="6">
        <v>2.6608096575587006E-2</v>
      </c>
    </row>
    <row r="35" spans="1:10" ht="12.75" customHeight="1" x14ac:dyDescent="0.2">
      <c r="A35" s="25"/>
      <c r="B35" s="4"/>
      <c r="C35" s="4"/>
      <c r="D35" s="4"/>
      <c r="E35" s="4"/>
      <c r="F35" s="6"/>
      <c r="G35" s="2"/>
      <c r="H35" s="2"/>
      <c r="I35" s="2"/>
      <c r="J35" s="2"/>
    </row>
    <row r="36" spans="1:10" ht="12.75" customHeight="1" x14ac:dyDescent="0.2">
      <c r="A36" s="16"/>
      <c r="E36" s="21"/>
      <c r="F36" s="21"/>
      <c r="G36" s="21"/>
      <c r="H36" s="21"/>
      <c r="I36" s="21"/>
      <c r="J36" s="26"/>
    </row>
    <row r="37" spans="1:10" x14ac:dyDescent="0.2">
      <c r="A37" s="17" t="s">
        <v>1</v>
      </c>
      <c r="E37" s="16"/>
      <c r="G37" s="21"/>
      <c r="H37" s="21"/>
      <c r="I37" s="21"/>
      <c r="J37" s="21"/>
    </row>
    <row r="38" spans="1:10" s="10" customFormat="1" ht="14.45" customHeight="1" x14ac:dyDescent="0.2">
      <c r="A38" s="27" t="s">
        <v>0</v>
      </c>
      <c r="B38" s="8"/>
      <c r="C38" s="28" t="s">
        <v>27</v>
      </c>
      <c r="D38" s="28"/>
      <c r="E38" s="28"/>
      <c r="F38" s="28"/>
      <c r="G38" s="28"/>
      <c r="H38" s="28"/>
      <c r="I38" s="28"/>
      <c r="J38" s="28"/>
    </row>
    <row r="39" spans="1:10" ht="27" customHeight="1" x14ac:dyDescent="0.2">
      <c r="A39" s="29" t="s">
        <v>16</v>
      </c>
      <c r="C39" s="28" t="s">
        <v>32</v>
      </c>
      <c r="D39" s="28"/>
      <c r="E39" s="28"/>
      <c r="F39" s="28"/>
      <c r="G39" s="28"/>
      <c r="H39" s="28"/>
      <c r="I39" s="28"/>
      <c r="J39" s="28"/>
    </row>
    <row r="40" spans="1:10" s="10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s="14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</sheetData>
  <mergeCells count="4">
    <mergeCell ref="C39:J39"/>
    <mergeCell ref="A1:J1"/>
    <mergeCell ref="A2:J2"/>
    <mergeCell ref="C38:J38"/>
  </mergeCells>
  <pageMargins left="0.7" right="0.7" top="0.75" bottom="0.75" header="0.3" footer="0.3"/>
  <pageSetup scale="92" orientation="portrait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>2022-06-24T06:00:00+00:00</Reg_x002e__x0020_Review_x0020_Due_x0020_Date>
    <Finance_x0020_view xmlns="0e4c58a4-4156-4653-af30-d293e31e5ce5">No</Finance_x0020_view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Exhibit_x002f_Tab_x002f_Schedule xmlns="0e4c58a4-4156-4653-af30-d293e31e5ce5">06.06</Exhibit_x002f_Tab_x002f_Schedule>
    <_x0031_st_x0020_Draft_x0020_SL_x0020_Review_x0020_Complete xmlns="0e4c58a4-4156-4653-af30-d293e31e5ce5">2022-07-04T06:00:00+00:00</_x0031_st_x0020_Draft_x0020_SL_x0020_Review_x0020_Complete>
    <Binder xmlns="0e4c58a4-4156-4653-af30-d293e31e5ce5">6</Binder>
    <Attachment xmlns="0e4c58a4-4156-4653-af30-d293e31e5ce5" xsi:nil="true"/>
    <Phase xmlns="0e4c58a4-4156-4653-af30-d293e31e5ce5">Phase 1</Phase>
    <Version_x0020_Comments xmlns="0e4c58a4-4156-4653-af30-d293e31e5ce5">Final</Version_x0020_Comments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>Prefiled Evidence</Folder>
    <_x0031_st_x0020_Draft_x0020_Evidence_x0020_Due xmlns="0e4c58a4-4156-4653-af30-d293e31e5ce5">2022-05-27T06:00:00+00:00</_x0031_st_x0020_Draft_x0020_Evidence_x0020_Due>
    <Cust_x0020_Eng xmlns="0e4c58a4-4156-4653-af30-d293e31e5ce5">No</Cust_x0020_Eng>
    <_x0031_st_x0020_draft_x0020_ready_x0020_for_x0020_Regulatory xmlns="0e4c58a4-4156-4653-af30-d293e31e5ce5" xsi:nil="true"/>
    <Accountable_x0020_Area xmlns="0e4c58a4-4156-4653-af30-d293e31e5ce5">Finance</Accountable_x0020_Area>
    <Formatting_x0020_Reqd xmlns="0e4c58a4-4156-4653-af30-d293e31e5ce5">false</Formatting_x0020_Reqd>
    <Final_x0020_Draft_x0020_Due xmlns="0e4c58a4-4156-4653-af30-d293e31e5ce5">2022-08-03T06:00:00+00:00</Final_x0020_Draft_x0020_Due>
    <Executive_x0020_Review xmlns="0e4c58a4-4156-4653-af30-d293e31e5ce5">false</Executive_x0020_Review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2022-08-22T06:00:00+00:00</Final_x0020_Draft_x0020_Reg_x002f_1st_x0020_Level_x0020_Review_x0020_Due_x0020_Date>
    <Legal_x0020_Handoff_x0020_Date xmlns="0e4c58a4-4156-4653-af30-d293e31e5ce5" xsi:nil="true"/>
    <Legal_x0020_Session_x0020_Date xmlns="0e4c58a4-4156-4653-af30-d293e31e5ce5" xsi:nil="true"/>
    <xewa xmlns="0e4c58a4-4156-4653-af30-d293e31e5ce5" xsi:nil="true"/>
    <TM_x0020_Sign_x0020_Off xmlns="0e4c58a4-4156-4653-af30-d293e31e5ce5" xsi:nil="true"/>
    <Reg_x002f_Formatting_x0020_Sign_x0020_Off xmlns="0e4c58a4-4156-4653-af30-d293e31e5ce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09DB9-D4A9-4E15-B1E7-127D5F6F470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0A07E8E-0DB9-4C13-8393-8618A8268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65210-EE7A-4A6E-B51B-0076EA84BC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e4c58a4-4156-4653-af30-d293e31e5ce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9035DFB-B97D-4A32-B4F4-6C510B305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6.1.1 - Table 1</vt:lpstr>
      <vt:lpstr>'6.1.1 - 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Julie Rader</cp:lastModifiedBy>
  <cp:lastPrinted>2022-10-19T19:00:45Z</cp:lastPrinted>
  <dcterms:created xsi:type="dcterms:W3CDTF">2022-05-16T22:21:42Z</dcterms:created>
  <dcterms:modified xsi:type="dcterms:W3CDTF">2022-10-31T00:41:44Z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2022-05-16T22:21:42Z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ce782027-4d19-470a-8041-526b6e1b2423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