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318 IESO 2023-2025 RRS\09_FINAL EVIDENCE\Excel Attachments\"/>
    </mc:Choice>
  </mc:AlternateContent>
  <bookViews>
    <workbookView xWindow="0" yWindow="0" windowWidth="28800" windowHeight="11925"/>
  </bookViews>
  <sheets>
    <sheet name="Annual" sheetId="6" r:id="rId1"/>
  </sheets>
  <definedNames>
    <definedName name="_AtRisk_SimSetting_AutomaticallyGenerateReports" hidden="1">TRUE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sList" hidden="1">28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D12" i="6" s="1"/>
  <c r="F12" i="6" s="1"/>
  <c r="H12" i="6" s="1"/>
  <c r="C11" i="6"/>
  <c r="D11" i="6" s="1"/>
  <c r="F11" i="6" s="1"/>
  <c r="H11" i="6" s="1"/>
  <c r="C10" i="6"/>
  <c r="D10" i="6" s="1"/>
  <c r="F10" i="6" s="1"/>
  <c r="H10" i="6" s="1"/>
</calcChain>
</file>

<file path=xl/sharedStrings.xml><?xml version="1.0" encoding="utf-8"?>
<sst xmlns="http://schemas.openxmlformats.org/spreadsheetml/2006/main" count="37" uniqueCount="33">
  <si>
    <t>Actual Load and Forecast Volumes</t>
  </si>
  <si>
    <t>Col</t>
  </si>
  <si>
    <t xml:space="preserve"> </t>
  </si>
  <si>
    <t>Year</t>
  </si>
  <si>
    <t>Ontario Demand (TWh)</t>
  </si>
  <si>
    <t>Less Transmission Line Losses (TWh)</t>
  </si>
  <si>
    <t>Quantity of Electricity Withdrawn (AQEW) (TWh)</t>
  </si>
  <si>
    <t>Exports (TWh)</t>
  </si>
  <si>
    <t>IESO Fee Submission Market Demand (TWh)</t>
  </si>
  <si>
    <t>Embedded Generation (TWh)</t>
  </si>
  <si>
    <t xml:space="preserve">IESO Fee Submission Market Demand Plus Embedded Generation (TWh) </t>
  </si>
  <si>
    <t>Source of Information</t>
  </si>
  <si>
    <t>Actual</t>
  </si>
  <si>
    <t>Forecast - RO*</t>
  </si>
  <si>
    <t>Notes</t>
  </si>
  <si>
    <t>Col 1</t>
  </si>
  <si>
    <t>Ontario demand includes loads plus the losses on the IESO-controlled grid</t>
  </si>
  <si>
    <t>Col 2</t>
  </si>
  <si>
    <t xml:space="preserve">Forecasted transmission losses are estimated as 2.2% of Ontario demand </t>
  </si>
  <si>
    <t>Col 3</t>
  </si>
  <si>
    <t>AQEW equals Ontario demand less transmission losses (Column 1 minus Column 2)</t>
  </si>
  <si>
    <t>Col 4</t>
  </si>
  <si>
    <t>Total exports of electricity</t>
  </si>
  <si>
    <t>Col 5</t>
  </si>
  <si>
    <t>Market demand equals AQEW plus Exports (Column 3 plus Column 4)</t>
  </si>
  <si>
    <t>Col 6</t>
  </si>
  <si>
    <t xml:space="preserve">Embedded generation is distribution connected non-Market Participant generation </t>
  </si>
  <si>
    <t>Col 7</t>
  </si>
  <si>
    <t>Market demand plus embedded generation (Column 5 plus Column 6)</t>
  </si>
  <si>
    <t>Col 8</t>
  </si>
  <si>
    <t>Filed: March 29, 2023, EB-2022-0318, Exhibit C-2-1 Attachment 1, Page 1 of 1</t>
  </si>
  <si>
    <t>*APO is the IESO's Annual Planning Outlook, RO is the IESO's Reliability Outlook</t>
  </si>
  <si>
    <t>Forecast - APO*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</si>
</sst>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Tahoma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5" fillId="3" borderId="1" xfId="3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/>
    <xf numFmtId="0" fontId="4" fillId="4" borderId="1" xfId="0" applyFont="1" applyFill="1" applyBorder="1" applyAlignment="1">
      <alignment horizontal="center" vertical="center"/>
    </xf>
    <xf numFmtId="165" fontId="5" fillId="4" borderId="1" xfId="3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5" fillId="5" borderId="1" xfId="3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left" vertical="center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2" fillId="2" borderId="1" xfId="2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0" xfId="0" applyFont="1"/>
  </cellXfs>
  <cellStyles count="4">
    <cellStyle name="Comma" xfId="1" builtinId="3"/>
    <cellStyle name="Comma_2008 Q1 RRS Fees Worksheet" xf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P24" sqref="P24"/>
    </sheetView>
  </sheetViews>
  <sheetFormatPr defaultRowHeight="14.25" x14ac:dyDescent="0.45"/>
  <cols>
    <col min="1" max="1" width="7.19921875" customWidth="1"/>
    <col min="2" max="8" width="10.73046875" customWidth="1"/>
    <col min="9" max="9" width="13.265625" customWidth="1"/>
    <col min="10" max="10" width="2.86328125" customWidth="1"/>
  </cols>
  <sheetData>
    <row r="1" spans="1:11" x14ac:dyDescent="0.45">
      <c r="B1" s="23" t="s">
        <v>30</v>
      </c>
    </row>
    <row r="2" spans="1:11" x14ac:dyDescent="0.45">
      <c r="B2" s="19" t="s">
        <v>0</v>
      </c>
      <c r="C2" s="19"/>
      <c r="D2" s="19"/>
      <c r="E2" s="19"/>
      <c r="F2" s="19"/>
      <c r="G2" s="19"/>
      <c r="H2" s="19"/>
      <c r="I2" s="19"/>
      <c r="K2" s="15"/>
    </row>
    <row r="4" spans="1:11" x14ac:dyDescent="0.45">
      <c r="A4" s="1" t="s">
        <v>1</v>
      </c>
      <c r="B4" s="1">
        <v>1</v>
      </c>
      <c r="C4" s="1">
        <v>2</v>
      </c>
      <c r="D4" s="1" t="s">
        <v>2</v>
      </c>
      <c r="E4" s="1">
        <v>4</v>
      </c>
      <c r="F4" s="1">
        <v>5</v>
      </c>
      <c r="G4" s="1">
        <v>6</v>
      </c>
      <c r="H4" s="1">
        <v>7</v>
      </c>
      <c r="I4" s="1">
        <v>8</v>
      </c>
    </row>
    <row r="5" spans="1:11" ht="70.900000000000006" x14ac:dyDescent="0.4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</row>
    <row r="6" spans="1:11" x14ac:dyDescent="0.45">
      <c r="A6" s="6">
        <v>2019</v>
      </c>
      <c r="B6" s="3">
        <v>135.117143</v>
      </c>
      <c r="C6" s="4">
        <v>2.9725771459999999</v>
      </c>
      <c r="D6" s="4">
        <v>132.14456585400001</v>
      </c>
      <c r="E6" s="3">
        <v>19.778728999999998</v>
      </c>
      <c r="F6" s="5">
        <v>151.92329485400001</v>
      </c>
      <c r="G6" s="3">
        <v>6.3581938620000003</v>
      </c>
      <c r="H6" s="3">
        <v>158.28148871600001</v>
      </c>
      <c r="I6" s="7" t="s">
        <v>12</v>
      </c>
    </row>
    <row r="7" spans="1:11" x14ac:dyDescent="0.45">
      <c r="A7" s="6">
        <v>2020</v>
      </c>
      <c r="B7" s="3">
        <v>132.211027</v>
      </c>
      <c r="C7" s="4">
        <v>2.0901809999999994</v>
      </c>
      <c r="D7" s="4">
        <v>130.120846</v>
      </c>
      <c r="E7" s="3">
        <v>20.377395999999997</v>
      </c>
      <c r="F7" s="5">
        <v>150.498242</v>
      </c>
      <c r="G7" s="3">
        <v>6.8562850859999998</v>
      </c>
      <c r="H7" s="3">
        <v>157.35452708599999</v>
      </c>
      <c r="I7" s="7" t="s">
        <v>12</v>
      </c>
    </row>
    <row r="8" spans="1:11" x14ac:dyDescent="0.45">
      <c r="A8" s="6">
        <v>2021</v>
      </c>
      <c r="B8" s="3">
        <v>133.894679</v>
      </c>
      <c r="C8" s="4">
        <v>1.9658469999999983</v>
      </c>
      <c r="D8" s="4">
        <v>131.92883199999997</v>
      </c>
      <c r="E8" s="3">
        <v>17.214873000000001</v>
      </c>
      <c r="F8" s="5">
        <v>149.14370500000001</v>
      </c>
      <c r="G8" s="3">
        <v>6.7987100680000001</v>
      </c>
      <c r="H8" s="3">
        <v>155.942415068</v>
      </c>
      <c r="I8" s="7" t="s">
        <v>12</v>
      </c>
    </row>
    <row r="9" spans="1:11" x14ac:dyDescent="0.45">
      <c r="A9" s="6">
        <v>2022</v>
      </c>
      <c r="B9" s="3">
        <v>137.53832699999998</v>
      </c>
      <c r="C9" s="4">
        <v>2.5204509700000131</v>
      </c>
      <c r="D9" s="4">
        <v>135.01787602999997</v>
      </c>
      <c r="E9" s="3">
        <v>17.500221</v>
      </c>
      <c r="F9" s="5">
        <v>152.51809702999998</v>
      </c>
      <c r="G9" s="3">
        <v>7.2677862239999982</v>
      </c>
      <c r="H9" s="3">
        <v>159.78588325399997</v>
      </c>
      <c r="I9" s="7" t="s">
        <v>12</v>
      </c>
    </row>
    <row r="10" spans="1:11" x14ac:dyDescent="0.45">
      <c r="A10" s="12">
        <v>2023</v>
      </c>
      <c r="B10" s="13">
        <v>135.79303671947773</v>
      </c>
      <c r="C10" s="13">
        <f>(B10)*(0.022)</f>
        <v>2.9874468078285097</v>
      </c>
      <c r="D10" s="13">
        <f t="shared" ref="D10:D12" si="0">B10-C10</f>
        <v>132.80558991164921</v>
      </c>
      <c r="E10" s="13">
        <v>13.346570998114709</v>
      </c>
      <c r="F10" s="13">
        <f t="shared" ref="F10:F12" si="1">D10+E10</f>
        <v>146.15216090976392</v>
      </c>
      <c r="G10" s="13">
        <v>7.0341644224050865</v>
      </c>
      <c r="H10" s="13">
        <f t="shared" ref="H10:H12" si="2">G10+F10</f>
        <v>153.18632533216902</v>
      </c>
      <c r="I10" s="14" t="s">
        <v>13</v>
      </c>
      <c r="K10" s="15"/>
    </row>
    <row r="11" spans="1:11" x14ac:dyDescent="0.45">
      <c r="A11" s="9">
        <v>2024</v>
      </c>
      <c r="B11" s="10">
        <v>140.09344900280988</v>
      </c>
      <c r="C11" s="10">
        <f t="shared" ref="C11:C12" si="3">(B11)*(0.022)</f>
        <v>3.082055878061817</v>
      </c>
      <c r="D11" s="10">
        <f t="shared" si="0"/>
        <v>137.01139312474805</v>
      </c>
      <c r="E11" s="10">
        <v>10.172000000000001</v>
      </c>
      <c r="F11" s="10">
        <f t="shared" si="1"/>
        <v>147.18339312474805</v>
      </c>
      <c r="G11" s="10">
        <v>7.7463735283615733</v>
      </c>
      <c r="H11" s="10">
        <f t="shared" si="2"/>
        <v>154.92976665310962</v>
      </c>
      <c r="I11" s="11" t="s">
        <v>32</v>
      </c>
    </row>
    <row r="12" spans="1:11" x14ac:dyDescent="0.45">
      <c r="A12" s="9">
        <v>2025</v>
      </c>
      <c r="B12" s="10">
        <v>145.39727714722909</v>
      </c>
      <c r="C12" s="10">
        <f t="shared" si="3"/>
        <v>3.1987400972390398</v>
      </c>
      <c r="D12" s="10">
        <f t="shared" si="0"/>
        <v>142.19853704999005</v>
      </c>
      <c r="E12" s="10">
        <v>8.6270000000000007</v>
      </c>
      <c r="F12" s="10">
        <f t="shared" si="1"/>
        <v>150.82553704999006</v>
      </c>
      <c r="G12" s="10">
        <v>7.7289756132542209</v>
      </c>
      <c r="H12" s="10">
        <f t="shared" si="2"/>
        <v>158.55451266324428</v>
      </c>
      <c r="I12" s="11" t="s">
        <v>32</v>
      </c>
    </row>
    <row r="14" spans="1:11" x14ac:dyDescent="0.45">
      <c r="A14" s="17" t="s">
        <v>14</v>
      </c>
    </row>
    <row r="15" spans="1:11" x14ac:dyDescent="0.45">
      <c r="A15" s="16" t="s">
        <v>15</v>
      </c>
      <c r="B15" s="18" t="s">
        <v>16</v>
      </c>
      <c r="C15" s="18"/>
      <c r="D15" s="18"/>
      <c r="E15" s="18"/>
      <c r="F15" s="18"/>
      <c r="G15" s="18"/>
      <c r="H15" s="18"/>
      <c r="I15" s="18"/>
    </row>
    <row r="16" spans="1:11" x14ac:dyDescent="0.45">
      <c r="A16" s="16" t="s">
        <v>17</v>
      </c>
      <c r="B16" s="18" t="s">
        <v>18</v>
      </c>
      <c r="C16" s="18"/>
      <c r="D16" s="18"/>
      <c r="E16" s="18"/>
      <c r="F16" s="18"/>
      <c r="G16" s="18"/>
      <c r="H16" s="18"/>
      <c r="I16" s="18"/>
    </row>
    <row r="17" spans="1:11" x14ac:dyDescent="0.45">
      <c r="A17" s="16" t="s">
        <v>19</v>
      </c>
      <c r="B17" s="18" t="s">
        <v>20</v>
      </c>
      <c r="C17" s="18"/>
      <c r="D17" s="18"/>
      <c r="E17" s="18"/>
      <c r="F17" s="18"/>
      <c r="G17" s="18"/>
      <c r="H17" s="18"/>
      <c r="I17" s="18"/>
    </row>
    <row r="18" spans="1:11" x14ac:dyDescent="0.45">
      <c r="A18" s="16" t="s">
        <v>21</v>
      </c>
      <c r="B18" s="20" t="s">
        <v>22</v>
      </c>
      <c r="C18" s="21"/>
      <c r="D18" s="21"/>
      <c r="E18" s="21"/>
      <c r="F18" s="21"/>
      <c r="G18" s="21"/>
      <c r="H18" s="21"/>
      <c r="I18" s="22"/>
    </row>
    <row r="19" spans="1:11" x14ac:dyDescent="0.45">
      <c r="A19" s="16" t="s">
        <v>23</v>
      </c>
      <c r="B19" s="18" t="s">
        <v>24</v>
      </c>
      <c r="C19" s="18"/>
      <c r="D19" s="18"/>
      <c r="E19" s="18"/>
      <c r="F19" s="18"/>
      <c r="G19" s="18"/>
      <c r="H19" s="18"/>
      <c r="I19" s="18"/>
    </row>
    <row r="20" spans="1:11" x14ac:dyDescent="0.45">
      <c r="A20" s="16" t="s">
        <v>25</v>
      </c>
      <c r="B20" s="18" t="s">
        <v>26</v>
      </c>
      <c r="C20" s="18"/>
      <c r="D20" s="18"/>
      <c r="E20" s="18"/>
      <c r="F20" s="18"/>
      <c r="G20" s="18"/>
      <c r="H20" s="18"/>
      <c r="I20" s="18"/>
    </row>
    <row r="21" spans="1:11" x14ac:dyDescent="0.45">
      <c r="A21" s="16" t="s">
        <v>27</v>
      </c>
      <c r="B21" s="18" t="s">
        <v>28</v>
      </c>
      <c r="C21" s="18"/>
      <c r="D21" s="18"/>
      <c r="E21" s="18"/>
      <c r="F21" s="18"/>
      <c r="G21" s="18"/>
      <c r="H21" s="18"/>
      <c r="I21" s="18"/>
    </row>
    <row r="22" spans="1:11" x14ac:dyDescent="0.45">
      <c r="A22" s="16" t="s">
        <v>29</v>
      </c>
      <c r="B22" s="18" t="s">
        <v>31</v>
      </c>
      <c r="C22" s="18"/>
      <c r="D22" s="18"/>
      <c r="E22" s="18"/>
      <c r="F22" s="18"/>
      <c r="G22" s="18"/>
      <c r="H22" s="18"/>
      <c r="I22" s="18"/>
      <c r="K22" s="15"/>
    </row>
    <row r="23" spans="1:11" x14ac:dyDescent="0.45">
      <c r="A23" s="8"/>
      <c r="B23" s="8"/>
      <c r="C23" s="8"/>
      <c r="D23" s="8"/>
      <c r="E23" s="8"/>
      <c r="F23" s="8"/>
      <c r="G23" s="8"/>
      <c r="H23" s="8"/>
      <c r="I23" s="8"/>
    </row>
  </sheetData>
  <mergeCells count="9">
    <mergeCell ref="B20:I20"/>
    <mergeCell ref="B21:I21"/>
    <mergeCell ref="B22:I22"/>
    <mergeCell ref="B2:I2"/>
    <mergeCell ref="B15:I15"/>
    <mergeCell ref="B16:I16"/>
    <mergeCell ref="B17:I17"/>
    <mergeCell ref="B18:I18"/>
    <mergeCell ref="B19:I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9B5D40-C42A-482C-9429-9CD0916CE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05de-f341-4cbc-8e39-e4b91fec2ef4"/>
    <ds:schemaRef ds:uri="d346848b-b2cf-4920-ac30-030f671d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2AEB16-35E9-4E43-AE03-4764B3D98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79120D-C321-4DEA-9F9B-1D99ECC3EE4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Trachsell</dc:creator>
  <cp:keywords/>
  <dc:description/>
  <cp:lastModifiedBy>George Dimitropoulos</cp:lastModifiedBy>
  <cp:revision/>
  <dcterms:created xsi:type="dcterms:W3CDTF">2020-09-28T15:53:52Z</dcterms:created>
  <dcterms:modified xsi:type="dcterms:W3CDTF">2023-03-29T22:21:51Z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</Properties>
</file>