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pafilesrv\Legal$\00 REGULATORY AFFAIRS\IESO REVENUE REQUIREMENT SUBMISSIONS\EB-2022-0318 IESO 2023-2025 RRS\09_FINAL EVIDENCE\Excel Attachments\"/>
    </mc:Choice>
  </mc:AlternateContent>
  <bookViews>
    <workbookView xWindow="0" yWindow="0" windowWidth="28800" windowHeight="11925"/>
  </bookViews>
  <sheets>
    <sheet name="2023-2025 Regulatory Scorecard" sheetId="1" r:id="rId1"/>
    <sheet name="Explanation of Measures" sheetId="7" r:id="rId2"/>
    <sheet name="Mgmt Discussion &amp; Analysis" sheetId="8" r:id="rId3"/>
    <sheet name="Data &amp; Calcs" sheetId="9" state="hidden" r:id="rId4"/>
  </sheets>
  <definedNames>
    <definedName name="_ftn1" localSheetId="0">'2023-2025 Regulatory Scorecard'!#REF!</definedName>
    <definedName name="_ftnref1" localSheetId="0">'2023-2025 Regulatory Scorecard'!#REF!</definedName>
    <definedName name="_xlnm.Print_Area" localSheetId="0">'2023-2025 Regulatory Scorecard'!$A$3:$Q$28</definedName>
    <definedName name="_xlnm.Print_Area" localSheetId="1">'Explanation of Measures'!$A$3:$C$58</definedName>
    <definedName name="_xlnm.Print_Area" localSheetId="2">'Mgmt Discussion &amp; Analysis'!$A$3:$D$89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 i="1" l="1"/>
  <c r="C4" i="9"/>
  <c r="C6" i="9" s="1"/>
  <c r="D4" i="9"/>
  <c r="D6" i="9" s="1"/>
  <c r="E6" i="9"/>
  <c r="C9" i="9"/>
  <c r="D9" i="9"/>
  <c r="D5" i="9" s="1"/>
  <c r="J14" i="9"/>
  <c r="J15" i="9"/>
  <c r="J16" i="9"/>
  <c r="C17" i="9"/>
  <c r="D17" i="9"/>
  <c r="E17" i="9"/>
  <c r="C18" i="9"/>
  <c r="D18" i="9"/>
  <c r="E18" i="9"/>
  <c r="D24" i="9"/>
  <c r="E24" i="9"/>
  <c r="F24" i="9"/>
  <c r="G24" i="9"/>
</calcChain>
</file>

<file path=xl/comments1.xml><?xml version="1.0" encoding="utf-8"?>
<comments xmlns="http://schemas.openxmlformats.org/spreadsheetml/2006/main">
  <authors>
    <author>Beverly Nollert</author>
  </authors>
  <commentList>
    <comment ref="C14" authorId="0" shapeId="0">
      <text>
        <r>
          <rPr>
            <b/>
            <sz val="9"/>
            <color indexed="81"/>
            <rFont val="Tahoma"/>
            <family val="2"/>
          </rPr>
          <t>Beverly Nollert:</t>
        </r>
        <r>
          <rPr>
            <sz val="9"/>
            <color indexed="81"/>
            <rFont val="Tahoma"/>
            <family val="2"/>
          </rPr>
          <t xml:space="preserve">
No. of Contracts and MW of Contracted Capacity From the Q4 2016 Progress on Contracted Supply Report</t>
        </r>
      </text>
    </comment>
    <comment ref="D14" authorId="0" shapeId="0">
      <text>
        <r>
          <rPr>
            <b/>
            <sz val="9"/>
            <color indexed="81"/>
            <rFont val="Tahoma"/>
            <family val="2"/>
          </rPr>
          <t>Beverly Nollert:</t>
        </r>
        <r>
          <rPr>
            <sz val="9"/>
            <color indexed="81"/>
            <rFont val="Tahoma"/>
            <family val="2"/>
          </rPr>
          <t xml:space="preserve">
No. of Contracts and MW of Contracted Capacity From the Q4 2017 Progress on Contracted Supply Report
</t>
        </r>
      </text>
    </comment>
    <comment ref="C15" authorId="0" shapeId="0">
      <text>
        <r>
          <rPr>
            <b/>
            <sz val="9"/>
            <color indexed="81"/>
            <rFont val="Tahoma"/>
            <family val="2"/>
          </rPr>
          <t>Beverly Nollert:</t>
        </r>
        <r>
          <rPr>
            <sz val="9"/>
            <color indexed="81"/>
            <rFont val="Tahoma"/>
            <family val="2"/>
          </rPr>
          <t xml:space="preserve">
No. of Contracts and MW of Contracted Capacity From the Q4 2016 Progress on Contracted Supply Report</t>
        </r>
      </text>
    </comment>
    <comment ref="D15" authorId="0" shapeId="0">
      <text>
        <r>
          <rPr>
            <b/>
            <sz val="9"/>
            <color indexed="81"/>
            <rFont val="Tahoma"/>
            <family val="2"/>
          </rPr>
          <t>Beverly Nollert:</t>
        </r>
        <r>
          <rPr>
            <sz val="9"/>
            <color indexed="81"/>
            <rFont val="Tahoma"/>
            <family val="2"/>
          </rPr>
          <t xml:space="preserve">
No. of Contracts and MW of Contracted Capacity From the Q4 2017 Progress on Contracted Supply Report</t>
        </r>
      </text>
    </comment>
  </commentList>
</comments>
</file>

<file path=xl/sharedStrings.xml><?xml version="1.0" encoding="utf-8"?>
<sst xmlns="http://schemas.openxmlformats.org/spreadsheetml/2006/main" count="298" uniqueCount="193">
  <si>
    <t>Filed: March 29, 2023, EB-2022-0318, Exhibit G-2-3, Page 1 of 3</t>
  </si>
  <si>
    <t xml:space="preserve">2023-2025 IESO REGULATORY SCORECARD </t>
  </si>
  <si>
    <t>Performance Outcomes</t>
  </si>
  <si>
    <t>Performance Categories</t>
  </si>
  <si>
    <t>Measure</t>
  </si>
  <si>
    <t>5-Year</t>
  </si>
  <si>
    <t>Actual</t>
  </si>
  <si>
    <t>Target</t>
  </si>
  <si>
    <t>Target Met</t>
  </si>
  <si>
    <t>Trend</t>
  </si>
  <si>
    <t>Stakeholder Responsiveness</t>
  </si>
  <si>
    <t>Stakeholder Satisfaction</t>
  </si>
  <si>
    <t>Stakeholder satisfaction with the engagement process meets or exceeds expectations</t>
  </si>
  <si>
    <t>No</t>
  </si>
  <si>
    <t>Operational Effectiveness</t>
  </si>
  <si>
    <t>Reliability</t>
  </si>
  <si>
    <t>Compliance with NERC high risk reliability standards</t>
  </si>
  <si>
    <t>Yes</t>
  </si>
  <si>
    <t xml:space="preserve">Planning </t>
  </si>
  <si>
    <t>Timely implementation of key IRRP           
recommendations</t>
  </si>
  <si>
    <t>4/yr</t>
  </si>
  <si>
    <r>
      <t xml:space="preserve">Publish a Regional Planning Dashboard </t>
    </r>
    <r>
      <rPr>
        <b/>
        <sz val="10"/>
        <color rgb="FF000000"/>
        <rFont val="Arial"/>
      </rPr>
      <t>(NEW MEASURE)</t>
    </r>
  </si>
  <si>
    <t>N/A</t>
  </si>
  <si>
    <t xml:space="preserve">Cost Control </t>
  </si>
  <si>
    <t>Variance from the OEB-approved revenue requirement</t>
  </si>
  <si>
    <t>-2.1%</t>
  </si>
  <si>
    <t>+/-5%</t>
  </si>
  <si>
    <t xml:space="preserve">Total Expenses/MWh </t>
  </si>
  <si>
    <t>$1.207/MWh</t>
  </si>
  <si>
    <t>$1.227/MWh</t>
  </si>
  <si>
    <t>$1.214/MWh</t>
  </si>
  <si>
    <t>$1.202/MWh</t>
  </si>
  <si>
    <t>$1.3/MWh</t>
  </si>
  <si>
    <t>$1.199/MWh</t>
  </si>
  <si>
    <t>$1.195/MWh</t>
  </si>
  <si>
    <t>$1.360/MWh</t>
  </si>
  <si>
    <t>$1.410/MWh</t>
  </si>
  <si>
    <t>$1.448/MWh</t>
  </si>
  <si>
    <t xml:space="preserve">Contract Management </t>
  </si>
  <si>
    <t>Resources required for capacity contracts management</t>
  </si>
  <si>
    <t>883.54 contracts/FTE</t>
  </si>
  <si>
    <t>884.12 contracts/FTE</t>
  </si>
  <si>
    <t>935.6 contracts/FTE</t>
  </si>
  <si>
    <t>908.27 contracts/FTE</t>
  </si>
  <si>
    <t>822.1 contracts/FTE</t>
  </si>
  <si>
    <t>907.0 contracts/FTE</t>
  </si>
  <si>
    <t>903.71 contracts/FTE</t>
  </si>
  <si>
    <t>728.3 contracts/FTE</t>
  </si>
  <si>
    <t>697.9 contracts/FTE</t>
  </si>
  <si>
    <t>697.1 MW/FTE</t>
  </si>
  <si>
    <t>697.3 MW/FTE</t>
  </si>
  <si>
    <t>742.9 MW/FTE</t>
  </si>
  <si>
    <t>722.19 MW/FTE</t>
  </si>
  <si>
    <t>728.3 MW/FTE</t>
  </si>
  <si>
    <t>717.56 MW/FTE</t>
  </si>
  <si>
    <t>624.9 MW/FTE</t>
  </si>
  <si>
    <t>651.0 MW/FTE</t>
  </si>
  <si>
    <t xml:space="preserve">Non-Compliance Detection </t>
  </si>
  <si>
    <t>Perform enforcement triage process within 14 days of observation on highest-impact market events identified through risk screening criteria.</t>
  </si>
  <si>
    <t>IESO Administered Markets</t>
  </si>
  <si>
    <t xml:space="preserve">Settlements Operations </t>
  </si>
  <si>
    <t>Unqualified biennial Settlements Operations CSAE 3416 audit</t>
  </si>
  <si>
    <t>No audit</t>
  </si>
  <si>
    <t>Unqualified</t>
  </si>
  <si>
    <t>No Audit</t>
  </si>
  <si>
    <t xml:space="preserve">Market Dispatch </t>
  </si>
  <si>
    <t>Number of high or medium risk observations in the biennial Dispatch Scheduling Optimizer review</t>
  </si>
  <si>
    <t xml:space="preserve">Projects </t>
  </si>
  <si>
    <t>Market Renewal Initiative proceeding according to the schedule and budget</t>
  </si>
  <si>
    <t xml:space="preserve">The program spending was $0.4 million lower (-3%) than budget. All three Energy high-level designs were published externally in-line with publicly committed timelines, with ICA on track for Q2-2019 publishing.
</t>
  </si>
  <si>
    <t>The 2019 actual costs were $18.8M against an approved budget of $49.7M, which represents a 38% spend of 2019 budget.
For MRP Energy 2019 year-end, CPI is 1.63 and SPI is 0.81.</t>
  </si>
  <si>
    <t>The 2020 actual costs were $27.1M against an approved budget of $39.8M, which represents a 68% spend of 2020 budget. 
For MRP 2020 year-end CPI is 0.90 and SPI is 0.86.</t>
  </si>
  <si>
    <t xml:space="preserve">The 2021 actual costs were $27.0M against an approved budget of $39.6M, which represents a 68% spend of 2021 budget. 
For MRP 2021 year-end CPI is 1.14 and SPI is 0.82.
</t>
  </si>
  <si>
    <t>+/- 5% of total budget, target of 0.95 to 1.05 for CPI and 0.9 to 1.1 for SPI as per submitted 2022 baseline MRP schedule.</t>
  </si>
  <si>
    <t>The 2022 actual costs were $38.6M against an approved budget (2) of $40.6M, which represents a 95% spend of 2022 budget. 
2022 year-end CPI of 1.21 and an SPI of 1.</t>
  </si>
  <si>
    <t>CPI &gt; 1
SPI &lt; 1</t>
  </si>
  <si>
    <t>+/- 5% of total budget, target of 0.95 to 1.05 for CPI and 0.9 to 1.1 for SPI as per 2023 MRP baseline schedule.</t>
  </si>
  <si>
    <t>+/- 5% of total budget, target of 0.95 to 1.05 for CPI and 0.9 to 1.1 for SPI as per 2024 MRP baseline schedule.</t>
  </si>
  <si>
    <t>+/- 5% of total budget, target of 0.95 to 1.05 for CPI and 0.9 to 1.1 for SPI as per 2025 MRP baseline schedule.</t>
  </si>
  <si>
    <t>Public Policy Responsiveness</t>
  </si>
  <si>
    <t>Energy Efficiency</t>
  </si>
  <si>
    <t>Annual reporting of portfolio cost ($/kWh)</t>
  </si>
  <si>
    <t>$0.023/kWh</t>
  </si>
  <si>
    <t>$0.03/kWh</t>
  </si>
  <si>
    <t>Up to/including $0.04/kWh</t>
  </si>
  <si>
    <t>$0.022/kWh</t>
  </si>
  <si>
    <t>$0.024/kWh</t>
  </si>
  <si>
    <t>Annual cumulative achievement of the combined 2015-2020 energy savings target of 8.7 TWh for the Conservation First Framework (CFF), Industrial Accelerator Program and Interim Framework Program Plan (1)</t>
  </si>
  <si>
    <t>6.2 TWh (71%)</t>
  </si>
  <si>
    <t>7.6 TWh (87%)</t>
  </si>
  <si>
    <t>9.0 TWh (103%)</t>
  </si>
  <si>
    <t>Annual cumulative achievement of the combined 2021-2024 energy savings target of 3.8 TWh and demand savings target of 725 MW for the Conservation and Demand Management Framework Program Plan (CDM Plan)</t>
  </si>
  <si>
    <t>Energy: 377.2  GWh
Demand: 56.7 MW</t>
  </si>
  <si>
    <t>Energy: 1041 GWh
Demand: 157 MW</t>
  </si>
  <si>
    <t>Energy: 1124 GWh
Demand: 173 MW</t>
  </si>
  <si>
    <t xml:space="preserve">Energy: 2225 GWh 
Demand: 430 MW </t>
  </si>
  <si>
    <t>Energy: 3800 GWh
Demand: 725 MW</t>
  </si>
  <si>
    <t xml:space="preserve">Planning &amp; Reliability </t>
  </si>
  <si>
    <t>Key initiatives relating to improvement and development of planning processes</t>
  </si>
  <si>
    <t>Policy objectives have been achieved. No new policy objectives to track at this time.</t>
  </si>
  <si>
    <t>Implemented bulk planning improvements including transmission needs in the APO and Schedule of Planning Activities</t>
  </si>
  <si>
    <t>No new policy objectives to track at this time.</t>
  </si>
  <si>
    <t>(1) The IESO has modified and replaced this measure. For further detail, please see the Explanation of Measures tab of this workbook.</t>
  </si>
  <si>
    <t>(2) The 2022 budget amount is based on Baseline 5.</t>
  </si>
  <si>
    <t>Filed: March 29, 2023, EB-2022-0318, Exhibit G-2-3, Page 2 of 3</t>
  </si>
  <si>
    <t>2023-2025 IESO Regulatory Scorecard – Explanation of Scorecard Measures</t>
  </si>
  <si>
    <t xml:space="preserve">Engaging stakeholders and communities is an integral part of the IESO decision-making process – helping transform the sector for the benefit of all. As a result, the IESO has an extensive stakeholder engagement program reaching out to communities, market participants, sector stakeholders and the public at large. </t>
  </si>
  <si>
    <t xml:space="preserve">On an annual basis, the IESO conducts customer and stakeholder surveys to help determine the level of stakeholder satisfaction with the IESO’s engagement process. The annual survey is designed to gauge customer’s perspectives on the IESO’s management of the stakeholder engagement process.  The survey is conducted by an independent third-party. </t>
  </si>
  <si>
    <t xml:space="preserve">Reliability risks are assessed within a violation risk factor (VRF) matrix. VRFs indicate the potential reliability impact of violating a standard requirement. Each requirement is assigned a violation risk factor from the following three levels – high, medium, or low; this measure is concerned with the high VRFs. </t>
  </si>
  <si>
    <t xml:space="preserve">A high VRF, if violated, could directly cause or contribute to bulk electric system instability, separation, or a cascading sequence of failures, or could place the bulk electric system at an unacceptable risk of instability, separation, or cascading failures; or, a requirement in a planning time frame that, if violated, could, under emergency, abnormal, or restorative conditions anticipated by the preparations, directly cause or contribute to bulk electric system instability, separation, or a cascading sequence of failures, or could place the bulk electric system at an unacceptable risk of instability, separation, or cascading failures, or could hinder restoration to a normal condition. </t>
  </si>
  <si>
    <t>Given that the IESO is the sole entity in Ontario accountable to NERC (North American Electricity Reliability Corporation) and NPCC (Northeast Power Coordinating Council) reliability standards and criteria, the IESO must be able to demonstrate continuous compliance as it is subject to a rigorous compliance framework, including:</t>
  </si>
  <si>
    <t>·  Numerous compliance assessments throughout the year (spot checks, self-certifications)</t>
  </si>
  <si>
    <t>·  Mandatory on-site comprehensive audit every 3 years due to the importance of its functional roles on the bulk power system</t>
  </si>
  <si>
    <t>·  All potential violations, regardless of severity, must be identified, reported and addressed (self-reports)</t>
  </si>
  <si>
    <t>·  All confirmed violations are subject to possible financial penalties and corrective action plans.</t>
  </si>
  <si>
    <t xml:space="preserve">Timely implementation of key IRRP recommendations </t>
  </si>
  <si>
    <t>This measure represents the key recommendations associated with published IRRPs that are to be implemented in the reporting period.  Planning work is ongoing to refine the actual need dates for planned facilities / programs or to monitor evolving system conditions. This measure relies on the implementing party's acceptance of the IRRP recommendations, as well as that party's ability to act upon the recommendations. Timely implementation of IRRP recommendations is, in part, outside the purview of the IESO.</t>
  </si>
  <si>
    <t>Publish a Regional Planning Dashboard (NEW MEASURE)</t>
  </si>
  <si>
    <t xml:space="preserve">The IESO will publish a dashboard, updated annually, to provide key metrics and information related to regional plans. </t>
  </si>
  <si>
    <t>Variance from OEB-approved revenue requirement</t>
  </si>
  <si>
    <t>The IESO forecasts and manages its operations to provide value for ratepayers.  Remaining reasonably within the OEB-approved revenue requirement is an example of this.</t>
  </si>
  <si>
    <t>Total expenses/MWh</t>
  </si>
  <si>
    <t>Total expenses/MWh are calculated by dividing total expenses by the MWh hours consisting of (Ontario demand + embedded generation + exports) – transmission line losses. The IESO uses a +/- 5% range to determine whether the target has been met in a given year.</t>
  </si>
  <si>
    <t>FTEs reflect the year-end point-in-time FTEs in the IESO's Contract Management Department responsible for managing contracts.</t>
  </si>
  <si>
    <t>Non-compliance detection</t>
  </si>
  <si>
    <t>The IESO is committed to its role in governing the market and its obligation to monitor the market to ensure conduct is in line with market rules.  For this purpose, the IESO performs risk based assessments of market events and then triages these events to enable possible further action.</t>
  </si>
  <si>
    <t>Unqualified biennial settlements operations CSAE 3416 audit</t>
  </si>
  <si>
    <t xml:space="preserve">The IESO is committed to producing accurate, complete and timely settlements statements and invoices to our Market Participants. The activities underlying the settlement processes are constantly monitored and reviewed for improvement opportunities. </t>
  </si>
  <si>
    <t xml:space="preserve">In accordance with the Market Rules Chapter 9, section 6.17, the IESO commissions an independent review of controls in place for its Settlement Operations (Bid to Bill) every two years. The objective of the audit conducted under the Canadian Standard for Assurance Engagements (CSAE 3416) standard is to test the suitability of the design and operating effectiveness of the controls described to achieve the related control objectives for the IESO’s settlement processes and procedures. The review is intended to provide Market Participants and their auditors with an overview of the controls surrounding the IESO’s Settlement Operations and underlying information system environment that may be relevant to Market Participant’s internal controls as they relate to an audit of financial statements.  </t>
  </si>
  <si>
    <r>
      <t>Number of high or medium risk observations in the biennial Dispatch Scheduling Optimizer</t>
    </r>
    <r>
      <rPr>
        <b/>
        <sz val="11"/>
        <color rgb="FFFF0000"/>
        <rFont val="Tahoma"/>
      </rPr>
      <t xml:space="preserve"> </t>
    </r>
    <r>
      <rPr>
        <b/>
        <sz val="11"/>
        <color rgb="FF000000"/>
        <rFont val="Tahoma"/>
      </rPr>
      <t>review</t>
    </r>
  </si>
  <si>
    <t xml:space="preserve">IESO is responsible for ensuring that the dispatch of generation and allocation of reserves be managed to maintain the power flows on transmission facilities within security and operational limits in the most efficient manner. Market efficiency and system security require the solution of a constrained optimization problem: minimizing the cost of generation and reserves, subject to meeting required demand and security constraints. The IESO has modeled such a dispatch algorithm into the Dispatch and Scheduling Optimization tool, “the DSO tool”, to determine the most efficient dispatch of resources subject to the constraints for secure operation of the grid. </t>
  </si>
  <si>
    <t xml:space="preserve">In accordance with Market Rule Chapter 7, section 4.2.4, IESO commissions an independent review of the operation and application of the dispatch algorithm and related dispatch processes and procedures at least once every two calendar years. The objective of review conducted under Reviews of Compliance with Agreements and Regulations (Section 8600 of CPA Canada Handbook) is to test compliance with applicable market rules and to determine the need for improvements in the related dispatch processes and procedures in meeting the objectives of the market rules and/or the mathematical representation of the electricity system or the solution procedures which form part of the market clearing logic.  </t>
  </si>
  <si>
    <t xml:space="preserve">The market renewal initiative proceeding according to the schedule and budget. </t>
  </si>
  <si>
    <t>The IESO’s Market Renewal Program (“MRP”) represents the most ambitious set of enhancements to Ontario’s electricity market design since market opening in 2002. The MRP will address known issues with the existing market design and will deliver ratepayer value by meeting system needs more cost-effectively.  Market renewal is about improving the way electricity is priced, scheduled and procured in order to meet Ontario’s current and future electricity needs reliably, transparently, efficiently and at lowest cost. The MRP was formalized as a project in the IESO’s 2017-2019 Business Plan. 
The IESO reports on Schedule Performance Index ("SPI") and Cost Performance Index ("CPI") and total budget as per submitted schedules. From 2020 onward, the IESO will report only on the MRP energy work stream against the baseline cost and schedule filled in 2020.</t>
  </si>
  <si>
    <t xml:space="preserve">The IESO evaluates the success of its conservation programs by looking at the performance of the entire portfolio. The levelized unit energy costs (LUEC) is a standard cost effectiveness test that normalizes the cost incurred by the program administrator (customer incentives and program administrative costs) per unit of energy savings. LUEC provides a basis for not only comparing Conservation and Demand Management (CDM) measures, program or portfolios with each other, but also for comparing CDM to the cost of supply-side resources. Final annual cost effectiveness results are published on the IESO website in Q3 of the following year.  </t>
  </si>
  <si>
    <t>Annual cumulative achievement of the combined 2015-2020 energy savings target of 8.7 TWh for the Conservation First Framework (CFF), Industrial Accelerator Program and Interim Framework Program Plan (ENDED IN 2020)</t>
  </si>
  <si>
    <r>
      <t xml:space="preserve">The 2013 Long Term Energy Plan included a conservation target of 30 terawatt-hours (TWh) in reduced electricity consumption by 2032. To stay on track for this long term target, 8.7 TWh of savings was committed to be achieved between 2015 and 2020 through programs enabled by the Conservation First Framework beginning in 2015. Of the total target, 7 TWh was to be delivered through collaborations with LDCs across the province. The remaining 1.7 TWh was to come from the group of large transmission connected consumers through the IESO’s Industrial Accelerator Program.  
</t>
    </r>
    <r>
      <rPr>
        <sz val="11"/>
        <rFont val="Tahoma"/>
      </rPr>
      <t xml:space="preserve">
Please note that the IESO modified this measure to reflect the addition of the Interim Framework Program Plan and its use, in conjunction with the CFF, to achieve the 8.7 TWh energy savings target. Tracking for this measure ended in 2020 as it has been replaced with the Conservation and Demand Management Framework Program Plan (see below)</t>
    </r>
  </si>
  <si>
    <r>
      <t xml:space="preserve"> Annual cumulative achievement of the combined 2021-2024 energy savings target of 3.8 TWh and demand savings target of 725 MW for the Conservation and Demand Management Framework Program Plan (CDM Plan)
</t>
    </r>
    <r>
      <rPr>
        <sz val="11"/>
        <color rgb="FF000000"/>
        <rFont val="Tahoma"/>
      </rPr>
      <t xml:space="preserve">The updated 2021-2024 CDM Plan will help the province to cost-effectively meet its electricity system needs through the delivery of programs, training and other mechanisms that enable Ontario’s electricity consumers to improve the energy efficiency of their homes, businesses, institutions and industrial facilities. A total of 3.8 TWh of electricity savings and 725 MW of peak demand savings is expected to be achieved through the four-year framework. </t>
    </r>
  </si>
  <si>
    <t>This measure was previously titled, "Key initiatives from the 2017 Long-Term Energy Plan (LTEP) are progressing on time and budget". The IESO has renamed this measure to reflect the cessation of the LTEP, and to reflect that the IESO is continuing internal planning initiatives that were directed to the IESO as a part of the LTEP, and will revise this measure as opportunities arise to improve planning processes to respond to policy direction.</t>
  </si>
  <si>
    <t>Filed:  March 29, 2023, EB-2022-0318, Exhibit G-2-3, Page 3 of 3</t>
  </si>
  <si>
    <t>2023 - 2025 IESO Regulatory Scorecard – Management Discussion &amp; Analysis</t>
  </si>
  <si>
    <t>Trust in the IESO remains very high as it relates to delivering on the core mandate of reliability. The regulatory scorecard result for meeting or exceeding expectations related to IESO engagement with stakeholders was 74 per cent, which is below the target of 80 per cent. The IESO's stakeholder base continues to broaden, and includes more stakeholders that are not as familiar with the IESO, suggesting that a focus on building awareness and familiarity with key stakeholder segments should remain a priority moving forward.</t>
  </si>
  <si>
    <t>There were no violations of NERC high violation risk factor (VRF) standard requirements.</t>
  </si>
  <si>
    <t>4 key IRRP recommendations were targeted for implementation in 2022.</t>
  </si>
  <si>
    <t>1. Begin implementation of recommended solution to address Richview South’s capacity needs as part of the Toronto planning region (complete)</t>
  </si>
  <si>
    <t>2. Completion and in-service of Lakeshore switching station and South Middle Road DESN #1 (Hydro One) (complete)</t>
  </si>
  <si>
    <t>3. Completion and in-service of Cambrian transmission station (Hydro One/Hydro Ottawa) (complete)</t>
  </si>
  <si>
    <t>4. Complete load transfer from Gardiner DESN #1 to Gardiner DESN #2 (Hydro One Distribution) (in-service date revised to early 2023)</t>
  </si>
  <si>
    <t>Target was not met in 2022 as higher overnight interest rates drove unplanned short-term interest income from settlement of IESO's administered markets, related services, programs and electricity charges, resulting in lower revenue requirement</t>
  </si>
  <si>
    <t>Target was not met in 2022 as IESO saw higher than planned interest income, resulting in lower total expenses, and higher electricity demand than planned driven by extreme weather patterns</t>
  </si>
  <si>
    <t>Resources required for Capacity Contracts management</t>
  </si>
  <si>
    <t>The target reduction in Contracts/FTE and MW/FTE was not met in 2022. This was due to staff rotations, attrition and vacancies within the IESO in 2022.</t>
  </si>
  <si>
    <t>The IESO met this target in 2022.</t>
  </si>
  <si>
    <t xml:space="preserve">
</t>
  </si>
  <si>
    <t>Deloitte completed the 2021 Settlement Audit (Audit) in 2022. No exemptions were identified from the Audit.</t>
  </si>
  <si>
    <t xml:space="preserve">The IESO Board approved a revised MRP schedule and in-service date as part of the schedule validation exercise (Baseline 5), as well as a revised MRP budget. As a result of this change, the 2022 capital budget was reduced from $41.2 million to $35.4 million, and the 2022 project budget was reduced from $46.4 million to $40.6 million, driven by deferral of contingency ($3.2 million) and development costs ($2.6 million) into future years of the program. 
The program is progressing according to the revised schedule and budget as part of Baseline 5.  Total project spending at the end of 2022 was $38.6 million, resulting in a slight underspend from the approved 2022 budget of $40.6 million. This variance is due to underspend on IESO labour as shared IT resources were able to complete planned work with fewer person-hours than budgeted, as well as lower than planned costs for market rules and manuals. </t>
  </si>
  <si>
    <t xml:space="preserve">  </t>
  </si>
  <si>
    <t xml:space="preserve">On October 4, 2022, the IESO received an amending CDM Directive that increased budgets and expanded CDM programs under the 2021-2024 CDM Framework to help address emerging system needs. As a result, the IESO updated the 2021-2024 CDM Plan to reflect these enhancements, including a new energy savings target of 3.8 TWh and a peak demand savings target of 725 MW (from 2.7 TWh and 440 MW, respectively). This measure has been updated accordingly. In addition, the 2022, 2023, and 2024 targets have also been updated to align with the updated 2021-2024 CDM Plan. </t>
  </si>
  <si>
    <t xml:space="preserve">The IESO implemented all key initiatives to LTEP in 2021. In 2022, the IESO further implemented improvements to bulk system planning which integrated reporting of transmission needs in the Annual Planning Outlook (APO), and published a Schedule of Planning Activities in the APO to provide a transparent status of the bulk planning studies that the IESO intends to initiate in the next three years. Moving forward, the IESO will no longer be reporting on these key LTEP initiatives proposes a new measure under the Explanation of Measures tab (See Publish a Regional Planning Dashboard). </t>
  </si>
  <si>
    <t>Historic Values</t>
  </si>
  <si>
    <t>Data Source</t>
  </si>
  <si>
    <t>Demand</t>
  </si>
  <si>
    <t>Market Demand + Embedded Generation (TWh)</t>
  </si>
  <si>
    <t>AT RRS Demand Memo</t>
  </si>
  <si>
    <t>Expenses</t>
  </si>
  <si>
    <t>Expenses (these are our actual costs, or forecasts costs)</t>
  </si>
  <si>
    <t>Cost Control</t>
  </si>
  <si>
    <t>-0.30%</t>
  </si>
  <si>
    <t>Prior year regulatory scorecard</t>
  </si>
  <si>
    <t>Total Expenses/MWh (3-yr rolling average)</t>
  </si>
  <si>
    <t>Revenue Requirement (Budget) (million)</t>
  </si>
  <si>
    <t>Actual Costs - (million)</t>
  </si>
  <si>
    <t>Variance %</t>
  </si>
  <si>
    <t>*2018 Demand is forecast</t>
  </si>
  <si>
    <t>2016 to 2017 var</t>
  </si>
  <si>
    <t>Contract Management</t>
  </si>
  <si>
    <t>No. of Contracts</t>
  </si>
  <si>
    <t>Luke Bond (see L drive e-mails)</t>
  </si>
  <si>
    <t>MW Under Contract</t>
  </si>
  <si>
    <t>FTE (average for year)</t>
  </si>
  <si>
    <t>Darryl Yahoda, Satti Singh (see L drive e-mails)</t>
  </si>
  <si>
    <t>No. of Contracts per FTE</t>
  </si>
  <si>
    <t>MW Under Contact per FTE</t>
  </si>
  <si>
    <t>*2018 No. of Contracts and MW Under Contract are forecast</t>
  </si>
  <si>
    <t>Total MWh</t>
  </si>
  <si>
    <t>2015 MWh</t>
  </si>
  <si>
    <t>2016 MWh</t>
  </si>
  <si>
    <t>2017 MWh</t>
  </si>
  <si>
    <t>2018 TWh Target from CPMs</t>
  </si>
  <si>
    <t>Conservation</t>
  </si>
  <si>
    <t xml:space="preserve">Annual cumulative achievement of the combined 2015-2020 energy savings target of 8.7 TWh for Conservation First Framework (CFF) and Industrial Accelerator Program </t>
  </si>
  <si>
    <t>Percentage Achievement</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</si>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</sst>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0.00_-;\-* #,##0.00_-;_-* &quot;-&quot;??_-;_-@_-"/>
    <numFmt numFmtId="164" formatCode="&quot;$&quot;#,##0.00_);[Red]\(&quot;$&quot;#,##0.00\)"/>
    <numFmt numFmtId="165" formatCode="0.0%"/>
    <numFmt numFmtId="166" formatCode="0.000"/>
    <numFmt numFmtId="167" formatCode="#,##0.0"/>
    <numFmt numFmtId="168" formatCode="_-* #,##0_-;\-* #,##0_-;_-* &quot;-&quot;??_-;_-@_-"/>
    <numFmt numFmtId="169" formatCode="_-* #,##0.0_-;\-* #,##0.0_-;_-* &quot;-&quot;??_-;_-@_-"/>
    <numFmt numFmtId="170" formatCode="0.0000"/>
    <numFmt numFmtId="171" formatCode="0.0"/>
  </numFmts>
  <fonts count="39" x14ac:knownFonts="1">
    <font>
      <sz val="11"/>
      <color theme="1"/>
      <name val="Calibri"/>
      <family val="2"/>
      <scheme val="minor"/>
    </font>
    <font>
      <sz val="10"/>
      <color theme="1"/>
      <name val="Arial"/>
      <family val="2"/>
    </font>
    <font>
      <sz val="10"/>
      <color rgb="FF000000"/>
      <name val="Arial"/>
      <family val="2"/>
    </font>
    <font>
      <b/>
      <sz val="14"/>
      <color theme="1"/>
      <name val="Arial"/>
      <family val="2"/>
    </font>
    <font>
      <sz val="10"/>
      <color theme="0"/>
      <name val="Arial"/>
      <family val="2"/>
    </font>
    <font>
      <b/>
      <sz val="10"/>
      <color theme="1"/>
      <name val="Arial"/>
      <family val="2"/>
    </font>
    <font>
      <sz val="10"/>
      <name val="Arial"/>
      <family val="2"/>
    </font>
    <font>
      <b/>
      <sz val="11"/>
      <color theme="1"/>
      <name val="Calibri"/>
      <family val="2"/>
      <scheme val="minor"/>
    </font>
    <font>
      <sz val="11"/>
      <color rgb="FF000000"/>
      <name val="Calibri"/>
      <family val="2"/>
      <scheme val="minor"/>
    </font>
    <font>
      <sz val="11"/>
      <name val="Calibri"/>
      <family val="2"/>
      <scheme val="minor"/>
    </font>
    <font>
      <b/>
      <sz val="11"/>
      <name val="Calibri"/>
      <family val="2"/>
      <scheme val="minor"/>
    </font>
    <font>
      <sz val="9"/>
      <color theme="1"/>
      <name val="Calibri"/>
      <family val="2"/>
      <scheme val="minor"/>
    </font>
    <font>
      <sz val="8"/>
      <color theme="1"/>
      <name val="Arial"/>
      <family val="2"/>
    </font>
    <font>
      <sz val="11"/>
      <color theme="1"/>
      <name val="Calibri"/>
      <family val="2"/>
      <scheme val="minor"/>
    </font>
    <font>
      <sz val="11"/>
      <color rgb="FF1F497D"/>
      <name val="Calibri"/>
      <family val="2"/>
      <scheme val="minor"/>
    </font>
    <font>
      <sz val="8"/>
      <color rgb="FF000000"/>
      <name val="Calibri"/>
      <family val="2"/>
    </font>
    <font>
      <b/>
      <sz val="9"/>
      <color indexed="81"/>
      <name val="Tahoma"/>
      <family val="2"/>
    </font>
    <font>
      <sz val="9"/>
      <color indexed="81"/>
      <name val="Tahoma"/>
      <family val="2"/>
    </font>
    <font>
      <b/>
      <sz val="12"/>
      <color theme="1"/>
      <name val="Arial"/>
      <family val="2"/>
    </font>
    <font>
      <sz val="11"/>
      <color rgb="FF9C0006"/>
      <name val="Calibri"/>
      <family val="2"/>
      <scheme val="minor"/>
    </font>
    <font>
      <sz val="11"/>
      <color rgb="FFFF0000"/>
      <name val="Calibri"/>
      <family val="2"/>
      <scheme val="minor"/>
    </font>
    <font>
      <sz val="10"/>
      <color rgb="FFFF0000"/>
      <name val="Arial"/>
      <family val="2"/>
    </font>
    <font>
      <sz val="10"/>
      <color rgb="FF000000"/>
      <name val="Arial"/>
    </font>
    <font>
      <sz val="10"/>
      <name val="Arial"/>
    </font>
    <font>
      <b/>
      <sz val="10"/>
      <color rgb="FF000000"/>
      <name val="Arial"/>
    </font>
    <font>
      <b/>
      <sz val="11"/>
      <color rgb="FFFF0000"/>
      <name val="Tahoma"/>
    </font>
    <font>
      <b/>
      <sz val="11"/>
      <color rgb="FF000000"/>
      <name val="Tahoma"/>
    </font>
    <font>
      <sz val="11"/>
      <name val="Tahoma"/>
    </font>
    <font>
      <sz val="11"/>
      <color rgb="FF000000"/>
      <name val="Tahoma"/>
    </font>
    <font>
      <sz val="11"/>
      <color theme="1"/>
      <name val="Tahoma"/>
    </font>
    <font>
      <b/>
      <sz val="11"/>
      <color theme="1"/>
      <name val="Tahoma"/>
    </font>
    <font>
      <b/>
      <sz val="11"/>
      <name val="Tahoma"/>
    </font>
    <font>
      <sz val="9"/>
      <color theme="1"/>
      <name val="Tahoma"/>
    </font>
    <font>
      <sz val="11"/>
      <color rgb="FFFF0000"/>
      <name val="Tahoma"/>
    </font>
    <font>
      <b/>
      <sz val="10"/>
      <name val="Tahoma"/>
    </font>
    <font>
      <b/>
      <sz val="10"/>
      <color rgb="FF000000"/>
      <name val="Tahoma"/>
    </font>
    <font>
      <b/>
      <sz val="12"/>
      <color theme="1"/>
      <name val="Tahoma"/>
    </font>
    <font>
      <b/>
      <sz val="10"/>
      <color theme="1"/>
      <name val="Tahoma"/>
    </font>
    <font>
      <sz val="11"/>
      <color rgb="FF00B050"/>
      <name val="Tahoma"/>
    </font>
  </fonts>
  <fills count="16">
    <fill>
      <patternFill patternType="none"/>
    </fill>
    <fill>
      <patternFill patternType="gray125"/>
    </fill>
    <fill>
      <patternFill patternType="solid">
        <fgColor theme="4"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9" tint="0.79998168889431442"/>
        <bgColor indexed="64"/>
      </patternFill>
    </fill>
    <fill>
      <patternFill patternType="solid">
        <fgColor rgb="FF00B0F0"/>
        <bgColor indexed="64"/>
      </patternFill>
    </fill>
    <fill>
      <patternFill patternType="solid">
        <fgColor theme="9" tint="-0.249977111117893"/>
        <bgColor indexed="64"/>
      </patternFill>
    </fill>
    <fill>
      <patternFill patternType="solid">
        <fgColor theme="5" tint="-0.249977111117893"/>
        <bgColor indexed="64"/>
      </patternFill>
    </fill>
    <fill>
      <patternFill patternType="solid">
        <fgColor theme="4" tint="0.39997558519241921"/>
        <bgColor indexed="64"/>
      </patternFill>
    </fill>
    <fill>
      <patternFill patternType="solid">
        <fgColor theme="2"/>
        <bgColor indexed="64"/>
      </patternFill>
    </fill>
    <fill>
      <patternFill patternType="solid">
        <fgColor theme="0"/>
        <bgColor indexed="64"/>
      </patternFill>
    </fill>
    <fill>
      <patternFill patternType="solid">
        <fgColor rgb="FFFFC7CE"/>
      </patternFill>
    </fill>
    <fill>
      <patternFill patternType="solid">
        <fgColor rgb="FFE7E6E6"/>
        <bgColor indexed="64"/>
      </patternFill>
    </fill>
    <fill>
      <patternFill patternType="solid">
        <fgColor rgb="FFFFFFFF"/>
        <bgColor indexed="64"/>
      </patternFill>
    </fill>
  </fills>
  <borders count="25">
    <border>
      <left/>
      <right/>
      <top/>
      <bottom/>
      <diagonal/>
    </border>
    <border>
      <left style="thin">
        <color auto="1"/>
      </left>
      <right style="thin">
        <color auto="1"/>
      </right>
      <top style="medium">
        <color auto="1"/>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ck">
        <color auto="1"/>
      </left>
      <right/>
      <top style="medium">
        <color auto="1"/>
      </top>
      <bottom/>
      <diagonal/>
    </border>
    <border>
      <left/>
      <right style="thin">
        <color auto="1"/>
      </right>
      <top style="medium">
        <color auto="1"/>
      </top>
      <bottom/>
      <diagonal/>
    </border>
    <border>
      <left/>
      <right style="thin">
        <color auto="1"/>
      </right>
      <top style="thin">
        <color auto="1"/>
      </top>
      <bottom/>
      <diagonal/>
    </border>
    <border>
      <left style="medium">
        <color auto="1"/>
      </left>
      <right style="medium">
        <color auto="1"/>
      </right>
      <top style="medium">
        <color auto="1"/>
      </top>
      <bottom/>
      <diagonal/>
    </border>
    <border>
      <left style="thin">
        <color auto="1"/>
      </left>
      <right/>
      <top style="medium">
        <color auto="1"/>
      </top>
      <bottom/>
      <diagonal/>
    </border>
    <border>
      <left style="thin">
        <color auto="1"/>
      </left>
      <right/>
      <top/>
      <bottom/>
      <diagonal/>
    </border>
    <border>
      <left/>
      <right style="thin">
        <color auto="1"/>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auto="1"/>
      </right>
      <top style="thin">
        <color rgb="FF000000"/>
      </top>
      <bottom style="thin">
        <color rgb="FF000000"/>
      </bottom>
      <diagonal/>
    </border>
    <border>
      <left/>
      <right style="thin">
        <color rgb="FF000000"/>
      </right>
      <top style="thin">
        <color rgb="FF000000"/>
      </top>
      <bottom style="thin">
        <color rgb="FF000000"/>
      </bottom>
      <diagonal/>
    </border>
  </borders>
  <cellStyleXfs count="8">
    <xf numFmtId="0" fontId="0" fillId="0" borderId="0"/>
    <xf numFmtId="43" fontId="13" fillId="0" borderId="0" applyFont="0" applyFill="0" applyBorder="0" applyAlignment="0" applyProtection="0"/>
    <xf numFmtId="9"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9" fillId="13" borderId="0" applyNumberFormat="0" applyBorder="0" applyAlignment="0" applyProtection="0"/>
    <xf numFmtId="43" fontId="13" fillId="0" borderId="0" applyFont="0" applyFill="0" applyBorder="0" applyAlignment="0" applyProtection="0"/>
    <xf numFmtId="43" fontId="13" fillId="0" borderId="0" applyFont="0" applyFill="0" applyBorder="0" applyAlignment="0" applyProtection="0"/>
  </cellStyleXfs>
  <cellXfs count="216">
    <xf numFmtId="0" fontId="0" fillId="0" borderId="0" xfId="0"/>
    <xf numFmtId="0" fontId="1" fillId="0" borderId="5" xfId="0" applyFont="1" applyBorder="1" applyAlignment="1">
      <alignment horizontal="center" vertical="center" wrapText="1"/>
    </xf>
    <xf numFmtId="0" fontId="1" fillId="0" borderId="5" xfId="0" quotePrefix="1" applyFont="1" applyBorder="1" applyAlignment="1">
      <alignment horizontal="center" vertical="center" wrapText="1"/>
    </xf>
    <xf numFmtId="0" fontId="4" fillId="5" borderId="1" xfId="0" applyFont="1" applyFill="1" applyBorder="1" applyAlignment="1">
      <alignment horizontal="center"/>
    </xf>
    <xf numFmtId="0" fontId="4" fillId="5" borderId="10" xfId="0" applyFont="1" applyFill="1" applyBorder="1" applyAlignment="1">
      <alignment horizontal="center"/>
    </xf>
    <xf numFmtId="0" fontId="4" fillId="5" borderId="11" xfId="0" applyFont="1" applyFill="1" applyBorder="1" applyAlignment="1">
      <alignment horizontal="center"/>
    </xf>
    <xf numFmtId="0" fontId="6" fillId="0" borderId="5" xfId="0" applyFont="1" applyBorder="1" applyAlignment="1">
      <alignment horizontal="center" vertical="center" wrapText="1"/>
    </xf>
    <xf numFmtId="0" fontId="6" fillId="0" borderId="5" xfId="0" applyFont="1" applyBorder="1" applyAlignment="1">
      <alignment horizontal="center" vertical="center"/>
    </xf>
    <xf numFmtId="9" fontId="1" fillId="0" borderId="5" xfId="0" applyNumberFormat="1" applyFont="1" applyBorder="1" applyAlignment="1">
      <alignment horizontal="center" vertical="center" wrapText="1"/>
    </xf>
    <xf numFmtId="0" fontId="0" fillId="0" borderId="5" xfId="0" applyBorder="1"/>
    <xf numFmtId="0" fontId="6" fillId="0" borderId="5" xfId="0" quotePrefix="1" applyFont="1" applyBorder="1" applyAlignment="1">
      <alignment horizontal="center" vertical="center" wrapText="1"/>
    </xf>
    <xf numFmtId="0" fontId="4" fillId="8" borderId="5" xfId="0" applyFont="1" applyFill="1" applyBorder="1" applyAlignment="1">
      <alignment horizontal="center" vertical="center" wrapText="1"/>
    </xf>
    <xf numFmtId="0" fontId="1" fillId="2" borderId="5" xfId="0" applyFont="1" applyFill="1" applyBorder="1" applyAlignment="1">
      <alignment horizontal="left" vertical="center" wrapText="1" indent="3"/>
    </xf>
    <xf numFmtId="0" fontId="1" fillId="6" borderId="5" xfId="0" applyFont="1" applyFill="1" applyBorder="1" applyAlignment="1">
      <alignment horizontal="center" vertical="center" wrapText="1"/>
    </xf>
    <xf numFmtId="0" fontId="1" fillId="10" borderId="5" xfId="0" applyFont="1" applyFill="1" applyBorder="1" applyAlignment="1">
      <alignment horizontal="center" vertical="center" wrapText="1"/>
    </xf>
    <xf numFmtId="0" fontId="1" fillId="0" borderId="5" xfId="0" applyFont="1" applyBorder="1" applyAlignment="1">
      <alignment vertical="center" wrapText="1"/>
    </xf>
    <xf numFmtId="0" fontId="1" fillId="0" borderId="5" xfId="0" applyFont="1" applyBorder="1" applyAlignment="1">
      <alignment wrapText="1"/>
    </xf>
    <xf numFmtId="0" fontId="0" fillId="12" borderId="0" xfId="0" applyFill="1"/>
    <xf numFmtId="0" fontId="1" fillId="12" borderId="0" xfId="0" applyFont="1" applyFill="1" applyAlignment="1">
      <alignment horizontal="left" vertical="center" wrapText="1" indent="1"/>
    </xf>
    <xf numFmtId="0" fontId="0" fillId="12" borderId="0" xfId="0" applyFill="1" applyAlignment="1">
      <alignment wrapText="1"/>
    </xf>
    <xf numFmtId="0" fontId="7" fillId="12" borderId="0" xfId="0" applyFont="1" applyFill="1" applyAlignment="1">
      <alignment wrapText="1"/>
    </xf>
    <xf numFmtId="165" fontId="1" fillId="0" borderId="5" xfId="0" quotePrefix="1" applyNumberFormat="1" applyFont="1" applyBorder="1" applyAlignment="1">
      <alignment horizontal="center" vertical="center" wrapText="1"/>
    </xf>
    <xf numFmtId="0" fontId="11" fillId="0" borderId="0" xfId="0" applyFont="1"/>
    <xf numFmtId="0" fontId="6" fillId="0" borderId="3" xfId="0" applyFont="1" applyBorder="1" applyAlignment="1">
      <alignment horizontal="center" vertical="center"/>
    </xf>
    <xf numFmtId="2" fontId="2" fillId="0" borderId="5" xfId="0" applyNumberFormat="1" applyFont="1" applyBorder="1" applyAlignment="1">
      <alignment horizontal="center" vertical="center" wrapText="1"/>
    </xf>
    <xf numFmtId="166" fontId="6" fillId="0" borderId="5" xfId="0" applyNumberFormat="1" applyFont="1" applyBorder="1" applyAlignment="1">
      <alignment horizontal="center" vertical="center"/>
    </xf>
    <xf numFmtId="0" fontId="6" fillId="3" borderId="5" xfId="0" applyFont="1" applyFill="1" applyBorder="1" applyAlignment="1">
      <alignment horizontal="center" vertical="center" wrapText="1"/>
    </xf>
    <xf numFmtId="0" fontId="1" fillId="12" borderId="0" xfId="0" applyFont="1" applyFill="1" applyAlignment="1">
      <alignment horizontal="left" vertical="center" indent="1"/>
    </xf>
    <xf numFmtId="0" fontId="12" fillId="12" borderId="0" xfId="0" applyFont="1" applyFill="1" applyAlignment="1">
      <alignment vertical="center"/>
    </xf>
    <xf numFmtId="0" fontId="1" fillId="12" borderId="0" xfId="0" applyFont="1" applyFill="1" applyAlignment="1">
      <alignment vertical="center"/>
    </xf>
    <xf numFmtId="0" fontId="9" fillId="12" borderId="0" xfId="0" applyFont="1" applyFill="1"/>
    <xf numFmtId="0" fontId="14" fillId="0" borderId="0" xfId="0" applyFont="1" applyAlignment="1">
      <alignment vertical="center"/>
    </xf>
    <xf numFmtId="166" fontId="0" fillId="0" borderId="0" xfId="0" applyNumberFormat="1"/>
    <xf numFmtId="9" fontId="0" fillId="0" borderId="5" xfId="2" applyFont="1" applyBorder="1"/>
    <xf numFmtId="165" fontId="0" fillId="0" borderId="5" xfId="2" applyNumberFormat="1" applyFont="1" applyBorder="1"/>
    <xf numFmtId="166" fontId="15" fillId="0" borderId="0" xfId="0" applyNumberFormat="1" applyFont="1" applyAlignment="1">
      <alignment horizontal="right" vertical="center"/>
    </xf>
    <xf numFmtId="167" fontId="15" fillId="0" borderId="5" xfId="0" applyNumberFormat="1" applyFont="1" applyBorder="1" applyAlignment="1">
      <alignment horizontal="right" vertical="center"/>
    </xf>
    <xf numFmtId="3" fontId="15" fillId="0" borderId="4" xfId="0" applyNumberFormat="1" applyFont="1" applyBorder="1" applyAlignment="1">
      <alignment horizontal="right" vertical="center"/>
    </xf>
    <xf numFmtId="0" fontId="0" fillId="0" borderId="5" xfId="0" applyBorder="1" applyAlignment="1">
      <alignment wrapText="1"/>
    </xf>
    <xf numFmtId="0" fontId="7" fillId="0" borderId="5" xfId="0" applyFont="1" applyBorder="1" applyAlignment="1">
      <alignment horizontal="center" wrapText="1"/>
    </xf>
    <xf numFmtId="0" fontId="7" fillId="0" borderId="5" xfId="0" applyFont="1" applyBorder="1" applyAlignment="1">
      <alignment horizontal="center"/>
    </xf>
    <xf numFmtId="168" fontId="0" fillId="0" borderId="5" xfId="1" applyNumberFormat="1" applyFont="1" applyBorder="1" applyAlignment="1">
      <alignment wrapText="1"/>
    </xf>
    <xf numFmtId="168" fontId="0" fillId="0" borderId="5" xfId="1" applyNumberFormat="1" applyFont="1" applyBorder="1"/>
    <xf numFmtId="169" fontId="0" fillId="0" borderId="5" xfId="1" applyNumberFormat="1" applyFont="1" applyBorder="1"/>
    <xf numFmtId="0" fontId="0" fillId="0" borderId="16" xfId="0" applyBorder="1"/>
    <xf numFmtId="43" fontId="0" fillId="0" borderId="5" xfId="0" applyNumberFormat="1" applyBorder="1"/>
    <xf numFmtId="168" fontId="9" fillId="0" borderId="5" xfId="1" applyNumberFormat="1" applyFont="1" applyBorder="1" applyAlignment="1">
      <alignment wrapText="1"/>
    </xf>
    <xf numFmtId="43" fontId="0" fillId="0" borderId="5" xfId="1" applyFont="1" applyFill="1" applyBorder="1"/>
    <xf numFmtId="168" fontId="0" fillId="0" borderId="5" xfId="0" applyNumberFormat="1" applyBorder="1"/>
    <xf numFmtId="0" fontId="7" fillId="0" borderId="5" xfId="0" applyFont="1" applyBorder="1"/>
    <xf numFmtId="10" fontId="1" fillId="0" borderId="5" xfId="0" quotePrefix="1" applyNumberFormat="1" applyFont="1" applyBorder="1" applyAlignment="1">
      <alignment horizontal="center" vertical="center" wrapText="1"/>
    </xf>
    <xf numFmtId="165" fontId="6" fillId="0" borderId="5" xfId="2" applyNumberFormat="1" applyFont="1" applyBorder="1" applyAlignment="1">
      <alignment horizontal="center" vertical="center"/>
    </xf>
    <xf numFmtId="170" fontId="6" fillId="0" borderId="5" xfId="0" applyNumberFormat="1" applyFont="1" applyBorder="1" applyAlignment="1">
      <alignment horizontal="center" vertical="center"/>
    </xf>
    <xf numFmtId="171" fontId="1" fillId="0" borderId="5" xfId="0" quotePrefix="1" applyNumberFormat="1" applyFont="1" applyBorder="1" applyAlignment="1">
      <alignment horizontal="center" vertical="center" wrapText="1"/>
    </xf>
    <xf numFmtId="0" fontId="0" fillId="10" borderId="5" xfId="0" applyFill="1" applyBorder="1" applyAlignment="1">
      <alignment horizontal="center"/>
    </xf>
    <xf numFmtId="171" fontId="1" fillId="12" borderId="5" xfId="0" quotePrefix="1" applyNumberFormat="1" applyFont="1" applyFill="1" applyBorder="1" applyAlignment="1">
      <alignment horizontal="center" vertical="center" wrapText="1"/>
    </xf>
    <xf numFmtId="0" fontId="0" fillId="10" borderId="5" xfId="0" applyFill="1" applyBorder="1" applyAlignment="1">
      <alignment horizontal="center" vertical="center"/>
    </xf>
    <xf numFmtId="0" fontId="7" fillId="0" borderId="5" xfId="0" applyFont="1" applyBorder="1" applyAlignment="1">
      <alignment horizontal="centerContinuous"/>
    </xf>
    <xf numFmtId="0" fontId="6" fillId="0" borderId="3" xfId="0" applyFont="1" applyBorder="1" applyAlignment="1">
      <alignment horizontal="center" vertical="center" wrapText="1"/>
    </xf>
    <xf numFmtId="0" fontId="1" fillId="0" borderId="5" xfId="0" applyFont="1" applyBorder="1" applyAlignment="1">
      <alignment horizontal="left" vertical="center" wrapText="1"/>
    </xf>
    <xf numFmtId="0" fontId="6" fillId="0" borderId="5" xfId="0" applyFont="1" applyBorder="1" applyAlignment="1">
      <alignment vertical="center" wrapText="1"/>
    </xf>
    <xf numFmtId="9" fontId="6" fillId="0" borderId="5" xfId="0" applyNumberFormat="1" applyFont="1" applyBorder="1" applyAlignment="1">
      <alignment horizontal="center" vertical="center" wrapText="1"/>
    </xf>
    <xf numFmtId="165" fontId="6" fillId="0" borderId="5" xfId="5" quotePrefix="1" applyNumberFormat="1" applyFont="1" applyFill="1" applyBorder="1" applyAlignment="1">
      <alignment horizontal="center" vertical="center" wrapText="1"/>
    </xf>
    <xf numFmtId="9" fontId="6" fillId="0" borderId="5" xfId="0" quotePrefix="1" applyNumberFormat="1" applyFont="1" applyBorder="1" applyAlignment="1">
      <alignment horizontal="center" vertical="center" wrapText="1"/>
    </xf>
    <xf numFmtId="0" fontId="1" fillId="0" borderId="3" xfId="0" applyFont="1" applyBorder="1" applyAlignment="1">
      <alignment horizontal="center" vertical="center" wrapText="1"/>
    </xf>
    <xf numFmtId="0" fontId="1" fillId="2" borderId="5" xfId="0" applyFont="1" applyFill="1" applyBorder="1" applyAlignment="1">
      <alignment horizontal="center" vertical="center" wrapText="1"/>
    </xf>
    <xf numFmtId="0" fontId="21" fillId="12" borderId="0" xfId="0" applyFont="1" applyFill="1" applyAlignment="1">
      <alignment horizontal="left" vertical="center" indent="1"/>
    </xf>
    <xf numFmtId="0" fontId="21" fillId="12" borderId="0" xfId="0" applyFont="1" applyFill="1" applyAlignment="1">
      <alignment horizontal="left" vertical="center" wrapText="1" indent="1"/>
    </xf>
    <xf numFmtId="0" fontId="21" fillId="12" borderId="0" xfId="0" applyFont="1" applyFill="1" applyAlignment="1">
      <alignment horizontal="left" vertical="center"/>
    </xf>
    <xf numFmtId="0" fontId="20" fillId="12" borderId="0" xfId="0" applyFont="1" applyFill="1"/>
    <xf numFmtId="0" fontId="10" fillId="12" borderId="0" xfId="0" applyFont="1" applyFill="1"/>
    <xf numFmtId="0" fontId="1" fillId="12" borderId="5" xfId="0" quotePrefix="1" applyFont="1" applyFill="1" applyBorder="1" applyAlignment="1">
      <alignment horizontal="center" vertical="center" wrapText="1"/>
    </xf>
    <xf numFmtId="2" fontId="1" fillId="12" borderId="5" xfId="0" applyNumberFormat="1" applyFont="1" applyFill="1" applyBorder="1" applyAlignment="1">
      <alignment horizontal="center" vertical="center" wrapText="1"/>
    </xf>
    <xf numFmtId="0" fontId="20" fillId="12" borderId="0" xfId="0" applyFont="1" applyFill="1" applyAlignment="1">
      <alignment vertical="center"/>
    </xf>
    <xf numFmtId="0" fontId="6" fillId="12" borderId="5" xfId="0" applyFont="1" applyFill="1" applyBorder="1" applyAlignment="1">
      <alignment horizontal="center" vertical="center" wrapText="1"/>
    </xf>
    <xf numFmtId="165" fontId="6" fillId="0" borderId="5" xfId="0" quotePrefix="1" applyNumberFormat="1" applyFont="1" applyBorder="1" applyAlignment="1">
      <alignment horizontal="center" vertical="center" wrapText="1"/>
    </xf>
    <xf numFmtId="0" fontId="6" fillId="0" borderId="5" xfId="0" quotePrefix="1" applyFont="1" applyBorder="1" applyAlignment="1">
      <alignment horizontal="center" vertical="center"/>
    </xf>
    <xf numFmtId="0" fontId="4" fillId="5" borderId="4" xfId="0" applyFont="1" applyFill="1" applyBorder="1" applyAlignment="1">
      <alignment horizontal="center"/>
    </xf>
    <xf numFmtId="10" fontId="1" fillId="0" borderId="5" xfId="0" applyNumberFormat="1" applyFont="1" applyBorder="1" applyAlignment="1">
      <alignment horizontal="center" vertical="center" wrapText="1"/>
    </xf>
    <xf numFmtId="10" fontId="6" fillId="12" borderId="5" xfId="0" quotePrefix="1" applyNumberFormat="1" applyFont="1" applyFill="1" applyBorder="1" applyAlignment="1">
      <alignment horizontal="center" vertical="center" wrapText="1"/>
    </xf>
    <xf numFmtId="10" fontId="1" fillId="15" borderId="5" xfId="0" quotePrefix="1" applyNumberFormat="1" applyFont="1" applyFill="1" applyBorder="1" applyAlignment="1">
      <alignment horizontal="center" vertical="center" wrapText="1"/>
    </xf>
    <xf numFmtId="165" fontId="1" fillId="15" borderId="5" xfId="0" quotePrefix="1" applyNumberFormat="1" applyFont="1" applyFill="1" applyBorder="1" applyAlignment="1">
      <alignment horizontal="center" vertical="center" wrapText="1"/>
    </xf>
    <xf numFmtId="0" fontId="21" fillId="0" borderId="0" xfId="0" applyFont="1" applyAlignment="1">
      <alignment horizontal="left" vertical="center" wrapText="1"/>
    </xf>
    <xf numFmtId="0" fontId="5" fillId="12" borderId="0" xfId="0" applyFont="1" applyFill="1" applyAlignment="1">
      <alignment horizontal="left" vertical="center" wrapText="1"/>
    </xf>
    <xf numFmtId="0" fontId="1" fillId="4" borderId="18" xfId="0" applyFont="1" applyFill="1" applyBorder="1" applyAlignment="1">
      <alignment horizontal="left" vertical="center" wrapText="1" indent="1"/>
    </xf>
    <xf numFmtId="0" fontId="0" fillId="4" borderId="19" xfId="0" applyFill="1" applyBorder="1"/>
    <xf numFmtId="0" fontId="0" fillId="4" borderId="20" xfId="0" applyFill="1" applyBorder="1"/>
    <xf numFmtId="9" fontId="2" fillId="0" borderId="5" xfId="0" applyNumberFormat="1" applyFont="1" applyBorder="1" applyAlignment="1">
      <alignment horizontal="center" vertical="center" wrapText="1"/>
    </xf>
    <xf numFmtId="0" fontId="8" fillId="12" borderId="0" xfId="0" applyFont="1" applyFill="1"/>
    <xf numFmtId="0" fontId="2" fillId="0" borderId="3" xfId="0" applyFont="1" applyBorder="1" applyAlignment="1">
      <alignment horizontal="center" vertical="center" wrapText="1"/>
    </xf>
    <xf numFmtId="164" fontId="2" fillId="0" borderId="5" xfId="0" applyNumberFormat="1" applyFont="1" applyBorder="1" applyAlignment="1">
      <alignment horizontal="center" vertical="center" wrapText="1"/>
    </xf>
    <xf numFmtId="0" fontId="1" fillId="0" borderId="21" xfId="0" applyFont="1" applyBorder="1" applyAlignment="1">
      <alignment vertical="center" wrapText="1"/>
    </xf>
    <xf numFmtId="0" fontId="1" fillId="0" borderId="22" xfId="0" applyFont="1" applyBorder="1" applyAlignment="1">
      <alignment vertical="center" wrapText="1"/>
    </xf>
    <xf numFmtId="0" fontId="1" fillId="0" borderId="23" xfId="0" applyFont="1" applyBorder="1" applyAlignment="1">
      <alignment vertical="center" wrapText="1"/>
    </xf>
    <xf numFmtId="0" fontId="1" fillId="0" borderId="24" xfId="0" applyFont="1" applyBorder="1" applyAlignment="1">
      <alignment vertical="center" wrapText="1"/>
    </xf>
    <xf numFmtId="0" fontId="5" fillId="2" borderId="17" xfId="0" applyFont="1" applyFill="1" applyBorder="1" applyAlignment="1">
      <alignment horizontal="center" vertical="center" wrapText="1"/>
    </xf>
    <xf numFmtId="0" fontId="1" fillId="0" borderId="3" xfId="0" applyFont="1" applyBorder="1" applyAlignment="1">
      <alignment vertical="center" wrapText="1"/>
    </xf>
    <xf numFmtId="9" fontId="1" fillId="0" borderId="3" xfId="0" quotePrefix="1" applyNumberFormat="1" applyFont="1" applyBorder="1" applyAlignment="1">
      <alignment horizontal="center" vertical="center" wrapText="1"/>
    </xf>
    <xf numFmtId="9" fontId="1" fillId="0" borderId="3" xfId="0" applyNumberFormat="1"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center" vertical="center" wrapText="1"/>
    </xf>
    <xf numFmtId="0" fontId="22" fillId="0" borderId="4" xfId="0" applyFont="1" applyBorder="1" applyAlignment="1">
      <alignment horizontal="center" vertical="center" wrapText="1"/>
    </xf>
    <xf numFmtId="0" fontId="23" fillId="0" borderId="5" xfId="0" quotePrefix="1" applyFont="1" applyBorder="1" applyAlignment="1">
      <alignment horizontal="center" vertical="center" wrapText="1"/>
    </xf>
    <xf numFmtId="0" fontId="22" fillId="0" borderId="5" xfId="0" applyFont="1" applyBorder="1" applyAlignment="1">
      <alignment horizontal="center" vertical="center" wrapText="1"/>
    </xf>
    <xf numFmtId="0" fontId="22" fillId="0" borderId="5" xfId="0" applyFont="1" applyBorder="1" applyAlignment="1">
      <alignment vertical="center" wrapText="1"/>
    </xf>
    <xf numFmtId="0" fontId="22" fillId="0" borderId="5" xfId="0" applyFont="1" applyBorder="1" applyAlignment="1">
      <alignment horizontal="left" vertical="center" wrapText="1"/>
    </xf>
    <xf numFmtId="165" fontId="22" fillId="0" borderId="5" xfId="0" quotePrefix="1" applyNumberFormat="1" applyFont="1" applyBorder="1" applyAlignment="1">
      <alignment horizontal="center" vertical="center" wrapText="1"/>
    </xf>
    <xf numFmtId="0" fontId="9" fillId="12" borderId="0" xfId="0" applyFont="1" applyFill="1" applyAlignment="1">
      <alignment vertical="center"/>
    </xf>
    <xf numFmtId="0" fontId="29" fillId="12" borderId="0" xfId="0" applyFont="1" applyFill="1"/>
    <xf numFmtId="0" fontId="31" fillId="0" borderId="5" xfId="0" applyFont="1" applyBorder="1" applyAlignment="1">
      <alignment horizontal="center" vertical="center"/>
    </xf>
    <xf numFmtId="0" fontId="31" fillId="11" borderId="3" xfId="0" applyFont="1" applyFill="1" applyBorder="1" applyAlignment="1">
      <alignment horizontal="left" vertical="center"/>
    </xf>
    <xf numFmtId="0" fontId="28" fillId="11" borderId="2" xfId="0" applyFont="1" applyFill="1" applyBorder="1" applyAlignment="1">
      <alignment horizontal="left" vertical="center" wrapText="1"/>
    </xf>
    <xf numFmtId="0" fontId="25" fillId="11" borderId="4" xfId="0" applyFont="1" applyFill="1" applyBorder="1" applyAlignment="1">
      <alignment horizontal="left" vertical="center" wrapText="1"/>
    </xf>
    <xf numFmtId="0" fontId="28" fillId="0" borderId="0" xfId="0" applyFont="1" applyAlignment="1">
      <alignment vertical="center"/>
    </xf>
    <xf numFmtId="0" fontId="27" fillId="11" borderId="2" xfId="0" applyFont="1" applyFill="1" applyBorder="1" applyAlignment="1">
      <alignment horizontal="left" vertical="center" wrapText="1"/>
    </xf>
    <xf numFmtId="0" fontId="27" fillId="11" borderId="2" xfId="0" applyFont="1" applyFill="1" applyBorder="1" applyAlignment="1">
      <alignment horizontal="left" vertical="center" wrapText="1" indent="3"/>
    </xf>
    <xf numFmtId="0" fontId="27" fillId="11" borderId="4" xfId="0" applyFont="1" applyFill="1" applyBorder="1" applyAlignment="1">
      <alignment horizontal="left" vertical="center" wrapText="1" indent="3"/>
    </xf>
    <xf numFmtId="0" fontId="32" fillId="0" borderId="0" xfId="0" applyFont="1"/>
    <xf numFmtId="0" fontId="31" fillId="11" borderId="3" xfId="0" applyFont="1" applyFill="1" applyBorder="1" applyAlignment="1">
      <alignment vertical="center"/>
    </xf>
    <xf numFmtId="0" fontId="28" fillId="11" borderId="4" xfId="0" applyFont="1" applyFill="1" applyBorder="1" applyAlignment="1">
      <alignment vertical="center" wrapText="1"/>
    </xf>
    <xf numFmtId="0" fontId="28" fillId="15" borderId="0" xfId="0" applyFont="1" applyFill="1" applyAlignment="1">
      <alignment vertical="center" wrapText="1"/>
    </xf>
    <xf numFmtId="0" fontId="26" fillId="11" borderId="3" xfId="0" applyFont="1" applyFill="1" applyBorder="1" applyAlignment="1">
      <alignment vertical="center"/>
    </xf>
    <xf numFmtId="0" fontId="27" fillId="11" borderId="4" xfId="0" applyFont="1" applyFill="1" applyBorder="1" applyAlignment="1">
      <alignment vertical="center" wrapText="1"/>
    </xf>
    <xf numFmtId="0" fontId="33" fillId="12" borderId="0" xfId="0" applyFont="1" applyFill="1" applyAlignment="1">
      <alignment vertical="center"/>
    </xf>
    <xf numFmtId="0" fontId="27" fillId="12" borderId="0" xfId="0" applyFont="1" applyFill="1"/>
    <xf numFmtId="0" fontId="26" fillId="0" borderId="0" xfId="0" applyFont="1" applyAlignment="1">
      <alignment vertical="center"/>
    </xf>
    <xf numFmtId="0" fontId="31" fillId="11" borderId="3" xfId="0" applyFont="1" applyFill="1" applyBorder="1"/>
    <xf numFmtId="0" fontId="33" fillId="12" borderId="0" xfId="0" applyFont="1" applyFill="1"/>
    <xf numFmtId="0" fontId="34" fillId="11" borderId="3" xfId="0" applyFont="1" applyFill="1" applyBorder="1" applyAlignment="1">
      <alignment vertical="center" wrapText="1"/>
    </xf>
    <xf numFmtId="0" fontId="31" fillId="11" borderId="3" xfId="0" applyFont="1" applyFill="1" applyBorder="1" applyAlignment="1">
      <alignment horizontal="left"/>
    </xf>
    <xf numFmtId="0" fontId="28" fillId="11" borderId="2" xfId="0" applyFont="1" applyFill="1" applyBorder="1" applyAlignment="1">
      <alignment vertical="center" wrapText="1"/>
    </xf>
    <xf numFmtId="0" fontId="27" fillId="0" borderId="0" xfId="0" applyFont="1" applyAlignment="1">
      <alignment vertical="center" wrapText="1"/>
    </xf>
    <xf numFmtId="0" fontId="26" fillId="11" borderId="3" xfId="0" applyFont="1" applyFill="1" applyBorder="1" applyAlignment="1">
      <alignment vertical="center" wrapText="1"/>
    </xf>
    <xf numFmtId="0" fontId="29" fillId="0" borderId="0" xfId="0" applyFont="1" applyAlignment="1">
      <alignment vertical="center"/>
    </xf>
    <xf numFmtId="0" fontId="26" fillId="11" borderId="5" xfId="0" applyFont="1" applyFill="1" applyBorder="1" applyAlignment="1">
      <alignment vertical="center" wrapText="1"/>
    </xf>
    <xf numFmtId="0" fontId="35" fillId="11" borderId="3" xfId="0" applyFont="1" applyFill="1" applyBorder="1" applyAlignment="1">
      <alignment vertical="center" wrapText="1"/>
    </xf>
    <xf numFmtId="0" fontId="31" fillId="12" borderId="0" xfId="0" applyFont="1" applyFill="1"/>
    <xf numFmtId="0" fontId="27" fillId="12" borderId="0" xfId="0" applyFont="1" applyFill="1" applyAlignment="1">
      <alignment wrapText="1"/>
    </xf>
    <xf numFmtId="0" fontId="37" fillId="0" borderId="0" xfId="0" applyFont="1"/>
    <xf numFmtId="0" fontId="31" fillId="11" borderId="15" xfId="0" applyFont="1" applyFill="1" applyBorder="1" applyAlignment="1">
      <alignment horizontal="left" vertical="center"/>
    </xf>
    <xf numFmtId="0" fontId="27" fillId="11" borderId="8" xfId="0" applyFont="1" applyFill="1" applyBorder="1" applyAlignment="1">
      <alignment wrapText="1"/>
    </xf>
    <xf numFmtId="0" fontId="27" fillId="11" borderId="11" xfId="0" applyFont="1" applyFill="1" applyBorder="1" applyAlignment="1">
      <alignment horizontal="left" vertical="center"/>
    </xf>
    <xf numFmtId="0" fontId="27" fillId="11" borderId="12" xfId="0" applyFont="1" applyFill="1" applyBorder="1" applyAlignment="1">
      <alignment wrapText="1"/>
    </xf>
    <xf numFmtId="0" fontId="27" fillId="11" borderId="11" xfId="0" applyFont="1" applyFill="1" applyBorder="1" applyAlignment="1">
      <alignment vertical="center"/>
    </xf>
    <xf numFmtId="0" fontId="26" fillId="11" borderId="12" xfId="0" applyFont="1" applyFill="1" applyBorder="1" applyAlignment="1">
      <alignment horizontal="left" vertical="top"/>
    </xf>
    <xf numFmtId="0" fontId="27" fillId="11" borderId="12" xfId="0" applyFont="1" applyFill="1" applyBorder="1" applyAlignment="1">
      <alignment vertical="top" wrapText="1"/>
    </xf>
    <xf numFmtId="0" fontId="27" fillId="11" borderId="13" xfId="0" applyFont="1" applyFill="1" applyBorder="1" applyAlignment="1">
      <alignment vertical="center"/>
    </xf>
    <xf numFmtId="0" fontId="38" fillId="11" borderId="14" xfId="0" applyFont="1" applyFill="1" applyBorder="1" applyAlignment="1">
      <alignment vertical="top"/>
    </xf>
    <xf numFmtId="0" fontId="27" fillId="12" borderId="0" xfId="0" applyFont="1" applyFill="1" applyAlignment="1">
      <alignment vertical="center" wrapText="1"/>
    </xf>
    <xf numFmtId="0" fontId="26" fillId="11" borderId="12" xfId="0" applyFont="1" applyFill="1" applyBorder="1" applyAlignment="1">
      <alignment horizontal="left" wrapText="1"/>
    </xf>
    <xf numFmtId="0" fontId="28" fillId="11" borderId="12" xfId="0" applyFont="1" applyFill="1" applyBorder="1" applyAlignment="1">
      <alignment horizontal="left" wrapText="1"/>
    </xf>
    <xf numFmtId="0" fontId="27" fillId="11" borderId="13" xfId="0" applyFont="1" applyFill="1" applyBorder="1"/>
    <xf numFmtId="0" fontId="27" fillId="11" borderId="14" xfId="0" applyFont="1" applyFill="1" applyBorder="1" applyAlignment="1">
      <alignment wrapText="1"/>
    </xf>
    <xf numFmtId="0" fontId="31" fillId="11" borderId="15" xfId="0" applyFont="1" applyFill="1" applyBorder="1" applyAlignment="1">
      <alignment vertical="center"/>
    </xf>
    <xf numFmtId="0" fontId="33" fillId="11" borderId="12" xfId="0" applyFont="1" applyFill="1" applyBorder="1" applyAlignment="1">
      <alignment horizontal="left" wrapText="1"/>
    </xf>
    <xf numFmtId="0" fontId="27" fillId="11" borderId="13" xfId="0" applyFont="1" applyFill="1" applyBorder="1" applyAlignment="1">
      <alignment horizontal="left" vertical="center"/>
    </xf>
    <xf numFmtId="0" fontId="27" fillId="11" borderId="14" xfId="0" applyFont="1" applyFill="1" applyBorder="1" applyAlignment="1">
      <alignment horizontal="left" wrapText="1"/>
    </xf>
    <xf numFmtId="0" fontId="27" fillId="11" borderId="12" xfId="0" applyFont="1" applyFill="1" applyBorder="1" applyAlignment="1">
      <alignment vertical="center" wrapText="1"/>
    </xf>
    <xf numFmtId="0" fontId="26" fillId="11" borderId="12" xfId="0" applyFont="1" applyFill="1" applyBorder="1" applyAlignment="1">
      <alignment horizontal="left" vertical="center" wrapText="1"/>
    </xf>
    <xf numFmtId="0" fontId="26" fillId="11" borderId="15" xfId="0" applyFont="1" applyFill="1" applyBorder="1" applyAlignment="1">
      <alignment vertical="center"/>
    </xf>
    <xf numFmtId="0" fontId="31" fillId="11" borderId="15" xfId="0" applyFont="1" applyFill="1" applyBorder="1"/>
    <xf numFmtId="0" fontId="27" fillId="11" borderId="8" xfId="0" applyFont="1" applyFill="1" applyBorder="1"/>
    <xf numFmtId="0" fontId="27" fillId="11" borderId="11" xfId="0" applyFont="1" applyFill="1" applyBorder="1"/>
    <xf numFmtId="0" fontId="27" fillId="11" borderId="12" xfId="0" applyFont="1" applyFill="1" applyBorder="1"/>
    <xf numFmtId="0" fontId="28" fillId="11" borderId="12" xfId="0" applyFont="1" applyFill="1" applyBorder="1" applyAlignment="1">
      <alignment horizontal="left" vertical="center" wrapText="1"/>
    </xf>
    <xf numFmtId="0" fontId="27" fillId="11" borderId="14" xfId="0" applyFont="1" applyFill="1" applyBorder="1" applyAlignment="1">
      <alignment vertical="center" wrapText="1"/>
    </xf>
    <xf numFmtId="0" fontId="31" fillId="11" borderId="8" xfId="0" applyFont="1" applyFill="1" applyBorder="1"/>
    <xf numFmtId="0" fontId="31" fillId="11" borderId="11" xfId="0" applyFont="1" applyFill="1" applyBorder="1"/>
    <xf numFmtId="0" fontId="31" fillId="11" borderId="12" xfId="0" applyFont="1" applyFill="1" applyBorder="1"/>
    <xf numFmtId="0" fontId="27" fillId="11" borderId="11" xfId="0" applyFont="1" applyFill="1" applyBorder="1" applyAlignment="1">
      <alignment vertical="top" wrapText="1"/>
    </xf>
    <xf numFmtId="0" fontId="26" fillId="11" borderId="12" xfId="0" applyFont="1" applyFill="1" applyBorder="1" applyAlignment="1">
      <alignment horizontal="left" vertical="top" wrapText="1"/>
    </xf>
    <xf numFmtId="0" fontId="28" fillId="11" borderId="12" xfId="0" applyFont="1" applyFill="1" applyBorder="1" applyAlignment="1">
      <alignment vertical="top" wrapText="1"/>
    </xf>
    <xf numFmtId="0" fontId="27" fillId="11" borderId="13" xfId="0" applyFont="1" applyFill="1" applyBorder="1" applyAlignment="1">
      <alignment vertical="top" wrapText="1"/>
    </xf>
    <xf numFmtId="0" fontId="33" fillId="11" borderId="14" xfId="0" applyFont="1" applyFill="1" applyBorder="1" applyAlignment="1">
      <alignment vertical="top" wrapText="1"/>
    </xf>
    <xf numFmtId="0" fontId="31" fillId="11" borderId="15" xfId="0" applyFont="1" applyFill="1" applyBorder="1" applyAlignment="1">
      <alignment horizontal="left"/>
    </xf>
    <xf numFmtId="0" fontId="31" fillId="11" borderId="8" xfId="0" applyFont="1" applyFill="1" applyBorder="1" applyAlignment="1">
      <alignment horizontal="left"/>
    </xf>
    <xf numFmtId="0" fontId="26" fillId="11" borderId="12" xfId="0" applyFont="1" applyFill="1" applyBorder="1" applyAlignment="1">
      <alignment horizontal="left"/>
    </xf>
    <xf numFmtId="0" fontId="28" fillId="11" borderId="12" xfId="0" applyFont="1" applyFill="1" applyBorder="1"/>
    <xf numFmtId="0" fontId="27" fillId="11" borderId="14" xfId="0" applyFont="1" applyFill="1" applyBorder="1"/>
    <xf numFmtId="0" fontId="27" fillId="11" borderId="8" xfId="0" applyFont="1" applyFill="1" applyBorder="1" applyAlignment="1">
      <alignment horizontal="left"/>
    </xf>
    <xf numFmtId="0" fontId="31" fillId="11" borderId="11" xfId="0" applyFont="1" applyFill="1" applyBorder="1" applyAlignment="1">
      <alignment horizontal="left"/>
    </xf>
    <xf numFmtId="0" fontId="27" fillId="11" borderId="12" xfId="0" applyFont="1" applyFill="1" applyBorder="1" applyAlignment="1">
      <alignment horizontal="left"/>
    </xf>
    <xf numFmtId="0" fontId="31" fillId="11" borderId="11" xfId="0" applyFont="1" applyFill="1" applyBorder="1" applyAlignment="1">
      <alignment horizontal="left" vertical="center"/>
    </xf>
    <xf numFmtId="0" fontId="28" fillId="11" borderId="12" xfId="0" applyFont="1" applyFill="1" applyBorder="1" applyAlignment="1">
      <alignment horizontal="left" vertical="top" wrapText="1"/>
    </xf>
    <xf numFmtId="0" fontId="27" fillId="11" borderId="14" xfId="0" applyFont="1" applyFill="1" applyBorder="1" applyAlignment="1">
      <alignment vertical="top" wrapText="1"/>
    </xf>
    <xf numFmtId="0" fontId="27" fillId="11" borderId="12" xfId="0" applyFont="1" applyFill="1" applyBorder="1" applyAlignment="1">
      <alignment horizontal="left" wrapText="1"/>
    </xf>
    <xf numFmtId="0" fontId="27" fillId="14" borderId="11" xfId="0" applyFont="1" applyFill="1" applyBorder="1" applyAlignment="1">
      <alignment horizontal="left" vertical="center"/>
    </xf>
    <xf numFmtId="0" fontId="27" fillId="14" borderId="12" xfId="0" applyFont="1" applyFill="1" applyBorder="1" applyAlignment="1">
      <alignment horizontal="left" wrapText="1"/>
    </xf>
    <xf numFmtId="0" fontId="26" fillId="14" borderId="12" xfId="0" applyFont="1" applyFill="1" applyBorder="1" applyAlignment="1">
      <alignment horizontal="left" wrapText="1"/>
    </xf>
    <xf numFmtId="0" fontId="27" fillId="14" borderId="13" xfId="0" applyFont="1" applyFill="1" applyBorder="1" applyAlignment="1">
      <alignment horizontal="left" vertical="center"/>
    </xf>
    <xf numFmtId="0" fontId="28" fillId="14" borderId="14" xfId="0" applyFont="1" applyFill="1" applyBorder="1" applyAlignment="1">
      <alignment horizontal="left" vertical="top" wrapText="1"/>
    </xf>
    <xf numFmtId="0" fontId="31" fillId="11" borderId="8" xfId="0" applyFont="1" applyFill="1" applyBorder="1" applyAlignment="1">
      <alignment wrapText="1"/>
    </xf>
    <xf numFmtId="0" fontId="1" fillId="0" borderId="0" xfId="0" applyFont="1" applyAlignment="1">
      <alignment horizontal="left" vertical="center" wrapText="1"/>
    </xf>
    <xf numFmtId="0" fontId="36" fillId="12" borderId="0" xfId="0" applyFont="1" applyFill="1" applyAlignment="1">
      <alignment horizontal="left" vertical="center" wrapText="1"/>
    </xf>
    <xf numFmtId="0" fontId="4" fillId="7" borderId="3" xfId="0" applyFont="1" applyFill="1" applyBorder="1" applyAlignment="1">
      <alignment horizontal="center" vertical="center" wrapText="1"/>
    </xf>
    <xf numFmtId="0" fontId="18" fillId="12" borderId="0" xfId="0" applyFont="1" applyFill="1" applyAlignment="1">
      <alignment horizontal="left" vertical="center" wrapText="1"/>
    </xf>
    <xf numFmtId="0" fontId="4" fillId="9" borderId="3"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1" fillId="10" borderId="5" xfId="0" applyFont="1" applyFill="1" applyBorder="1" applyAlignment="1">
      <alignment horizontal="center" vertical="center" wrapText="1"/>
    </xf>
    <xf numFmtId="0" fontId="2" fillId="0" borderId="5" xfId="0" applyFont="1" applyBorder="1" applyAlignment="1">
      <alignment vertical="center" wrapText="1"/>
    </xf>
    <xf numFmtId="0" fontId="1" fillId="3" borderId="3" xfId="0" applyFont="1" applyFill="1" applyBorder="1" applyAlignment="1">
      <alignment horizontal="center" vertical="center" wrapText="1"/>
    </xf>
    <xf numFmtId="0" fontId="1" fillId="10" borderId="3" xfId="0" applyFont="1" applyFill="1" applyBorder="1" applyAlignment="1">
      <alignment horizontal="center" vertical="center" wrapText="1"/>
    </xf>
    <xf numFmtId="0" fontId="30" fillId="12" borderId="0" xfId="0" applyFont="1" applyFill="1" applyAlignment="1">
      <alignment horizontal="left" vertical="center" wrapText="1"/>
    </xf>
    <xf numFmtId="0" fontId="31" fillId="0" borderId="15" xfId="0" applyFont="1" applyBorder="1" applyAlignment="1">
      <alignment horizontal="center" vertical="center"/>
    </xf>
    <xf numFmtId="0" fontId="31" fillId="0" borderId="8" xfId="0" applyFont="1" applyBorder="1" applyAlignment="1">
      <alignment horizontal="center" vertical="center"/>
    </xf>
    <xf numFmtId="0" fontId="26" fillId="14" borderId="15" xfId="0" applyFont="1" applyFill="1" applyBorder="1" applyAlignment="1">
      <alignment horizontal="left" vertical="center" wrapText="1"/>
    </xf>
    <xf numFmtId="0" fontId="26" fillId="14" borderId="8" xfId="0" applyFont="1" applyFill="1" applyBorder="1" applyAlignment="1">
      <alignment horizontal="left" vertical="center" wrapText="1"/>
    </xf>
    <xf numFmtId="0" fontId="0" fillId="10" borderId="3" xfId="0" applyFill="1" applyBorder="1" applyAlignment="1">
      <alignment horizontal="center" vertical="center" wrapText="1"/>
    </xf>
    <xf numFmtId="0" fontId="0" fillId="0" borderId="2" xfId="0" applyBorder="1" applyAlignment="1">
      <alignment wrapText="1"/>
    </xf>
    <xf numFmtId="0" fontId="0" fillId="0" borderId="4" xfId="0" applyBorder="1" applyAlignment="1">
      <alignment wrapText="1"/>
    </xf>
    <xf numFmtId="0" fontId="0" fillId="10" borderId="5" xfId="0" applyFill="1" applyBorder="1" applyAlignment="1">
      <alignment horizontal="center" vertical="center"/>
    </xf>
    <xf numFmtId="0" fontId="1" fillId="10" borderId="2" xfId="0" applyFont="1" applyFill="1" applyBorder="1" applyAlignment="1">
      <alignment horizontal="center" vertical="center" wrapText="1"/>
    </xf>
    <xf numFmtId="0" fontId="1" fillId="10" borderId="4" xfId="0" applyFont="1" applyFill="1" applyBorder="1" applyAlignment="1">
      <alignment horizontal="center" vertical="center" wrapText="1"/>
    </xf>
  </cellXfs>
  <cellStyles count="8">
    <cellStyle name="Bad" xfId="5" builtinId="27"/>
    <cellStyle name="Comma" xfId="1" builtinId="3"/>
    <cellStyle name="Comma 2" xfId="3"/>
    <cellStyle name="Comma 3" xfId="4"/>
    <cellStyle name="Comma 4" xfId="6"/>
    <cellStyle name="Comma 5" xfId="7"/>
    <cellStyle name="Normal" xfId="0" builtinId="0"/>
    <cellStyle name="Percent" xfId="2" builtinId="5"/>
  </cellStyles>
  <dxfs count="0"/>
  <tableStyles count="0" defaultTableStyle="TableStyleMedium2" defaultPivotStyle="PivotStyleLight16"/>
  <colors>
    <mruColors>
      <color rgb="FFFF0066"/>
      <color rgb="FFFF0000"/>
      <color rgb="FFFF3399"/>
      <color rgb="FFFF3300"/>
      <color rgb="FFFF99FF"/>
      <color rgb="FFFF33CC"/>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36"/>
  <sheetViews>
    <sheetView showGridLines="0" tabSelected="1" zoomScale="85" zoomScaleNormal="85" workbookViewId="0">
      <pane xSplit="4" ySplit="6" topLeftCell="K7" activePane="bottomRight" state="frozen"/>
      <selection pane="topRight" activeCell="F1" sqref="F1"/>
      <selection pane="bottomLeft" activeCell="A7" sqref="A7"/>
      <selection pane="bottomRight" activeCell="J19" sqref="J19"/>
    </sheetView>
  </sheetViews>
  <sheetFormatPr defaultColWidth="9.1328125" defaultRowHeight="14.25" x14ac:dyDescent="0.45"/>
  <cols>
    <col min="1" max="1" width="3.73046875" style="17" customWidth="1"/>
    <col min="2" max="2" width="20.59765625" style="18" customWidth="1"/>
    <col min="3" max="3" width="22" style="18" customWidth="1"/>
    <col min="4" max="4" width="60" style="18" customWidth="1"/>
    <col min="5" max="16" width="27.1328125" style="17" customWidth="1"/>
    <col min="17" max="17" width="3.86328125" style="19" customWidth="1"/>
    <col min="18" max="18" width="12.1328125" style="17" customWidth="1"/>
    <col min="19" max="16384" width="9.1328125" style="17"/>
  </cols>
  <sheetData>
    <row r="1" spans="2:17" ht="17.45" customHeight="1" x14ac:dyDescent="0.45"/>
    <row r="2" spans="2:17" ht="18" customHeight="1" x14ac:dyDescent="0.45">
      <c r="B2" s="193" t="s">
        <v>0</v>
      </c>
      <c r="C2" s="193"/>
      <c r="D2" s="193"/>
      <c r="F2"/>
    </row>
    <row r="3" spans="2:17" ht="18.600000000000001" customHeight="1" x14ac:dyDescent="0.45">
      <c r="D3" s="195"/>
      <c r="E3" s="195"/>
      <c r="F3" s="195"/>
      <c r="G3" s="195"/>
      <c r="H3" s="195"/>
      <c r="I3" s="83"/>
      <c r="J3" s="83"/>
      <c r="K3" s="83"/>
      <c r="L3" s="83"/>
      <c r="M3" s="83"/>
      <c r="N3" s="83"/>
      <c r="O3" s="83"/>
      <c r="P3"/>
      <c r="Q3" s="20"/>
    </row>
    <row r="4" spans="2:17" ht="30.75" customHeight="1" x14ac:dyDescent="0.45">
      <c r="B4" s="84"/>
      <c r="C4" s="197" t="s">
        <v>1</v>
      </c>
      <c r="D4" s="197"/>
      <c r="E4" s="85"/>
      <c r="F4" s="85"/>
      <c r="G4" s="85"/>
      <c r="H4" s="85"/>
      <c r="I4" s="85"/>
      <c r="J4" s="85"/>
      <c r="K4" s="85"/>
      <c r="L4" s="85"/>
      <c r="M4" s="85"/>
      <c r="N4" s="85"/>
      <c r="O4" s="86"/>
      <c r="Q4" s="17"/>
    </row>
    <row r="5" spans="2:17" x14ac:dyDescent="0.45">
      <c r="B5" s="198" t="s">
        <v>2</v>
      </c>
      <c r="C5" s="199" t="s">
        <v>3</v>
      </c>
      <c r="D5" s="200" t="s">
        <v>4</v>
      </c>
      <c r="E5" s="4">
        <v>2018</v>
      </c>
      <c r="F5" s="4">
        <v>2019</v>
      </c>
      <c r="G5" s="4">
        <v>2020</v>
      </c>
      <c r="H5" s="4">
        <v>2021</v>
      </c>
      <c r="I5" s="3">
        <v>2022</v>
      </c>
      <c r="J5" s="4">
        <v>2022</v>
      </c>
      <c r="K5" s="4">
        <v>2022</v>
      </c>
      <c r="L5" s="4" t="s">
        <v>5</v>
      </c>
      <c r="M5" s="4">
        <v>2023</v>
      </c>
      <c r="N5" s="4">
        <v>2024</v>
      </c>
      <c r="O5" s="4">
        <v>2025</v>
      </c>
      <c r="Q5" s="17"/>
    </row>
    <row r="6" spans="2:17" x14ac:dyDescent="0.45">
      <c r="B6" s="198"/>
      <c r="C6" s="199"/>
      <c r="D6" s="200"/>
      <c r="E6" s="5" t="s">
        <v>6</v>
      </c>
      <c r="F6" s="5" t="s">
        <v>6</v>
      </c>
      <c r="G6" s="5" t="s">
        <v>6</v>
      </c>
      <c r="H6" s="5" t="s">
        <v>6</v>
      </c>
      <c r="I6" s="77" t="s">
        <v>7</v>
      </c>
      <c r="J6" s="5" t="s">
        <v>6</v>
      </c>
      <c r="K6" s="5" t="s">
        <v>8</v>
      </c>
      <c r="L6" s="5" t="s">
        <v>9</v>
      </c>
      <c r="M6" s="5" t="s">
        <v>7</v>
      </c>
      <c r="N6" s="5" t="s">
        <v>7</v>
      </c>
      <c r="O6" s="5" t="s">
        <v>7</v>
      </c>
      <c r="Q6" s="17"/>
    </row>
    <row r="7" spans="2:17" ht="33" customHeight="1" x14ac:dyDescent="0.45">
      <c r="B7" s="11" t="s">
        <v>10</v>
      </c>
      <c r="C7" s="13" t="s">
        <v>11</v>
      </c>
      <c r="D7" s="15" t="s">
        <v>12</v>
      </c>
      <c r="E7" s="8">
        <v>0.8</v>
      </c>
      <c r="F7" s="61">
        <v>0.84</v>
      </c>
      <c r="G7" s="61">
        <v>0.81</v>
      </c>
      <c r="H7" s="61">
        <v>0.79</v>
      </c>
      <c r="I7" s="61">
        <v>0.8</v>
      </c>
      <c r="J7" s="87">
        <v>0.74</v>
      </c>
      <c r="K7" s="87" t="s">
        <v>13</v>
      </c>
      <c r="L7" s="8">
        <v>0.8</v>
      </c>
      <c r="M7" s="87">
        <v>0.8</v>
      </c>
      <c r="N7" s="87">
        <v>0.81</v>
      </c>
      <c r="O7" s="87">
        <v>0.82</v>
      </c>
      <c r="P7" s="88"/>
      <c r="Q7" s="17"/>
    </row>
    <row r="8" spans="2:17" ht="33" customHeight="1" x14ac:dyDescent="0.45">
      <c r="B8" s="194" t="s">
        <v>14</v>
      </c>
      <c r="C8" s="14" t="s">
        <v>15</v>
      </c>
      <c r="D8" s="15" t="s">
        <v>16</v>
      </c>
      <c r="E8" s="1" t="s">
        <v>17</v>
      </c>
      <c r="F8" s="6" t="s">
        <v>17</v>
      </c>
      <c r="G8" s="6" t="s">
        <v>17</v>
      </c>
      <c r="H8" s="61" t="s">
        <v>17</v>
      </c>
      <c r="I8" s="61" t="s">
        <v>17</v>
      </c>
      <c r="J8" s="1" t="s">
        <v>17</v>
      </c>
      <c r="K8" s="1" t="s">
        <v>17</v>
      </c>
      <c r="L8" s="1" t="s">
        <v>17</v>
      </c>
      <c r="M8" s="1" t="s">
        <v>17</v>
      </c>
      <c r="N8" s="1" t="s">
        <v>17</v>
      </c>
      <c r="O8" s="1" t="s">
        <v>17</v>
      </c>
      <c r="Q8" s="17"/>
    </row>
    <row r="9" spans="2:17" ht="33" customHeight="1" x14ac:dyDescent="0.45">
      <c r="B9" s="194"/>
      <c r="C9" s="204" t="s">
        <v>18</v>
      </c>
      <c r="D9" s="59" t="s">
        <v>19</v>
      </c>
      <c r="E9" s="1">
        <v>2</v>
      </c>
      <c r="F9" s="6">
        <v>4</v>
      </c>
      <c r="G9" s="6">
        <v>4</v>
      </c>
      <c r="H9" s="6">
        <v>4</v>
      </c>
      <c r="I9" s="6">
        <v>4</v>
      </c>
      <c r="J9" s="1">
        <v>3</v>
      </c>
      <c r="K9" s="1" t="s">
        <v>13</v>
      </c>
      <c r="L9" s="1" t="s">
        <v>20</v>
      </c>
      <c r="M9" s="1">
        <v>7</v>
      </c>
      <c r="N9" s="1">
        <v>5</v>
      </c>
      <c r="O9" s="1">
        <v>9</v>
      </c>
      <c r="Q9" s="17"/>
    </row>
    <row r="10" spans="2:17" ht="33" customHeight="1" x14ac:dyDescent="0.45">
      <c r="B10" s="194"/>
      <c r="C10" s="204"/>
      <c r="D10" s="105" t="s">
        <v>21</v>
      </c>
      <c r="E10" s="1" t="s">
        <v>22</v>
      </c>
      <c r="F10" s="6" t="s">
        <v>22</v>
      </c>
      <c r="G10" s="79" t="s">
        <v>22</v>
      </c>
      <c r="H10" s="79" t="s">
        <v>22</v>
      </c>
      <c r="I10" s="79" t="s">
        <v>22</v>
      </c>
      <c r="J10" s="79" t="s">
        <v>22</v>
      </c>
      <c r="K10" s="79" t="s">
        <v>22</v>
      </c>
      <c r="L10" s="79" t="s">
        <v>22</v>
      </c>
      <c r="M10" s="1" t="s">
        <v>17</v>
      </c>
      <c r="N10" s="1" t="s">
        <v>17</v>
      </c>
      <c r="O10" s="1" t="s">
        <v>17</v>
      </c>
      <c r="Q10" s="17"/>
    </row>
    <row r="11" spans="2:17" ht="33" customHeight="1" x14ac:dyDescent="0.45">
      <c r="B11" s="194"/>
      <c r="C11" s="201" t="s">
        <v>23</v>
      </c>
      <c r="D11" s="16" t="s">
        <v>24</v>
      </c>
      <c r="E11" s="21">
        <v>-1.2E-2</v>
      </c>
      <c r="F11" s="81" t="s">
        <v>25</v>
      </c>
      <c r="G11" s="79" t="s">
        <v>22</v>
      </c>
      <c r="H11" s="80">
        <v>-5.2999999999999999E-2</v>
      </c>
      <c r="I11" s="71" t="s">
        <v>26</v>
      </c>
      <c r="J11" s="78">
        <f>-7.8%</f>
        <v>-7.8E-2</v>
      </c>
      <c r="K11" s="1" t="s">
        <v>13</v>
      </c>
      <c r="L11" s="78" t="s">
        <v>22</v>
      </c>
      <c r="M11" s="71" t="s">
        <v>26</v>
      </c>
      <c r="N11" s="71" t="s">
        <v>26</v>
      </c>
      <c r="O11" s="71" t="s">
        <v>26</v>
      </c>
      <c r="Q11" s="17"/>
    </row>
    <row r="12" spans="2:17" ht="33" customHeight="1" x14ac:dyDescent="0.45">
      <c r="B12" s="194"/>
      <c r="C12" s="201"/>
      <c r="D12" s="15" t="s">
        <v>27</v>
      </c>
      <c r="E12" s="25" t="s">
        <v>28</v>
      </c>
      <c r="F12" s="25" t="s">
        <v>29</v>
      </c>
      <c r="G12" s="25" t="s">
        <v>30</v>
      </c>
      <c r="H12" s="76" t="s">
        <v>31</v>
      </c>
      <c r="I12" s="76" t="s">
        <v>32</v>
      </c>
      <c r="J12" s="76" t="s">
        <v>33</v>
      </c>
      <c r="K12" s="1" t="s">
        <v>13</v>
      </c>
      <c r="L12" s="71" t="s">
        <v>34</v>
      </c>
      <c r="M12" s="76" t="s">
        <v>35</v>
      </c>
      <c r="N12" s="76" t="s">
        <v>36</v>
      </c>
      <c r="O12" s="76" t="s">
        <v>37</v>
      </c>
      <c r="Q12" s="17"/>
    </row>
    <row r="13" spans="2:17" ht="33" customHeight="1" x14ac:dyDescent="0.45">
      <c r="B13" s="194"/>
      <c r="C13" s="201" t="s">
        <v>38</v>
      </c>
      <c r="D13" s="202" t="s">
        <v>39</v>
      </c>
      <c r="E13" s="24" t="s">
        <v>40</v>
      </c>
      <c r="F13" s="72" t="s">
        <v>41</v>
      </c>
      <c r="G13" s="24" t="s">
        <v>42</v>
      </c>
      <c r="H13" s="24" t="s">
        <v>43</v>
      </c>
      <c r="I13" s="24" t="s">
        <v>44</v>
      </c>
      <c r="J13" s="1" t="s">
        <v>45</v>
      </c>
      <c r="K13" s="1" t="s">
        <v>13</v>
      </c>
      <c r="L13" s="1" t="s">
        <v>46</v>
      </c>
      <c r="M13" s="1" t="s">
        <v>47</v>
      </c>
      <c r="N13" s="1" t="s">
        <v>48</v>
      </c>
      <c r="O13" s="1" t="s">
        <v>48</v>
      </c>
      <c r="Q13" s="17"/>
    </row>
    <row r="14" spans="2:17" ht="33" customHeight="1" x14ac:dyDescent="0.45">
      <c r="B14" s="194"/>
      <c r="C14" s="201"/>
      <c r="D14" s="202"/>
      <c r="E14" s="6" t="s">
        <v>49</v>
      </c>
      <c r="F14" s="6" t="s">
        <v>50</v>
      </c>
      <c r="G14" s="6" t="s">
        <v>51</v>
      </c>
      <c r="H14" s="6" t="s">
        <v>52</v>
      </c>
      <c r="I14" s="6" t="s">
        <v>50</v>
      </c>
      <c r="J14" s="1" t="s">
        <v>53</v>
      </c>
      <c r="K14" s="1" t="s">
        <v>13</v>
      </c>
      <c r="L14" s="1" t="s">
        <v>54</v>
      </c>
      <c r="M14" s="1" t="s">
        <v>55</v>
      </c>
      <c r="N14" s="1" t="s">
        <v>56</v>
      </c>
      <c r="O14" s="1" t="s">
        <v>56</v>
      </c>
      <c r="Q14" s="17"/>
    </row>
    <row r="15" spans="2:17" ht="38.25" customHeight="1" x14ac:dyDescent="0.45">
      <c r="B15" s="194"/>
      <c r="C15" s="14" t="s">
        <v>57</v>
      </c>
      <c r="D15" s="96" t="s">
        <v>58</v>
      </c>
      <c r="E15" s="58" t="s">
        <v>22</v>
      </c>
      <c r="F15" s="97">
        <v>0.83</v>
      </c>
      <c r="G15" s="97">
        <v>1</v>
      </c>
      <c r="H15" s="97">
        <v>1</v>
      </c>
      <c r="I15" s="97">
        <v>0.95</v>
      </c>
      <c r="J15" s="98">
        <v>1</v>
      </c>
      <c r="K15" s="64" t="s">
        <v>17</v>
      </c>
      <c r="L15" s="64" t="s">
        <v>22</v>
      </c>
      <c r="M15" s="98">
        <v>0.95</v>
      </c>
      <c r="N15" s="98">
        <v>1</v>
      </c>
      <c r="O15" s="98">
        <v>1</v>
      </c>
      <c r="Q15" s="17"/>
    </row>
    <row r="16" spans="2:17" ht="38.25" customHeight="1" x14ac:dyDescent="0.45">
      <c r="B16" s="194"/>
      <c r="C16" s="95" t="s">
        <v>59</v>
      </c>
      <c r="D16" s="91"/>
      <c r="E16" s="92"/>
      <c r="F16" s="92"/>
      <c r="G16" s="92"/>
      <c r="H16" s="92"/>
      <c r="I16" s="93"/>
      <c r="J16" s="92"/>
      <c r="K16" s="92"/>
      <c r="L16" s="92"/>
      <c r="M16" s="92"/>
      <c r="N16" s="92"/>
      <c r="O16" s="94"/>
      <c r="Q16" s="17"/>
    </row>
    <row r="17" spans="2:17" ht="125.25" customHeight="1" x14ac:dyDescent="0.45">
      <c r="B17" s="194"/>
      <c r="C17" s="65" t="s">
        <v>60</v>
      </c>
      <c r="D17" s="99" t="s">
        <v>61</v>
      </c>
      <c r="E17" s="100" t="s">
        <v>62</v>
      </c>
      <c r="F17" s="100" t="s">
        <v>63</v>
      </c>
      <c r="G17" s="100" t="s">
        <v>62</v>
      </c>
      <c r="H17" s="101" t="s">
        <v>63</v>
      </c>
      <c r="I17" s="100" t="s">
        <v>64</v>
      </c>
      <c r="J17" s="100" t="s">
        <v>64</v>
      </c>
      <c r="K17" s="100" t="s">
        <v>22</v>
      </c>
      <c r="L17" s="100" t="s">
        <v>22</v>
      </c>
      <c r="M17" s="100" t="s">
        <v>63</v>
      </c>
      <c r="N17" s="100" t="s">
        <v>64</v>
      </c>
      <c r="O17" s="100" t="s">
        <v>63</v>
      </c>
      <c r="Q17" s="17"/>
    </row>
    <row r="18" spans="2:17" ht="33" customHeight="1" x14ac:dyDescent="0.45">
      <c r="B18" s="194"/>
      <c r="C18" s="12" t="s">
        <v>65</v>
      </c>
      <c r="D18" s="15" t="s">
        <v>66</v>
      </c>
      <c r="E18" s="2">
        <v>0</v>
      </c>
      <c r="F18" s="2" t="s">
        <v>64</v>
      </c>
      <c r="G18" s="10">
        <v>0</v>
      </c>
      <c r="H18" s="63" t="s">
        <v>22</v>
      </c>
      <c r="I18" s="10">
        <v>0</v>
      </c>
      <c r="J18" s="1">
        <v>0</v>
      </c>
      <c r="K18" s="1" t="s">
        <v>17</v>
      </c>
      <c r="L18" s="1" t="s">
        <v>22</v>
      </c>
      <c r="M18" s="102" t="s">
        <v>64</v>
      </c>
      <c r="N18" s="102" t="s">
        <v>64</v>
      </c>
      <c r="O18" s="1">
        <v>0</v>
      </c>
      <c r="Q18" s="17"/>
    </row>
    <row r="19" spans="2:17" ht="114" customHeight="1" x14ac:dyDescent="0.45">
      <c r="B19" s="194"/>
      <c r="C19" s="65" t="s">
        <v>67</v>
      </c>
      <c r="D19" s="15" t="s">
        <v>68</v>
      </c>
      <c r="E19" s="21" t="s">
        <v>69</v>
      </c>
      <c r="F19" s="62" t="s">
        <v>70</v>
      </c>
      <c r="G19" s="75" t="s">
        <v>71</v>
      </c>
      <c r="H19" s="21" t="s">
        <v>72</v>
      </c>
      <c r="I19" s="21" t="s">
        <v>73</v>
      </c>
      <c r="J19" s="106" t="s">
        <v>74</v>
      </c>
      <c r="K19" s="1" t="s">
        <v>13</v>
      </c>
      <c r="L19" s="1" t="s">
        <v>75</v>
      </c>
      <c r="M19" s="21" t="s">
        <v>76</v>
      </c>
      <c r="N19" s="21" t="s">
        <v>77</v>
      </c>
      <c r="O19" s="21" t="s">
        <v>78</v>
      </c>
      <c r="Q19" s="17"/>
    </row>
    <row r="20" spans="2:17" ht="33" customHeight="1" x14ac:dyDescent="0.45">
      <c r="B20" s="196" t="s">
        <v>79</v>
      </c>
      <c r="C20" s="203" t="s">
        <v>80</v>
      </c>
      <c r="D20" s="15" t="s">
        <v>81</v>
      </c>
      <c r="E20" s="10" t="s">
        <v>82</v>
      </c>
      <c r="F20" s="10" t="s">
        <v>82</v>
      </c>
      <c r="G20" s="10" t="s">
        <v>82</v>
      </c>
      <c r="H20" s="10" t="s">
        <v>83</v>
      </c>
      <c r="I20" s="74" t="s">
        <v>84</v>
      </c>
      <c r="J20" s="90" t="s">
        <v>85</v>
      </c>
      <c r="K20" s="1" t="s">
        <v>17</v>
      </c>
      <c r="L20" s="1" t="s">
        <v>86</v>
      </c>
      <c r="M20" s="74" t="s">
        <v>84</v>
      </c>
      <c r="N20" s="74" t="s">
        <v>84</v>
      </c>
      <c r="O20" s="1" t="s">
        <v>84</v>
      </c>
      <c r="Q20" s="17"/>
    </row>
    <row r="21" spans="2:17" ht="67.5" customHeight="1" x14ac:dyDescent="0.45">
      <c r="B21" s="196"/>
      <c r="C21" s="203"/>
      <c r="D21" s="15" t="s">
        <v>87</v>
      </c>
      <c r="E21" s="58" t="s">
        <v>88</v>
      </c>
      <c r="F21" s="23" t="s">
        <v>89</v>
      </c>
      <c r="G21" s="23" t="s">
        <v>90</v>
      </c>
      <c r="H21" s="64" t="s">
        <v>22</v>
      </c>
      <c r="I21" s="64" t="s">
        <v>22</v>
      </c>
      <c r="J21" s="64" t="s">
        <v>22</v>
      </c>
      <c r="K21" s="64" t="s">
        <v>22</v>
      </c>
      <c r="L21" s="1" t="s">
        <v>22</v>
      </c>
      <c r="M21" s="64" t="s">
        <v>22</v>
      </c>
      <c r="N21" s="64" t="s">
        <v>22</v>
      </c>
      <c r="O21" s="64" t="s">
        <v>22</v>
      </c>
      <c r="Q21" s="17"/>
    </row>
    <row r="22" spans="2:17" ht="67.5" customHeight="1" x14ac:dyDescent="0.45">
      <c r="B22" s="196"/>
      <c r="C22" s="203"/>
      <c r="D22" s="104" t="s">
        <v>91</v>
      </c>
      <c r="E22" s="6" t="s">
        <v>22</v>
      </c>
      <c r="F22" s="6" t="s">
        <v>22</v>
      </c>
      <c r="G22" s="6" t="s">
        <v>22</v>
      </c>
      <c r="H22" s="58" t="s">
        <v>92</v>
      </c>
      <c r="I22" s="58" t="s">
        <v>93</v>
      </c>
      <c r="J22" s="89" t="s">
        <v>94</v>
      </c>
      <c r="K22" s="64" t="s">
        <v>13</v>
      </c>
      <c r="L22" s="1" t="s">
        <v>22</v>
      </c>
      <c r="M22" s="58" t="s">
        <v>95</v>
      </c>
      <c r="N22" s="58" t="s">
        <v>96</v>
      </c>
      <c r="O22" s="64" t="s">
        <v>22</v>
      </c>
      <c r="Q22" s="17"/>
    </row>
    <row r="23" spans="2:17" ht="65.25" customHeight="1" x14ac:dyDescent="0.45">
      <c r="B23" s="196"/>
      <c r="C23" s="26" t="s">
        <v>97</v>
      </c>
      <c r="D23" s="60" t="s">
        <v>98</v>
      </c>
      <c r="E23" s="1">
        <v>4</v>
      </c>
      <c r="F23" s="6">
        <v>1</v>
      </c>
      <c r="G23" s="6">
        <v>0</v>
      </c>
      <c r="H23" s="6">
        <v>2</v>
      </c>
      <c r="I23" s="6" t="s">
        <v>99</v>
      </c>
      <c r="J23" s="103" t="s">
        <v>100</v>
      </c>
      <c r="K23" s="6" t="s">
        <v>17</v>
      </c>
      <c r="L23" s="6" t="s">
        <v>22</v>
      </c>
      <c r="M23" s="6" t="s">
        <v>101</v>
      </c>
      <c r="N23" s="6" t="s">
        <v>101</v>
      </c>
      <c r="O23" s="6" t="s">
        <v>101</v>
      </c>
      <c r="Q23" s="17"/>
    </row>
    <row r="24" spans="2:17" customFormat="1" x14ac:dyDescent="0.45"/>
    <row r="25" spans="2:17" ht="29.25" customHeight="1" x14ac:dyDescent="0.45">
      <c r="B25" s="192" t="s">
        <v>102</v>
      </c>
      <c r="C25" s="192"/>
      <c r="D25" s="192"/>
      <c r="F25" s="66"/>
    </row>
    <row r="26" spans="2:17" ht="39.75" customHeight="1" x14ac:dyDescent="0.45">
      <c r="B26" s="192" t="s">
        <v>103</v>
      </c>
      <c r="C26" s="192"/>
      <c r="D26" s="192"/>
      <c r="F26" s="67"/>
    </row>
    <row r="27" spans="2:17" x14ac:dyDescent="0.45">
      <c r="F27" s="67"/>
    </row>
    <row r="28" spans="2:17" x14ac:dyDescent="0.45">
      <c r="F28" s="66"/>
    </row>
    <row r="29" spans="2:17" s="27" customFormat="1" ht="12.75" x14ac:dyDescent="0.45">
      <c r="F29" s="68"/>
    </row>
    <row r="30" spans="2:17" x14ac:dyDescent="0.45">
      <c r="C30" s="17"/>
      <c r="F30" s="69"/>
    </row>
    <row r="31" spans="2:17" ht="89.25" customHeight="1" x14ac:dyDescent="0.45">
      <c r="F31" s="82"/>
    </row>
    <row r="32" spans="2:17" ht="53.25" customHeight="1" x14ac:dyDescent="0.45"/>
    <row r="33" spans="2:2" ht="53.25" customHeight="1" x14ac:dyDescent="0.45"/>
    <row r="34" spans="2:2" x14ac:dyDescent="0.45">
      <c r="B34" s="28"/>
    </row>
    <row r="35" spans="2:2" x14ac:dyDescent="0.45">
      <c r="B35" s="29"/>
    </row>
    <row r="36" spans="2:2" x14ac:dyDescent="0.45">
      <c r="B36" s="29"/>
    </row>
  </sheetData>
  <mergeCells count="15">
    <mergeCell ref="B26:D26"/>
    <mergeCell ref="B2:D2"/>
    <mergeCell ref="B25:D25"/>
    <mergeCell ref="B8:B19"/>
    <mergeCell ref="D3:H3"/>
    <mergeCell ref="B20:B23"/>
    <mergeCell ref="C4:D4"/>
    <mergeCell ref="B5:B6"/>
    <mergeCell ref="C5:C6"/>
    <mergeCell ref="D5:D6"/>
    <mergeCell ref="C11:C12"/>
    <mergeCell ref="C13:C14"/>
    <mergeCell ref="D13:D14"/>
    <mergeCell ref="C20:C22"/>
    <mergeCell ref="C9:C10"/>
  </mergeCells>
  <pageMargins left="0.7" right="0.7" top="0.75" bottom="0.75" header="0.3" footer="0.3"/>
  <pageSetup paperSize="3" scale="66" orientation="landscape" r:id="rId1"/>
  <ignoredErrors>
    <ignoredError sqref="F1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8"/>
  <sheetViews>
    <sheetView zoomScale="85" zoomScaleNormal="85" workbookViewId="0">
      <selection activeCell="B32" sqref="B32"/>
    </sheetView>
  </sheetViews>
  <sheetFormatPr defaultColWidth="9.1328125" defaultRowHeight="14.25" x14ac:dyDescent="0.45"/>
  <cols>
    <col min="1" max="1" width="9.1328125" style="17"/>
    <col min="2" max="2" width="140.265625" style="17" customWidth="1"/>
    <col min="3" max="3" width="9.1328125" style="17"/>
    <col min="4" max="4" width="38" style="17" customWidth="1"/>
    <col min="5" max="16384" width="9.1328125" style="17"/>
  </cols>
  <sheetData>
    <row r="1" spans="1:6" x14ac:dyDescent="0.45">
      <c r="A1" s="108"/>
      <c r="B1" s="108"/>
      <c r="C1" s="108"/>
      <c r="D1" s="108"/>
      <c r="E1" s="108"/>
      <c r="F1" s="108"/>
    </row>
    <row r="2" spans="1:6" x14ac:dyDescent="0.45">
      <c r="A2" s="108"/>
      <c r="B2" s="205" t="s">
        <v>104</v>
      </c>
      <c r="C2" s="205"/>
      <c r="D2" s="205"/>
      <c r="E2" s="205"/>
      <c r="F2" s="205"/>
    </row>
    <row r="3" spans="1:6" ht="19.149999999999999" customHeight="1" x14ac:dyDescent="0.45">
      <c r="A3" s="108"/>
      <c r="B3" s="108"/>
      <c r="C3" s="108"/>
      <c r="D3" s="108"/>
      <c r="E3" s="108"/>
      <c r="F3" s="108"/>
    </row>
    <row r="4" spans="1:6" ht="34.9" customHeight="1" x14ac:dyDescent="0.45">
      <c r="A4" s="108"/>
      <c r="B4" s="109" t="s">
        <v>105</v>
      </c>
      <c r="C4" s="108"/>
      <c r="D4" s="108"/>
      <c r="E4" s="108"/>
      <c r="F4" s="108"/>
    </row>
    <row r="5" spans="1:6" x14ac:dyDescent="0.45">
      <c r="A5" s="108"/>
      <c r="B5" s="110" t="s">
        <v>12</v>
      </c>
      <c r="C5" s="108"/>
      <c r="D5" s="108"/>
      <c r="E5" s="108"/>
      <c r="F5" s="108"/>
    </row>
    <row r="6" spans="1:6" ht="27" x14ac:dyDescent="0.45">
      <c r="A6" s="108"/>
      <c r="B6" s="111" t="s">
        <v>106</v>
      </c>
      <c r="C6" s="108"/>
      <c r="D6" s="108"/>
      <c r="E6" s="108"/>
      <c r="F6" s="108"/>
    </row>
    <row r="7" spans="1:6" ht="40.5" x14ac:dyDescent="0.45">
      <c r="A7" s="108"/>
      <c r="B7" s="111" t="s">
        <v>107</v>
      </c>
      <c r="C7" s="108"/>
      <c r="D7" s="108"/>
      <c r="E7" s="108"/>
      <c r="F7" s="108"/>
    </row>
    <row r="8" spans="1:6" x14ac:dyDescent="0.45">
      <c r="A8" s="108"/>
      <c r="B8" s="112"/>
      <c r="C8" s="108"/>
      <c r="D8" s="108"/>
      <c r="E8" s="108"/>
      <c r="F8" s="108"/>
    </row>
    <row r="9" spans="1:6" x14ac:dyDescent="0.45">
      <c r="A9" s="108"/>
      <c r="B9" s="113"/>
      <c r="C9" s="108"/>
      <c r="D9" s="108"/>
      <c r="E9" s="108"/>
      <c r="F9" s="108"/>
    </row>
    <row r="10" spans="1:6" x14ac:dyDescent="0.45">
      <c r="A10" s="108"/>
      <c r="B10" s="110" t="s">
        <v>16</v>
      </c>
      <c r="C10" s="108"/>
      <c r="D10" s="108"/>
      <c r="E10" s="108"/>
      <c r="F10" s="108"/>
    </row>
    <row r="11" spans="1:6" ht="51" customHeight="1" x14ac:dyDescent="0.45">
      <c r="A11" s="108"/>
      <c r="B11" s="114" t="s">
        <v>108</v>
      </c>
      <c r="C11" s="108"/>
      <c r="D11" s="108"/>
      <c r="E11" s="108"/>
      <c r="F11" s="108"/>
    </row>
    <row r="12" spans="1:6" ht="67.5" x14ac:dyDescent="0.45">
      <c r="A12" s="108"/>
      <c r="B12" s="114" t="s">
        <v>109</v>
      </c>
      <c r="C12" s="108"/>
      <c r="D12" s="108"/>
      <c r="E12" s="108"/>
      <c r="F12" s="108"/>
    </row>
    <row r="13" spans="1:6" ht="49.5" customHeight="1" x14ac:dyDescent="0.45">
      <c r="A13" s="108"/>
      <c r="B13" s="114" t="s">
        <v>110</v>
      </c>
      <c r="C13" s="108"/>
      <c r="D13" s="108"/>
      <c r="E13" s="108"/>
      <c r="F13" s="108"/>
    </row>
    <row r="14" spans="1:6" ht="14.25" customHeight="1" x14ac:dyDescent="0.45">
      <c r="A14" s="108"/>
      <c r="B14" s="115" t="s">
        <v>111</v>
      </c>
      <c r="C14" s="108"/>
      <c r="D14" s="108"/>
      <c r="E14" s="108"/>
      <c r="F14" s="108"/>
    </row>
    <row r="15" spans="1:6" x14ac:dyDescent="0.45">
      <c r="A15" s="108"/>
      <c r="B15" s="115" t="s">
        <v>112</v>
      </c>
      <c r="C15" s="108"/>
      <c r="D15" s="108"/>
      <c r="E15" s="108"/>
      <c r="F15" s="108"/>
    </row>
    <row r="16" spans="1:6" ht="15" customHeight="1" x14ac:dyDescent="0.45">
      <c r="A16" s="108"/>
      <c r="B16" s="115" t="s">
        <v>113</v>
      </c>
      <c r="C16" s="108"/>
      <c r="D16" s="108"/>
      <c r="E16" s="108"/>
      <c r="F16" s="108"/>
    </row>
    <row r="17" spans="1:6" ht="25.5" customHeight="1" x14ac:dyDescent="0.45">
      <c r="A17" s="108"/>
      <c r="B17" s="116" t="s">
        <v>114</v>
      </c>
      <c r="C17" s="108"/>
      <c r="D17" s="108"/>
      <c r="E17" s="108"/>
      <c r="F17" s="108"/>
    </row>
    <row r="18" spans="1:6" x14ac:dyDescent="0.45">
      <c r="A18" s="108"/>
      <c r="B18" s="117"/>
      <c r="C18" s="108"/>
      <c r="D18" s="108"/>
      <c r="E18" s="108"/>
      <c r="F18" s="108"/>
    </row>
    <row r="19" spans="1:6" x14ac:dyDescent="0.45">
      <c r="A19" s="108"/>
      <c r="B19" s="118" t="s">
        <v>115</v>
      </c>
      <c r="C19" s="108"/>
      <c r="D19" s="108"/>
      <c r="E19" s="108"/>
      <c r="F19" s="108"/>
    </row>
    <row r="20" spans="1:6" ht="71.25" customHeight="1" x14ac:dyDescent="0.45">
      <c r="A20" s="108"/>
      <c r="B20" s="119" t="s">
        <v>116</v>
      </c>
      <c r="C20" s="108"/>
      <c r="D20" s="108"/>
      <c r="E20" s="108"/>
      <c r="F20" s="108"/>
    </row>
    <row r="21" spans="1:6" x14ac:dyDescent="0.45">
      <c r="A21" s="108"/>
      <c r="B21" s="120"/>
      <c r="C21" s="108"/>
      <c r="D21" s="108"/>
      <c r="E21" s="108"/>
      <c r="F21" s="108"/>
    </row>
    <row r="22" spans="1:6" x14ac:dyDescent="0.45">
      <c r="A22" s="108"/>
      <c r="B22" s="118" t="s">
        <v>117</v>
      </c>
      <c r="C22" s="108"/>
      <c r="D22" s="108"/>
      <c r="E22" s="108"/>
      <c r="F22" s="108"/>
    </row>
    <row r="23" spans="1:6" ht="22.5" customHeight="1" x14ac:dyDescent="0.45">
      <c r="A23" s="108"/>
      <c r="B23" s="119" t="s">
        <v>118</v>
      </c>
      <c r="C23" s="108"/>
      <c r="D23" s="108"/>
      <c r="E23" s="108"/>
      <c r="F23" s="108"/>
    </row>
    <row r="24" spans="1:6" x14ac:dyDescent="0.45">
      <c r="A24" s="108"/>
      <c r="B24" s="113"/>
      <c r="C24" s="108"/>
      <c r="D24" s="108"/>
      <c r="E24" s="108"/>
      <c r="F24" s="108"/>
    </row>
    <row r="25" spans="1:6" x14ac:dyDescent="0.45">
      <c r="A25" s="108"/>
      <c r="B25" s="121" t="s">
        <v>119</v>
      </c>
      <c r="C25" s="108"/>
      <c r="D25" s="108"/>
      <c r="E25" s="108"/>
      <c r="F25" s="108"/>
    </row>
    <row r="26" spans="1:6" ht="41.25" customHeight="1" x14ac:dyDescent="0.45">
      <c r="A26" s="108"/>
      <c r="B26" s="119" t="s">
        <v>120</v>
      </c>
      <c r="C26" s="108"/>
      <c r="D26" s="108"/>
      <c r="E26" s="108"/>
      <c r="F26" s="108"/>
    </row>
    <row r="27" spans="1:6" x14ac:dyDescent="0.45">
      <c r="A27" s="108"/>
      <c r="B27" s="113"/>
      <c r="C27" s="108"/>
      <c r="D27" s="108"/>
      <c r="E27" s="108"/>
      <c r="F27" s="108"/>
    </row>
    <row r="28" spans="1:6" x14ac:dyDescent="0.45">
      <c r="A28" s="108"/>
      <c r="B28" s="121" t="s">
        <v>121</v>
      </c>
      <c r="C28" s="108"/>
      <c r="D28" s="108"/>
      <c r="E28" s="108"/>
      <c r="F28" s="108"/>
    </row>
    <row r="29" spans="1:6" ht="27" x14ac:dyDescent="0.45">
      <c r="A29" s="108"/>
      <c r="B29" s="122" t="s">
        <v>122</v>
      </c>
      <c r="C29" s="108"/>
      <c r="D29" s="123"/>
      <c r="E29" s="124"/>
      <c r="F29" s="108"/>
    </row>
    <row r="30" spans="1:6" x14ac:dyDescent="0.45">
      <c r="A30" s="108"/>
      <c r="B30" s="125"/>
      <c r="C30" s="108"/>
      <c r="D30" s="108"/>
      <c r="E30" s="108"/>
      <c r="F30" s="108"/>
    </row>
    <row r="31" spans="1:6" x14ac:dyDescent="0.45">
      <c r="A31" s="108"/>
      <c r="B31" s="126" t="s">
        <v>39</v>
      </c>
      <c r="C31" s="108"/>
      <c r="D31" s="108"/>
      <c r="E31" s="108"/>
      <c r="F31" s="108"/>
    </row>
    <row r="32" spans="1:6" ht="27.4" customHeight="1" x14ac:dyDescent="0.45">
      <c r="A32" s="108"/>
      <c r="B32" s="122" t="s">
        <v>123</v>
      </c>
      <c r="C32" s="108"/>
      <c r="D32" s="108"/>
      <c r="E32" s="127"/>
      <c r="F32" s="108"/>
    </row>
    <row r="33" spans="1:6" x14ac:dyDescent="0.45">
      <c r="A33" s="108"/>
      <c r="B33" s="108"/>
      <c r="C33" s="108"/>
      <c r="D33" s="108"/>
      <c r="E33" s="108"/>
      <c r="F33" s="108"/>
    </row>
    <row r="34" spans="1:6" x14ac:dyDescent="0.45">
      <c r="A34" s="108"/>
      <c r="B34" s="128" t="s">
        <v>124</v>
      </c>
      <c r="C34" s="108"/>
      <c r="D34" s="108"/>
      <c r="E34" s="108"/>
      <c r="F34" s="108"/>
    </row>
    <row r="35" spans="1:6" ht="27" x14ac:dyDescent="0.45">
      <c r="A35" s="108"/>
      <c r="B35" s="122" t="s">
        <v>125</v>
      </c>
      <c r="C35" s="108"/>
      <c r="D35" s="108"/>
      <c r="E35" s="108"/>
      <c r="F35" s="108"/>
    </row>
    <row r="36" spans="1:6" x14ac:dyDescent="0.45">
      <c r="A36" s="108"/>
      <c r="B36" s="108"/>
      <c r="C36" s="108"/>
      <c r="D36" s="108"/>
      <c r="E36" s="108"/>
      <c r="F36" s="108"/>
    </row>
    <row r="37" spans="1:6" x14ac:dyDescent="0.45">
      <c r="A37" s="108"/>
      <c r="B37" s="129" t="s">
        <v>126</v>
      </c>
      <c r="C37" s="108"/>
      <c r="D37" s="108"/>
      <c r="E37" s="108"/>
      <c r="F37" s="108"/>
    </row>
    <row r="38" spans="1:6" ht="27" x14ac:dyDescent="0.45">
      <c r="A38" s="108"/>
      <c r="B38" s="130" t="s">
        <v>127</v>
      </c>
      <c r="C38" s="108"/>
      <c r="D38" s="108"/>
      <c r="E38" s="108"/>
      <c r="F38" s="108"/>
    </row>
    <row r="39" spans="1:6" ht="81" x14ac:dyDescent="0.45">
      <c r="A39" s="108"/>
      <c r="B39" s="119" t="s">
        <v>128</v>
      </c>
      <c r="C39" s="108"/>
      <c r="D39" s="108"/>
      <c r="E39" s="108"/>
      <c r="F39" s="108"/>
    </row>
    <row r="40" spans="1:6" x14ac:dyDescent="0.45">
      <c r="A40" s="108"/>
      <c r="B40" s="125"/>
      <c r="C40" s="108"/>
      <c r="D40" s="108"/>
      <c r="E40" s="108"/>
      <c r="F40" s="108"/>
    </row>
    <row r="41" spans="1:6" x14ac:dyDescent="0.45">
      <c r="A41" s="108"/>
      <c r="B41" s="121" t="s">
        <v>129</v>
      </c>
      <c r="C41" s="108"/>
      <c r="D41" s="108"/>
      <c r="E41" s="108"/>
      <c r="F41" s="108"/>
    </row>
    <row r="42" spans="1:6" ht="67.5" x14ac:dyDescent="0.45">
      <c r="A42" s="108"/>
      <c r="B42" s="130" t="s">
        <v>130</v>
      </c>
      <c r="C42" s="108"/>
      <c r="D42" s="108"/>
      <c r="E42" s="108"/>
      <c r="F42" s="108"/>
    </row>
    <row r="43" spans="1:6" ht="83.25" customHeight="1" x14ac:dyDescent="0.45">
      <c r="A43" s="108"/>
      <c r="B43" s="119" t="s">
        <v>131</v>
      </c>
      <c r="C43" s="108"/>
      <c r="D43" s="108"/>
      <c r="E43" s="108"/>
      <c r="F43" s="108"/>
    </row>
    <row r="44" spans="1:6" x14ac:dyDescent="0.45">
      <c r="A44" s="108"/>
      <c r="B44" s="125"/>
      <c r="C44" s="108"/>
      <c r="D44" s="108"/>
      <c r="E44" s="108"/>
      <c r="F44" s="108"/>
    </row>
    <row r="45" spans="1:6" x14ac:dyDescent="0.45">
      <c r="A45" s="108"/>
      <c r="B45" s="121" t="s">
        <v>132</v>
      </c>
      <c r="C45" s="108"/>
      <c r="D45" s="108"/>
      <c r="E45" s="108"/>
      <c r="F45" s="108"/>
    </row>
    <row r="46" spans="1:6" ht="94.5" x14ac:dyDescent="0.45">
      <c r="A46" s="108"/>
      <c r="B46" s="122" t="s">
        <v>133</v>
      </c>
      <c r="C46" s="108"/>
      <c r="D46" s="108"/>
      <c r="E46" s="108"/>
      <c r="F46" s="108"/>
    </row>
    <row r="47" spans="1:6" x14ac:dyDescent="0.45">
      <c r="A47" s="108"/>
      <c r="B47" s="131"/>
      <c r="C47" s="108"/>
      <c r="D47" s="108"/>
      <c r="E47" s="108"/>
      <c r="F47" s="108"/>
    </row>
    <row r="48" spans="1:6" x14ac:dyDescent="0.45">
      <c r="A48" s="108"/>
      <c r="B48" s="110" t="s">
        <v>81</v>
      </c>
      <c r="C48" s="108"/>
      <c r="D48" s="108"/>
      <c r="E48" s="108"/>
      <c r="F48" s="108"/>
    </row>
    <row r="49" spans="1:6" ht="67.5" x14ac:dyDescent="0.45">
      <c r="A49" s="108"/>
      <c r="B49" s="119" t="s">
        <v>134</v>
      </c>
      <c r="C49" s="108"/>
      <c r="D49" s="108"/>
      <c r="E49" s="108"/>
      <c r="F49" s="108"/>
    </row>
    <row r="50" spans="1:6" x14ac:dyDescent="0.45">
      <c r="A50" s="108"/>
      <c r="B50" s="113"/>
      <c r="C50" s="108"/>
      <c r="D50" s="108"/>
      <c r="E50" s="108"/>
      <c r="F50" s="108"/>
    </row>
    <row r="51" spans="1:6" ht="27" x14ac:dyDescent="0.45">
      <c r="A51" s="108"/>
      <c r="B51" s="132" t="s">
        <v>135</v>
      </c>
      <c r="C51" s="108"/>
      <c r="D51" s="108"/>
      <c r="E51" s="108"/>
      <c r="F51" s="108"/>
    </row>
    <row r="52" spans="1:6" ht="134.25" customHeight="1" x14ac:dyDescent="0.45">
      <c r="A52" s="108"/>
      <c r="B52" s="119" t="s">
        <v>136</v>
      </c>
      <c r="C52" s="108"/>
      <c r="D52" s="108"/>
      <c r="E52" s="108"/>
      <c r="F52" s="108"/>
    </row>
    <row r="53" spans="1:6" x14ac:dyDescent="0.45">
      <c r="A53" s="108"/>
      <c r="B53" s="133"/>
      <c r="C53" s="108"/>
      <c r="D53" s="108"/>
      <c r="E53" s="108"/>
      <c r="F53" s="108"/>
    </row>
    <row r="54" spans="1:6" ht="87" customHeight="1" x14ac:dyDescent="0.45">
      <c r="A54" s="108"/>
      <c r="B54" s="134" t="s">
        <v>137</v>
      </c>
      <c r="C54" s="108"/>
      <c r="D54" s="108"/>
      <c r="E54" s="108"/>
      <c r="F54" s="108"/>
    </row>
    <row r="55" spans="1:6" x14ac:dyDescent="0.45">
      <c r="A55" s="108"/>
      <c r="B55" s="113"/>
      <c r="C55" s="108"/>
      <c r="D55" s="108"/>
      <c r="E55" s="108"/>
      <c r="F55" s="108"/>
    </row>
    <row r="56" spans="1:6" x14ac:dyDescent="0.45">
      <c r="A56" s="108"/>
      <c r="B56" s="135" t="s">
        <v>98</v>
      </c>
      <c r="C56" s="108"/>
      <c r="D56" s="108"/>
      <c r="E56" s="108"/>
      <c r="F56" s="108"/>
    </row>
    <row r="57" spans="1:6" ht="57" customHeight="1" x14ac:dyDescent="0.45">
      <c r="A57" s="108"/>
      <c r="B57" s="119" t="s">
        <v>138</v>
      </c>
      <c r="C57" s="108"/>
      <c r="D57" s="108"/>
      <c r="E57" s="108"/>
      <c r="F57" s="108"/>
    </row>
    <row r="58" spans="1:6" ht="14.25" customHeight="1" x14ac:dyDescent="0.45"/>
  </sheetData>
  <mergeCells count="1">
    <mergeCell ref="B2:F2"/>
  </mergeCells>
  <pageMargins left="0.7" right="0.7" top="0.75" bottom="0.75" header="0.3" footer="0.3"/>
  <pageSetup paperSize="5"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H92"/>
  <sheetViews>
    <sheetView zoomScale="85" zoomScaleNormal="85" workbookViewId="0">
      <selection activeCell="C69" sqref="C69"/>
    </sheetView>
  </sheetViews>
  <sheetFormatPr defaultColWidth="9.1328125" defaultRowHeight="14.25" x14ac:dyDescent="0.45"/>
  <cols>
    <col min="1" max="1" width="9.1328125" style="30"/>
    <col min="2" max="2" width="4" style="124" customWidth="1"/>
    <col min="3" max="3" width="158.59765625" style="137" customWidth="1"/>
    <col min="4" max="4" width="9.1328125" style="30" customWidth="1"/>
    <col min="5" max="16384" width="9.1328125" style="30"/>
  </cols>
  <sheetData>
    <row r="2" spans="2:5" x14ac:dyDescent="0.45">
      <c r="B2" s="136" t="s">
        <v>139</v>
      </c>
    </row>
    <row r="3" spans="2:5" ht="15" customHeight="1" x14ac:dyDescent="0.45">
      <c r="B3" s="138"/>
    </row>
    <row r="4" spans="2:5" ht="34.5" customHeight="1" x14ac:dyDescent="0.45">
      <c r="B4" s="206" t="s">
        <v>140</v>
      </c>
      <c r="C4" s="207"/>
    </row>
    <row r="5" spans="2:5" x14ac:dyDescent="0.45">
      <c r="B5" s="139" t="s">
        <v>12</v>
      </c>
      <c r="C5" s="140"/>
    </row>
    <row r="6" spans="2:5" x14ac:dyDescent="0.45">
      <c r="B6" s="141"/>
      <c r="C6" s="142"/>
    </row>
    <row r="7" spans="2:5" x14ac:dyDescent="0.45">
      <c r="B7" s="143"/>
      <c r="C7" s="144">
        <v>2022</v>
      </c>
    </row>
    <row r="8" spans="2:5" ht="49.5" customHeight="1" x14ac:dyDescent="0.45">
      <c r="B8" s="143"/>
      <c r="C8" s="145" t="s">
        <v>141</v>
      </c>
      <c r="E8" s="69"/>
    </row>
    <row r="9" spans="2:5" ht="7.5" customHeight="1" x14ac:dyDescent="0.45">
      <c r="B9" s="146"/>
      <c r="C9" s="147"/>
      <c r="E9" s="69"/>
    </row>
    <row r="10" spans="2:5" x14ac:dyDescent="0.45">
      <c r="C10" s="148"/>
    </row>
    <row r="11" spans="2:5" x14ac:dyDescent="0.45">
      <c r="B11" s="139" t="s">
        <v>16</v>
      </c>
      <c r="C11" s="140"/>
    </row>
    <row r="12" spans="2:5" x14ac:dyDescent="0.45">
      <c r="B12" s="141"/>
      <c r="C12" s="142"/>
    </row>
    <row r="13" spans="2:5" x14ac:dyDescent="0.45">
      <c r="B13" s="141"/>
      <c r="C13" s="149">
        <v>2022</v>
      </c>
    </row>
    <row r="14" spans="2:5" x14ac:dyDescent="0.45">
      <c r="B14" s="141"/>
      <c r="C14" s="150" t="s">
        <v>142</v>
      </c>
      <c r="E14" s="69"/>
    </row>
    <row r="15" spans="2:5" x14ac:dyDescent="0.45">
      <c r="B15" s="151"/>
      <c r="C15" s="152"/>
      <c r="E15" s="69"/>
    </row>
    <row r="16" spans="2:5" x14ac:dyDescent="0.45">
      <c r="C16" s="148"/>
    </row>
    <row r="17" spans="2:5" ht="15.75" customHeight="1" x14ac:dyDescent="0.45">
      <c r="B17" s="153" t="s">
        <v>115</v>
      </c>
      <c r="C17" s="140"/>
    </row>
    <row r="18" spans="2:5" ht="15" customHeight="1" x14ac:dyDescent="0.45">
      <c r="B18" s="141"/>
      <c r="C18" s="154"/>
    </row>
    <row r="19" spans="2:5" ht="15" customHeight="1" x14ac:dyDescent="0.45">
      <c r="B19" s="141"/>
      <c r="C19" s="149">
        <v>2022</v>
      </c>
    </row>
    <row r="20" spans="2:5" ht="15" customHeight="1" x14ac:dyDescent="0.45">
      <c r="B20" s="141"/>
      <c r="C20" s="150" t="s">
        <v>143</v>
      </c>
    </row>
    <row r="21" spans="2:5" ht="15" customHeight="1" x14ac:dyDescent="0.45">
      <c r="B21" s="141"/>
      <c r="C21" s="154"/>
    </row>
    <row r="22" spans="2:5" ht="15" customHeight="1" x14ac:dyDescent="0.45">
      <c r="B22" s="141"/>
      <c r="C22" s="150" t="s">
        <v>144</v>
      </c>
      <c r="E22" s="69"/>
    </row>
    <row r="23" spans="2:5" ht="15" customHeight="1" x14ac:dyDescent="0.45">
      <c r="B23" s="141"/>
      <c r="C23" s="150" t="s">
        <v>145</v>
      </c>
    </row>
    <row r="24" spans="2:5" ht="15" customHeight="1" x14ac:dyDescent="0.45">
      <c r="B24" s="141"/>
      <c r="C24" s="150" t="s">
        <v>146</v>
      </c>
    </row>
    <row r="25" spans="2:5" ht="15" customHeight="1" x14ac:dyDescent="0.45">
      <c r="B25" s="141"/>
      <c r="C25" s="150" t="s">
        <v>147</v>
      </c>
    </row>
    <row r="26" spans="2:5" ht="15" customHeight="1" x14ac:dyDescent="0.45">
      <c r="B26" s="155"/>
      <c r="C26" s="156"/>
    </row>
    <row r="27" spans="2:5" x14ac:dyDescent="0.45">
      <c r="C27" s="148"/>
    </row>
    <row r="28" spans="2:5" x14ac:dyDescent="0.45">
      <c r="B28" s="121" t="s">
        <v>119</v>
      </c>
      <c r="C28" s="140"/>
    </row>
    <row r="29" spans="2:5" x14ac:dyDescent="0.45">
      <c r="B29" s="143"/>
      <c r="C29" s="157"/>
      <c r="E29" s="69"/>
    </row>
    <row r="30" spans="2:5" x14ac:dyDescent="0.45">
      <c r="B30" s="143"/>
      <c r="C30" s="158">
        <v>2022</v>
      </c>
      <c r="E30" s="69"/>
    </row>
    <row r="31" spans="2:5" ht="29.25" customHeight="1" x14ac:dyDescent="0.45">
      <c r="B31" s="143"/>
      <c r="C31" s="150" t="s">
        <v>148</v>
      </c>
      <c r="E31" s="69"/>
    </row>
    <row r="32" spans="2:5" x14ac:dyDescent="0.45">
      <c r="B32" s="155"/>
      <c r="C32" s="152"/>
    </row>
    <row r="33" spans="2:5" x14ac:dyDescent="0.45">
      <c r="C33" s="124"/>
    </row>
    <row r="34" spans="2:5" x14ac:dyDescent="0.45">
      <c r="B34" s="159" t="s">
        <v>121</v>
      </c>
      <c r="C34" s="140"/>
    </row>
    <row r="35" spans="2:5" x14ac:dyDescent="0.45">
      <c r="B35" s="143"/>
      <c r="C35" s="157"/>
    </row>
    <row r="36" spans="2:5" x14ac:dyDescent="0.45">
      <c r="B36" s="141"/>
      <c r="C36" s="149">
        <v>2022</v>
      </c>
      <c r="E36" s="69"/>
    </row>
    <row r="37" spans="2:5" ht="27.75" x14ac:dyDescent="0.45">
      <c r="B37" s="141"/>
      <c r="C37" s="150" t="s">
        <v>149</v>
      </c>
    </row>
    <row r="38" spans="2:5" x14ac:dyDescent="0.45">
      <c r="B38" s="155"/>
      <c r="C38" s="156"/>
    </row>
    <row r="39" spans="2:5" x14ac:dyDescent="0.45">
      <c r="C39" s="124"/>
    </row>
    <row r="40" spans="2:5" ht="14.45" customHeight="1" x14ac:dyDescent="0.45">
      <c r="B40" s="160" t="s">
        <v>150</v>
      </c>
      <c r="C40" s="161"/>
    </row>
    <row r="41" spans="2:5" ht="14.45" customHeight="1" x14ac:dyDescent="0.45">
      <c r="B41" s="162"/>
      <c r="C41" s="163"/>
    </row>
    <row r="42" spans="2:5" ht="14.45" customHeight="1" x14ac:dyDescent="0.45">
      <c r="B42" s="141"/>
      <c r="C42" s="149">
        <v>2022</v>
      </c>
      <c r="E42" s="69"/>
    </row>
    <row r="43" spans="2:5" s="107" customFormat="1" ht="33.75" customHeight="1" x14ac:dyDescent="0.45">
      <c r="B43" s="141"/>
      <c r="C43" s="164" t="s">
        <v>151</v>
      </c>
      <c r="E43" s="73"/>
    </row>
    <row r="44" spans="2:5" x14ac:dyDescent="0.45">
      <c r="B44" s="151"/>
      <c r="C44" s="165"/>
    </row>
    <row r="45" spans="2:5" x14ac:dyDescent="0.45">
      <c r="C45" s="148"/>
    </row>
    <row r="46" spans="2:5" x14ac:dyDescent="0.45">
      <c r="B46" s="160" t="s">
        <v>57</v>
      </c>
      <c r="C46" s="166"/>
    </row>
    <row r="47" spans="2:5" x14ac:dyDescent="0.45">
      <c r="B47" s="167"/>
      <c r="C47" s="168"/>
    </row>
    <row r="48" spans="2:5" x14ac:dyDescent="0.45">
      <c r="B48" s="169"/>
      <c r="C48" s="170">
        <v>2022</v>
      </c>
    </row>
    <row r="49" spans="2:3" x14ac:dyDescent="0.45">
      <c r="B49" s="169"/>
      <c r="C49" s="171" t="s">
        <v>152</v>
      </c>
    </row>
    <row r="50" spans="2:3" ht="19.5" customHeight="1" x14ac:dyDescent="0.45">
      <c r="B50" s="172"/>
      <c r="C50" s="173" t="s">
        <v>153</v>
      </c>
    </row>
    <row r="51" spans="2:3" x14ac:dyDescent="0.45">
      <c r="C51" s="148"/>
    </row>
    <row r="52" spans="2:3" s="70" customFormat="1" x14ac:dyDescent="0.45">
      <c r="B52" s="174" t="s">
        <v>61</v>
      </c>
      <c r="C52" s="175"/>
    </row>
    <row r="53" spans="2:3" s="70" customFormat="1" x14ac:dyDescent="0.45">
      <c r="B53" s="141"/>
      <c r="C53" s="163"/>
    </row>
    <row r="54" spans="2:3" s="70" customFormat="1" x14ac:dyDescent="0.45">
      <c r="B54" s="141"/>
      <c r="C54" s="176">
        <v>2022</v>
      </c>
    </row>
    <row r="55" spans="2:3" s="70" customFormat="1" x14ac:dyDescent="0.45">
      <c r="B55" s="141"/>
      <c r="C55" s="177" t="s">
        <v>154</v>
      </c>
    </row>
    <row r="56" spans="2:3" x14ac:dyDescent="0.45">
      <c r="B56" s="151"/>
      <c r="C56" s="178"/>
    </row>
    <row r="57" spans="2:3" x14ac:dyDescent="0.45">
      <c r="C57" s="148"/>
    </row>
    <row r="58" spans="2:3" ht="16.899999999999999" customHeight="1" x14ac:dyDescent="0.45">
      <c r="B58" s="174" t="s">
        <v>66</v>
      </c>
      <c r="C58" s="179"/>
    </row>
    <row r="59" spans="2:3" ht="16.899999999999999" customHeight="1" x14ac:dyDescent="0.45">
      <c r="B59" s="180"/>
      <c r="C59" s="181"/>
    </row>
    <row r="60" spans="2:3" ht="16.899999999999999" customHeight="1" x14ac:dyDescent="0.45">
      <c r="B60" s="141"/>
      <c r="C60" s="149">
        <v>2022</v>
      </c>
    </row>
    <row r="61" spans="2:3" ht="16.899999999999999" customHeight="1" x14ac:dyDescent="0.45">
      <c r="B61" s="141"/>
      <c r="C61" s="150" t="s">
        <v>152</v>
      </c>
    </row>
    <row r="62" spans="2:3" ht="16.899999999999999" customHeight="1" x14ac:dyDescent="0.45">
      <c r="B62" s="155"/>
      <c r="C62" s="152"/>
    </row>
    <row r="63" spans="2:3" x14ac:dyDescent="0.45">
      <c r="C63" s="148"/>
    </row>
    <row r="64" spans="2:3" ht="15.75" customHeight="1" x14ac:dyDescent="0.45">
      <c r="B64" s="139" t="s">
        <v>68</v>
      </c>
      <c r="C64" s="140"/>
    </row>
    <row r="65" spans="2:5" ht="15.75" customHeight="1" x14ac:dyDescent="0.45">
      <c r="B65" s="182"/>
      <c r="C65" s="142"/>
    </row>
    <row r="66" spans="2:5" x14ac:dyDescent="0.45">
      <c r="B66" s="141"/>
      <c r="C66" s="170">
        <v>2022</v>
      </c>
    </row>
    <row r="67" spans="2:5" x14ac:dyDescent="0.45">
      <c r="B67" s="141"/>
      <c r="C67" s="183"/>
    </row>
    <row r="68" spans="2:5" x14ac:dyDescent="0.45">
      <c r="B68" s="141"/>
      <c r="C68" s="183"/>
    </row>
    <row r="69" spans="2:5" ht="123" customHeight="1" x14ac:dyDescent="0.45">
      <c r="B69" s="141"/>
      <c r="C69" s="183" t="s">
        <v>155</v>
      </c>
    </row>
    <row r="70" spans="2:5" x14ac:dyDescent="0.45">
      <c r="B70" s="155"/>
      <c r="C70" s="184" t="s">
        <v>156</v>
      </c>
    </row>
    <row r="71" spans="2:5" x14ac:dyDescent="0.45">
      <c r="C71" s="148"/>
    </row>
    <row r="72" spans="2:5" x14ac:dyDescent="0.45">
      <c r="B72" s="139" t="s">
        <v>81</v>
      </c>
      <c r="C72" s="140"/>
    </row>
    <row r="73" spans="2:5" x14ac:dyDescent="0.45">
      <c r="B73" s="141"/>
      <c r="C73" s="185"/>
    </row>
    <row r="74" spans="2:5" x14ac:dyDescent="0.45">
      <c r="B74" s="141"/>
      <c r="C74" s="149">
        <v>2022</v>
      </c>
    </row>
    <row r="75" spans="2:5" x14ac:dyDescent="0.45">
      <c r="B75" s="141"/>
      <c r="C75" s="150" t="s">
        <v>152</v>
      </c>
    </row>
    <row r="76" spans="2:5" x14ac:dyDescent="0.45">
      <c r="B76" s="151"/>
      <c r="C76" s="165"/>
    </row>
    <row r="77" spans="2:5" x14ac:dyDescent="0.45">
      <c r="C77" s="148"/>
    </row>
    <row r="78" spans="2:5" x14ac:dyDescent="0.45">
      <c r="C78" s="148"/>
    </row>
    <row r="79" spans="2:5" ht="29.25" customHeight="1" x14ac:dyDescent="0.45">
      <c r="B79" s="208" t="s">
        <v>91</v>
      </c>
      <c r="C79" s="209"/>
    </row>
    <row r="80" spans="2:5" x14ac:dyDescent="0.45">
      <c r="B80" s="186"/>
      <c r="C80" s="187"/>
      <c r="E80" s="69"/>
    </row>
    <row r="81" spans="2:8" x14ac:dyDescent="0.45">
      <c r="B81" s="186"/>
      <c r="C81" s="188">
        <v>2022</v>
      </c>
      <c r="E81" s="69"/>
    </row>
    <row r="82" spans="2:8" ht="69.75" customHeight="1" x14ac:dyDescent="0.45">
      <c r="B82" s="189"/>
      <c r="C82" s="190" t="s">
        <v>157</v>
      </c>
    </row>
    <row r="83" spans="2:8" x14ac:dyDescent="0.45">
      <c r="C83" s="124"/>
    </row>
    <row r="84" spans="2:8" x14ac:dyDescent="0.45">
      <c r="C84" s="148"/>
      <c r="H84" s="70"/>
    </row>
    <row r="85" spans="2:8" x14ac:dyDescent="0.45">
      <c r="B85" s="126" t="s">
        <v>98</v>
      </c>
      <c r="C85" s="191"/>
    </row>
    <row r="86" spans="2:8" x14ac:dyDescent="0.45">
      <c r="B86" s="143"/>
      <c r="C86" s="142"/>
    </row>
    <row r="87" spans="2:8" x14ac:dyDescent="0.45">
      <c r="B87" s="143"/>
      <c r="C87" s="149">
        <v>2022</v>
      </c>
    </row>
    <row r="88" spans="2:8" ht="54.75" x14ac:dyDescent="0.45">
      <c r="B88" s="143"/>
      <c r="C88" s="150" t="s">
        <v>158</v>
      </c>
    </row>
    <row r="89" spans="2:8" ht="15.75" customHeight="1" x14ac:dyDescent="0.45">
      <c r="B89" s="146"/>
      <c r="C89" s="184"/>
    </row>
    <row r="90" spans="2:8" ht="19.5" customHeight="1" x14ac:dyDescent="0.45"/>
    <row r="91" spans="2:8" ht="19.5" customHeight="1" x14ac:dyDescent="0.45">
      <c r="C91" s="124"/>
    </row>
    <row r="92" spans="2:8" ht="15" customHeight="1" x14ac:dyDescent="0.45">
      <c r="C92" s="124"/>
    </row>
  </sheetData>
  <mergeCells count="2">
    <mergeCell ref="B4:C4"/>
    <mergeCell ref="B79:C79"/>
  </mergeCells>
  <pageMargins left="0.7" right="0.7" top="0.75" bottom="0.75" header="0.3" footer="0.3"/>
  <pageSetup scale="72" fitToHeight="0"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26"/>
  <sheetViews>
    <sheetView workbookViewId="0">
      <selection activeCell="I16" sqref="I16"/>
    </sheetView>
  </sheetViews>
  <sheetFormatPr defaultColWidth="9.1328125" defaultRowHeight="14.25" x14ac:dyDescent="0.45"/>
  <cols>
    <col min="1" max="1" width="13.59765625" customWidth="1"/>
    <col min="2" max="2" width="39.86328125" customWidth="1"/>
    <col min="3" max="3" width="14.59765625" bestFit="1" customWidth="1"/>
    <col min="4" max="5" width="12.59765625" bestFit="1" customWidth="1"/>
    <col min="6" max="6" width="11.86328125" customWidth="1"/>
    <col min="7" max="7" width="17.73046875" customWidth="1"/>
    <col min="9" max="9" width="32.73046875" customWidth="1"/>
    <col min="10" max="10" width="16.3984375" customWidth="1"/>
  </cols>
  <sheetData>
    <row r="1" spans="1:10" x14ac:dyDescent="0.45">
      <c r="C1" s="57" t="s">
        <v>159</v>
      </c>
      <c r="D1" s="57"/>
      <c r="E1" s="57"/>
      <c r="F1" s="57"/>
      <c r="G1" s="57"/>
      <c r="H1" s="57"/>
      <c r="I1" s="57"/>
    </row>
    <row r="2" spans="1:10" x14ac:dyDescent="0.45">
      <c r="C2" s="49">
        <v>2016</v>
      </c>
      <c r="D2" s="49">
        <v>2017</v>
      </c>
      <c r="E2" s="49">
        <v>2018</v>
      </c>
      <c r="F2" s="49">
        <v>2019</v>
      </c>
      <c r="G2" s="49">
        <v>2020</v>
      </c>
      <c r="H2" s="49">
        <v>2021</v>
      </c>
      <c r="I2" s="40" t="s">
        <v>160</v>
      </c>
    </row>
    <row r="3" spans="1:10" ht="25.5" x14ac:dyDescent="0.45">
      <c r="A3" s="56" t="s">
        <v>161</v>
      </c>
      <c r="B3" s="15" t="s">
        <v>162</v>
      </c>
      <c r="C3" s="53">
        <v>162.30000000000001</v>
      </c>
      <c r="D3" s="53">
        <v>154.80000000000001</v>
      </c>
      <c r="E3" s="55">
        <v>159.1</v>
      </c>
      <c r="F3" s="53"/>
      <c r="G3" s="53"/>
      <c r="H3" s="53"/>
      <c r="I3" s="53" t="s">
        <v>163</v>
      </c>
    </row>
    <row r="4" spans="1:10" ht="25.5" x14ac:dyDescent="0.45">
      <c r="A4" s="54" t="s">
        <v>164</v>
      </c>
      <c r="B4" s="15" t="s">
        <v>165</v>
      </c>
      <c r="C4" s="53">
        <f>C8</f>
        <v>181.6</v>
      </c>
      <c r="D4" s="53">
        <f>D8</f>
        <v>175.4</v>
      </c>
      <c r="E4" s="53">
        <v>178.1</v>
      </c>
      <c r="F4" s="53"/>
      <c r="G4" s="53"/>
      <c r="H4" s="53"/>
      <c r="I4" s="53"/>
    </row>
    <row r="5" spans="1:10" ht="25.5" x14ac:dyDescent="0.45">
      <c r="A5" s="204" t="s">
        <v>166</v>
      </c>
      <c r="B5" s="15" t="s">
        <v>24</v>
      </c>
      <c r="C5" s="50" t="s">
        <v>167</v>
      </c>
      <c r="D5" s="50">
        <f>D9</f>
        <v>-2.2296544035674468E-2</v>
      </c>
      <c r="E5" s="50"/>
      <c r="F5" s="50"/>
      <c r="G5" s="50"/>
      <c r="H5" s="50"/>
      <c r="I5" s="50" t="s">
        <v>168</v>
      </c>
    </row>
    <row r="6" spans="1:10" x14ac:dyDescent="0.45">
      <c r="A6" s="214"/>
      <c r="B6" s="15" t="s">
        <v>169</v>
      </c>
      <c r="C6" s="52">
        <f>(C4*1000000)/(C3*1000000)</f>
        <v>1.1189155884165127</v>
      </c>
      <c r="D6" s="52">
        <f>(D4*1000000)/(D3*1000000)</f>
        <v>1.1330749354005167</v>
      </c>
      <c r="E6" s="52">
        <f>(E4*1000000)/(E3*1000000)</f>
        <v>1.119421747328724</v>
      </c>
      <c r="F6" s="7"/>
      <c r="G6" s="7"/>
      <c r="H6" s="7"/>
      <c r="I6" s="50" t="s">
        <v>168</v>
      </c>
    </row>
    <row r="7" spans="1:10" x14ac:dyDescent="0.45">
      <c r="A7" s="214"/>
      <c r="B7" s="15" t="s">
        <v>170</v>
      </c>
      <c r="C7" s="7">
        <v>182.1</v>
      </c>
      <c r="D7" s="7">
        <v>179.4</v>
      </c>
      <c r="E7" s="7"/>
      <c r="F7" s="7"/>
      <c r="G7" s="7"/>
      <c r="H7" s="7"/>
      <c r="I7" s="50"/>
    </row>
    <row r="8" spans="1:10" x14ac:dyDescent="0.45">
      <c r="A8" s="214"/>
      <c r="B8" s="15" t="s">
        <v>171</v>
      </c>
      <c r="C8" s="7">
        <v>181.6</v>
      </c>
      <c r="D8" s="7">
        <v>175.4</v>
      </c>
      <c r="E8" s="7"/>
      <c r="F8" s="7"/>
      <c r="G8" s="7"/>
      <c r="H8" s="7"/>
      <c r="I8" s="50"/>
    </row>
    <row r="9" spans="1:10" x14ac:dyDescent="0.45">
      <c r="A9" s="215"/>
      <c r="B9" s="15" t="s">
        <v>172</v>
      </c>
      <c r="C9" s="51">
        <f>(C8-C7)/C7</f>
        <v>-2.7457440966501922E-3</v>
      </c>
      <c r="D9" s="51">
        <f>(D8-D7)/D7</f>
        <v>-2.2296544035674468E-2</v>
      </c>
      <c r="E9" s="7"/>
      <c r="F9" s="7"/>
      <c r="G9" s="7"/>
      <c r="H9" s="7"/>
      <c r="I9" s="50"/>
    </row>
    <row r="11" spans="1:10" x14ac:dyDescent="0.45">
      <c r="A11" t="s">
        <v>173</v>
      </c>
    </row>
    <row r="13" spans="1:10" x14ac:dyDescent="0.45">
      <c r="C13" s="49">
        <v>2016</v>
      </c>
      <c r="D13" s="49">
        <v>2017</v>
      </c>
      <c r="E13" s="49">
        <v>2018</v>
      </c>
      <c r="F13" s="49">
        <v>2019</v>
      </c>
      <c r="G13" s="49">
        <v>2020</v>
      </c>
      <c r="H13" s="49">
        <v>2021</v>
      </c>
      <c r="I13" s="39" t="s">
        <v>160</v>
      </c>
      <c r="J13" s="49" t="s">
        <v>174</v>
      </c>
    </row>
    <row r="14" spans="1:10" ht="15" customHeight="1" x14ac:dyDescent="0.45">
      <c r="A14" s="210" t="s">
        <v>175</v>
      </c>
      <c r="B14" s="44" t="s">
        <v>176</v>
      </c>
      <c r="C14" s="42">
        <v>28341</v>
      </c>
      <c r="D14" s="42">
        <v>31212</v>
      </c>
      <c r="E14" s="42">
        <v>31212</v>
      </c>
      <c r="F14" s="42"/>
      <c r="G14" s="42"/>
      <c r="H14" s="42"/>
      <c r="I14" s="41" t="s">
        <v>177</v>
      </c>
      <c r="J14" s="48">
        <f>D14-C14</f>
        <v>2871</v>
      </c>
    </row>
    <row r="15" spans="1:10" x14ac:dyDescent="0.45">
      <c r="A15" s="211"/>
      <c r="B15" s="44" t="s">
        <v>178</v>
      </c>
      <c r="C15" s="42">
        <v>27242</v>
      </c>
      <c r="D15" s="42">
        <v>27656</v>
      </c>
      <c r="E15" s="42">
        <v>27656</v>
      </c>
      <c r="F15" s="42"/>
      <c r="G15" s="42"/>
      <c r="H15" s="42"/>
      <c r="I15" s="41" t="s">
        <v>177</v>
      </c>
      <c r="J15" s="48">
        <f>D15-C15</f>
        <v>414</v>
      </c>
    </row>
    <row r="16" spans="1:10" ht="28.5" x14ac:dyDescent="0.45">
      <c r="A16" s="211"/>
      <c r="B16" s="44" t="s">
        <v>179</v>
      </c>
      <c r="C16" s="47">
        <v>38.25</v>
      </c>
      <c r="D16" s="47">
        <v>42.55</v>
      </c>
      <c r="E16" s="47">
        <v>41.55</v>
      </c>
      <c r="F16" s="42"/>
      <c r="G16" s="42"/>
      <c r="H16" s="42"/>
      <c r="I16" s="46" t="s">
        <v>180</v>
      </c>
      <c r="J16" s="45">
        <f>D16-C16</f>
        <v>4.2999999999999972</v>
      </c>
    </row>
    <row r="17" spans="1:10" x14ac:dyDescent="0.45">
      <c r="A17" s="211"/>
      <c r="B17" s="44" t="s">
        <v>181</v>
      </c>
      <c r="C17" s="43">
        <f>C14/C16</f>
        <v>740.94117647058829</v>
      </c>
      <c r="D17" s="43">
        <f>D14/D16</f>
        <v>733.53701527614578</v>
      </c>
      <c r="E17" s="43">
        <f>E14/E16</f>
        <v>751.1913357400723</v>
      </c>
      <c r="F17" s="42"/>
      <c r="G17" s="42"/>
      <c r="H17" s="42"/>
      <c r="I17" s="41"/>
      <c r="J17" s="9"/>
    </row>
    <row r="18" spans="1:10" x14ac:dyDescent="0.45">
      <c r="A18" s="212"/>
      <c r="B18" s="44" t="s">
        <v>182</v>
      </c>
      <c r="C18" s="43">
        <f>C15/C16</f>
        <v>712.20915032679738</v>
      </c>
      <c r="D18" s="43">
        <f>D15/D16</f>
        <v>649.9647473560517</v>
      </c>
      <c r="E18" s="43">
        <f>E15/E16</f>
        <v>665.60770156438036</v>
      </c>
      <c r="F18" s="42"/>
      <c r="G18" s="42"/>
      <c r="H18" s="42"/>
      <c r="I18" s="41"/>
      <c r="J18" s="9"/>
    </row>
    <row r="20" spans="1:10" x14ac:dyDescent="0.45">
      <c r="A20" t="s">
        <v>183</v>
      </c>
    </row>
    <row r="22" spans="1:10" ht="28.5" x14ac:dyDescent="0.45">
      <c r="C22" s="40" t="s">
        <v>184</v>
      </c>
      <c r="D22" s="40" t="s">
        <v>185</v>
      </c>
      <c r="E22" s="40" t="s">
        <v>186</v>
      </c>
      <c r="F22" s="40" t="s">
        <v>187</v>
      </c>
      <c r="G22" s="39" t="s">
        <v>188</v>
      </c>
      <c r="I22" s="32"/>
    </row>
    <row r="23" spans="1:10" ht="57" x14ac:dyDescent="0.45">
      <c r="A23" s="213" t="s">
        <v>189</v>
      </c>
      <c r="B23" s="38" t="s">
        <v>190</v>
      </c>
      <c r="C23" s="37">
        <v>8700000000</v>
      </c>
      <c r="D23" s="37">
        <v>1165074688</v>
      </c>
      <c r="E23" s="37">
        <v>2810137651</v>
      </c>
      <c r="F23" s="37">
        <v>4065963308</v>
      </c>
      <c r="G23" s="36">
        <v>5.7</v>
      </c>
      <c r="I23" s="35"/>
    </row>
    <row r="24" spans="1:10" x14ac:dyDescent="0.45">
      <c r="A24" s="213"/>
      <c r="B24" s="15" t="s">
        <v>191</v>
      </c>
      <c r="C24" s="9" t="s">
        <v>192</v>
      </c>
      <c r="D24" s="34">
        <f>D23/$C$23</f>
        <v>0.1339166308045977</v>
      </c>
      <c r="E24" s="34">
        <f>E23/$C$23</f>
        <v>0.32300432770114945</v>
      </c>
      <c r="F24" s="34">
        <f>F23/$C$23</f>
        <v>0.4673521043678161</v>
      </c>
      <c r="G24" s="33">
        <f>G23/(C23/1000000000)</f>
        <v>0.65517241379310354</v>
      </c>
      <c r="I24" s="32"/>
    </row>
    <row r="25" spans="1:10" x14ac:dyDescent="0.45">
      <c r="B25" s="22"/>
    </row>
    <row r="26" spans="1:10" x14ac:dyDescent="0.45">
      <c r="D26" s="31"/>
    </row>
  </sheetData>
  <mergeCells count="3">
    <mergeCell ref="A14:A18"/>
    <mergeCell ref="A23:A24"/>
    <mergeCell ref="A5:A9"/>
  </mergeCell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AF8E665D1BAA84EACA89FD01EA8A0E4" ma:contentTypeVersion="4" ma:contentTypeDescription="Create a new document." ma:contentTypeScope="" ma:versionID="df650d15c2b95475d1954340c21c393b">
  <xsd:schema xmlns:xsd="http://www.w3.org/2001/XMLSchema" xmlns:xs="http://www.w3.org/2001/XMLSchema" xmlns:p="http://schemas.microsoft.com/office/2006/metadata/properties" xmlns:ns2="9a3305de-f341-4cbc-8e39-e4b91fec2ef4" xmlns:ns3="d346848b-b2cf-4920-ac30-030f671dd7ff" targetNamespace="http://schemas.microsoft.com/office/2006/metadata/properties" ma:root="true" ma:fieldsID="98df4d207b6607952bfd8d4e30e00292" ns2:_="" ns3:_="">
    <xsd:import namespace="9a3305de-f341-4cbc-8e39-e4b91fec2ef4"/>
    <xsd:import namespace="d346848b-b2cf-4920-ac30-030f671dd7f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3305de-f341-4cbc-8e39-e4b91fec2e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346848b-b2cf-4920-ac30-030f671dd7f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2917E89-3FF3-473C-B08F-FA0FDB1EDFE6}">
  <ds:schemaRefs>
    <ds:schemaRef ds:uri="http://schemas.microsoft.com/sharepoint/v3/contenttype/forms"/>
  </ds:schemaRefs>
</ds:datastoreItem>
</file>

<file path=customXml/itemProps2.xml><?xml version="1.0" encoding="utf-8"?>
<ds:datastoreItem xmlns:ds="http://schemas.openxmlformats.org/officeDocument/2006/customXml" ds:itemID="{AB279687-B809-4792-84FE-FBFFEF264A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3305de-f341-4cbc-8e39-e4b91fec2ef4"/>
    <ds:schemaRef ds:uri="d346848b-b2cf-4920-ac30-030f671dd7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648D03E-AC38-457E-8E10-ACE02600DEEB}">
  <ds:schemaRefs>
    <ds:schemaRef ds:uri="http://schemas.microsoft.com/office/2006/documentManagement/types"/>
    <ds:schemaRef ds:uri="http://purl.org/dc/elements/1.1/"/>
    <ds:schemaRef ds:uri="http://schemas.microsoft.com/office/2006/metadata/properties"/>
    <ds:schemaRef ds:uri="d346848b-b2cf-4920-ac30-030f671dd7ff"/>
    <ds:schemaRef ds:uri="http://purl.org/dc/terms/"/>
    <ds:schemaRef ds:uri="http://schemas.openxmlformats.org/package/2006/metadata/core-properties"/>
    <ds:schemaRef ds:uri="http://purl.org/dc/dcmitype/"/>
    <ds:schemaRef ds:uri="http://schemas.microsoft.com/office/infopath/2007/PartnerControls"/>
    <ds:schemaRef ds:uri="9a3305de-f341-4cbc-8e39-e4b91fec2ef4"/>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2023-2025 Regulatory Scorecard</vt:lpstr>
      <vt:lpstr>Explanation of Measures</vt:lpstr>
      <vt:lpstr>Mgmt Discussion &amp; Analysis</vt:lpstr>
      <vt:lpstr>Data &amp; Calcs</vt:lpstr>
      <vt:lpstr>'2023-2025 Regulatory Scorecard'!Print_Area</vt:lpstr>
      <vt:lpstr>'Explanation of Measures'!Print_Area</vt:lpstr>
      <vt:lpstr>'Mgmt Discussion &amp; Analysis'!Print_Area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IESO</dc:creator>
  <cp:keywords/>
  <dc:description/>
  <cp:lastModifiedBy>George Dimitropoulos</cp:lastModifiedBy>
  <cp:revision/>
  <dcterms:created xsi:type="dcterms:W3CDTF">2017-03-12T18:00:46Z</dcterms:created>
  <dcterms:modified xsi:type="dcterms:W3CDTF">2023-03-29T23:56:58Z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0x010100BAF8E665D1BAA84EACA89FD01EA8A0E4</vt:lpwstr>
  </property>
  <property fmtid="{D5CDD505-2E9C-101B-9397-08002B2CF9AE}" pid="3" name="Order">
    <vt:r8>34500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_SourceUrl">
    <vt:lpwstr/>
  </property>
  <property fmtid="{D5CDD505-2E9C-101B-9397-08002B2CF9AE}" pid="9" name="_SharedFileIndex">
    <vt:lpwstr/>
  </property>
  <property fmtid="{D5CDD505-2E9C-101B-9397-08002B2CF9AE}" pid="10" name="ComplianceAssetId">
    <vt:lpwstr/>
  </property>
  <property fmtid="{D5CDD505-2E9C-101B-9397-08002B2CF9AE}" pid="11" name="TemplateUrl">
    <vt:lpwstr/>
  </property>
</Properties>
</file>