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E048017F-EEF3-45F5-9559-841360A041C1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Sheet 1" sheetId="3" r:id="rId1"/>
  </sheets>
  <calcPr calcId="191029"/>
</workbook>
</file>

<file path=xl/calcChain.xml><?xml version="1.0" encoding="utf-8"?>
<calcChain xmlns="http://schemas.openxmlformats.org/spreadsheetml/2006/main">
  <c r="G146" i="3" l="1"/>
  <c r="L146" i="3" s="1"/>
  <c r="G145" i="3"/>
  <c r="L145" i="3" s="1"/>
  <c r="G144" i="3"/>
  <c r="L144" i="3" s="1"/>
  <c r="R144" i="3" s="1"/>
  <c r="G143" i="3"/>
  <c r="G142" i="3"/>
  <c r="G141" i="3"/>
  <c r="G140" i="3"/>
  <c r="G139" i="3"/>
  <c r="G138" i="3"/>
  <c r="L138" i="3" s="1"/>
  <c r="G137" i="3"/>
  <c r="L137" i="3" s="1"/>
  <c r="G136" i="3"/>
  <c r="L136" i="3" s="1"/>
  <c r="R136" i="3" s="1"/>
  <c r="G135" i="3"/>
  <c r="G134" i="3"/>
  <c r="G133" i="3"/>
  <c r="G132" i="3"/>
  <c r="G131" i="3"/>
  <c r="G130" i="3"/>
  <c r="L130" i="3" s="1"/>
  <c r="G129" i="3"/>
  <c r="L129" i="3" s="1"/>
  <c r="G128" i="3"/>
  <c r="L128" i="3" s="1"/>
  <c r="R128" i="3" s="1"/>
  <c r="G127" i="3"/>
  <c r="G126" i="3"/>
  <c r="G125" i="3"/>
  <c r="G124" i="3"/>
  <c r="G123" i="3"/>
  <c r="G122" i="3"/>
  <c r="L122" i="3" s="1"/>
  <c r="G121" i="3"/>
  <c r="L121" i="3" s="1"/>
  <c r="G120" i="3"/>
  <c r="L120" i="3" s="1"/>
  <c r="R120" i="3" s="1"/>
  <c r="G119" i="3"/>
  <c r="G118" i="3"/>
  <c r="G117" i="3"/>
  <c r="G116" i="3"/>
  <c r="G115" i="3"/>
  <c r="G114" i="3"/>
  <c r="L114" i="3" s="1"/>
  <c r="G113" i="3"/>
  <c r="L113" i="3" s="1"/>
  <c r="G112" i="3"/>
  <c r="L112" i="3" s="1"/>
  <c r="R112" i="3" s="1"/>
  <c r="G111" i="3"/>
  <c r="G110" i="3"/>
  <c r="G109" i="3"/>
  <c r="G108" i="3"/>
  <c r="G107" i="3"/>
  <c r="G106" i="3"/>
  <c r="L106" i="3" s="1"/>
  <c r="G105" i="3"/>
  <c r="L105" i="3" s="1"/>
  <c r="G104" i="3"/>
  <c r="L104" i="3" s="1"/>
  <c r="R104" i="3" s="1"/>
  <c r="G103" i="3"/>
  <c r="G102" i="3"/>
  <c r="G101" i="3"/>
  <c r="G100" i="3"/>
  <c r="G99" i="3"/>
  <c r="G98" i="3"/>
  <c r="L98" i="3" s="1"/>
  <c r="G97" i="3"/>
  <c r="L97" i="3" s="1"/>
  <c r="G96" i="3"/>
  <c r="L96" i="3" s="1"/>
  <c r="R96" i="3" s="1"/>
  <c r="G95" i="3"/>
  <c r="G94" i="3"/>
  <c r="G93" i="3"/>
  <c r="G92" i="3"/>
  <c r="G91" i="3"/>
  <c r="G90" i="3"/>
  <c r="L90" i="3" s="1"/>
  <c r="G89" i="3"/>
  <c r="L89" i="3" s="1"/>
  <c r="R89" i="3" s="1"/>
  <c r="G88" i="3"/>
  <c r="L88" i="3" s="1"/>
  <c r="R88" i="3" s="1"/>
  <c r="G87" i="3"/>
  <c r="G86" i="3"/>
  <c r="G85" i="3"/>
  <c r="G84" i="3"/>
  <c r="G83" i="3"/>
  <c r="G82" i="3"/>
  <c r="L82" i="3" s="1"/>
  <c r="G81" i="3"/>
  <c r="L81" i="3" s="1"/>
  <c r="R81" i="3" s="1"/>
  <c r="G80" i="3"/>
  <c r="L80" i="3" s="1"/>
  <c r="R80" i="3" s="1"/>
  <c r="G79" i="3"/>
  <c r="G78" i="3"/>
  <c r="G77" i="3"/>
  <c r="G76" i="3"/>
  <c r="G75" i="3"/>
  <c r="G74" i="3"/>
  <c r="L74" i="3" s="1"/>
  <c r="G73" i="3"/>
  <c r="L73" i="3" s="1"/>
  <c r="R73" i="3" s="1"/>
  <c r="G72" i="3"/>
  <c r="L72" i="3" s="1"/>
  <c r="R72" i="3" s="1"/>
  <c r="G71" i="3"/>
  <c r="G70" i="3"/>
  <c r="G69" i="3"/>
  <c r="G68" i="3"/>
  <c r="G67" i="3"/>
  <c r="G66" i="3"/>
  <c r="L66" i="3" s="1"/>
  <c r="G65" i="3"/>
  <c r="L65" i="3" s="1"/>
  <c r="R65" i="3" s="1"/>
  <c r="G64" i="3"/>
  <c r="L64" i="3" s="1"/>
  <c r="R64" i="3" s="1"/>
  <c r="G63" i="3"/>
  <c r="G62" i="3"/>
  <c r="G61" i="3"/>
  <c r="G60" i="3"/>
  <c r="G59" i="3"/>
  <c r="G58" i="3"/>
  <c r="L58" i="3" s="1"/>
  <c r="G57" i="3"/>
  <c r="L57" i="3" s="1"/>
  <c r="R57" i="3" s="1"/>
  <c r="G56" i="3"/>
  <c r="L56" i="3" s="1"/>
  <c r="R56" i="3" s="1"/>
  <c r="G55" i="3"/>
  <c r="G54" i="3"/>
  <c r="G53" i="3"/>
  <c r="G52" i="3"/>
  <c r="G51" i="3"/>
  <c r="G50" i="3"/>
  <c r="L50" i="3" s="1"/>
  <c r="G49" i="3"/>
  <c r="L49" i="3" s="1"/>
  <c r="R49" i="3" s="1"/>
  <c r="G48" i="3"/>
  <c r="L48" i="3" s="1"/>
  <c r="R48" i="3" s="1"/>
  <c r="G47" i="3"/>
  <c r="G46" i="3"/>
  <c r="G45" i="3"/>
  <c r="G44" i="3"/>
  <c r="G43" i="3"/>
  <c r="G42" i="3"/>
  <c r="L42" i="3" s="1"/>
  <c r="G41" i="3"/>
  <c r="L41" i="3" s="1"/>
  <c r="R41" i="3" s="1"/>
  <c r="G40" i="3"/>
  <c r="L40" i="3" s="1"/>
  <c r="R40" i="3" s="1"/>
  <c r="G39" i="3"/>
  <c r="G38" i="3"/>
  <c r="G37" i="3"/>
  <c r="G36" i="3"/>
  <c r="G35" i="3"/>
  <c r="G34" i="3"/>
  <c r="L34" i="3" s="1"/>
  <c r="G33" i="3"/>
  <c r="L33" i="3" s="1"/>
  <c r="R33" i="3" s="1"/>
  <c r="G32" i="3"/>
  <c r="L32" i="3" s="1"/>
  <c r="R32" i="3" s="1"/>
  <c r="G31" i="3"/>
  <c r="G30" i="3"/>
  <c r="G29" i="3"/>
  <c r="G28" i="3"/>
  <c r="G27" i="3"/>
  <c r="G26" i="3"/>
  <c r="L26" i="3" s="1"/>
  <c r="G25" i="3"/>
  <c r="L25" i="3" s="1"/>
  <c r="R25" i="3" s="1"/>
  <c r="G24" i="3"/>
  <c r="L24" i="3" s="1"/>
  <c r="R24" i="3" s="1"/>
  <c r="G23" i="3"/>
  <c r="G22" i="3"/>
  <c r="G21" i="3"/>
  <c r="G20" i="3"/>
  <c r="G19" i="3"/>
  <c r="G18" i="3"/>
  <c r="L18" i="3" s="1"/>
  <c r="G17" i="3"/>
  <c r="L17" i="3" s="1"/>
  <c r="R17" i="3" s="1"/>
  <c r="G16" i="3"/>
  <c r="L16" i="3" s="1"/>
  <c r="R16" i="3" s="1"/>
  <c r="G15" i="3"/>
  <c r="G14" i="3"/>
  <c r="G13" i="3"/>
  <c r="G12" i="3"/>
  <c r="G11" i="3"/>
  <c r="G10" i="3"/>
  <c r="L10" i="3" s="1"/>
  <c r="G9" i="3"/>
  <c r="L9" i="3" s="1"/>
  <c r="R9" i="3" s="1"/>
  <c r="G8" i="3"/>
  <c r="L8" i="3" s="1"/>
  <c r="R8" i="3" s="1"/>
  <c r="G7" i="3"/>
  <c r="G6" i="3"/>
  <c r="G5" i="3"/>
  <c r="G4" i="3"/>
  <c r="W143" i="3"/>
  <c r="W135" i="3"/>
  <c r="W127" i="3"/>
  <c r="W119" i="3"/>
  <c r="W111" i="3"/>
  <c r="W103" i="3"/>
  <c r="W95" i="3"/>
  <c r="W89" i="3"/>
  <c r="W87" i="3"/>
  <c r="W81" i="3"/>
  <c r="W79" i="3"/>
  <c r="W71" i="3"/>
  <c r="W63" i="3"/>
  <c r="W57" i="3"/>
  <c r="W56" i="3"/>
  <c r="W55" i="3"/>
  <c r="W47" i="3"/>
  <c r="W39" i="3"/>
  <c r="W33" i="3"/>
  <c r="W31" i="3"/>
  <c r="W23" i="3"/>
  <c r="W17" i="3"/>
  <c r="W15" i="3"/>
  <c r="W7" i="3"/>
  <c r="R143" i="3"/>
  <c r="R142" i="3"/>
  <c r="R141" i="3"/>
  <c r="R135" i="3"/>
  <c r="R134" i="3"/>
  <c r="R127" i="3"/>
  <c r="R126" i="3"/>
  <c r="R119" i="3"/>
  <c r="R118" i="3"/>
  <c r="R117" i="3"/>
  <c r="R111" i="3"/>
  <c r="R110" i="3"/>
  <c r="R103" i="3"/>
  <c r="R102" i="3"/>
  <c r="R95" i="3"/>
  <c r="R94" i="3"/>
  <c r="R93" i="3"/>
  <c r="R87" i="3"/>
  <c r="R86" i="3"/>
  <c r="R79" i="3"/>
  <c r="R78" i="3"/>
  <c r="R77" i="3"/>
  <c r="R71" i="3"/>
  <c r="R70" i="3"/>
  <c r="R63" i="3"/>
  <c r="R62" i="3"/>
  <c r="R55" i="3"/>
  <c r="R54" i="3"/>
  <c r="R53" i="3"/>
  <c r="R47" i="3"/>
  <c r="R46" i="3"/>
  <c r="R39" i="3"/>
  <c r="R38" i="3"/>
  <c r="R31" i="3"/>
  <c r="R30" i="3"/>
  <c r="R29" i="3"/>
  <c r="R23" i="3"/>
  <c r="R22" i="3"/>
  <c r="R15" i="3"/>
  <c r="R14" i="3"/>
  <c r="R13" i="3"/>
  <c r="R7" i="3"/>
  <c r="R6" i="3"/>
  <c r="L143" i="3"/>
  <c r="L142" i="3"/>
  <c r="W142" i="3" s="1"/>
  <c r="L141" i="3"/>
  <c r="W141" i="3" s="1"/>
  <c r="L140" i="3"/>
  <c r="L139" i="3"/>
  <c r="L135" i="3"/>
  <c r="L134" i="3"/>
  <c r="W134" i="3" s="1"/>
  <c r="L133" i="3"/>
  <c r="W133" i="3" s="1"/>
  <c r="L132" i="3"/>
  <c r="L131" i="3"/>
  <c r="L127" i="3"/>
  <c r="L126" i="3"/>
  <c r="W126" i="3" s="1"/>
  <c r="L125" i="3"/>
  <c r="W125" i="3" s="1"/>
  <c r="L124" i="3"/>
  <c r="L123" i="3"/>
  <c r="L119" i="3"/>
  <c r="L118" i="3"/>
  <c r="W118" i="3" s="1"/>
  <c r="L117" i="3"/>
  <c r="W117" i="3" s="1"/>
  <c r="L116" i="3"/>
  <c r="L115" i="3"/>
  <c r="L111" i="3"/>
  <c r="L110" i="3"/>
  <c r="W110" i="3" s="1"/>
  <c r="L109" i="3"/>
  <c r="W109" i="3" s="1"/>
  <c r="L108" i="3"/>
  <c r="L107" i="3"/>
  <c r="L103" i="3"/>
  <c r="L102" i="3"/>
  <c r="W102" i="3" s="1"/>
  <c r="L101" i="3"/>
  <c r="W101" i="3" s="1"/>
  <c r="L100" i="3"/>
  <c r="L99" i="3"/>
  <c r="L95" i="3"/>
  <c r="L94" i="3"/>
  <c r="W94" i="3" s="1"/>
  <c r="L93" i="3"/>
  <c r="W93" i="3" s="1"/>
  <c r="L92" i="3"/>
  <c r="L91" i="3"/>
  <c r="L87" i="3"/>
  <c r="L86" i="3"/>
  <c r="W86" i="3" s="1"/>
  <c r="L85" i="3"/>
  <c r="W85" i="3" s="1"/>
  <c r="L84" i="3"/>
  <c r="L83" i="3"/>
  <c r="L79" i="3"/>
  <c r="L78" i="3"/>
  <c r="W78" i="3" s="1"/>
  <c r="L77" i="3"/>
  <c r="W77" i="3" s="1"/>
  <c r="L76" i="3"/>
  <c r="L75" i="3"/>
  <c r="L71" i="3"/>
  <c r="L70" i="3"/>
  <c r="W70" i="3" s="1"/>
  <c r="L69" i="3"/>
  <c r="W69" i="3" s="1"/>
  <c r="L68" i="3"/>
  <c r="L67" i="3"/>
  <c r="L63" i="3"/>
  <c r="L62" i="3"/>
  <c r="W62" i="3" s="1"/>
  <c r="L61" i="3"/>
  <c r="W61" i="3" s="1"/>
  <c r="L60" i="3"/>
  <c r="L59" i="3"/>
  <c r="L55" i="3"/>
  <c r="L54" i="3"/>
  <c r="W54" i="3" s="1"/>
  <c r="L53" i="3"/>
  <c r="W53" i="3" s="1"/>
  <c r="L52" i="3"/>
  <c r="L51" i="3"/>
  <c r="L47" i="3"/>
  <c r="L46" i="3"/>
  <c r="W46" i="3" s="1"/>
  <c r="L45" i="3"/>
  <c r="W45" i="3" s="1"/>
  <c r="L44" i="3"/>
  <c r="L43" i="3"/>
  <c r="L39" i="3"/>
  <c r="L38" i="3"/>
  <c r="W38" i="3" s="1"/>
  <c r="L37" i="3"/>
  <c r="W37" i="3" s="1"/>
  <c r="L36" i="3"/>
  <c r="L35" i="3"/>
  <c r="L31" i="3"/>
  <c r="L30" i="3"/>
  <c r="W30" i="3" s="1"/>
  <c r="L29" i="3"/>
  <c r="W29" i="3" s="1"/>
  <c r="L28" i="3"/>
  <c r="L27" i="3"/>
  <c r="L23" i="3"/>
  <c r="L22" i="3"/>
  <c r="W22" i="3" s="1"/>
  <c r="L21" i="3"/>
  <c r="W21" i="3" s="1"/>
  <c r="L20" i="3"/>
  <c r="L19" i="3"/>
  <c r="L15" i="3"/>
  <c r="L14" i="3"/>
  <c r="W14" i="3" s="1"/>
  <c r="L13" i="3"/>
  <c r="W13" i="3" s="1"/>
  <c r="L12" i="3"/>
  <c r="L11" i="3"/>
  <c r="L7" i="3"/>
  <c r="L6" i="3"/>
  <c r="W6" i="3" s="1"/>
  <c r="L5" i="3"/>
  <c r="W5" i="3" s="1"/>
  <c r="R20" i="3" l="1"/>
  <c r="W20" i="3"/>
  <c r="R84" i="3"/>
  <c r="W84" i="3"/>
  <c r="R123" i="3"/>
  <c r="W123" i="3"/>
  <c r="R36" i="3"/>
  <c r="W36" i="3"/>
  <c r="R75" i="3"/>
  <c r="W75" i="3"/>
  <c r="R100" i="3"/>
  <c r="W100" i="3"/>
  <c r="R139" i="3"/>
  <c r="W139" i="3"/>
  <c r="R18" i="3"/>
  <c r="W18" i="3"/>
  <c r="R26" i="3"/>
  <c r="W26" i="3"/>
  <c r="R42" i="3"/>
  <c r="W42" i="3"/>
  <c r="R58" i="3"/>
  <c r="W58" i="3"/>
  <c r="R66" i="3"/>
  <c r="W66" i="3"/>
  <c r="R74" i="3"/>
  <c r="W74" i="3"/>
  <c r="R82" i="3"/>
  <c r="W82" i="3"/>
  <c r="R90" i="3"/>
  <c r="W90" i="3"/>
  <c r="R98" i="3"/>
  <c r="W98" i="3"/>
  <c r="R106" i="3"/>
  <c r="W106" i="3"/>
  <c r="R114" i="3"/>
  <c r="W114" i="3"/>
  <c r="R122" i="3"/>
  <c r="W122" i="3"/>
  <c r="R130" i="3"/>
  <c r="W130" i="3"/>
  <c r="R138" i="3"/>
  <c r="W138" i="3"/>
  <c r="R146" i="3"/>
  <c r="W146" i="3"/>
  <c r="R12" i="3"/>
  <c r="W12" i="3"/>
  <c r="R51" i="3"/>
  <c r="W51" i="3"/>
  <c r="R76" i="3"/>
  <c r="W76" i="3"/>
  <c r="R115" i="3"/>
  <c r="W115" i="3"/>
  <c r="R140" i="3"/>
  <c r="W140" i="3"/>
  <c r="R37" i="3"/>
  <c r="R101" i="3"/>
  <c r="W41" i="3"/>
  <c r="W64" i="3"/>
  <c r="W112" i="3"/>
  <c r="W144" i="3"/>
  <c r="R27" i="3"/>
  <c r="W27" i="3"/>
  <c r="R52" i="3"/>
  <c r="W52" i="3"/>
  <c r="R91" i="3"/>
  <c r="W91" i="3"/>
  <c r="R116" i="3"/>
  <c r="W116" i="3"/>
  <c r="R61" i="3"/>
  <c r="R125" i="3"/>
  <c r="W24" i="3"/>
  <c r="W65" i="3"/>
  <c r="W88" i="3"/>
  <c r="R59" i="3"/>
  <c r="W59" i="3"/>
  <c r="W16" i="3"/>
  <c r="W40" i="3"/>
  <c r="R10" i="3"/>
  <c r="W10" i="3"/>
  <c r="R50" i="3"/>
  <c r="W50" i="3"/>
  <c r="R67" i="3"/>
  <c r="W67" i="3"/>
  <c r="R21" i="3"/>
  <c r="W48" i="3"/>
  <c r="R132" i="3"/>
  <c r="W132" i="3"/>
  <c r="R45" i="3"/>
  <c r="R109" i="3"/>
  <c r="W8" i="3"/>
  <c r="W49" i="3"/>
  <c r="W72" i="3"/>
  <c r="R35" i="3"/>
  <c r="W35" i="3"/>
  <c r="R60" i="3"/>
  <c r="W60" i="3"/>
  <c r="R124" i="3"/>
  <c r="W124" i="3"/>
  <c r="R11" i="3"/>
  <c r="W11" i="3"/>
  <c r="R34" i="3"/>
  <c r="W34" i="3"/>
  <c r="G154" i="3"/>
  <c r="R28" i="3"/>
  <c r="W28" i="3"/>
  <c r="R92" i="3"/>
  <c r="W92" i="3"/>
  <c r="R131" i="3"/>
  <c r="W131" i="3"/>
  <c r="R85" i="3"/>
  <c r="W25" i="3"/>
  <c r="W120" i="3"/>
  <c r="G155" i="3"/>
  <c r="R43" i="3"/>
  <c r="W43" i="3"/>
  <c r="R68" i="3"/>
  <c r="W68" i="3"/>
  <c r="R107" i="3"/>
  <c r="W107" i="3"/>
  <c r="R19" i="3"/>
  <c r="W19" i="3"/>
  <c r="R44" i="3"/>
  <c r="W44" i="3"/>
  <c r="R83" i="3"/>
  <c r="W83" i="3"/>
  <c r="R108" i="3"/>
  <c r="W108" i="3"/>
  <c r="R5" i="3"/>
  <c r="R69" i="3"/>
  <c r="R133" i="3"/>
  <c r="W9" i="3"/>
  <c r="W32" i="3"/>
  <c r="W73" i="3"/>
  <c r="W96" i="3"/>
  <c r="W128" i="3"/>
  <c r="R99" i="3"/>
  <c r="W99" i="3"/>
  <c r="W80" i="3"/>
  <c r="W104" i="3"/>
  <c r="W136" i="3"/>
  <c r="R97" i="3"/>
  <c r="W97" i="3"/>
  <c r="W105" i="3"/>
  <c r="R105" i="3"/>
  <c r="W113" i="3"/>
  <c r="R113" i="3"/>
  <c r="W121" i="3"/>
  <c r="R121" i="3"/>
  <c r="R129" i="3"/>
  <c r="W129" i="3"/>
  <c r="W137" i="3"/>
  <c r="R137" i="3"/>
  <c r="W145" i="3"/>
  <c r="R145" i="3"/>
  <c r="G153" i="3"/>
  <c r="L4" i="3"/>
  <c r="G151" i="3"/>
  <c r="G152" i="3"/>
  <c r="N155" i="3"/>
  <c r="N154" i="3"/>
  <c r="N153" i="3"/>
  <c r="N152" i="3"/>
  <c r="N151" i="3"/>
  <c r="N150" i="3"/>
  <c r="R4" i="3" l="1"/>
  <c r="L155" i="3"/>
  <c r="L154" i="3"/>
  <c r="W4" i="3"/>
  <c r="L153" i="3"/>
  <c r="L152" i="3"/>
  <c r="L151" i="3"/>
  <c r="S151" i="3"/>
  <c r="S148" i="3"/>
  <c r="V146" i="3"/>
  <c r="U146" i="3"/>
  <c r="T146" i="3"/>
  <c r="S146" i="3"/>
  <c r="V145" i="3"/>
  <c r="U145" i="3"/>
  <c r="T145" i="3"/>
  <c r="S145" i="3"/>
  <c r="V144" i="3"/>
  <c r="U144" i="3"/>
  <c r="T144" i="3"/>
  <c r="S144" i="3"/>
  <c r="V143" i="3"/>
  <c r="U143" i="3"/>
  <c r="T143" i="3"/>
  <c r="S143" i="3"/>
  <c r="V142" i="3"/>
  <c r="U142" i="3"/>
  <c r="T142" i="3"/>
  <c r="S142" i="3"/>
  <c r="V141" i="3"/>
  <c r="U141" i="3"/>
  <c r="T141" i="3"/>
  <c r="S141" i="3"/>
  <c r="V140" i="3"/>
  <c r="U140" i="3"/>
  <c r="T140" i="3"/>
  <c r="S140" i="3"/>
  <c r="V139" i="3"/>
  <c r="U139" i="3"/>
  <c r="T139" i="3"/>
  <c r="S139" i="3"/>
  <c r="V138" i="3"/>
  <c r="U138" i="3"/>
  <c r="T138" i="3"/>
  <c r="S138" i="3"/>
  <c r="V137" i="3"/>
  <c r="U137" i="3"/>
  <c r="T137" i="3"/>
  <c r="S137" i="3"/>
  <c r="V136" i="3"/>
  <c r="U136" i="3"/>
  <c r="T136" i="3"/>
  <c r="S136" i="3"/>
  <c r="V135" i="3"/>
  <c r="U135" i="3"/>
  <c r="T135" i="3"/>
  <c r="S135" i="3"/>
  <c r="V134" i="3"/>
  <c r="U134" i="3"/>
  <c r="T134" i="3"/>
  <c r="S134" i="3"/>
  <c r="V133" i="3"/>
  <c r="U133" i="3"/>
  <c r="T133" i="3"/>
  <c r="S133" i="3"/>
  <c r="V132" i="3"/>
  <c r="U132" i="3"/>
  <c r="T132" i="3"/>
  <c r="S132" i="3"/>
  <c r="V131" i="3"/>
  <c r="U131" i="3"/>
  <c r="T131" i="3"/>
  <c r="S131" i="3"/>
  <c r="V130" i="3"/>
  <c r="U130" i="3"/>
  <c r="T130" i="3"/>
  <c r="S130" i="3"/>
  <c r="V129" i="3"/>
  <c r="U129" i="3"/>
  <c r="T129" i="3"/>
  <c r="S129" i="3"/>
  <c r="V128" i="3"/>
  <c r="U128" i="3"/>
  <c r="T128" i="3"/>
  <c r="S128" i="3"/>
  <c r="V127" i="3"/>
  <c r="U127" i="3"/>
  <c r="T127" i="3"/>
  <c r="S127" i="3"/>
  <c r="V126" i="3"/>
  <c r="U126" i="3"/>
  <c r="T126" i="3"/>
  <c r="S126" i="3"/>
  <c r="V125" i="3"/>
  <c r="U125" i="3"/>
  <c r="T125" i="3"/>
  <c r="S125" i="3"/>
  <c r="V124" i="3"/>
  <c r="U124" i="3"/>
  <c r="T124" i="3"/>
  <c r="S124" i="3"/>
  <c r="V123" i="3"/>
  <c r="U123" i="3"/>
  <c r="T123" i="3"/>
  <c r="S123" i="3"/>
  <c r="V122" i="3"/>
  <c r="U122" i="3"/>
  <c r="T122" i="3"/>
  <c r="S122" i="3"/>
  <c r="V121" i="3"/>
  <c r="U121" i="3"/>
  <c r="T121" i="3"/>
  <c r="S121" i="3"/>
  <c r="V120" i="3"/>
  <c r="U120" i="3"/>
  <c r="T120" i="3"/>
  <c r="S120" i="3"/>
  <c r="V119" i="3"/>
  <c r="U119" i="3"/>
  <c r="T119" i="3"/>
  <c r="S119" i="3"/>
  <c r="V118" i="3"/>
  <c r="U118" i="3"/>
  <c r="T118" i="3"/>
  <c r="S118" i="3"/>
  <c r="V117" i="3"/>
  <c r="U117" i="3"/>
  <c r="T117" i="3"/>
  <c r="S117" i="3"/>
  <c r="V116" i="3"/>
  <c r="U116" i="3"/>
  <c r="T116" i="3"/>
  <c r="S116" i="3"/>
  <c r="V115" i="3"/>
  <c r="U115" i="3"/>
  <c r="T115" i="3"/>
  <c r="S115" i="3"/>
  <c r="V114" i="3"/>
  <c r="U114" i="3"/>
  <c r="T114" i="3"/>
  <c r="S114" i="3"/>
  <c r="V113" i="3"/>
  <c r="U113" i="3"/>
  <c r="T113" i="3"/>
  <c r="S113" i="3"/>
  <c r="V112" i="3"/>
  <c r="U112" i="3"/>
  <c r="T112" i="3"/>
  <c r="S112" i="3"/>
  <c r="V111" i="3"/>
  <c r="U111" i="3"/>
  <c r="T111" i="3"/>
  <c r="S111" i="3"/>
  <c r="V110" i="3"/>
  <c r="U110" i="3"/>
  <c r="T110" i="3"/>
  <c r="S110" i="3"/>
  <c r="V109" i="3"/>
  <c r="U109" i="3"/>
  <c r="T109" i="3"/>
  <c r="S109" i="3"/>
  <c r="V108" i="3"/>
  <c r="U108" i="3"/>
  <c r="T108" i="3"/>
  <c r="S108" i="3"/>
  <c r="V107" i="3"/>
  <c r="U107" i="3"/>
  <c r="T107" i="3"/>
  <c r="S107" i="3"/>
  <c r="V106" i="3"/>
  <c r="U106" i="3"/>
  <c r="T106" i="3"/>
  <c r="S106" i="3"/>
  <c r="V105" i="3"/>
  <c r="U105" i="3"/>
  <c r="T105" i="3"/>
  <c r="S105" i="3"/>
  <c r="V104" i="3"/>
  <c r="U104" i="3"/>
  <c r="T104" i="3"/>
  <c r="S104" i="3"/>
  <c r="V103" i="3"/>
  <c r="U103" i="3"/>
  <c r="T103" i="3"/>
  <c r="S103" i="3"/>
  <c r="V102" i="3"/>
  <c r="U102" i="3"/>
  <c r="T102" i="3"/>
  <c r="S102" i="3"/>
  <c r="V101" i="3"/>
  <c r="U101" i="3"/>
  <c r="T101" i="3"/>
  <c r="S101" i="3"/>
  <c r="V100" i="3"/>
  <c r="U100" i="3"/>
  <c r="T100" i="3"/>
  <c r="S100" i="3"/>
  <c r="V99" i="3"/>
  <c r="U99" i="3"/>
  <c r="T99" i="3"/>
  <c r="S99" i="3"/>
  <c r="V98" i="3"/>
  <c r="U98" i="3"/>
  <c r="T98" i="3"/>
  <c r="S98" i="3"/>
  <c r="V97" i="3"/>
  <c r="U97" i="3"/>
  <c r="T97" i="3"/>
  <c r="S97" i="3"/>
  <c r="V96" i="3"/>
  <c r="U96" i="3"/>
  <c r="T96" i="3"/>
  <c r="S96" i="3"/>
  <c r="V95" i="3"/>
  <c r="U95" i="3"/>
  <c r="T95" i="3"/>
  <c r="S95" i="3"/>
  <c r="V94" i="3"/>
  <c r="U94" i="3"/>
  <c r="T94" i="3"/>
  <c r="S94" i="3"/>
  <c r="V93" i="3"/>
  <c r="U93" i="3"/>
  <c r="T93" i="3"/>
  <c r="S93" i="3"/>
  <c r="V92" i="3"/>
  <c r="U92" i="3"/>
  <c r="T92" i="3"/>
  <c r="S92" i="3"/>
  <c r="V91" i="3"/>
  <c r="U91" i="3"/>
  <c r="T91" i="3"/>
  <c r="S91" i="3"/>
  <c r="V90" i="3"/>
  <c r="U90" i="3"/>
  <c r="T90" i="3"/>
  <c r="S90" i="3"/>
  <c r="V89" i="3"/>
  <c r="U89" i="3"/>
  <c r="T89" i="3"/>
  <c r="S89" i="3"/>
  <c r="V88" i="3"/>
  <c r="U88" i="3"/>
  <c r="T88" i="3"/>
  <c r="S88" i="3"/>
  <c r="V87" i="3"/>
  <c r="U87" i="3"/>
  <c r="T87" i="3"/>
  <c r="S87" i="3"/>
  <c r="V86" i="3"/>
  <c r="U86" i="3"/>
  <c r="T86" i="3"/>
  <c r="S86" i="3"/>
  <c r="V85" i="3"/>
  <c r="U85" i="3"/>
  <c r="T85" i="3"/>
  <c r="S85" i="3"/>
  <c r="V84" i="3"/>
  <c r="U84" i="3"/>
  <c r="T84" i="3"/>
  <c r="S84" i="3"/>
  <c r="V83" i="3"/>
  <c r="U83" i="3"/>
  <c r="T83" i="3"/>
  <c r="S83" i="3"/>
  <c r="V82" i="3"/>
  <c r="U82" i="3"/>
  <c r="T82" i="3"/>
  <c r="S82" i="3"/>
  <c r="V81" i="3"/>
  <c r="U81" i="3"/>
  <c r="T81" i="3"/>
  <c r="S81" i="3"/>
  <c r="V80" i="3"/>
  <c r="U80" i="3"/>
  <c r="T80" i="3"/>
  <c r="S80" i="3"/>
  <c r="V79" i="3"/>
  <c r="U79" i="3"/>
  <c r="T79" i="3"/>
  <c r="S79" i="3"/>
  <c r="V78" i="3"/>
  <c r="U78" i="3"/>
  <c r="T78" i="3"/>
  <c r="S78" i="3"/>
  <c r="V77" i="3"/>
  <c r="U77" i="3"/>
  <c r="T77" i="3"/>
  <c r="S77" i="3"/>
  <c r="V76" i="3"/>
  <c r="U76" i="3"/>
  <c r="T76" i="3"/>
  <c r="S76" i="3"/>
  <c r="V75" i="3"/>
  <c r="U75" i="3"/>
  <c r="T75" i="3"/>
  <c r="S75" i="3"/>
  <c r="V74" i="3"/>
  <c r="U74" i="3"/>
  <c r="T74" i="3"/>
  <c r="S74" i="3"/>
  <c r="V73" i="3"/>
  <c r="U73" i="3"/>
  <c r="T73" i="3"/>
  <c r="S73" i="3"/>
  <c r="V72" i="3"/>
  <c r="U72" i="3"/>
  <c r="T72" i="3"/>
  <c r="S72" i="3"/>
  <c r="V71" i="3"/>
  <c r="U71" i="3"/>
  <c r="T71" i="3"/>
  <c r="S71" i="3"/>
  <c r="V70" i="3"/>
  <c r="U70" i="3"/>
  <c r="T70" i="3"/>
  <c r="S70" i="3"/>
  <c r="V69" i="3"/>
  <c r="U69" i="3"/>
  <c r="T69" i="3"/>
  <c r="S69" i="3"/>
  <c r="V68" i="3"/>
  <c r="U68" i="3"/>
  <c r="T68" i="3"/>
  <c r="S68" i="3"/>
  <c r="V67" i="3"/>
  <c r="U67" i="3"/>
  <c r="T67" i="3"/>
  <c r="S67" i="3"/>
  <c r="V66" i="3"/>
  <c r="U66" i="3"/>
  <c r="T66" i="3"/>
  <c r="S66" i="3"/>
  <c r="V65" i="3"/>
  <c r="U65" i="3"/>
  <c r="T65" i="3"/>
  <c r="S65" i="3"/>
  <c r="V64" i="3"/>
  <c r="U64" i="3"/>
  <c r="T64" i="3"/>
  <c r="S64" i="3"/>
  <c r="V63" i="3"/>
  <c r="U63" i="3"/>
  <c r="T63" i="3"/>
  <c r="S63" i="3"/>
  <c r="V62" i="3"/>
  <c r="U62" i="3"/>
  <c r="T62" i="3"/>
  <c r="S62" i="3"/>
  <c r="V61" i="3"/>
  <c r="U61" i="3"/>
  <c r="T61" i="3"/>
  <c r="S61" i="3"/>
  <c r="V60" i="3"/>
  <c r="U60" i="3"/>
  <c r="T60" i="3"/>
  <c r="S60" i="3"/>
  <c r="V59" i="3"/>
  <c r="U59" i="3"/>
  <c r="T59" i="3"/>
  <c r="S59" i="3"/>
  <c r="V58" i="3"/>
  <c r="U58" i="3"/>
  <c r="T58" i="3"/>
  <c r="S58" i="3"/>
  <c r="V57" i="3"/>
  <c r="U57" i="3"/>
  <c r="T57" i="3"/>
  <c r="S57" i="3"/>
  <c r="V56" i="3"/>
  <c r="U56" i="3"/>
  <c r="T56" i="3"/>
  <c r="S56" i="3"/>
  <c r="V55" i="3"/>
  <c r="U55" i="3"/>
  <c r="T55" i="3"/>
  <c r="S55" i="3"/>
  <c r="V54" i="3"/>
  <c r="U54" i="3"/>
  <c r="T54" i="3"/>
  <c r="S54" i="3"/>
  <c r="V53" i="3"/>
  <c r="U53" i="3"/>
  <c r="T53" i="3"/>
  <c r="S53" i="3"/>
  <c r="V52" i="3"/>
  <c r="U52" i="3"/>
  <c r="T52" i="3"/>
  <c r="S52" i="3"/>
  <c r="V51" i="3"/>
  <c r="U51" i="3"/>
  <c r="T51" i="3"/>
  <c r="S51" i="3"/>
  <c r="V50" i="3"/>
  <c r="U50" i="3"/>
  <c r="T50" i="3"/>
  <c r="S50" i="3"/>
  <c r="V49" i="3"/>
  <c r="U49" i="3"/>
  <c r="T49" i="3"/>
  <c r="S49" i="3"/>
  <c r="V48" i="3"/>
  <c r="U48" i="3"/>
  <c r="T48" i="3"/>
  <c r="S48" i="3"/>
  <c r="V47" i="3"/>
  <c r="U47" i="3"/>
  <c r="T47" i="3"/>
  <c r="S47" i="3"/>
  <c r="V46" i="3"/>
  <c r="U46" i="3"/>
  <c r="T46" i="3"/>
  <c r="S46" i="3"/>
  <c r="V45" i="3"/>
  <c r="U45" i="3"/>
  <c r="T45" i="3"/>
  <c r="S45" i="3"/>
  <c r="V44" i="3"/>
  <c r="U44" i="3"/>
  <c r="T44" i="3"/>
  <c r="S44" i="3"/>
  <c r="V43" i="3"/>
  <c r="U43" i="3"/>
  <c r="T43" i="3"/>
  <c r="S43" i="3"/>
  <c r="V42" i="3"/>
  <c r="U42" i="3"/>
  <c r="T42" i="3"/>
  <c r="S42" i="3"/>
  <c r="V41" i="3"/>
  <c r="U41" i="3"/>
  <c r="T41" i="3"/>
  <c r="S41" i="3"/>
  <c r="V40" i="3"/>
  <c r="U40" i="3"/>
  <c r="T40" i="3"/>
  <c r="S40" i="3"/>
  <c r="V39" i="3"/>
  <c r="U39" i="3"/>
  <c r="T39" i="3"/>
  <c r="S39" i="3"/>
  <c r="V38" i="3"/>
  <c r="U38" i="3"/>
  <c r="T38" i="3"/>
  <c r="S38" i="3"/>
  <c r="V37" i="3"/>
  <c r="U37" i="3"/>
  <c r="T37" i="3"/>
  <c r="S37" i="3"/>
  <c r="V36" i="3"/>
  <c r="U36" i="3"/>
  <c r="T36" i="3"/>
  <c r="S36" i="3"/>
  <c r="V35" i="3"/>
  <c r="U35" i="3"/>
  <c r="T35" i="3"/>
  <c r="S35" i="3"/>
  <c r="V34" i="3"/>
  <c r="U34" i="3"/>
  <c r="T34" i="3"/>
  <c r="S34" i="3"/>
  <c r="V33" i="3"/>
  <c r="U33" i="3"/>
  <c r="T33" i="3"/>
  <c r="S33" i="3"/>
  <c r="V32" i="3"/>
  <c r="U32" i="3"/>
  <c r="T32" i="3"/>
  <c r="S32" i="3"/>
  <c r="V31" i="3"/>
  <c r="U31" i="3"/>
  <c r="T31" i="3"/>
  <c r="S31" i="3"/>
  <c r="V30" i="3"/>
  <c r="U30" i="3"/>
  <c r="T30" i="3"/>
  <c r="S30" i="3"/>
  <c r="V29" i="3"/>
  <c r="U29" i="3"/>
  <c r="T29" i="3"/>
  <c r="S29" i="3"/>
  <c r="V28" i="3"/>
  <c r="U28" i="3"/>
  <c r="T28" i="3"/>
  <c r="S28" i="3"/>
  <c r="V27" i="3"/>
  <c r="U27" i="3"/>
  <c r="T27" i="3"/>
  <c r="S27" i="3"/>
  <c r="V26" i="3"/>
  <c r="U26" i="3"/>
  <c r="T26" i="3"/>
  <c r="S26" i="3"/>
  <c r="V25" i="3"/>
  <c r="U25" i="3"/>
  <c r="T25" i="3"/>
  <c r="S25" i="3"/>
  <c r="V24" i="3"/>
  <c r="U24" i="3"/>
  <c r="T24" i="3"/>
  <c r="S24" i="3"/>
  <c r="V23" i="3"/>
  <c r="U23" i="3"/>
  <c r="T23" i="3"/>
  <c r="S23" i="3"/>
  <c r="V22" i="3"/>
  <c r="U22" i="3"/>
  <c r="T22" i="3"/>
  <c r="S22" i="3"/>
  <c r="V21" i="3"/>
  <c r="U21" i="3"/>
  <c r="T21" i="3"/>
  <c r="S21" i="3"/>
  <c r="V20" i="3"/>
  <c r="U20" i="3"/>
  <c r="T20" i="3"/>
  <c r="S20" i="3"/>
  <c r="V19" i="3"/>
  <c r="U19" i="3"/>
  <c r="T19" i="3"/>
  <c r="S19" i="3"/>
  <c r="V18" i="3"/>
  <c r="U18" i="3"/>
  <c r="T18" i="3"/>
  <c r="S18" i="3"/>
  <c r="V17" i="3"/>
  <c r="U17" i="3"/>
  <c r="T17" i="3"/>
  <c r="S17" i="3"/>
  <c r="V16" i="3"/>
  <c r="U16" i="3"/>
  <c r="T16" i="3"/>
  <c r="S16" i="3"/>
  <c r="V15" i="3"/>
  <c r="U15" i="3"/>
  <c r="T15" i="3"/>
  <c r="S15" i="3"/>
  <c r="V14" i="3"/>
  <c r="U14" i="3"/>
  <c r="T14" i="3"/>
  <c r="S14" i="3"/>
  <c r="V13" i="3"/>
  <c r="U13" i="3"/>
  <c r="T13" i="3"/>
  <c r="S13" i="3"/>
  <c r="V12" i="3"/>
  <c r="U12" i="3"/>
  <c r="T12" i="3"/>
  <c r="S12" i="3"/>
  <c r="V11" i="3"/>
  <c r="U11" i="3"/>
  <c r="T11" i="3"/>
  <c r="S11" i="3"/>
  <c r="V10" i="3"/>
  <c r="U10" i="3"/>
  <c r="T10" i="3"/>
  <c r="S10" i="3"/>
  <c r="V9" i="3"/>
  <c r="U9" i="3"/>
  <c r="T9" i="3"/>
  <c r="S9" i="3"/>
  <c r="V8" i="3"/>
  <c r="U8" i="3"/>
  <c r="T8" i="3"/>
  <c r="S8" i="3"/>
  <c r="V7" i="3"/>
  <c r="U7" i="3"/>
  <c r="T7" i="3"/>
  <c r="S7" i="3"/>
  <c r="V6" i="3"/>
  <c r="U6" i="3"/>
  <c r="T6" i="3"/>
  <c r="S6" i="3"/>
  <c r="V5" i="3"/>
  <c r="U5" i="3"/>
  <c r="T5" i="3"/>
  <c r="S5" i="3"/>
  <c r="V4" i="3"/>
  <c r="V151" i="3" s="1"/>
  <c r="U4" i="3"/>
  <c r="U151" i="3" s="1"/>
  <c r="T4" i="3"/>
  <c r="T151" i="3" s="1"/>
  <c r="S4" i="3"/>
  <c r="K155" i="3"/>
  <c r="J155" i="3"/>
  <c r="I155" i="3"/>
  <c r="H155" i="3"/>
  <c r="F155" i="3"/>
  <c r="E155" i="3"/>
  <c r="D155" i="3"/>
  <c r="C155" i="3"/>
  <c r="K154" i="3"/>
  <c r="J154" i="3"/>
  <c r="I154" i="3"/>
  <c r="H154" i="3"/>
  <c r="F154" i="3"/>
  <c r="E154" i="3"/>
  <c r="D154" i="3"/>
  <c r="C154" i="3"/>
  <c r="K153" i="3"/>
  <c r="J153" i="3"/>
  <c r="I153" i="3"/>
  <c r="H153" i="3"/>
  <c r="F153" i="3"/>
  <c r="E153" i="3"/>
  <c r="D153" i="3"/>
  <c r="C153" i="3"/>
  <c r="K152" i="3"/>
  <c r="J152" i="3"/>
  <c r="I152" i="3"/>
  <c r="H152" i="3"/>
  <c r="F152" i="3"/>
  <c r="E152" i="3"/>
  <c r="D152" i="3"/>
  <c r="C152" i="3"/>
  <c r="N148" i="3"/>
  <c r="Q146" i="3"/>
  <c r="P146" i="3"/>
  <c r="O146" i="3"/>
  <c r="N146" i="3"/>
  <c r="Q145" i="3"/>
  <c r="P145" i="3"/>
  <c r="O145" i="3"/>
  <c r="N145" i="3"/>
  <c r="Q144" i="3"/>
  <c r="P144" i="3"/>
  <c r="O144" i="3"/>
  <c r="N144" i="3"/>
  <c r="Q143" i="3"/>
  <c r="P143" i="3"/>
  <c r="O143" i="3"/>
  <c r="N143" i="3"/>
  <c r="Q142" i="3"/>
  <c r="P142" i="3"/>
  <c r="O142" i="3"/>
  <c r="N142" i="3"/>
  <c r="Q141" i="3"/>
  <c r="P141" i="3"/>
  <c r="O141" i="3"/>
  <c r="N141" i="3"/>
  <c r="Q140" i="3"/>
  <c r="P140" i="3"/>
  <c r="O140" i="3"/>
  <c r="N140" i="3"/>
  <c r="Q139" i="3"/>
  <c r="P139" i="3"/>
  <c r="O139" i="3"/>
  <c r="N139" i="3"/>
  <c r="Q138" i="3"/>
  <c r="P138" i="3"/>
  <c r="O138" i="3"/>
  <c r="N138" i="3"/>
  <c r="Q137" i="3"/>
  <c r="P137" i="3"/>
  <c r="O137" i="3"/>
  <c r="N137" i="3"/>
  <c r="Q136" i="3"/>
  <c r="P136" i="3"/>
  <c r="O136" i="3"/>
  <c r="N136" i="3"/>
  <c r="Q135" i="3"/>
  <c r="P135" i="3"/>
  <c r="O135" i="3"/>
  <c r="N135" i="3"/>
  <c r="Q134" i="3"/>
  <c r="P134" i="3"/>
  <c r="O134" i="3"/>
  <c r="N134" i="3"/>
  <c r="Q133" i="3"/>
  <c r="P133" i="3"/>
  <c r="O133" i="3"/>
  <c r="N133" i="3"/>
  <c r="Q132" i="3"/>
  <c r="P132" i="3"/>
  <c r="O132" i="3"/>
  <c r="N132" i="3"/>
  <c r="Q131" i="3"/>
  <c r="P131" i="3"/>
  <c r="O131" i="3"/>
  <c r="N131" i="3"/>
  <c r="Q130" i="3"/>
  <c r="P130" i="3"/>
  <c r="O130" i="3"/>
  <c r="N130" i="3"/>
  <c r="Q129" i="3"/>
  <c r="P129" i="3"/>
  <c r="O129" i="3"/>
  <c r="N129" i="3"/>
  <c r="Q128" i="3"/>
  <c r="P128" i="3"/>
  <c r="O128" i="3"/>
  <c r="N128" i="3"/>
  <c r="Q127" i="3"/>
  <c r="P127" i="3"/>
  <c r="O127" i="3"/>
  <c r="N127" i="3"/>
  <c r="Q126" i="3"/>
  <c r="P126" i="3"/>
  <c r="O126" i="3"/>
  <c r="N126" i="3"/>
  <c r="Q125" i="3"/>
  <c r="P125" i="3"/>
  <c r="O125" i="3"/>
  <c r="N125" i="3"/>
  <c r="Q124" i="3"/>
  <c r="P124" i="3"/>
  <c r="O124" i="3"/>
  <c r="N124" i="3"/>
  <c r="Q123" i="3"/>
  <c r="P123" i="3"/>
  <c r="O123" i="3"/>
  <c r="N123" i="3"/>
  <c r="Q122" i="3"/>
  <c r="P122" i="3"/>
  <c r="O122" i="3"/>
  <c r="N122" i="3"/>
  <c r="Q121" i="3"/>
  <c r="P121" i="3"/>
  <c r="O121" i="3"/>
  <c r="N121" i="3"/>
  <c r="Q120" i="3"/>
  <c r="P120" i="3"/>
  <c r="O120" i="3"/>
  <c r="N120" i="3"/>
  <c r="Q119" i="3"/>
  <c r="P119" i="3"/>
  <c r="O119" i="3"/>
  <c r="N119" i="3"/>
  <c r="Q118" i="3"/>
  <c r="P118" i="3"/>
  <c r="O118" i="3"/>
  <c r="N118" i="3"/>
  <c r="Q117" i="3"/>
  <c r="P117" i="3"/>
  <c r="O117" i="3"/>
  <c r="N117" i="3"/>
  <c r="Q116" i="3"/>
  <c r="P116" i="3"/>
  <c r="O116" i="3"/>
  <c r="N116" i="3"/>
  <c r="Q115" i="3"/>
  <c r="P115" i="3"/>
  <c r="O115" i="3"/>
  <c r="N115" i="3"/>
  <c r="Q114" i="3"/>
  <c r="P114" i="3"/>
  <c r="O114" i="3"/>
  <c r="N114" i="3"/>
  <c r="Q113" i="3"/>
  <c r="P113" i="3"/>
  <c r="O113" i="3"/>
  <c r="N113" i="3"/>
  <c r="Q112" i="3"/>
  <c r="P112" i="3"/>
  <c r="O112" i="3"/>
  <c r="N112" i="3"/>
  <c r="Q111" i="3"/>
  <c r="P111" i="3"/>
  <c r="O111" i="3"/>
  <c r="N111" i="3"/>
  <c r="Q110" i="3"/>
  <c r="P110" i="3"/>
  <c r="O110" i="3"/>
  <c r="N110" i="3"/>
  <c r="Q109" i="3"/>
  <c r="P109" i="3"/>
  <c r="O109" i="3"/>
  <c r="N109" i="3"/>
  <c r="Q108" i="3"/>
  <c r="P108" i="3"/>
  <c r="O108" i="3"/>
  <c r="N108" i="3"/>
  <c r="Q107" i="3"/>
  <c r="P107" i="3"/>
  <c r="O107" i="3"/>
  <c r="N107" i="3"/>
  <c r="Q106" i="3"/>
  <c r="P106" i="3"/>
  <c r="O106" i="3"/>
  <c r="N106" i="3"/>
  <c r="Q105" i="3"/>
  <c r="P105" i="3"/>
  <c r="O105" i="3"/>
  <c r="N105" i="3"/>
  <c r="Q104" i="3"/>
  <c r="P104" i="3"/>
  <c r="O104" i="3"/>
  <c r="N104" i="3"/>
  <c r="Q103" i="3"/>
  <c r="P103" i="3"/>
  <c r="O103" i="3"/>
  <c r="N103" i="3"/>
  <c r="Q102" i="3"/>
  <c r="P102" i="3"/>
  <c r="O102" i="3"/>
  <c r="N102" i="3"/>
  <c r="Q101" i="3"/>
  <c r="P101" i="3"/>
  <c r="O101" i="3"/>
  <c r="N101" i="3"/>
  <c r="Q100" i="3"/>
  <c r="P100" i="3"/>
  <c r="O100" i="3"/>
  <c r="N100" i="3"/>
  <c r="Q99" i="3"/>
  <c r="P99" i="3"/>
  <c r="O99" i="3"/>
  <c r="N99" i="3"/>
  <c r="Q98" i="3"/>
  <c r="P98" i="3"/>
  <c r="O98" i="3"/>
  <c r="N98" i="3"/>
  <c r="Q97" i="3"/>
  <c r="P97" i="3"/>
  <c r="O97" i="3"/>
  <c r="N97" i="3"/>
  <c r="Q96" i="3"/>
  <c r="P96" i="3"/>
  <c r="O96" i="3"/>
  <c r="N96" i="3"/>
  <c r="Q95" i="3"/>
  <c r="P95" i="3"/>
  <c r="O95" i="3"/>
  <c r="N95" i="3"/>
  <c r="Q94" i="3"/>
  <c r="P94" i="3"/>
  <c r="O94" i="3"/>
  <c r="N94" i="3"/>
  <c r="Q93" i="3"/>
  <c r="P93" i="3"/>
  <c r="O93" i="3"/>
  <c r="N93" i="3"/>
  <c r="Q92" i="3"/>
  <c r="P92" i="3"/>
  <c r="O92" i="3"/>
  <c r="N92" i="3"/>
  <c r="Q91" i="3"/>
  <c r="P91" i="3"/>
  <c r="O91" i="3"/>
  <c r="N91" i="3"/>
  <c r="Q90" i="3"/>
  <c r="P90" i="3"/>
  <c r="O90" i="3"/>
  <c r="N90" i="3"/>
  <c r="Q89" i="3"/>
  <c r="P89" i="3"/>
  <c r="O89" i="3"/>
  <c r="N89" i="3"/>
  <c r="Q88" i="3"/>
  <c r="P88" i="3"/>
  <c r="O88" i="3"/>
  <c r="N88" i="3"/>
  <c r="Q87" i="3"/>
  <c r="P87" i="3"/>
  <c r="O87" i="3"/>
  <c r="N87" i="3"/>
  <c r="Q86" i="3"/>
  <c r="P86" i="3"/>
  <c r="O86" i="3"/>
  <c r="N86" i="3"/>
  <c r="Q85" i="3"/>
  <c r="P85" i="3"/>
  <c r="O85" i="3"/>
  <c r="N85" i="3"/>
  <c r="Q84" i="3"/>
  <c r="P84" i="3"/>
  <c r="O84" i="3"/>
  <c r="N84" i="3"/>
  <c r="Q83" i="3"/>
  <c r="P83" i="3"/>
  <c r="O83" i="3"/>
  <c r="N83" i="3"/>
  <c r="Q82" i="3"/>
  <c r="P82" i="3"/>
  <c r="O82" i="3"/>
  <c r="N82" i="3"/>
  <c r="Q81" i="3"/>
  <c r="P81" i="3"/>
  <c r="O81" i="3"/>
  <c r="N81" i="3"/>
  <c r="Q80" i="3"/>
  <c r="P80" i="3"/>
  <c r="O80" i="3"/>
  <c r="N80" i="3"/>
  <c r="Q79" i="3"/>
  <c r="P79" i="3"/>
  <c r="O79" i="3"/>
  <c r="N79" i="3"/>
  <c r="Q78" i="3"/>
  <c r="P78" i="3"/>
  <c r="O78" i="3"/>
  <c r="N78" i="3"/>
  <c r="Q77" i="3"/>
  <c r="P77" i="3"/>
  <c r="O77" i="3"/>
  <c r="N77" i="3"/>
  <c r="Q76" i="3"/>
  <c r="P76" i="3"/>
  <c r="O76" i="3"/>
  <c r="N76" i="3"/>
  <c r="Q75" i="3"/>
  <c r="P75" i="3"/>
  <c r="O75" i="3"/>
  <c r="N75" i="3"/>
  <c r="Q74" i="3"/>
  <c r="P74" i="3"/>
  <c r="O74" i="3"/>
  <c r="N74" i="3"/>
  <c r="Q73" i="3"/>
  <c r="P73" i="3"/>
  <c r="O73" i="3"/>
  <c r="N73" i="3"/>
  <c r="Q72" i="3"/>
  <c r="P72" i="3"/>
  <c r="O72" i="3"/>
  <c r="N72" i="3"/>
  <c r="Q71" i="3"/>
  <c r="P71" i="3"/>
  <c r="O71" i="3"/>
  <c r="N71" i="3"/>
  <c r="Q70" i="3"/>
  <c r="P70" i="3"/>
  <c r="O70" i="3"/>
  <c r="N70" i="3"/>
  <c r="Q69" i="3"/>
  <c r="P69" i="3"/>
  <c r="O69" i="3"/>
  <c r="N69" i="3"/>
  <c r="Q68" i="3"/>
  <c r="P68" i="3"/>
  <c r="O68" i="3"/>
  <c r="N68" i="3"/>
  <c r="Q67" i="3"/>
  <c r="P67" i="3"/>
  <c r="O67" i="3"/>
  <c r="N67" i="3"/>
  <c r="Q66" i="3"/>
  <c r="P66" i="3"/>
  <c r="O66" i="3"/>
  <c r="N66" i="3"/>
  <c r="Q65" i="3"/>
  <c r="P65" i="3"/>
  <c r="O65" i="3"/>
  <c r="N65" i="3"/>
  <c r="Q64" i="3"/>
  <c r="P64" i="3"/>
  <c r="O64" i="3"/>
  <c r="N64" i="3"/>
  <c r="Q63" i="3"/>
  <c r="P63" i="3"/>
  <c r="O63" i="3"/>
  <c r="N63" i="3"/>
  <c r="Q62" i="3"/>
  <c r="P62" i="3"/>
  <c r="O62" i="3"/>
  <c r="N62" i="3"/>
  <c r="Q61" i="3"/>
  <c r="P61" i="3"/>
  <c r="O61" i="3"/>
  <c r="N61" i="3"/>
  <c r="Q60" i="3"/>
  <c r="P60" i="3"/>
  <c r="O60" i="3"/>
  <c r="N60" i="3"/>
  <c r="Q59" i="3"/>
  <c r="P59" i="3"/>
  <c r="O59" i="3"/>
  <c r="N59" i="3"/>
  <c r="Q58" i="3"/>
  <c r="P58" i="3"/>
  <c r="O58" i="3"/>
  <c r="N58" i="3"/>
  <c r="Q57" i="3"/>
  <c r="P57" i="3"/>
  <c r="O57" i="3"/>
  <c r="N57" i="3"/>
  <c r="Q56" i="3"/>
  <c r="P56" i="3"/>
  <c r="O56" i="3"/>
  <c r="N56" i="3"/>
  <c r="Q55" i="3"/>
  <c r="P55" i="3"/>
  <c r="O55" i="3"/>
  <c r="N55" i="3"/>
  <c r="Q54" i="3"/>
  <c r="P54" i="3"/>
  <c r="O54" i="3"/>
  <c r="N54" i="3"/>
  <c r="Q53" i="3"/>
  <c r="P53" i="3"/>
  <c r="O53" i="3"/>
  <c r="N53" i="3"/>
  <c r="Q52" i="3"/>
  <c r="P52" i="3"/>
  <c r="O52" i="3"/>
  <c r="N52" i="3"/>
  <c r="Q51" i="3"/>
  <c r="P51" i="3"/>
  <c r="O51" i="3"/>
  <c r="N51" i="3"/>
  <c r="Q50" i="3"/>
  <c r="P50" i="3"/>
  <c r="O50" i="3"/>
  <c r="N50" i="3"/>
  <c r="Q49" i="3"/>
  <c r="P49" i="3"/>
  <c r="O49" i="3"/>
  <c r="N49" i="3"/>
  <c r="Q48" i="3"/>
  <c r="P48" i="3"/>
  <c r="O48" i="3"/>
  <c r="N48" i="3"/>
  <c r="Q47" i="3"/>
  <c r="P47" i="3"/>
  <c r="O47" i="3"/>
  <c r="N47" i="3"/>
  <c r="Q46" i="3"/>
  <c r="P46" i="3"/>
  <c r="O46" i="3"/>
  <c r="N46" i="3"/>
  <c r="Q45" i="3"/>
  <c r="P45" i="3"/>
  <c r="O45" i="3"/>
  <c r="N45" i="3"/>
  <c r="Q44" i="3"/>
  <c r="P44" i="3"/>
  <c r="O44" i="3"/>
  <c r="N44" i="3"/>
  <c r="Q43" i="3"/>
  <c r="P43" i="3"/>
  <c r="O43" i="3"/>
  <c r="N43" i="3"/>
  <c r="Q42" i="3"/>
  <c r="P42" i="3"/>
  <c r="O42" i="3"/>
  <c r="N42" i="3"/>
  <c r="Q41" i="3"/>
  <c r="P41" i="3"/>
  <c r="O41" i="3"/>
  <c r="N41" i="3"/>
  <c r="Q40" i="3"/>
  <c r="P40" i="3"/>
  <c r="O40" i="3"/>
  <c r="N40" i="3"/>
  <c r="Q39" i="3"/>
  <c r="P39" i="3"/>
  <c r="O39" i="3"/>
  <c r="N39" i="3"/>
  <c r="Q38" i="3"/>
  <c r="P38" i="3"/>
  <c r="O38" i="3"/>
  <c r="N38" i="3"/>
  <c r="Q37" i="3"/>
  <c r="P37" i="3"/>
  <c r="O37" i="3"/>
  <c r="N37" i="3"/>
  <c r="Q36" i="3"/>
  <c r="P36" i="3"/>
  <c r="O36" i="3"/>
  <c r="N36" i="3"/>
  <c r="Q35" i="3"/>
  <c r="P35" i="3"/>
  <c r="O35" i="3"/>
  <c r="N35" i="3"/>
  <c r="Q34" i="3"/>
  <c r="P34" i="3"/>
  <c r="O34" i="3"/>
  <c r="N34" i="3"/>
  <c r="Q33" i="3"/>
  <c r="P33" i="3"/>
  <c r="O33" i="3"/>
  <c r="N33" i="3"/>
  <c r="Q32" i="3"/>
  <c r="P32" i="3"/>
  <c r="O32" i="3"/>
  <c r="N32" i="3"/>
  <c r="Q31" i="3"/>
  <c r="P31" i="3"/>
  <c r="O31" i="3"/>
  <c r="N31" i="3"/>
  <c r="Q30" i="3"/>
  <c r="P30" i="3"/>
  <c r="O30" i="3"/>
  <c r="N30" i="3"/>
  <c r="Q29" i="3"/>
  <c r="P29" i="3"/>
  <c r="O29" i="3"/>
  <c r="N29" i="3"/>
  <c r="Q28" i="3"/>
  <c r="P28" i="3"/>
  <c r="O28" i="3"/>
  <c r="N28" i="3"/>
  <c r="Q27" i="3"/>
  <c r="P27" i="3"/>
  <c r="O27" i="3"/>
  <c r="N27" i="3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Q22" i="3"/>
  <c r="P22" i="3"/>
  <c r="O22" i="3"/>
  <c r="N22" i="3"/>
  <c r="Q21" i="3"/>
  <c r="P21" i="3"/>
  <c r="O21" i="3"/>
  <c r="N21" i="3"/>
  <c r="Q20" i="3"/>
  <c r="P20" i="3"/>
  <c r="O20" i="3"/>
  <c r="N20" i="3"/>
  <c r="Q19" i="3"/>
  <c r="P19" i="3"/>
  <c r="O19" i="3"/>
  <c r="N19" i="3"/>
  <c r="Q18" i="3"/>
  <c r="P18" i="3"/>
  <c r="O18" i="3"/>
  <c r="N18" i="3"/>
  <c r="Q17" i="3"/>
  <c r="P17" i="3"/>
  <c r="O17" i="3"/>
  <c r="N17" i="3"/>
  <c r="Q16" i="3"/>
  <c r="P16" i="3"/>
  <c r="O16" i="3"/>
  <c r="N16" i="3"/>
  <c r="Q15" i="3"/>
  <c r="P15" i="3"/>
  <c r="O15" i="3"/>
  <c r="N15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Q5" i="3"/>
  <c r="P5" i="3"/>
  <c r="O5" i="3"/>
  <c r="N5" i="3"/>
  <c r="Q4" i="3"/>
  <c r="Q148" i="3" s="1"/>
  <c r="P4" i="3"/>
  <c r="O4" i="3"/>
  <c r="N4" i="3"/>
  <c r="B155" i="3"/>
  <c r="B154" i="3"/>
  <c r="B153" i="3"/>
  <c r="B152" i="3"/>
  <c r="W148" i="3" l="1"/>
  <c r="W151" i="3"/>
  <c r="R151" i="3"/>
  <c r="R150" i="3"/>
  <c r="R148" i="3"/>
  <c r="R152" i="3"/>
  <c r="R155" i="3"/>
  <c r="R154" i="3"/>
  <c r="R153" i="3"/>
  <c r="P154" i="3"/>
  <c r="P152" i="3"/>
  <c r="P155" i="3"/>
  <c r="P153" i="3"/>
  <c r="P151" i="3"/>
  <c r="P158" i="3" s="1"/>
  <c r="P150" i="3"/>
  <c r="T148" i="3"/>
  <c r="P148" i="3"/>
  <c r="U148" i="3"/>
  <c r="V148" i="3"/>
  <c r="O155" i="3"/>
  <c r="O153" i="3"/>
  <c r="O151" i="3"/>
  <c r="O150" i="3"/>
  <c r="O154" i="3"/>
  <c r="O152" i="3"/>
  <c r="Q152" i="3"/>
  <c r="Q154" i="3"/>
  <c r="Q155" i="3"/>
  <c r="Q153" i="3"/>
  <c r="Q151" i="3"/>
  <c r="Q150" i="3"/>
  <c r="N157" i="3" s="1"/>
  <c r="O148" i="3"/>
  <c r="J151" i="3"/>
  <c r="I151" i="3"/>
  <c r="H151" i="3"/>
  <c r="F151" i="3"/>
  <c r="E151" i="3"/>
  <c r="D151" i="3"/>
  <c r="B151" i="3"/>
  <c r="C151" i="3"/>
  <c r="K146" i="3"/>
  <c r="J146" i="3"/>
  <c r="I146" i="3"/>
  <c r="H146" i="3"/>
  <c r="K145" i="3"/>
  <c r="J145" i="3"/>
  <c r="I145" i="3"/>
  <c r="H145" i="3"/>
  <c r="K144" i="3"/>
  <c r="J144" i="3"/>
  <c r="I144" i="3"/>
  <c r="H144" i="3"/>
  <c r="K143" i="3"/>
  <c r="J143" i="3"/>
  <c r="I143" i="3"/>
  <c r="H143" i="3"/>
  <c r="K142" i="3"/>
  <c r="J142" i="3"/>
  <c r="I142" i="3"/>
  <c r="H142" i="3"/>
  <c r="K141" i="3"/>
  <c r="J141" i="3"/>
  <c r="I141" i="3"/>
  <c r="H141" i="3"/>
  <c r="K140" i="3"/>
  <c r="J140" i="3"/>
  <c r="I140" i="3"/>
  <c r="H140" i="3"/>
  <c r="K139" i="3"/>
  <c r="J139" i="3"/>
  <c r="I139" i="3"/>
  <c r="H139" i="3"/>
  <c r="K138" i="3"/>
  <c r="J138" i="3"/>
  <c r="I138" i="3"/>
  <c r="H138" i="3"/>
  <c r="K137" i="3"/>
  <c r="J137" i="3"/>
  <c r="I137" i="3"/>
  <c r="H137" i="3"/>
  <c r="K136" i="3"/>
  <c r="J136" i="3"/>
  <c r="I136" i="3"/>
  <c r="H136" i="3"/>
  <c r="K135" i="3"/>
  <c r="J135" i="3"/>
  <c r="I135" i="3"/>
  <c r="H135" i="3"/>
  <c r="K134" i="3"/>
  <c r="J134" i="3"/>
  <c r="I134" i="3"/>
  <c r="H134" i="3"/>
  <c r="K133" i="3"/>
  <c r="J133" i="3"/>
  <c r="I133" i="3"/>
  <c r="H133" i="3"/>
  <c r="K132" i="3"/>
  <c r="J132" i="3"/>
  <c r="I132" i="3"/>
  <c r="H132" i="3"/>
  <c r="K131" i="3"/>
  <c r="J131" i="3"/>
  <c r="I131" i="3"/>
  <c r="H131" i="3"/>
  <c r="K130" i="3"/>
  <c r="J130" i="3"/>
  <c r="I130" i="3"/>
  <c r="H130" i="3"/>
  <c r="K129" i="3"/>
  <c r="J129" i="3"/>
  <c r="I129" i="3"/>
  <c r="H129" i="3"/>
  <c r="K128" i="3"/>
  <c r="J128" i="3"/>
  <c r="I128" i="3"/>
  <c r="H128" i="3"/>
  <c r="K127" i="3"/>
  <c r="J127" i="3"/>
  <c r="I127" i="3"/>
  <c r="H127" i="3"/>
  <c r="K126" i="3"/>
  <c r="J126" i="3"/>
  <c r="I126" i="3"/>
  <c r="H126" i="3"/>
  <c r="K125" i="3"/>
  <c r="J125" i="3"/>
  <c r="I125" i="3"/>
  <c r="H125" i="3"/>
  <c r="K124" i="3"/>
  <c r="J124" i="3"/>
  <c r="I124" i="3"/>
  <c r="H124" i="3"/>
  <c r="K123" i="3"/>
  <c r="J123" i="3"/>
  <c r="I123" i="3"/>
  <c r="H123" i="3"/>
  <c r="K122" i="3"/>
  <c r="J122" i="3"/>
  <c r="I122" i="3"/>
  <c r="H122" i="3"/>
  <c r="K121" i="3"/>
  <c r="J121" i="3"/>
  <c r="I121" i="3"/>
  <c r="H121" i="3"/>
  <c r="K120" i="3"/>
  <c r="J120" i="3"/>
  <c r="I120" i="3"/>
  <c r="H120" i="3"/>
  <c r="K119" i="3"/>
  <c r="J119" i="3"/>
  <c r="I119" i="3"/>
  <c r="H119" i="3"/>
  <c r="K118" i="3"/>
  <c r="J118" i="3"/>
  <c r="I118" i="3"/>
  <c r="H118" i="3"/>
  <c r="K117" i="3"/>
  <c r="J117" i="3"/>
  <c r="I117" i="3"/>
  <c r="H117" i="3"/>
  <c r="K116" i="3"/>
  <c r="J116" i="3"/>
  <c r="I116" i="3"/>
  <c r="H116" i="3"/>
  <c r="K115" i="3"/>
  <c r="J115" i="3"/>
  <c r="I115" i="3"/>
  <c r="H115" i="3"/>
  <c r="K114" i="3"/>
  <c r="J114" i="3"/>
  <c r="I114" i="3"/>
  <c r="H114" i="3"/>
  <c r="K113" i="3"/>
  <c r="J113" i="3"/>
  <c r="I113" i="3"/>
  <c r="H113" i="3"/>
  <c r="K112" i="3"/>
  <c r="J112" i="3"/>
  <c r="I112" i="3"/>
  <c r="H112" i="3"/>
  <c r="K111" i="3"/>
  <c r="J111" i="3"/>
  <c r="I111" i="3"/>
  <c r="H111" i="3"/>
  <c r="K110" i="3"/>
  <c r="J110" i="3"/>
  <c r="I110" i="3"/>
  <c r="H110" i="3"/>
  <c r="K109" i="3"/>
  <c r="J109" i="3"/>
  <c r="I109" i="3"/>
  <c r="H109" i="3"/>
  <c r="K108" i="3"/>
  <c r="J108" i="3"/>
  <c r="I108" i="3"/>
  <c r="H108" i="3"/>
  <c r="K107" i="3"/>
  <c r="J107" i="3"/>
  <c r="I107" i="3"/>
  <c r="H107" i="3"/>
  <c r="K106" i="3"/>
  <c r="J106" i="3"/>
  <c r="I106" i="3"/>
  <c r="H106" i="3"/>
  <c r="K105" i="3"/>
  <c r="J105" i="3"/>
  <c r="I105" i="3"/>
  <c r="H105" i="3"/>
  <c r="K104" i="3"/>
  <c r="J104" i="3"/>
  <c r="I104" i="3"/>
  <c r="H104" i="3"/>
  <c r="K103" i="3"/>
  <c r="J103" i="3"/>
  <c r="I103" i="3"/>
  <c r="H103" i="3"/>
  <c r="K102" i="3"/>
  <c r="J102" i="3"/>
  <c r="I102" i="3"/>
  <c r="H102" i="3"/>
  <c r="K101" i="3"/>
  <c r="J101" i="3"/>
  <c r="I101" i="3"/>
  <c r="H101" i="3"/>
  <c r="K100" i="3"/>
  <c r="J100" i="3"/>
  <c r="I100" i="3"/>
  <c r="H100" i="3"/>
  <c r="K99" i="3"/>
  <c r="J99" i="3"/>
  <c r="I99" i="3"/>
  <c r="H99" i="3"/>
  <c r="K98" i="3"/>
  <c r="J98" i="3"/>
  <c r="I98" i="3"/>
  <c r="H98" i="3"/>
  <c r="K97" i="3"/>
  <c r="J97" i="3"/>
  <c r="I97" i="3"/>
  <c r="H97" i="3"/>
  <c r="K96" i="3"/>
  <c r="J96" i="3"/>
  <c r="I96" i="3"/>
  <c r="H96" i="3"/>
  <c r="K95" i="3"/>
  <c r="J95" i="3"/>
  <c r="I95" i="3"/>
  <c r="H95" i="3"/>
  <c r="K94" i="3"/>
  <c r="J94" i="3"/>
  <c r="I94" i="3"/>
  <c r="H94" i="3"/>
  <c r="K93" i="3"/>
  <c r="J93" i="3"/>
  <c r="I93" i="3"/>
  <c r="H93" i="3"/>
  <c r="K92" i="3"/>
  <c r="J92" i="3"/>
  <c r="I92" i="3"/>
  <c r="H92" i="3"/>
  <c r="K91" i="3"/>
  <c r="J91" i="3"/>
  <c r="I91" i="3"/>
  <c r="H91" i="3"/>
  <c r="K90" i="3"/>
  <c r="J90" i="3"/>
  <c r="I90" i="3"/>
  <c r="H90" i="3"/>
  <c r="K89" i="3"/>
  <c r="J89" i="3"/>
  <c r="I89" i="3"/>
  <c r="H89" i="3"/>
  <c r="K88" i="3"/>
  <c r="J88" i="3"/>
  <c r="I88" i="3"/>
  <c r="H88" i="3"/>
  <c r="K87" i="3"/>
  <c r="J87" i="3"/>
  <c r="I87" i="3"/>
  <c r="H87" i="3"/>
  <c r="K86" i="3"/>
  <c r="J86" i="3"/>
  <c r="I86" i="3"/>
  <c r="H86" i="3"/>
  <c r="K85" i="3"/>
  <c r="J85" i="3"/>
  <c r="I85" i="3"/>
  <c r="H85" i="3"/>
  <c r="K84" i="3"/>
  <c r="J84" i="3"/>
  <c r="I84" i="3"/>
  <c r="H84" i="3"/>
  <c r="K83" i="3"/>
  <c r="J83" i="3"/>
  <c r="I83" i="3"/>
  <c r="H83" i="3"/>
  <c r="K82" i="3"/>
  <c r="J82" i="3"/>
  <c r="I82" i="3"/>
  <c r="H82" i="3"/>
  <c r="K81" i="3"/>
  <c r="J81" i="3"/>
  <c r="I81" i="3"/>
  <c r="H81" i="3"/>
  <c r="K80" i="3"/>
  <c r="J80" i="3"/>
  <c r="I80" i="3"/>
  <c r="H80" i="3"/>
  <c r="K79" i="3"/>
  <c r="J79" i="3"/>
  <c r="I79" i="3"/>
  <c r="H79" i="3"/>
  <c r="K78" i="3"/>
  <c r="J78" i="3"/>
  <c r="I78" i="3"/>
  <c r="H78" i="3"/>
  <c r="K77" i="3"/>
  <c r="J77" i="3"/>
  <c r="I77" i="3"/>
  <c r="H77" i="3"/>
  <c r="K76" i="3"/>
  <c r="J76" i="3"/>
  <c r="I76" i="3"/>
  <c r="H76" i="3"/>
  <c r="K75" i="3"/>
  <c r="J75" i="3"/>
  <c r="I75" i="3"/>
  <c r="H75" i="3"/>
  <c r="K74" i="3"/>
  <c r="J74" i="3"/>
  <c r="I74" i="3"/>
  <c r="H74" i="3"/>
  <c r="K73" i="3"/>
  <c r="J73" i="3"/>
  <c r="I73" i="3"/>
  <c r="H73" i="3"/>
  <c r="K72" i="3"/>
  <c r="J72" i="3"/>
  <c r="I72" i="3"/>
  <c r="H72" i="3"/>
  <c r="K71" i="3"/>
  <c r="J71" i="3"/>
  <c r="I71" i="3"/>
  <c r="H71" i="3"/>
  <c r="K70" i="3"/>
  <c r="J70" i="3"/>
  <c r="I70" i="3"/>
  <c r="H70" i="3"/>
  <c r="K69" i="3"/>
  <c r="J69" i="3"/>
  <c r="I69" i="3"/>
  <c r="H69" i="3"/>
  <c r="K68" i="3"/>
  <c r="J68" i="3"/>
  <c r="I68" i="3"/>
  <c r="H68" i="3"/>
  <c r="K67" i="3"/>
  <c r="J67" i="3"/>
  <c r="I67" i="3"/>
  <c r="H67" i="3"/>
  <c r="K66" i="3"/>
  <c r="J66" i="3"/>
  <c r="I66" i="3"/>
  <c r="H66" i="3"/>
  <c r="K65" i="3"/>
  <c r="J65" i="3"/>
  <c r="I65" i="3"/>
  <c r="H65" i="3"/>
  <c r="K64" i="3"/>
  <c r="J64" i="3"/>
  <c r="I64" i="3"/>
  <c r="H64" i="3"/>
  <c r="K63" i="3"/>
  <c r="J63" i="3"/>
  <c r="I63" i="3"/>
  <c r="H63" i="3"/>
  <c r="K62" i="3"/>
  <c r="J62" i="3"/>
  <c r="I62" i="3"/>
  <c r="H62" i="3"/>
  <c r="K61" i="3"/>
  <c r="J61" i="3"/>
  <c r="I61" i="3"/>
  <c r="H61" i="3"/>
  <c r="K60" i="3"/>
  <c r="J60" i="3"/>
  <c r="I60" i="3"/>
  <c r="H60" i="3"/>
  <c r="K59" i="3"/>
  <c r="J59" i="3"/>
  <c r="I59" i="3"/>
  <c r="H59" i="3"/>
  <c r="K58" i="3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J49" i="3"/>
  <c r="I49" i="3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K6" i="3"/>
  <c r="J6" i="3"/>
  <c r="I6" i="3"/>
  <c r="H6" i="3"/>
  <c r="K5" i="3"/>
  <c r="J5" i="3"/>
  <c r="I5" i="3"/>
  <c r="H5" i="3"/>
  <c r="K4" i="3"/>
  <c r="J4" i="3"/>
  <c r="I4" i="3"/>
  <c r="H4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E123" i="3"/>
  <c r="D123" i="3"/>
  <c r="C123" i="3"/>
  <c r="E122" i="3"/>
  <c r="D122" i="3"/>
  <c r="C122" i="3"/>
  <c r="E121" i="3"/>
  <c r="D121" i="3"/>
  <c r="C121" i="3"/>
  <c r="E120" i="3"/>
  <c r="D120" i="3"/>
  <c r="C120" i="3"/>
  <c r="E119" i="3"/>
  <c r="D119" i="3"/>
  <c r="C119" i="3"/>
  <c r="E118" i="3"/>
  <c r="D118" i="3"/>
  <c r="C118" i="3"/>
  <c r="E117" i="3"/>
  <c r="D117" i="3"/>
  <c r="C117" i="3"/>
  <c r="E116" i="3"/>
  <c r="D116" i="3"/>
  <c r="C116" i="3"/>
  <c r="E115" i="3"/>
  <c r="D115" i="3"/>
  <c r="C115" i="3"/>
  <c r="E114" i="3"/>
  <c r="D114" i="3"/>
  <c r="C114" i="3"/>
  <c r="E113" i="3"/>
  <c r="D113" i="3"/>
  <c r="C113" i="3"/>
  <c r="E112" i="3"/>
  <c r="D112" i="3"/>
  <c r="C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87" i="3"/>
  <c r="D87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C86" i="3"/>
  <c r="C85" i="3"/>
  <c r="C84" i="3"/>
  <c r="C83" i="3"/>
  <c r="C82" i="3"/>
  <c r="C81" i="3"/>
  <c r="C80" i="3"/>
  <c r="C79" i="3"/>
  <c r="C78" i="3"/>
  <c r="C77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66" i="3"/>
  <c r="D66" i="3"/>
  <c r="C66" i="3"/>
  <c r="E65" i="3"/>
  <c r="D65" i="3"/>
  <c r="C65" i="3"/>
  <c r="E64" i="3"/>
  <c r="D64" i="3"/>
  <c r="C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C63" i="3"/>
  <c r="C62" i="3"/>
  <c r="C61" i="3"/>
  <c r="C60" i="3"/>
  <c r="C59" i="3"/>
  <c r="C58" i="3"/>
  <c r="C57" i="3"/>
  <c r="C56" i="3"/>
  <c r="C55" i="3"/>
  <c r="C54" i="3"/>
  <c r="C53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E16" i="3"/>
  <c r="D16" i="3"/>
  <c r="Q159" i="3" l="1"/>
  <c r="P159" i="3"/>
  <c r="O159" i="3"/>
  <c r="N159" i="3"/>
  <c r="O157" i="3"/>
  <c r="P157" i="3"/>
  <c r="O158" i="3"/>
  <c r="N158" i="3"/>
  <c r="K151" i="3"/>
  <c r="B158" i="3" l="1"/>
</calcChain>
</file>

<file path=xl/sharedStrings.xml><?xml version="1.0" encoding="utf-8"?>
<sst xmlns="http://schemas.openxmlformats.org/spreadsheetml/2006/main" count="177" uniqueCount="147">
  <si>
    <t>Date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</si>
  <si>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</si>
  <si>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</si>
  <si>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</si>
  <si>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</si>
  <si>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</si>
  <si>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</si>
  <si>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</si>
  <si>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</si>
  <si>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</si>
  <si>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</si>
  <si>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</si>
  <si>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</si>
  <si>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</si>
  <si>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</si>
  <si>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</si>
  <si>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</si>
  <si>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</si>
  <si>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</si>
  <si>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</si>
  <si>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</si>
  <si>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</si>
  <si>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</si>
  <si>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</si>
  <si>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</si>
  <si>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Long-Term Actual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</si>
  <si>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</si>
  <si>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</si>
  <si>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</si>
  <si>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</si>
  <si>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</si>
  <si>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</si>
  <si>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</si>
  <si>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</si>
  <si>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</si>
  <si>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</si>
  <si>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</si>
  <si>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</si>
  <si>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</si>
  <si>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</si>
  <si>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</si>
  <si>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</si>
  <si>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</si>
  <si>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</si>
  <si>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</si>
  <si>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</si>
  <si>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</si>
  <si>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</si>
  <si>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</si>
  <si>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</si>
  <si>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</si>
  <si>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</si>
  <si>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</si>
  <si>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</si>
  <si>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</si>
  <si>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</si>
  <si>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</si>
  <si>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</si>
  <si>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</si>
  <si>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</si>
  <si>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</si>
  <si>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</si>
  <si>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</si>
  <si>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</si>
  <si>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</si>
  <si>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</si>
  <si>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</si>
  <si>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</si>
  <si>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</si>
  <si>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</si>
  <si>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</si>
  <si>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</si>
  <si>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</si>
  <si>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</si>
  <si>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</si>
  <si>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</si>
  <si>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</si>
  <si>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</si>
  <si>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</si>
  <si>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</si>
  <si>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</si>
  <si>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</si>
  <si>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</si>
  <si>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</si>
  <si>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</si>
  <si>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</si>
  <si>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</si>
  <si>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</si>
  <si>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</si>
  <si>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</si>
  <si>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</si>
  <si>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</si>
  <si>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</si>
  <si>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</si>
  <si>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</si>
  <si>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</si>
  <si>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</si>
  <si>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</si>
  <si>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</si>
  <si>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</si>
  <si>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</si>
  <si>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</si>
  <si>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</si>
  <si>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</si>
  <si>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</si>
  <si>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</si>
  <si>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</si>
  <si>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</si>
  <si>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</si>
  <si>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Source: https://www.bankofcanada.ca/rates/interest-rates/lookup-bond-yields/?lookupPage=lookup_bond_yields.php&amp;startRange=2009-12-20&amp;rangeType=dates&amp;dFrom=2011-12-01&amp;dTo=2019-12-20&amp;rangeValue=1&amp;rangeWeeklyValue=1&amp;rangeMonthlyValue=1&amp;series%5B%5D=LOOKUPS_V122544&amp;submit_button=Submit</t>
  </si>
  <si>
    <t xml:space="preserve">Actual Yield Avg </t>
  </si>
  <si>
    <t>2019-12</t>
  </si>
  <si>
    <t>Consensus (Best Guess)</t>
  </si>
  <si>
    <t>Prev Dec Actual</t>
  </si>
  <si>
    <t>Prev Nov Actual</t>
  </si>
  <si>
    <t>Actual - Beg of Test Period</t>
  </si>
  <si>
    <t>Diff Actual Beg TP</t>
  </si>
  <si>
    <t>Diff Prev Dec</t>
  </si>
  <si>
    <t>Diff Prev Nov</t>
  </si>
  <si>
    <t>Diff Consensus</t>
  </si>
  <si>
    <t>Average</t>
  </si>
  <si>
    <t>Median</t>
  </si>
  <si>
    <t>Max</t>
  </si>
  <si>
    <t xml:space="preserve">Min </t>
  </si>
  <si>
    <t>StdDev</t>
  </si>
  <si>
    <t>Mean Squared Error</t>
  </si>
  <si>
    <t>Sum</t>
  </si>
  <si>
    <t>Sqr Error Actual Beg TP</t>
  </si>
  <si>
    <t>Sq Er Prev Dec</t>
  </si>
  <si>
    <t>Sq Er Prev Nov</t>
  </si>
  <si>
    <t>Sq Er Consensus</t>
  </si>
  <si>
    <t>Percent +</t>
  </si>
  <si>
    <t>Positive Actual Beg TP</t>
  </si>
  <si>
    <t>Positive Prev Dec</t>
  </si>
  <si>
    <t>Positive Prev Nov</t>
  </si>
  <si>
    <t>Positive Consensus</t>
  </si>
  <si>
    <t>t-tests (MSE(n)) vs Consensus</t>
  </si>
  <si>
    <t>t-tests (MSE(n)) vs Next</t>
  </si>
  <si>
    <t>t-tests (MSE(n)) Beg TP vs Prev Nov</t>
  </si>
  <si>
    <t>Diff - Mid Point</t>
  </si>
  <si>
    <t>Diff Mid Point</t>
  </si>
  <si>
    <t>Sq Er MidPoint</t>
  </si>
  <si>
    <t>t-tests (MSE(n)) vs MidPoint</t>
  </si>
  <si>
    <t>Positive MidPoint</t>
  </si>
  <si>
    <t>Mid-Point - Actual and Consensus</t>
  </si>
  <si>
    <t>Mid-Point - Act and Cons</t>
  </si>
  <si>
    <t>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</si>
</sst>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  <xf numFmtId="10" fontId="0" fillId="0" borderId="0" xfId="0" applyNumberFormat="1"/>
    <xf numFmtId="165" fontId="0" fillId="0" borderId="0" xfId="0" applyNumberFormat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'Sheet 1'!$B$3</c:f>
              <c:strCache>
                <c:ptCount val="1"/>
                <c:pt idx="0">
                  <c:v>Long-Term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1'!$B$4:$B$146</c:f>
              <c:numCache>
                <c:formatCode>General</c:formatCode>
                <c:ptCount val="143"/>
                <c:pt idx="0">
                  <c:v>3.75</c:v>
                </c:pt>
                <c:pt idx="1">
                  <c:v>3.75</c:v>
                </c:pt>
                <c:pt idx="2">
                  <c:v>3.72</c:v>
                </c:pt>
                <c:pt idx="3">
                  <c:v>3.74</c:v>
                </c:pt>
                <c:pt idx="4">
                  <c:v>3.5</c:v>
                </c:pt>
                <c:pt idx="5">
                  <c:v>3.53</c:v>
                </c:pt>
                <c:pt idx="6">
                  <c:v>3.35</c:v>
                </c:pt>
                <c:pt idx="7">
                  <c:v>3.1</c:v>
                </c:pt>
                <c:pt idx="8">
                  <c:v>2.83</c:v>
                </c:pt>
                <c:pt idx="9">
                  <c:v>3.02</c:v>
                </c:pt>
                <c:pt idx="10">
                  <c:v>2.69</c:v>
                </c:pt>
                <c:pt idx="11">
                  <c:v>2.5</c:v>
                </c:pt>
                <c:pt idx="12">
                  <c:v>2.64</c:v>
                </c:pt>
                <c:pt idx="13">
                  <c:v>2.6</c:v>
                </c:pt>
                <c:pt idx="14">
                  <c:v>2.67</c:v>
                </c:pt>
                <c:pt idx="15">
                  <c:v>2.65</c:v>
                </c:pt>
                <c:pt idx="16">
                  <c:v>2.33</c:v>
                </c:pt>
                <c:pt idx="17">
                  <c:v>2.3199999999999998</c:v>
                </c:pt>
                <c:pt idx="18">
                  <c:v>2.2200000000000002</c:v>
                </c:pt>
                <c:pt idx="19">
                  <c:v>2.37</c:v>
                </c:pt>
                <c:pt idx="20">
                  <c:v>2.33</c:v>
                </c:pt>
                <c:pt idx="21">
                  <c:v>2.38</c:v>
                </c:pt>
                <c:pt idx="22">
                  <c:v>2.2999999999999998</c:v>
                </c:pt>
                <c:pt idx="23">
                  <c:v>2.37</c:v>
                </c:pt>
                <c:pt idx="24">
                  <c:v>2.57</c:v>
                </c:pt>
                <c:pt idx="25">
                  <c:v>2.5299999999999998</c:v>
                </c:pt>
                <c:pt idx="26">
                  <c:v>2.4900000000000002</c:v>
                </c:pt>
                <c:pt idx="27">
                  <c:v>2.38</c:v>
                </c:pt>
                <c:pt idx="28">
                  <c:v>2.65</c:v>
                </c:pt>
                <c:pt idx="29">
                  <c:v>2.96</c:v>
                </c:pt>
                <c:pt idx="30">
                  <c:v>2.97</c:v>
                </c:pt>
                <c:pt idx="31">
                  <c:v>3.09</c:v>
                </c:pt>
                <c:pt idx="32">
                  <c:v>3.09</c:v>
                </c:pt>
                <c:pt idx="33">
                  <c:v>3.01</c:v>
                </c:pt>
                <c:pt idx="34">
                  <c:v>3.14</c:v>
                </c:pt>
                <c:pt idx="35">
                  <c:v>3.2</c:v>
                </c:pt>
                <c:pt idx="36">
                  <c:v>2.94</c:v>
                </c:pt>
                <c:pt idx="37">
                  <c:v>2.96</c:v>
                </c:pt>
                <c:pt idx="38">
                  <c:v>2.96</c:v>
                </c:pt>
                <c:pt idx="39">
                  <c:v>2.93</c:v>
                </c:pt>
                <c:pt idx="40">
                  <c:v>2.76</c:v>
                </c:pt>
                <c:pt idx="41">
                  <c:v>2.82</c:v>
                </c:pt>
                <c:pt idx="42">
                  <c:v>2.7</c:v>
                </c:pt>
                <c:pt idx="43">
                  <c:v>2.57</c:v>
                </c:pt>
                <c:pt idx="44">
                  <c:v>2.73</c:v>
                </c:pt>
                <c:pt idx="45">
                  <c:v>2.59</c:v>
                </c:pt>
                <c:pt idx="46">
                  <c:v>2.48</c:v>
                </c:pt>
                <c:pt idx="47">
                  <c:v>2.33</c:v>
                </c:pt>
                <c:pt idx="48">
                  <c:v>1.93</c:v>
                </c:pt>
                <c:pt idx="49">
                  <c:v>1.95</c:v>
                </c:pt>
                <c:pt idx="50">
                  <c:v>1.97</c:v>
                </c:pt>
                <c:pt idx="51">
                  <c:v>2.19</c:v>
                </c:pt>
                <c:pt idx="52">
                  <c:v>2.25</c:v>
                </c:pt>
                <c:pt idx="53">
                  <c:v>2.38</c:v>
                </c:pt>
                <c:pt idx="54">
                  <c:v>2.2000000000000002</c:v>
                </c:pt>
                <c:pt idx="55">
                  <c:v>2.2000000000000002</c:v>
                </c:pt>
                <c:pt idx="56">
                  <c:v>2.21</c:v>
                </c:pt>
                <c:pt idx="57">
                  <c:v>2.2599999999999998</c:v>
                </c:pt>
                <c:pt idx="58">
                  <c:v>2.29</c:v>
                </c:pt>
                <c:pt idx="59">
                  <c:v>2.16</c:v>
                </c:pt>
                <c:pt idx="60">
                  <c:v>2.0499999999999998</c:v>
                </c:pt>
                <c:pt idx="61">
                  <c:v>1.93</c:v>
                </c:pt>
                <c:pt idx="62">
                  <c:v>2</c:v>
                </c:pt>
                <c:pt idx="63">
                  <c:v>2.06</c:v>
                </c:pt>
                <c:pt idx="64">
                  <c:v>2.0099999999999998</c:v>
                </c:pt>
                <c:pt idx="65">
                  <c:v>1.76</c:v>
                </c:pt>
                <c:pt idx="66">
                  <c:v>1.69</c:v>
                </c:pt>
                <c:pt idx="67">
                  <c:v>1.63</c:v>
                </c:pt>
                <c:pt idx="68">
                  <c:v>1.64</c:v>
                </c:pt>
                <c:pt idx="69">
                  <c:v>1.82</c:v>
                </c:pt>
                <c:pt idx="70">
                  <c:v>2.16</c:v>
                </c:pt>
                <c:pt idx="71">
                  <c:v>2.34</c:v>
                </c:pt>
                <c:pt idx="72">
                  <c:v>2.4500000000000002</c:v>
                </c:pt>
                <c:pt idx="73">
                  <c:v>2.42</c:v>
                </c:pt>
                <c:pt idx="74">
                  <c:v>2.2799999999999998</c:v>
                </c:pt>
                <c:pt idx="75">
                  <c:v>2.16</c:v>
                </c:pt>
                <c:pt idx="76">
                  <c:v>2.0499999999999998</c:v>
                </c:pt>
                <c:pt idx="77">
                  <c:v>2.06</c:v>
                </c:pt>
                <c:pt idx="78">
                  <c:v>2.35</c:v>
                </c:pt>
                <c:pt idx="79">
                  <c:v>2.27</c:v>
                </c:pt>
                <c:pt idx="80">
                  <c:v>2.4900000000000002</c:v>
                </c:pt>
                <c:pt idx="81">
                  <c:v>2.38</c:v>
                </c:pt>
                <c:pt idx="82">
                  <c:v>2.23</c:v>
                </c:pt>
                <c:pt idx="83">
                  <c:v>2.2000000000000002</c:v>
                </c:pt>
                <c:pt idx="84">
                  <c:v>2.36</c:v>
                </c:pt>
                <c:pt idx="85">
                  <c:v>2.37</c:v>
                </c:pt>
                <c:pt idx="86">
                  <c:v>2.25</c:v>
                </c:pt>
                <c:pt idx="87">
                  <c:v>2.4700000000000002</c:v>
                </c:pt>
                <c:pt idx="88">
                  <c:v>2.2799999999999998</c:v>
                </c:pt>
                <c:pt idx="89">
                  <c:v>2.16</c:v>
                </c:pt>
                <c:pt idx="90">
                  <c:v>2.2999999999999998</c:v>
                </c:pt>
                <c:pt idx="91">
                  <c:v>2.3199999999999998</c:v>
                </c:pt>
                <c:pt idx="92">
                  <c:v>2.42</c:v>
                </c:pt>
                <c:pt idx="93">
                  <c:v>2.52</c:v>
                </c:pt>
                <c:pt idx="94">
                  <c:v>2.41</c:v>
                </c:pt>
                <c:pt idx="95">
                  <c:v>2.15</c:v>
                </c:pt>
                <c:pt idx="96">
                  <c:v>2.17</c:v>
                </c:pt>
                <c:pt idx="97">
                  <c:v>2.16</c:v>
                </c:pt>
                <c:pt idx="98">
                  <c:v>1.84</c:v>
                </c:pt>
                <c:pt idx="99">
                  <c:v>1.99</c:v>
                </c:pt>
                <c:pt idx="100">
                  <c:v>1.82</c:v>
                </c:pt>
                <c:pt idx="101">
                  <c:v>1.73</c:v>
                </c:pt>
                <c:pt idx="102">
                  <c:v>1.7</c:v>
                </c:pt>
                <c:pt idx="103">
                  <c:v>1.37</c:v>
                </c:pt>
                <c:pt idx="104">
                  <c:v>1.57</c:v>
                </c:pt>
                <c:pt idx="105">
                  <c:v>1.6</c:v>
                </c:pt>
                <c:pt idx="106">
                  <c:v>1.58</c:v>
                </c:pt>
                <c:pt idx="107">
                  <c:v>1.67</c:v>
                </c:pt>
                <c:pt idx="108">
                  <c:v>1.45</c:v>
                </c:pt>
                <c:pt idx="109">
                  <c:v>1.35</c:v>
                </c:pt>
                <c:pt idx="110">
                  <c:v>1.36</c:v>
                </c:pt>
                <c:pt idx="111">
                  <c:v>1.1499999999999999</c:v>
                </c:pt>
                <c:pt idx="112">
                  <c:v>1.1000000000000001</c:v>
                </c:pt>
                <c:pt idx="113">
                  <c:v>1.02</c:v>
                </c:pt>
                <c:pt idx="114">
                  <c:v>0.95</c:v>
                </c:pt>
                <c:pt idx="115">
                  <c:v>1.1200000000000001</c:v>
                </c:pt>
                <c:pt idx="116">
                  <c:v>1.1100000000000001</c:v>
                </c:pt>
                <c:pt idx="117">
                  <c:v>1.17</c:v>
                </c:pt>
                <c:pt idx="118">
                  <c:v>1.22</c:v>
                </c:pt>
                <c:pt idx="119">
                  <c:v>1.24</c:v>
                </c:pt>
                <c:pt idx="120">
                  <c:v>1.45</c:v>
                </c:pt>
                <c:pt idx="121">
                  <c:v>1.88</c:v>
                </c:pt>
                <c:pt idx="122">
                  <c:v>1.97</c:v>
                </c:pt>
                <c:pt idx="123">
                  <c:v>2.0699999999999998</c:v>
                </c:pt>
                <c:pt idx="124">
                  <c:v>2.04</c:v>
                </c:pt>
                <c:pt idx="125">
                  <c:v>1.84</c:v>
                </c:pt>
                <c:pt idx="126">
                  <c:v>1.73</c:v>
                </c:pt>
                <c:pt idx="127">
                  <c:v>1.82</c:v>
                </c:pt>
                <c:pt idx="128">
                  <c:v>1.98</c:v>
                </c:pt>
                <c:pt idx="129">
                  <c:v>1.92</c:v>
                </c:pt>
                <c:pt idx="130">
                  <c:v>2.0699999999999998</c:v>
                </c:pt>
                <c:pt idx="131">
                  <c:v>1.76</c:v>
                </c:pt>
                <c:pt idx="132">
                  <c:v>2.0699999999999998</c:v>
                </c:pt>
                <c:pt idx="133">
                  <c:v>2.23</c:v>
                </c:pt>
                <c:pt idx="134">
                  <c:v>2.41</c:v>
                </c:pt>
                <c:pt idx="135">
                  <c:v>2.79</c:v>
                </c:pt>
                <c:pt idx="136">
                  <c:v>2.76</c:v>
                </c:pt>
                <c:pt idx="137">
                  <c:v>3.21</c:v>
                </c:pt>
                <c:pt idx="138">
                  <c:v>2.83</c:v>
                </c:pt>
                <c:pt idx="139">
                  <c:v>3.02</c:v>
                </c:pt>
                <c:pt idx="140">
                  <c:v>2.97</c:v>
                </c:pt>
                <c:pt idx="141">
                  <c:v>3.42</c:v>
                </c:pt>
                <c:pt idx="142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E-4731-B64C-389B6E5BA7AB}"/>
            </c:ext>
          </c:extLst>
        </c:ser>
        <c:ser>
          <c:idx val="1"/>
          <c:order val="1"/>
          <c:tx>
            <c:strRef>
              <c:f>'Sheet 1'!$X$3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1'!$X$4:$X$146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E-4731-B64C-389B6E5BA7AB}"/>
            </c:ext>
          </c:extLst>
        </c:ser>
        <c:ser>
          <c:idx val="2"/>
          <c:order val="2"/>
          <c:tx>
            <c:strRef>
              <c:f>'Sheet 1'!$Y$3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1'!$Y$4:$Y$146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E-4731-B64C-389B6E5BA7AB}"/>
            </c:ext>
          </c:extLst>
        </c:ser>
        <c:ser>
          <c:idx val="3"/>
          <c:order val="3"/>
          <c:tx>
            <c:strRef>
              <c:f>'Sheet 1'!$Z$3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1'!$Z$4:$Z$146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E-4731-B64C-389B6E5BA7AB}"/>
            </c:ext>
          </c:extLst>
        </c:ser>
        <c:ser>
          <c:idx val="4"/>
          <c:order val="4"/>
          <c:tx>
            <c:strRef>
              <c:f>'Sheet 1'!$AA$3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1'!$AA$4:$AA$146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6E-4731-B64C-389B6E5BA7AB}"/>
            </c:ext>
          </c:extLst>
        </c:ser>
        <c:ser>
          <c:idx val="5"/>
          <c:order val="5"/>
          <c:tx>
            <c:strRef>
              <c:f>'Sheet 1'!$AB$3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1'!$AB$4:$AB$146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6E-4731-B64C-389B6E5BA7AB}"/>
            </c:ext>
          </c:extLst>
        </c:ser>
        <c:ser>
          <c:idx val="6"/>
          <c:order val="6"/>
          <c:tx>
            <c:strRef>
              <c:f>'Sheet 1'!$AC$3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1'!$AC$4:$AC$146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6E-4731-B64C-389B6E5BA7AB}"/>
            </c:ext>
          </c:extLst>
        </c:ser>
        <c:ser>
          <c:idx val="7"/>
          <c:order val="7"/>
          <c:tx>
            <c:strRef>
              <c:f>'Sheet 1'!$AD$3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1'!$AD$4:$AD$146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6E-4731-B64C-389B6E5BA7AB}"/>
            </c:ext>
          </c:extLst>
        </c:ser>
        <c:ser>
          <c:idx val="8"/>
          <c:order val="8"/>
          <c:tx>
            <c:strRef>
              <c:f>'Sheet 1'!$AE$3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1'!$AE$4:$AE$146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6E-4731-B64C-389B6E5BA7AB}"/>
            </c:ext>
          </c:extLst>
        </c:ser>
        <c:ser>
          <c:idx val="9"/>
          <c:order val="9"/>
          <c:tx>
            <c:strRef>
              <c:f>'Sheet 1'!$AF$3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1'!$AF$4:$AF$146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6E-4731-B64C-389B6E5BA7AB}"/>
            </c:ext>
          </c:extLst>
        </c:ser>
        <c:ser>
          <c:idx val="10"/>
          <c:order val="10"/>
          <c:tx>
            <c:strRef>
              <c:f>'Sheet 1'!$AG$3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1'!$AG$4:$AG$146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96E-4731-B64C-389B6E5BA7AB}"/>
            </c:ext>
          </c:extLst>
        </c:ser>
        <c:ser>
          <c:idx val="11"/>
          <c:order val="11"/>
          <c:tx>
            <c:strRef>
              <c:f>'Sheet 1'!$AH$3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1'!$AH$4:$AH$146</c:f>
              <c:numCache>
                <c:formatCode>General</c:formatCode>
                <c:ptCount val="14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96E-4731-B64C-389B6E5BA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9132847"/>
        <c:axId val="1413470655"/>
      </c:lineChart>
      <c:catAx>
        <c:axId val="163913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470655"/>
        <c:crosses val="autoZero"/>
        <c:auto val="1"/>
        <c:lblAlgn val="ctr"/>
        <c:lblOffset val="100"/>
        <c:noMultiLvlLbl val="0"/>
      </c:catAx>
      <c:valAx>
        <c:axId val="141347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13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RF Predictions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483953242108464E-2"/>
          <c:y val="6.4160000000000009E-2"/>
          <c:w val="0.95128318438217196"/>
          <c:h val="0.81686509186351708"/>
        </c:manualLayout>
      </c:layout>
      <c:lineChart>
        <c:grouping val="standard"/>
        <c:varyColors val="0"/>
        <c:ser>
          <c:idx val="0"/>
          <c:order val="0"/>
          <c:tx>
            <c:strRef>
              <c:f>'Sheet 1'!$B$3</c:f>
              <c:strCache>
                <c:ptCount val="1"/>
                <c:pt idx="0">
                  <c:v>Long-Term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1'!$B$4:$B$146</c:f>
              <c:numCache>
                <c:formatCode>General</c:formatCode>
                <c:ptCount val="143"/>
                <c:pt idx="0">
                  <c:v>3.75</c:v>
                </c:pt>
                <c:pt idx="1">
                  <c:v>3.75</c:v>
                </c:pt>
                <c:pt idx="2">
                  <c:v>3.72</c:v>
                </c:pt>
                <c:pt idx="3">
                  <c:v>3.74</c:v>
                </c:pt>
                <c:pt idx="4">
                  <c:v>3.5</c:v>
                </c:pt>
                <c:pt idx="5">
                  <c:v>3.53</c:v>
                </c:pt>
                <c:pt idx="6">
                  <c:v>3.35</c:v>
                </c:pt>
                <c:pt idx="7">
                  <c:v>3.1</c:v>
                </c:pt>
                <c:pt idx="8">
                  <c:v>2.83</c:v>
                </c:pt>
                <c:pt idx="9">
                  <c:v>3.02</c:v>
                </c:pt>
                <c:pt idx="10">
                  <c:v>2.69</c:v>
                </c:pt>
                <c:pt idx="11">
                  <c:v>2.5</c:v>
                </c:pt>
                <c:pt idx="12">
                  <c:v>2.64</c:v>
                </c:pt>
                <c:pt idx="13">
                  <c:v>2.6</c:v>
                </c:pt>
                <c:pt idx="14">
                  <c:v>2.67</c:v>
                </c:pt>
                <c:pt idx="15">
                  <c:v>2.65</c:v>
                </c:pt>
                <c:pt idx="16">
                  <c:v>2.33</c:v>
                </c:pt>
                <c:pt idx="17">
                  <c:v>2.3199999999999998</c:v>
                </c:pt>
                <c:pt idx="18">
                  <c:v>2.2200000000000002</c:v>
                </c:pt>
                <c:pt idx="19">
                  <c:v>2.37</c:v>
                </c:pt>
                <c:pt idx="20">
                  <c:v>2.33</c:v>
                </c:pt>
                <c:pt idx="21">
                  <c:v>2.38</c:v>
                </c:pt>
                <c:pt idx="22">
                  <c:v>2.2999999999999998</c:v>
                </c:pt>
                <c:pt idx="23">
                  <c:v>2.37</c:v>
                </c:pt>
                <c:pt idx="24">
                  <c:v>2.57</c:v>
                </c:pt>
                <c:pt idx="25">
                  <c:v>2.5299999999999998</c:v>
                </c:pt>
                <c:pt idx="26">
                  <c:v>2.4900000000000002</c:v>
                </c:pt>
                <c:pt idx="27">
                  <c:v>2.38</c:v>
                </c:pt>
                <c:pt idx="28">
                  <c:v>2.65</c:v>
                </c:pt>
                <c:pt idx="29">
                  <c:v>2.96</c:v>
                </c:pt>
                <c:pt idx="30">
                  <c:v>2.97</c:v>
                </c:pt>
                <c:pt idx="31">
                  <c:v>3.09</c:v>
                </c:pt>
                <c:pt idx="32">
                  <c:v>3.09</c:v>
                </c:pt>
                <c:pt idx="33">
                  <c:v>3.01</c:v>
                </c:pt>
                <c:pt idx="34">
                  <c:v>3.14</c:v>
                </c:pt>
                <c:pt idx="35">
                  <c:v>3.2</c:v>
                </c:pt>
                <c:pt idx="36">
                  <c:v>2.94</c:v>
                </c:pt>
                <c:pt idx="37">
                  <c:v>2.96</c:v>
                </c:pt>
                <c:pt idx="38">
                  <c:v>2.96</c:v>
                </c:pt>
                <c:pt idx="39">
                  <c:v>2.93</c:v>
                </c:pt>
                <c:pt idx="40">
                  <c:v>2.76</c:v>
                </c:pt>
                <c:pt idx="41">
                  <c:v>2.82</c:v>
                </c:pt>
                <c:pt idx="42">
                  <c:v>2.7</c:v>
                </c:pt>
                <c:pt idx="43">
                  <c:v>2.57</c:v>
                </c:pt>
                <c:pt idx="44">
                  <c:v>2.73</c:v>
                </c:pt>
                <c:pt idx="45">
                  <c:v>2.59</c:v>
                </c:pt>
                <c:pt idx="46">
                  <c:v>2.48</c:v>
                </c:pt>
                <c:pt idx="47">
                  <c:v>2.33</c:v>
                </c:pt>
                <c:pt idx="48">
                  <c:v>1.93</c:v>
                </c:pt>
                <c:pt idx="49">
                  <c:v>1.95</c:v>
                </c:pt>
                <c:pt idx="50">
                  <c:v>1.97</c:v>
                </c:pt>
                <c:pt idx="51">
                  <c:v>2.19</c:v>
                </c:pt>
                <c:pt idx="52">
                  <c:v>2.25</c:v>
                </c:pt>
                <c:pt idx="53">
                  <c:v>2.38</c:v>
                </c:pt>
                <c:pt idx="54">
                  <c:v>2.2000000000000002</c:v>
                </c:pt>
                <c:pt idx="55">
                  <c:v>2.2000000000000002</c:v>
                </c:pt>
                <c:pt idx="56">
                  <c:v>2.21</c:v>
                </c:pt>
                <c:pt idx="57">
                  <c:v>2.2599999999999998</c:v>
                </c:pt>
                <c:pt idx="58">
                  <c:v>2.29</c:v>
                </c:pt>
                <c:pt idx="59">
                  <c:v>2.16</c:v>
                </c:pt>
                <c:pt idx="60">
                  <c:v>2.0499999999999998</c:v>
                </c:pt>
                <c:pt idx="61">
                  <c:v>1.93</c:v>
                </c:pt>
                <c:pt idx="62">
                  <c:v>2</c:v>
                </c:pt>
                <c:pt idx="63">
                  <c:v>2.06</c:v>
                </c:pt>
                <c:pt idx="64">
                  <c:v>2.0099999999999998</c:v>
                </c:pt>
                <c:pt idx="65">
                  <c:v>1.76</c:v>
                </c:pt>
                <c:pt idx="66">
                  <c:v>1.69</c:v>
                </c:pt>
                <c:pt idx="67">
                  <c:v>1.63</c:v>
                </c:pt>
                <c:pt idx="68">
                  <c:v>1.64</c:v>
                </c:pt>
                <c:pt idx="69">
                  <c:v>1.82</c:v>
                </c:pt>
                <c:pt idx="70">
                  <c:v>2.16</c:v>
                </c:pt>
                <c:pt idx="71">
                  <c:v>2.34</c:v>
                </c:pt>
                <c:pt idx="72">
                  <c:v>2.4500000000000002</c:v>
                </c:pt>
                <c:pt idx="73">
                  <c:v>2.42</c:v>
                </c:pt>
                <c:pt idx="74">
                  <c:v>2.2799999999999998</c:v>
                </c:pt>
                <c:pt idx="75">
                  <c:v>2.16</c:v>
                </c:pt>
                <c:pt idx="76">
                  <c:v>2.0499999999999998</c:v>
                </c:pt>
                <c:pt idx="77">
                  <c:v>2.06</c:v>
                </c:pt>
                <c:pt idx="78">
                  <c:v>2.35</c:v>
                </c:pt>
                <c:pt idx="79">
                  <c:v>2.27</c:v>
                </c:pt>
                <c:pt idx="80">
                  <c:v>2.4900000000000002</c:v>
                </c:pt>
                <c:pt idx="81">
                  <c:v>2.38</c:v>
                </c:pt>
                <c:pt idx="82">
                  <c:v>2.23</c:v>
                </c:pt>
                <c:pt idx="83">
                  <c:v>2.2000000000000002</c:v>
                </c:pt>
                <c:pt idx="84">
                  <c:v>2.36</c:v>
                </c:pt>
                <c:pt idx="85">
                  <c:v>2.37</c:v>
                </c:pt>
                <c:pt idx="86">
                  <c:v>2.25</c:v>
                </c:pt>
                <c:pt idx="87">
                  <c:v>2.4700000000000002</c:v>
                </c:pt>
                <c:pt idx="88">
                  <c:v>2.2799999999999998</c:v>
                </c:pt>
                <c:pt idx="89">
                  <c:v>2.16</c:v>
                </c:pt>
                <c:pt idx="90">
                  <c:v>2.2999999999999998</c:v>
                </c:pt>
                <c:pt idx="91">
                  <c:v>2.3199999999999998</c:v>
                </c:pt>
                <c:pt idx="92">
                  <c:v>2.42</c:v>
                </c:pt>
                <c:pt idx="93">
                  <c:v>2.52</c:v>
                </c:pt>
                <c:pt idx="94">
                  <c:v>2.41</c:v>
                </c:pt>
                <c:pt idx="95">
                  <c:v>2.15</c:v>
                </c:pt>
                <c:pt idx="96">
                  <c:v>2.17</c:v>
                </c:pt>
                <c:pt idx="97">
                  <c:v>2.16</c:v>
                </c:pt>
                <c:pt idx="98">
                  <c:v>1.84</c:v>
                </c:pt>
                <c:pt idx="99">
                  <c:v>1.99</c:v>
                </c:pt>
                <c:pt idx="100">
                  <c:v>1.82</c:v>
                </c:pt>
                <c:pt idx="101">
                  <c:v>1.73</c:v>
                </c:pt>
                <c:pt idx="102">
                  <c:v>1.7</c:v>
                </c:pt>
                <c:pt idx="103">
                  <c:v>1.37</c:v>
                </c:pt>
                <c:pt idx="104">
                  <c:v>1.57</c:v>
                </c:pt>
                <c:pt idx="105">
                  <c:v>1.6</c:v>
                </c:pt>
                <c:pt idx="106">
                  <c:v>1.58</c:v>
                </c:pt>
                <c:pt idx="107">
                  <c:v>1.67</c:v>
                </c:pt>
                <c:pt idx="108">
                  <c:v>1.45</c:v>
                </c:pt>
                <c:pt idx="109">
                  <c:v>1.35</c:v>
                </c:pt>
                <c:pt idx="110">
                  <c:v>1.36</c:v>
                </c:pt>
                <c:pt idx="111">
                  <c:v>1.1499999999999999</c:v>
                </c:pt>
                <c:pt idx="112">
                  <c:v>1.1000000000000001</c:v>
                </c:pt>
                <c:pt idx="113">
                  <c:v>1.02</c:v>
                </c:pt>
                <c:pt idx="114">
                  <c:v>0.95</c:v>
                </c:pt>
                <c:pt idx="115">
                  <c:v>1.1200000000000001</c:v>
                </c:pt>
                <c:pt idx="116">
                  <c:v>1.1100000000000001</c:v>
                </c:pt>
                <c:pt idx="117">
                  <c:v>1.17</c:v>
                </c:pt>
                <c:pt idx="118">
                  <c:v>1.22</c:v>
                </c:pt>
                <c:pt idx="119">
                  <c:v>1.24</c:v>
                </c:pt>
                <c:pt idx="120">
                  <c:v>1.45</c:v>
                </c:pt>
                <c:pt idx="121">
                  <c:v>1.88</c:v>
                </c:pt>
                <c:pt idx="122">
                  <c:v>1.97</c:v>
                </c:pt>
                <c:pt idx="123">
                  <c:v>2.0699999999999998</c:v>
                </c:pt>
                <c:pt idx="124">
                  <c:v>2.04</c:v>
                </c:pt>
                <c:pt idx="125">
                  <c:v>1.84</c:v>
                </c:pt>
                <c:pt idx="126">
                  <c:v>1.73</c:v>
                </c:pt>
                <c:pt idx="127">
                  <c:v>1.82</c:v>
                </c:pt>
                <c:pt idx="128">
                  <c:v>1.98</c:v>
                </c:pt>
                <c:pt idx="129">
                  <c:v>1.92</c:v>
                </c:pt>
                <c:pt idx="130">
                  <c:v>2.0699999999999998</c:v>
                </c:pt>
                <c:pt idx="131">
                  <c:v>1.76</c:v>
                </c:pt>
                <c:pt idx="132">
                  <c:v>2.0699999999999998</c:v>
                </c:pt>
                <c:pt idx="133">
                  <c:v>2.23</c:v>
                </c:pt>
                <c:pt idx="134">
                  <c:v>2.41</c:v>
                </c:pt>
                <c:pt idx="135">
                  <c:v>2.79</c:v>
                </c:pt>
                <c:pt idx="136">
                  <c:v>2.76</c:v>
                </c:pt>
                <c:pt idx="137">
                  <c:v>3.21</c:v>
                </c:pt>
                <c:pt idx="138">
                  <c:v>2.83</c:v>
                </c:pt>
                <c:pt idx="139">
                  <c:v>3.02</c:v>
                </c:pt>
                <c:pt idx="140">
                  <c:v>2.97</c:v>
                </c:pt>
                <c:pt idx="141">
                  <c:v>3.42</c:v>
                </c:pt>
                <c:pt idx="142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3FF-BA3A-10713CF35B12}"/>
            </c:ext>
          </c:extLst>
        </c:ser>
        <c:ser>
          <c:idx val="1"/>
          <c:order val="1"/>
          <c:tx>
            <c:strRef>
              <c:f>'Sheet 1'!$C$3</c:f>
              <c:strCache>
                <c:ptCount val="1"/>
                <c:pt idx="0">
                  <c:v>Actual - Beg of Test Period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1'!$C$4:$C$146</c:f>
              <c:numCache>
                <c:formatCode>General</c:formatCode>
                <c:ptCount val="143"/>
                <c:pt idx="0">
                  <c:v>3.53</c:v>
                </c:pt>
                <c:pt idx="1">
                  <c:v>3.53</c:v>
                </c:pt>
                <c:pt idx="2">
                  <c:v>3.53</c:v>
                </c:pt>
                <c:pt idx="3">
                  <c:v>3.53</c:v>
                </c:pt>
                <c:pt idx="4">
                  <c:v>3.53</c:v>
                </c:pt>
                <c:pt idx="5">
                  <c:v>3.53</c:v>
                </c:pt>
                <c:pt idx="6">
                  <c:v>3.53</c:v>
                </c:pt>
                <c:pt idx="7">
                  <c:v>3.53</c:v>
                </c:pt>
                <c:pt idx="8">
                  <c:v>3.53</c:v>
                </c:pt>
                <c:pt idx="9">
                  <c:v>3.53</c:v>
                </c:pt>
                <c:pt idx="10">
                  <c:v>3.53</c:v>
                </c:pt>
                <c:pt idx="11">
                  <c:v>3.53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3.2</c:v>
                </c:pt>
                <c:pt idx="41">
                  <c:v>3.2</c:v>
                </c:pt>
                <c:pt idx="42">
                  <c:v>3.2</c:v>
                </c:pt>
                <c:pt idx="43">
                  <c:v>3.2</c:v>
                </c:pt>
                <c:pt idx="44">
                  <c:v>3.2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3.2</c:v>
                </c:pt>
                <c:pt idx="49">
                  <c:v>3.2</c:v>
                </c:pt>
                <c:pt idx="50">
                  <c:v>3.2</c:v>
                </c:pt>
                <c:pt idx="51">
                  <c:v>3.2</c:v>
                </c:pt>
                <c:pt idx="52">
                  <c:v>3.2</c:v>
                </c:pt>
                <c:pt idx="53">
                  <c:v>3.2</c:v>
                </c:pt>
                <c:pt idx="54">
                  <c:v>3.2</c:v>
                </c:pt>
                <c:pt idx="55">
                  <c:v>3.2</c:v>
                </c:pt>
                <c:pt idx="56">
                  <c:v>3.2</c:v>
                </c:pt>
                <c:pt idx="57">
                  <c:v>3.2</c:v>
                </c:pt>
                <c:pt idx="58">
                  <c:v>3.2</c:v>
                </c:pt>
                <c:pt idx="59">
                  <c:v>3.2</c:v>
                </c:pt>
                <c:pt idx="60">
                  <c:v>2.16</c:v>
                </c:pt>
                <c:pt idx="61">
                  <c:v>2.16</c:v>
                </c:pt>
                <c:pt idx="62">
                  <c:v>2.16</c:v>
                </c:pt>
                <c:pt idx="63">
                  <c:v>2.16</c:v>
                </c:pt>
                <c:pt idx="64">
                  <c:v>2.16</c:v>
                </c:pt>
                <c:pt idx="65">
                  <c:v>2.16</c:v>
                </c:pt>
                <c:pt idx="66">
                  <c:v>2.16</c:v>
                </c:pt>
                <c:pt idx="67">
                  <c:v>2.16</c:v>
                </c:pt>
                <c:pt idx="68">
                  <c:v>2.16</c:v>
                </c:pt>
                <c:pt idx="69">
                  <c:v>2.16</c:v>
                </c:pt>
                <c:pt idx="70">
                  <c:v>2.16</c:v>
                </c:pt>
                <c:pt idx="71">
                  <c:v>2.16</c:v>
                </c:pt>
                <c:pt idx="72">
                  <c:v>2.16</c:v>
                </c:pt>
                <c:pt idx="73">
                  <c:v>2.16</c:v>
                </c:pt>
                <c:pt idx="74">
                  <c:v>2.16</c:v>
                </c:pt>
                <c:pt idx="75">
                  <c:v>2.16</c:v>
                </c:pt>
                <c:pt idx="76">
                  <c:v>2.16</c:v>
                </c:pt>
                <c:pt idx="77">
                  <c:v>2.16</c:v>
                </c:pt>
                <c:pt idx="78">
                  <c:v>2.16</c:v>
                </c:pt>
                <c:pt idx="79">
                  <c:v>2.16</c:v>
                </c:pt>
                <c:pt idx="80">
                  <c:v>2.16</c:v>
                </c:pt>
                <c:pt idx="81">
                  <c:v>2.16</c:v>
                </c:pt>
                <c:pt idx="82">
                  <c:v>2.16</c:v>
                </c:pt>
                <c:pt idx="83">
                  <c:v>2.23</c:v>
                </c:pt>
                <c:pt idx="84">
                  <c:v>2.23</c:v>
                </c:pt>
                <c:pt idx="85">
                  <c:v>2.23</c:v>
                </c:pt>
                <c:pt idx="86">
                  <c:v>2.23</c:v>
                </c:pt>
                <c:pt idx="87">
                  <c:v>2.23</c:v>
                </c:pt>
                <c:pt idx="88">
                  <c:v>2.23</c:v>
                </c:pt>
                <c:pt idx="89">
                  <c:v>2.23</c:v>
                </c:pt>
                <c:pt idx="90">
                  <c:v>2.23</c:v>
                </c:pt>
                <c:pt idx="91">
                  <c:v>2.23</c:v>
                </c:pt>
                <c:pt idx="92">
                  <c:v>2.23</c:v>
                </c:pt>
                <c:pt idx="93">
                  <c:v>2.23</c:v>
                </c:pt>
                <c:pt idx="94">
                  <c:v>2.23</c:v>
                </c:pt>
                <c:pt idx="95">
                  <c:v>2.23</c:v>
                </c:pt>
                <c:pt idx="96">
                  <c:v>2.23</c:v>
                </c:pt>
                <c:pt idx="97">
                  <c:v>2.23</c:v>
                </c:pt>
                <c:pt idx="98">
                  <c:v>2.23</c:v>
                </c:pt>
                <c:pt idx="99">
                  <c:v>2.23</c:v>
                </c:pt>
                <c:pt idx="100">
                  <c:v>2.23</c:v>
                </c:pt>
                <c:pt idx="101">
                  <c:v>2.23</c:v>
                </c:pt>
                <c:pt idx="102">
                  <c:v>2.23</c:v>
                </c:pt>
                <c:pt idx="103">
                  <c:v>2.23</c:v>
                </c:pt>
                <c:pt idx="104">
                  <c:v>2.23</c:v>
                </c:pt>
                <c:pt idx="105">
                  <c:v>2.23</c:v>
                </c:pt>
                <c:pt idx="106">
                  <c:v>2.23</c:v>
                </c:pt>
                <c:pt idx="107">
                  <c:v>2.23</c:v>
                </c:pt>
                <c:pt idx="108">
                  <c:v>1.67</c:v>
                </c:pt>
                <c:pt idx="109">
                  <c:v>1.67</c:v>
                </c:pt>
                <c:pt idx="110">
                  <c:v>1.67</c:v>
                </c:pt>
                <c:pt idx="111">
                  <c:v>1.67</c:v>
                </c:pt>
                <c:pt idx="112">
                  <c:v>1.67</c:v>
                </c:pt>
                <c:pt idx="113">
                  <c:v>1.67</c:v>
                </c:pt>
                <c:pt idx="114">
                  <c:v>1.67</c:v>
                </c:pt>
                <c:pt idx="115">
                  <c:v>1.67</c:v>
                </c:pt>
                <c:pt idx="116">
                  <c:v>1.67</c:v>
                </c:pt>
                <c:pt idx="117">
                  <c:v>1.67</c:v>
                </c:pt>
                <c:pt idx="118">
                  <c:v>1.67</c:v>
                </c:pt>
                <c:pt idx="119">
                  <c:v>1.67</c:v>
                </c:pt>
                <c:pt idx="120">
                  <c:v>1.67</c:v>
                </c:pt>
                <c:pt idx="121">
                  <c:v>1.67</c:v>
                </c:pt>
                <c:pt idx="122">
                  <c:v>1.67</c:v>
                </c:pt>
                <c:pt idx="123">
                  <c:v>1.67</c:v>
                </c:pt>
                <c:pt idx="124">
                  <c:v>1.67</c:v>
                </c:pt>
                <c:pt idx="125">
                  <c:v>1.67</c:v>
                </c:pt>
                <c:pt idx="126">
                  <c:v>1.67</c:v>
                </c:pt>
                <c:pt idx="127">
                  <c:v>1.67</c:v>
                </c:pt>
                <c:pt idx="128">
                  <c:v>1.67</c:v>
                </c:pt>
                <c:pt idx="129">
                  <c:v>1.67</c:v>
                </c:pt>
                <c:pt idx="130">
                  <c:v>1.67</c:v>
                </c:pt>
                <c:pt idx="131">
                  <c:v>1.67</c:v>
                </c:pt>
                <c:pt idx="132">
                  <c:v>1.67</c:v>
                </c:pt>
                <c:pt idx="133">
                  <c:v>1.67</c:v>
                </c:pt>
                <c:pt idx="134">
                  <c:v>1.67</c:v>
                </c:pt>
                <c:pt idx="135">
                  <c:v>1.67</c:v>
                </c:pt>
                <c:pt idx="136">
                  <c:v>1.67</c:v>
                </c:pt>
                <c:pt idx="137">
                  <c:v>1.67</c:v>
                </c:pt>
                <c:pt idx="138">
                  <c:v>1.67</c:v>
                </c:pt>
                <c:pt idx="139">
                  <c:v>1.67</c:v>
                </c:pt>
                <c:pt idx="140">
                  <c:v>1.67</c:v>
                </c:pt>
                <c:pt idx="141">
                  <c:v>1.67</c:v>
                </c:pt>
                <c:pt idx="142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3FF-BA3A-10713CF35B12}"/>
            </c:ext>
          </c:extLst>
        </c:ser>
        <c:ser>
          <c:idx val="2"/>
          <c:order val="2"/>
          <c:tx>
            <c:strRef>
              <c:f>'Sheet 1'!$D$3</c:f>
              <c:strCache>
                <c:ptCount val="1"/>
                <c:pt idx="0">
                  <c:v>Prev Dec Actual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1'!$D$4:$D$146</c:f>
              <c:numCache>
                <c:formatCode>General</c:formatCode>
                <c:ptCount val="143"/>
                <c:pt idx="0">
                  <c:v>3.53</c:v>
                </c:pt>
                <c:pt idx="1">
                  <c:v>3.53</c:v>
                </c:pt>
                <c:pt idx="2">
                  <c:v>3.53</c:v>
                </c:pt>
                <c:pt idx="3">
                  <c:v>3.53</c:v>
                </c:pt>
                <c:pt idx="4">
                  <c:v>3.53</c:v>
                </c:pt>
                <c:pt idx="5">
                  <c:v>3.53</c:v>
                </c:pt>
                <c:pt idx="6">
                  <c:v>3.53</c:v>
                </c:pt>
                <c:pt idx="7">
                  <c:v>3.53</c:v>
                </c:pt>
                <c:pt idx="8">
                  <c:v>3.53</c:v>
                </c:pt>
                <c:pt idx="9">
                  <c:v>3.53</c:v>
                </c:pt>
                <c:pt idx="10">
                  <c:v>3.53</c:v>
                </c:pt>
                <c:pt idx="11">
                  <c:v>3.53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2.37</c:v>
                </c:pt>
                <c:pt idx="25">
                  <c:v>2.37</c:v>
                </c:pt>
                <c:pt idx="26">
                  <c:v>2.37</c:v>
                </c:pt>
                <c:pt idx="27">
                  <c:v>2.37</c:v>
                </c:pt>
                <c:pt idx="28">
                  <c:v>2.37</c:v>
                </c:pt>
                <c:pt idx="29">
                  <c:v>2.37</c:v>
                </c:pt>
                <c:pt idx="30">
                  <c:v>2.37</c:v>
                </c:pt>
                <c:pt idx="31">
                  <c:v>2.37</c:v>
                </c:pt>
                <c:pt idx="32">
                  <c:v>2.37</c:v>
                </c:pt>
                <c:pt idx="33">
                  <c:v>2.37</c:v>
                </c:pt>
                <c:pt idx="34">
                  <c:v>2.37</c:v>
                </c:pt>
                <c:pt idx="35">
                  <c:v>2.37</c:v>
                </c:pt>
                <c:pt idx="36">
                  <c:v>3.2</c:v>
                </c:pt>
                <c:pt idx="37">
                  <c:v>3.2</c:v>
                </c:pt>
                <c:pt idx="38">
                  <c:v>3.2</c:v>
                </c:pt>
                <c:pt idx="39">
                  <c:v>3.2</c:v>
                </c:pt>
                <c:pt idx="40">
                  <c:v>3.2</c:v>
                </c:pt>
                <c:pt idx="41">
                  <c:v>3.2</c:v>
                </c:pt>
                <c:pt idx="42">
                  <c:v>3.2</c:v>
                </c:pt>
                <c:pt idx="43">
                  <c:v>3.2</c:v>
                </c:pt>
                <c:pt idx="44">
                  <c:v>3.2</c:v>
                </c:pt>
                <c:pt idx="45">
                  <c:v>3.2</c:v>
                </c:pt>
                <c:pt idx="46">
                  <c:v>3.2</c:v>
                </c:pt>
                <c:pt idx="47">
                  <c:v>3.2</c:v>
                </c:pt>
                <c:pt idx="48">
                  <c:v>2.33</c:v>
                </c:pt>
                <c:pt idx="49">
                  <c:v>2.33</c:v>
                </c:pt>
                <c:pt idx="50">
                  <c:v>2.33</c:v>
                </c:pt>
                <c:pt idx="51">
                  <c:v>2.33</c:v>
                </c:pt>
                <c:pt idx="52">
                  <c:v>2.33</c:v>
                </c:pt>
                <c:pt idx="53">
                  <c:v>2.33</c:v>
                </c:pt>
                <c:pt idx="54">
                  <c:v>2.33</c:v>
                </c:pt>
                <c:pt idx="55">
                  <c:v>2.33</c:v>
                </c:pt>
                <c:pt idx="56">
                  <c:v>2.33</c:v>
                </c:pt>
                <c:pt idx="57">
                  <c:v>2.33</c:v>
                </c:pt>
                <c:pt idx="58">
                  <c:v>2.33</c:v>
                </c:pt>
                <c:pt idx="59">
                  <c:v>2.33</c:v>
                </c:pt>
                <c:pt idx="60">
                  <c:v>2.16</c:v>
                </c:pt>
                <c:pt idx="61">
                  <c:v>2.16</c:v>
                </c:pt>
                <c:pt idx="62">
                  <c:v>2.16</c:v>
                </c:pt>
                <c:pt idx="63">
                  <c:v>2.16</c:v>
                </c:pt>
                <c:pt idx="64">
                  <c:v>2.16</c:v>
                </c:pt>
                <c:pt idx="65">
                  <c:v>2.16</c:v>
                </c:pt>
                <c:pt idx="66">
                  <c:v>2.16</c:v>
                </c:pt>
                <c:pt idx="67">
                  <c:v>2.16</c:v>
                </c:pt>
                <c:pt idx="68">
                  <c:v>2.16</c:v>
                </c:pt>
                <c:pt idx="69">
                  <c:v>2.16</c:v>
                </c:pt>
                <c:pt idx="70">
                  <c:v>2.16</c:v>
                </c:pt>
                <c:pt idx="71">
                  <c:v>2.16</c:v>
                </c:pt>
                <c:pt idx="72">
                  <c:v>2.34</c:v>
                </c:pt>
                <c:pt idx="73">
                  <c:v>2.34</c:v>
                </c:pt>
                <c:pt idx="74">
                  <c:v>2.34</c:v>
                </c:pt>
                <c:pt idx="75">
                  <c:v>2.34</c:v>
                </c:pt>
                <c:pt idx="76">
                  <c:v>2.34</c:v>
                </c:pt>
                <c:pt idx="77">
                  <c:v>2.34</c:v>
                </c:pt>
                <c:pt idx="78">
                  <c:v>2.34</c:v>
                </c:pt>
                <c:pt idx="79">
                  <c:v>2.34</c:v>
                </c:pt>
                <c:pt idx="80">
                  <c:v>2.34</c:v>
                </c:pt>
                <c:pt idx="81">
                  <c:v>2.34</c:v>
                </c:pt>
                <c:pt idx="82">
                  <c:v>2.34</c:v>
                </c:pt>
                <c:pt idx="83">
                  <c:v>2.34</c:v>
                </c:pt>
                <c:pt idx="84">
                  <c:v>2.23</c:v>
                </c:pt>
                <c:pt idx="85">
                  <c:v>2.23</c:v>
                </c:pt>
                <c:pt idx="86">
                  <c:v>2.23</c:v>
                </c:pt>
                <c:pt idx="87">
                  <c:v>2.23</c:v>
                </c:pt>
                <c:pt idx="88">
                  <c:v>2.23</c:v>
                </c:pt>
                <c:pt idx="89">
                  <c:v>2.23</c:v>
                </c:pt>
                <c:pt idx="90">
                  <c:v>2.23</c:v>
                </c:pt>
                <c:pt idx="91">
                  <c:v>2.23</c:v>
                </c:pt>
                <c:pt idx="92">
                  <c:v>2.23</c:v>
                </c:pt>
                <c:pt idx="93">
                  <c:v>2.23</c:v>
                </c:pt>
                <c:pt idx="94">
                  <c:v>2.23</c:v>
                </c:pt>
                <c:pt idx="95">
                  <c:v>2.23</c:v>
                </c:pt>
                <c:pt idx="96">
                  <c:v>2.15</c:v>
                </c:pt>
                <c:pt idx="97">
                  <c:v>2.15</c:v>
                </c:pt>
                <c:pt idx="98">
                  <c:v>2.15</c:v>
                </c:pt>
                <c:pt idx="99">
                  <c:v>2.15</c:v>
                </c:pt>
                <c:pt idx="100">
                  <c:v>2.15</c:v>
                </c:pt>
                <c:pt idx="101">
                  <c:v>2.15</c:v>
                </c:pt>
                <c:pt idx="102">
                  <c:v>2.15</c:v>
                </c:pt>
                <c:pt idx="103">
                  <c:v>2.15</c:v>
                </c:pt>
                <c:pt idx="104">
                  <c:v>2.15</c:v>
                </c:pt>
                <c:pt idx="105">
                  <c:v>2.15</c:v>
                </c:pt>
                <c:pt idx="106">
                  <c:v>2.15</c:v>
                </c:pt>
                <c:pt idx="107">
                  <c:v>2.15</c:v>
                </c:pt>
                <c:pt idx="108">
                  <c:v>1.67</c:v>
                </c:pt>
                <c:pt idx="109">
                  <c:v>1.67</c:v>
                </c:pt>
                <c:pt idx="110">
                  <c:v>1.67</c:v>
                </c:pt>
                <c:pt idx="111">
                  <c:v>1.67</c:v>
                </c:pt>
                <c:pt idx="112">
                  <c:v>1.67</c:v>
                </c:pt>
                <c:pt idx="113">
                  <c:v>1.67</c:v>
                </c:pt>
                <c:pt idx="114">
                  <c:v>1.67</c:v>
                </c:pt>
                <c:pt idx="115">
                  <c:v>1.67</c:v>
                </c:pt>
                <c:pt idx="116">
                  <c:v>1.67</c:v>
                </c:pt>
                <c:pt idx="117">
                  <c:v>1.67</c:v>
                </c:pt>
                <c:pt idx="118">
                  <c:v>1.67</c:v>
                </c:pt>
                <c:pt idx="119">
                  <c:v>1.67</c:v>
                </c:pt>
                <c:pt idx="120">
                  <c:v>1.24</c:v>
                </c:pt>
                <c:pt idx="121">
                  <c:v>1.24</c:v>
                </c:pt>
                <c:pt idx="122">
                  <c:v>1.24</c:v>
                </c:pt>
                <c:pt idx="123">
                  <c:v>1.24</c:v>
                </c:pt>
                <c:pt idx="124">
                  <c:v>1.24</c:v>
                </c:pt>
                <c:pt idx="125">
                  <c:v>1.24</c:v>
                </c:pt>
                <c:pt idx="126">
                  <c:v>1.24</c:v>
                </c:pt>
                <c:pt idx="127">
                  <c:v>1.24</c:v>
                </c:pt>
                <c:pt idx="128">
                  <c:v>1.24</c:v>
                </c:pt>
                <c:pt idx="129">
                  <c:v>1.24</c:v>
                </c:pt>
                <c:pt idx="130">
                  <c:v>1.24</c:v>
                </c:pt>
                <c:pt idx="131">
                  <c:v>1.24</c:v>
                </c:pt>
                <c:pt idx="132">
                  <c:v>1.76</c:v>
                </c:pt>
                <c:pt idx="133">
                  <c:v>1.76</c:v>
                </c:pt>
                <c:pt idx="134">
                  <c:v>1.76</c:v>
                </c:pt>
                <c:pt idx="135">
                  <c:v>1.76</c:v>
                </c:pt>
                <c:pt idx="136">
                  <c:v>1.76</c:v>
                </c:pt>
                <c:pt idx="137">
                  <c:v>1.76</c:v>
                </c:pt>
                <c:pt idx="138">
                  <c:v>1.76</c:v>
                </c:pt>
                <c:pt idx="139">
                  <c:v>1.76</c:v>
                </c:pt>
                <c:pt idx="140">
                  <c:v>1.76</c:v>
                </c:pt>
                <c:pt idx="141">
                  <c:v>1.76</c:v>
                </c:pt>
                <c:pt idx="142">
                  <c:v>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17-43FF-BA3A-10713CF35B12}"/>
            </c:ext>
          </c:extLst>
        </c:ser>
        <c:ser>
          <c:idx val="3"/>
          <c:order val="3"/>
          <c:tx>
            <c:strRef>
              <c:f>'Sheet 1'!$E$3</c:f>
              <c:strCache>
                <c:ptCount val="1"/>
                <c:pt idx="0">
                  <c:v>Prev Nov Actual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1'!$E$4:$E$146</c:f>
              <c:numCache>
                <c:formatCode>General</c:formatCode>
                <c:ptCount val="143"/>
                <c:pt idx="0">
                  <c:v>3.48</c:v>
                </c:pt>
                <c:pt idx="1">
                  <c:v>3.48</c:v>
                </c:pt>
                <c:pt idx="2">
                  <c:v>3.48</c:v>
                </c:pt>
                <c:pt idx="3">
                  <c:v>3.48</c:v>
                </c:pt>
                <c:pt idx="4">
                  <c:v>3.48</c:v>
                </c:pt>
                <c:pt idx="5">
                  <c:v>3.48</c:v>
                </c:pt>
                <c:pt idx="6">
                  <c:v>3.48</c:v>
                </c:pt>
                <c:pt idx="7">
                  <c:v>3.48</c:v>
                </c:pt>
                <c:pt idx="8">
                  <c:v>3.48</c:v>
                </c:pt>
                <c:pt idx="9">
                  <c:v>3.48</c:v>
                </c:pt>
                <c:pt idx="10">
                  <c:v>3.48</c:v>
                </c:pt>
                <c:pt idx="11">
                  <c:v>3.48</c:v>
                </c:pt>
                <c:pt idx="12">
                  <c:v>2.69</c:v>
                </c:pt>
                <c:pt idx="13">
                  <c:v>2.69</c:v>
                </c:pt>
                <c:pt idx="14">
                  <c:v>2.69</c:v>
                </c:pt>
                <c:pt idx="15">
                  <c:v>2.69</c:v>
                </c:pt>
                <c:pt idx="16">
                  <c:v>2.69</c:v>
                </c:pt>
                <c:pt idx="17">
                  <c:v>2.69</c:v>
                </c:pt>
                <c:pt idx="18">
                  <c:v>2.69</c:v>
                </c:pt>
                <c:pt idx="19">
                  <c:v>2.69</c:v>
                </c:pt>
                <c:pt idx="20">
                  <c:v>2.69</c:v>
                </c:pt>
                <c:pt idx="21">
                  <c:v>2.69</c:v>
                </c:pt>
                <c:pt idx="22">
                  <c:v>2.69</c:v>
                </c:pt>
                <c:pt idx="23">
                  <c:v>2.69</c:v>
                </c:pt>
                <c:pt idx="24">
                  <c:v>2.2999999999999998</c:v>
                </c:pt>
                <c:pt idx="25">
                  <c:v>2.2999999999999998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2.2999999999999998</c:v>
                </c:pt>
                <c:pt idx="35">
                  <c:v>2.2999999999999998</c:v>
                </c:pt>
                <c:pt idx="36">
                  <c:v>3.14</c:v>
                </c:pt>
                <c:pt idx="37">
                  <c:v>3.14</c:v>
                </c:pt>
                <c:pt idx="38">
                  <c:v>3.14</c:v>
                </c:pt>
                <c:pt idx="39">
                  <c:v>3.14</c:v>
                </c:pt>
                <c:pt idx="40">
                  <c:v>3.14</c:v>
                </c:pt>
                <c:pt idx="41">
                  <c:v>3.14</c:v>
                </c:pt>
                <c:pt idx="42">
                  <c:v>3.14</c:v>
                </c:pt>
                <c:pt idx="43">
                  <c:v>3.14</c:v>
                </c:pt>
                <c:pt idx="44">
                  <c:v>3.14</c:v>
                </c:pt>
                <c:pt idx="45">
                  <c:v>3.14</c:v>
                </c:pt>
                <c:pt idx="46">
                  <c:v>3.14</c:v>
                </c:pt>
                <c:pt idx="47">
                  <c:v>3.14</c:v>
                </c:pt>
                <c:pt idx="48">
                  <c:v>2.48</c:v>
                </c:pt>
                <c:pt idx="49">
                  <c:v>2.48</c:v>
                </c:pt>
                <c:pt idx="50">
                  <c:v>2.48</c:v>
                </c:pt>
                <c:pt idx="51">
                  <c:v>2.48</c:v>
                </c:pt>
                <c:pt idx="52">
                  <c:v>2.48</c:v>
                </c:pt>
                <c:pt idx="53">
                  <c:v>2.48</c:v>
                </c:pt>
                <c:pt idx="54">
                  <c:v>2.48</c:v>
                </c:pt>
                <c:pt idx="55">
                  <c:v>2.48</c:v>
                </c:pt>
                <c:pt idx="56">
                  <c:v>2.48</c:v>
                </c:pt>
                <c:pt idx="57">
                  <c:v>2.48</c:v>
                </c:pt>
                <c:pt idx="58">
                  <c:v>2.48</c:v>
                </c:pt>
                <c:pt idx="59">
                  <c:v>2.48</c:v>
                </c:pt>
                <c:pt idx="60">
                  <c:v>2.29</c:v>
                </c:pt>
                <c:pt idx="61">
                  <c:v>2.29</c:v>
                </c:pt>
                <c:pt idx="62">
                  <c:v>2.29</c:v>
                </c:pt>
                <c:pt idx="63">
                  <c:v>2.29</c:v>
                </c:pt>
                <c:pt idx="64">
                  <c:v>2.29</c:v>
                </c:pt>
                <c:pt idx="65">
                  <c:v>2.29</c:v>
                </c:pt>
                <c:pt idx="66">
                  <c:v>2.29</c:v>
                </c:pt>
                <c:pt idx="67">
                  <c:v>2.29</c:v>
                </c:pt>
                <c:pt idx="68">
                  <c:v>2.29</c:v>
                </c:pt>
                <c:pt idx="69">
                  <c:v>2.29</c:v>
                </c:pt>
                <c:pt idx="70">
                  <c:v>2.29</c:v>
                </c:pt>
                <c:pt idx="71">
                  <c:v>2.29</c:v>
                </c:pt>
                <c:pt idx="72">
                  <c:v>2.16</c:v>
                </c:pt>
                <c:pt idx="73">
                  <c:v>2.16</c:v>
                </c:pt>
                <c:pt idx="74">
                  <c:v>2.16</c:v>
                </c:pt>
                <c:pt idx="75">
                  <c:v>2.16</c:v>
                </c:pt>
                <c:pt idx="76">
                  <c:v>2.16</c:v>
                </c:pt>
                <c:pt idx="77">
                  <c:v>2.16</c:v>
                </c:pt>
                <c:pt idx="78">
                  <c:v>2.16</c:v>
                </c:pt>
                <c:pt idx="79">
                  <c:v>2.16</c:v>
                </c:pt>
                <c:pt idx="80">
                  <c:v>2.16</c:v>
                </c:pt>
                <c:pt idx="81">
                  <c:v>2.16</c:v>
                </c:pt>
                <c:pt idx="82">
                  <c:v>2.16</c:v>
                </c:pt>
                <c:pt idx="83">
                  <c:v>2.16</c:v>
                </c:pt>
                <c:pt idx="84">
                  <c:v>2.38</c:v>
                </c:pt>
                <c:pt idx="85">
                  <c:v>2.38</c:v>
                </c:pt>
                <c:pt idx="86">
                  <c:v>2.38</c:v>
                </c:pt>
                <c:pt idx="87">
                  <c:v>2.38</c:v>
                </c:pt>
                <c:pt idx="88">
                  <c:v>2.38</c:v>
                </c:pt>
                <c:pt idx="89">
                  <c:v>2.38</c:v>
                </c:pt>
                <c:pt idx="90">
                  <c:v>2.38</c:v>
                </c:pt>
                <c:pt idx="91">
                  <c:v>2.38</c:v>
                </c:pt>
                <c:pt idx="92">
                  <c:v>2.38</c:v>
                </c:pt>
                <c:pt idx="93">
                  <c:v>2.38</c:v>
                </c:pt>
                <c:pt idx="94">
                  <c:v>2.38</c:v>
                </c:pt>
                <c:pt idx="95">
                  <c:v>2.38</c:v>
                </c:pt>
                <c:pt idx="96">
                  <c:v>2.41</c:v>
                </c:pt>
                <c:pt idx="97">
                  <c:v>2.41</c:v>
                </c:pt>
                <c:pt idx="98">
                  <c:v>2.41</c:v>
                </c:pt>
                <c:pt idx="99">
                  <c:v>2.41</c:v>
                </c:pt>
                <c:pt idx="100">
                  <c:v>2.41</c:v>
                </c:pt>
                <c:pt idx="101">
                  <c:v>2.41</c:v>
                </c:pt>
                <c:pt idx="102">
                  <c:v>2.41</c:v>
                </c:pt>
                <c:pt idx="103">
                  <c:v>2.41</c:v>
                </c:pt>
                <c:pt idx="104">
                  <c:v>2.41</c:v>
                </c:pt>
                <c:pt idx="105">
                  <c:v>2.41</c:v>
                </c:pt>
                <c:pt idx="106">
                  <c:v>2.41</c:v>
                </c:pt>
                <c:pt idx="107">
                  <c:v>2.41</c:v>
                </c:pt>
                <c:pt idx="108">
                  <c:v>1.58</c:v>
                </c:pt>
                <c:pt idx="109">
                  <c:v>1.58</c:v>
                </c:pt>
                <c:pt idx="110">
                  <c:v>1.58</c:v>
                </c:pt>
                <c:pt idx="111">
                  <c:v>1.58</c:v>
                </c:pt>
                <c:pt idx="112">
                  <c:v>1.58</c:v>
                </c:pt>
                <c:pt idx="113">
                  <c:v>1.58</c:v>
                </c:pt>
                <c:pt idx="114">
                  <c:v>1.58</c:v>
                </c:pt>
                <c:pt idx="115">
                  <c:v>1.58</c:v>
                </c:pt>
                <c:pt idx="116">
                  <c:v>1.58</c:v>
                </c:pt>
                <c:pt idx="117">
                  <c:v>1.58</c:v>
                </c:pt>
                <c:pt idx="118">
                  <c:v>1.58</c:v>
                </c:pt>
                <c:pt idx="119">
                  <c:v>1.58</c:v>
                </c:pt>
                <c:pt idx="120">
                  <c:v>1.22</c:v>
                </c:pt>
                <c:pt idx="121">
                  <c:v>1.22</c:v>
                </c:pt>
                <c:pt idx="122">
                  <c:v>1.22</c:v>
                </c:pt>
                <c:pt idx="123">
                  <c:v>1.22</c:v>
                </c:pt>
                <c:pt idx="124">
                  <c:v>1.22</c:v>
                </c:pt>
                <c:pt idx="125">
                  <c:v>1.22</c:v>
                </c:pt>
                <c:pt idx="126">
                  <c:v>1.22</c:v>
                </c:pt>
                <c:pt idx="127">
                  <c:v>1.22</c:v>
                </c:pt>
                <c:pt idx="128">
                  <c:v>1.22</c:v>
                </c:pt>
                <c:pt idx="129">
                  <c:v>1.22</c:v>
                </c:pt>
                <c:pt idx="130">
                  <c:v>1.22</c:v>
                </c:pt>
                <c:pt idx="131">
                  <c:v>1.22</c:v>
                </c:pt>
                <c:pt idx="132">
                  <c:v>2.0699999999999998</c:v>
                </c:pt>
                <c:pt idx="133">
                  <c:v>2.0699999999999998</c:v>
                </c:pt>
                <c:pt idx="134">
                  <c:v>2.0699999999999998</c:v>
                </c:pt>
                <c:pt idx="135">
                  <c:v>2.0699999999999998</c:v>
                </c:pt>
                <c:pt idx="136">
                  <c:v>2.0699999999999998</c:v>
                </c:pt>
                <c:pt idx="137">
                  <c:v>2.0699999999999998</c:v>
                </c:pt>
                <c:pt idx="138">
                  <c:v>2.0699999999999998</c:v>
                </c:pt>
                <c:pt idx="139">
                  <c:v>2.0699999999999998</c:v>
                </c:pt>
                <c:pt idx="140">
                  <c:v>2.0699999999999998</c:v>
                </c:pt>
                <c:pt idx="141">
                  <c:v>2.0699999999999998</c:v>
                </c:pt>
                <c:pt idx="142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17-43FF-BA3A-10713CF35B12}"/>
            </c:ext>
          </c:extLst>
        </c:ser>
        <c:ser>
          <c:idx val="4"/>
          <c:order val="4"/>
          <c:tx>
            <c:strRef>
              <c:f>'Sheet 1'!$F$3</c:f>
              <c:strCache>
                <c:ptCount val="1"/>
                <c:pt idx="0">
                  <c:v>Consensus (Best Guess)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1'!$F$4:$F$146</c:f>
              <c:numCache>
                <c:formatCode>General</c:formatCode>
                <c:ptCount val="143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4.3</c:v>
                </c:pt>
                <c:pt idx="13">
                  <c:v>4.3</c:v>
                </c:pt>
                <c:pt idx="14">
                  <c:v>4.3</c:v>
                </c:pt>
                <c:pt idx="15">
                  <c:v>4.3</c:v>
                </c:pt>
                <c:pt idx="16">
                  <c:v>4.3</c:v>
                </c:pt>
                <c:pt idx="17">
                  <c:v>4.3</c:v>
                </c:pt>
                <c:pt idx="18">
                  <c:v>4.3</c:v>
                </c:pt>
                <c:pt idx="19">
                  <c:v>4.3</c:v>
                </c:pt>
                <c:pt idx="20">
                  <c:v>4.3</c:v>
                </c:pt>
                <c:pt idx="21">
                  <c:v>4.3</c:v>
                </c:pt>
                <c:pt idx="22">
                  <c:v>4.3</c:v>
                </c:pt>
                <c:pt idx="23">
                  <c:v>4.3</c:v>
                </c:pt>
                <c:pt idx="24">
                  <c:v>4.3</c:v>
                </c:pt>
                <c:pt idx="25">
                  <c:v>4.3</c:v>
                </c:pt>
                <c:pt idx="26">
                  <c:v>4.3</c:v>
                </c:pt>
                <c:pt idx="27">
                  <c:v>4.3</c:v>
                </c:pt>
                <c:pt idx="28">
                  <c:v>4.3</c:v>
                </c:pt>
                <c:pt idx="29">
                  <c:v>4.3</c:v>
                </c:pt>
                <c:pt idx="30">
                  <c:v>4.3</c:v>
                </c:pt>
                <c:pt idx="31">
                  <c:v>4.3</c:v>
                </c:pt>
                <c:pt idx="32">
                  <c:v>4.3</c:v>
                </c:pt>
                <c:pt idx="33">
                  <c:v>4.3</c:v>
                </c:pt>
                <c:pt idx="34">
                  <c:v>4.3</c:v>
                </c:pt>
                <c:pt idx="35">
                  <c:v>4.3</c:v>
                </c:pt>
                <c:pt idx="36">
                  <c:v>3.4</c:v>
                </c:pt>
                <c:pt idx="37">
                  <c:v>3.4</c:v>
                </c:pt>
                <c:pt idx="38">
                  <c:v>3.4</c:v>
                </c:pt>
                <c:pt idx="39">
                  <c:v>3.4</c:v>
                </c:pt>
                <c:pt idx="40">
                  <c:v>3.4</c:v>
                </c:pt>
                <c:pt idx="41">
                  <c:v>3.4</c:v>
                </c:pt>
                <c:pt idx="42">
                  <c:v>3.4</c:v>
                </c:pt>
                <c:pt idx="43">
                  <c:v>3.4</c:v>
                </c:pt>
                <c:pt idx="44">
                  <c:v>3.4</c:v>
                </c:pt>
                <c:pt idx="45">
                  <c:v>3.4</c:v>
                </c:pt>
                <c:pt idx="46">
                  <c:v>3.4</c:v>
                </c:pt>
                <c:pt idx="47">
                  <c:v>3.4</c:v>
                </c:pt>
                <c:pt idx="48">
                  <c:v>3.4</c:v>
                </c:pt>
                <c:pt idx="49">
                  <c:v>3.4</c:v>
                </c:pt>
                <c:pt idx="50">
                  <c:v>3.4</c:v>
                </c:pt>
                <c:pt idx="51">
                  <c:v>3.4</c:v>
                </c:pt>
                <c:pt idx="52">
                  <c:v>3.4</c:v>
                </c:pt>
                <c:pt idx="53">
                  <c:v>3.4</c:v>
                </c:pt>
                <c:pt idx="54">
                  <c:v>3.4</c:v>
                </c:pt>
                <c:pt idx="55">
                  <c:v>3.4</c:v>
                </c:pt>
                <c:pt idx="56">
                  <c:v>3.4</c:v>
                </c:pt>
                <c:pt idx="57">
                  <c:v>3.4</c:v>
                </c:pt>
                <c:pt idx="58">
                  <c:v>3.4</c:v>
                </c:pt>
                <c:pt idx="59">
                  <c:v>3.4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2.7</c:v>
                </c:pt>
                <c:pt idx="66">
                  <c:v>2.7</c:v>
                </c:pt>
                <c:pt idx="67">
                  <c:v>2.7</c:v>
                </c:pt>
                <c:pt idx="68">
                  <c:v>2.7</c:v>
                </c:pt>
                <c:pt idx="69">
                  <c:v>2.7</c:v>
                </c:pt>
                <c:pt idx="70">
                  <c:v>2.7</c:v>
                </c:pt>
                <c:pt idx="71">
                  <c:v>2.7</c:v>
                </c:pt>
                <c:pt idx="72">
                  <c:v>2.7</c:v>
                </c:pt>
                <c:pt idx="73">
                  <c:v>2.7</c:v>
                </c:pt>
                <c:pt idx="74">
                  <c:v>2.7</c:v>
                </c:pt>
                <c:pt idx="75">
                  <c:v>2.7</c:v>
                </c:pt>
                <c:pt idx="76">
                  <c:v>2.7</c:v>
                </c:pt>
                <c:pt idx="77">
                  <c:v>2.7</c:v>
                </c:pt>
                <c:pt idx="78">
                  <c:v>2.7</c:v>
                </c:pt>
                <c:pt idx="79">
                  <c:v>2.7</c:v>
                </c:pt>
                <c:pt idx="80">
                  <c:v>2.7</c:v>
                </c:pt>
                <c:pt idx="81">
                  <c:v>2.7</c:v>
                </c:pt>
                <c:pt idx="82">
                  <c:v>2.7</c:v>
                </c:pt>
                <c:pt idx="83">
                  <c:v>2.7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3.4</c:v>
                </c:pt>
                <c:pt idx="97">
                  <c:v>3.4</c:v>
                </c:pt>
                <c:pt idx="98">
                  <c:v>3.4</c:v>
                </c:pt>
                <c:pt idx="99">
                  <c:v>3.4</c:v>
                </c:pt>
                <c:pt idx="100">
                  <c:v>3.4</c:v>
                </c:pt>
                <c:pt idx="101">
                  <c:v>3.4</c:v>
                </c:pt>
                <c:pt idx="102">
                  <c:v>3.4</c:v>
                </c:pt>
                <c:pt idx="103">
                  <c:v>3.4</c:v>
                </c:pt>
                <c:pt idx="104">
                  <c:v>3.4</c:v>
                </c:pt>
                <c:pt idx="105">
                  <c:v>3.4</c:v>
                </c:pt>
                <c:pt idx="106">
                  <c:v>3.4</c:v>
                </c:pt>
                <c:pt idx="107">
                  <c:v>3.4</c:v>
                </c:pt>
                <c:pt idx="108">
                  <c:v>2.15</c:v>
                </c:pt>
                <c:pt idx="109">
                  <c:v>2.15</c:v>
                </c:pt>
                <c:pt idx="110">
                  <c:v>2.15</c:v>
                </c:pt>
                <c:pt idx="111">
                  <c:v>2.15</c:v>
                </c:pt>
                <c:pt idx="112">
                  <c:v>2.15</c:v>
                </c:pt>
                <c:pt idx="113">
                  <c:v>2.15</c:v>
                </c:pt>
                <c:pt idx="114">
                  <c:v>2.15</c:v>
                </c:pt>
                <c:pt idx="115">
                  <c:v>2.15</c:v>
                </c:pt>
                <c:pt idx="116">
                  <c:v>2.15</c:v>
                </c:pt>
                <c:pt idx="117">
                  <c:v>2.15</c:v>
                </c:pt>
                <c:pt idx="118">
                  <c:v>2.15</c:v>
                </c:pt>
                <c:pt idx="119">
                  <c:v>2.15</c:v>
                </c:pt>
                <c:pt idx="120">
                  <c:v>2.15</c:v>
                </c:pt>
                <c:pt idx="121">
                  <c:v>2.15</c:v>
                </c:pt>
                <c:pt idx="122">
                  <c:v>2.15</c:v>
                </c:pt>
                <c:pt idx="123">
                  <c:v>2.15</c:v>
                </c:pt>
                <c:pt idx="124">
                  <c:v>2.15</c:v>
                </c:pt>
                <c:pt idx="125">
                  <c:v>2.15</c:v>
                </c:pt>
                <c:pt idx="126">
                  <c:v>2.15</c:v>
                </c:pt>
                <c:pt idx="127">
                  <c:v>2.15</c:v>
                </c:pt>
                <c:pt idx="128">
                  <c:v>2.15</c:v>
                </c:pt>
                <c:pt idx="129">
                  <c:v>2.15</c:v>
                </c:pt>
                <c:pt idx="130">
                  <c:v>2.15</c:v>
                </c:pt>
                <c:pt idx="131">
                  <c:v>2.15</c:v>
                </c:pt>
                <c:pt idx="132">
                  <c:v>2.15</c:v>
                </c:pt>
                <c:pt idx="133">
                  <c:v>2.15</c:v>
                </c:pt>
                <c:pt idx="134">
                  <c:v>2.15</c:v>
                </c:pt>
                <c:pt idx="135">
                  <c:v>2.15</c:v>
                </c:pt>
                <c:pt idx="136">
                  <c:v>2.15</c:v>
                </c:pt>
                <c:pt idx="137">
                  <c:v>2.15</c:v>
                </c:pt>
                <c:pt idx="138">
                  <c:v>2.15</c:v>
                </c:pt>
                <c:pt idx="139">
                  <c:v>2.15</c:v>
                </c:pt>
                <c:pt idx="140">
                  <c:v>2.15</c:v>
                </c:pt>
                <c:pt idx="141">
                  <c:v>2.15</c:v>
                </c:pt>
                <c:pt idx="142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17-43FF-BA3A-10713CF35B12}"/>
            </c:ext>
          </c:extLst>
        </c:ser>
        <c:ser>
          <c:idx val="5"/>
          <c:order val="5"/>
          <c:tx>
            <c:strRef>
              <c:f>'Sheet 1'!$G$3</c:f>
              <c:strCache>
                <c:ptCount val="1"/>
                <c:pt idx="0">
                  <c:v>Mid-Point - Actual and Consensus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'Sheet 1'!$A$4:$A$146</c:f>
              <c:strCache>
                <c:ptCount val="143"/>
                <c:pt idx="0">
                  <c:v>2011-01</c:v>
                </c:pt>
                <c:pt idx="1">
                  <c:v>2011-02</c:v>
                </c:pt>
                <c:pt idx="2">
                  <c:v>2011-03</c:v>
                </c:pt>
                <c:pt idx="3">
                  <c:v>2011-04</c:v>
                </c:pt>
                <c:pt idx="4">
                  <c:v>2011-05</c:v>
                </c:pt>
                <c:pt idx="5">
                  <c:v>2011-06</c:v>
                </c:pt>
                <c:pt idx="6">
                  <c:v>2011-07</c:v>
                </c:pt>
                <c:pt idx="7">
                  <c:v>2011-08</c:v>
                </c:pt>
                <c:pt idx="8">
                  <c:v>2011-09</c:v>
                </c:pt>
                <c:pt idx="9">
                  <c:v>2011-10</c:v>
                </c:pt>
                <c:pt idx="10">
                  <c:v>2011-11</c:v>
                </c:pt>
                <c:pt idx="11">
                  <c:v>2011-12</c:v>
                </c:pt>
                <c:pt idx="12">
                  <c:v>2012-01</c:v>
                </c:pt>
                <c:pt idx="13">
                  <c:v>2012-02</c:v>
                </c:pt>
                <c:pt idx="14">
                  <c:v>2012-03</c:v>
                </c:pt>
                <c:pt idx="15">
                  <c:v>2012-04</c:v>
                </c:pt>
                <c:pt idx="16">
                  <c:v>2012-05</c:v>
                </c:pt>
                <c:pt idx="17">
                  <c:v>2012-06</c:v>
                </c:pt>
                <c:pt idx="18">
                  <c:v>2012-07</c:v>
                </c:pt>
                <c:pt idx="19">
                  <c:v>2012-08</c:v>
                </c:pt>
                <c:pt idx="20">
                  <c:v>2012-09</c:v>
                </c:pt>
                <c:pt idx="21">
                  <c:v>2012-10</c:v>
                </c:pt>
                <c:pt idx="22">
                  <c:v>2012-11</c:v>
                </c:pt>
                <c:pt idx="23">
                  <c:v>2012-12</c:v>
                </c:pt>
                <c:pt idx="24">
                  <c:v>2013-01</c:v>
                </c:pt>
                <c:pt idx="25">
                  <c:v>2013-02</c:v>
                </c:pt>
                <c:pt idx="26">
                  <c:v>2013-03</c:v>
                </c:pt>
                <c:pt idx="27">
                  <c:v>2013-04</c:v>
                </c:pt>
                <c:pt idx="28">
                  <c:v>2013-05</c:v>
                </c:pt>
                <c:pt idx="29">
                  <c:v>2013-06</c:v>
                </c:pt>
                <c:pt idx="30">
                  <c:v>2013-07</c:v>
                </c:pt>
                <c:pt idx="31">
                  <c:v>2013-08</c:v>
                </c:pt>
                <c:pt idx="32">
                  <c:v>2013-09</c:v>
                </c:pt>
                <c:pt idx="33">
                  <c:v>2013-10</c:v>
                </c:pt>
                <c:pt idx="34">
                  <c:v>2013-11</c:v>
                </c:pt>
                <c:pt idx="35">
                  <c:v>2013-12</c:v>
                </c:pt>
                <c:pt idx="36">
                  <c:v>2014-01</c:v>
                </c:pt>
                <c:pt idx="37">
                  <c:v>2014-02</c:v>
                </c:pt>
                <c:pt idx="38">
                  <c:v>2014-03</c:v>
                </c:pt>
                <c:pt idx="39">
                  <c:v>2014-04</c:v>
                </c:pt>
                <c:pt idx="40">
                  <c:v>2014-05</c:v>
                </c:pt>
                <c:pt idx="41">
                  <c:v>2014-06</c:v>
                </c:pt>
                <c:pt idx="42">
                  <c:v>2014-07</c:v>
                </c:pt>
                <c:pt idx="43">
                  <c:v>2014-08</c:v>
                </c:pt>
                <c:pt idx="44">
                  <c:v>2014-09</c:v>
                </c:pt>
                <c:pt idx="45">
                  <c:v>2014-10</c:v>
                </c:pt>
                <c:pt idx="46">
                  <c:v>2014-11</c:v>
                </c:pt>
                <c:pt idx="47">
                  <c:v>2014-12</c:v>
                </c:pt>
                <c:pt idx="48">
                  <c:v>2015-01</c:v>
                </c:pt>
                <c:pt idx="49">
                  <c:v>2015-02</c:v>
                </c:pt>
                <c:pt idx="50">
                  <c:v>2015-03</c:v>
                </c:pt>
                <c:pt idx="51">
                  <c:v>2015-04</c:v>
                </c:pt>
                <c:pt idx="52">
                  <c:v>2015-05</c:v>
                </c:pt>
                <c:pt idx="53">
                  <c:v>2015-06</c:v>
                </c:pt>
                <c:pt idx="54">
                  <c:v>2015-07</c:v>
                </c:pt>
                <c:pt idx="55">
                  <c:v>2015-08</c:v>
                </c:pt>
                <c:pt idx="56">
                  <c:v>2015-09</c:v>
                </c:pt>
                <c:pt idx="57">
                  <c:v>2015-10</c:v>
                </c:pt>
                <c:pt idx="58">
                  <c:v>2015-11</c:v>
                </c:pt>
                <c:pt idx="59">
                  <c:v>2015-12</c:v>
                </c:pt>
                <c:pt idx="60">
                  <c:v>2016-01</c:v>
                </c:pt>
                <c:pt idx="61">
                  <c:v>2016-02</c:v>
                </c:pt>
                <c:pt idx="62">
                  <c:v>2016-03</c:v>
                </c:pt>
                <c:pt idx="63">
                  <c:v>2016-04</c:v>
                </c:pt>
                <c:pt idx="64">
                  <c:v>2016-05</c:v>
                </c:pt>
                <c:pt idx="65">
                  <c:v>2016-06</c:v>
                </c:pt>
                <c:pt idx="66">
                  <c:v>2016-07</c:v>
                </c:pt>
                <c:pt idx="67">
                  <c:v>2016-08</c:v>
                </c:pt>
                <c:pt idx="68">
                  <c:v>2016-09</c:v>
                </c:pt>
                <c:pt idx="69">
                  <c:v>2016-10</c:v>
                </c:pt>
                <c:pt idx="70">
                  <c:v>2016-11</c:v>
                </c:pt>
                <c:pt idx="71">
                  <c:v>2016-12</c:v>
                </c:pt>
                <c:pt idx="72">
                  <c:v>2017-01</c:v>
                </c:pt>
                <c:pt idx="73">
                  <c:v>2017-02</c:v>
                </c:pt>
                <c:pt idx="74">
                  <c:v>2017-03</c:v>
                </c:pt>
                <c:pt idx="75">
                  <c:v>2017-04</c:v>
                </c:pt>
                <c:pt idx="76">
                  <c:v>2017-05</c:v>
                </c:pt>
                <c:pt idx="77">
                  <c:v>2017-06</c:v>
                </c:pt>
                <c:pt idx="78">
                  <c:v>2017-07</c:v>
                </c:pt>
                <c:pt idx="79">
                  <c:v>2017-08</c:v>
                </c:pt>
                <c:pt idx="80">
                  <c:v>2017-09</c:v>
                </c:pt>
                <c:pt idx="81">
                  <c:v>2017-10</c:v>
                </c:pt>
                <c:pt idx="82">
                  <c:v>2017-11</c:v>
                </c:pt>
                <c:pt idx="83">
                  <c:v>2017-12</c:v>
                </c:pt>
                <c:pt idx="84">
                  <c:v>2018-01</c:v>
                </c:pt>
                <c:pt idx="85">
                  <c:v>2018-02</c:v>
                </c:pt>
                <c:pt idx="86">
                  <c:v>2018-03</c:v>
                </c:pt>
                <c:pt idx="87">
                  <c:v>2018-04</c:v>
                </c:pt>
                <c:pt idx="88">
                  <c:v>2018-05</c:v>
                </c:pt>
                <c:pt idx="89">
                  <c:v>2018-06</c:v>
                </c:pt>
                <c:pt idx="90">
                  <c:v>2018-07</c:v>
                </c:pt>
                <c:pt idx="91">
                  <c:v>2018-08</c:v>
                </c:pt>
                <c:pt idx="92">
                  <c:v>2018-09</c:v>
                </c:pt>
                <c:pt idx="93">
                  <c:v>2018-10</c:v>
                </c:pt>
                <c:pt idx="94">
                  <c:v>2018-11</c:v>
                </c:pt>
                <c:pt idx="95">
                  <c:v>2018-12</c:v>
                </c:pt>
                <c:pt idx="96">
                  <c:v>2019-01</c:v>
                </c:pt>
                <c:pt idx="97">
                  <c:v>2019-02</c:v>
                </c:pt>
                <c:pt idx="98">
                  <c:v>2019-03</c:v>
                </c:pt>
                <c:pt idx="99">
                  <c:v>2019-04</c:v>
                </c:pt>
                <c:pt idx="100">
                  <c:v>2019-05</c:v>
                </c:pt>
                <c:pt idx="101">
                  <c:v>2019-06</c:v>
                </c:pt>
                <c:pt idx="102">
                  <c:v>2019-07</c:v>
                </c:pt>
                <c:pt idx="103">
                  <c:v>2019-08</c:v>
                </c:pt>
                <c:pt idx="104">
                  <c:v>2019-09</c:v>
                </c:pt>
                <c:pt idx="105">
                  <c:v>2019-10</c:v>
                </c:pt>
                <c:pt idx="106">
                  <c:v>2019-11</c:v>
                </c:pt>
                <c:pt idx="107">
                  <c:v>2019-12</c:v>
                </c:pt>
                <c:pt idx="108">
                  <c:v>2020/01</c:v>
                </c:pt>
                <c:pt idx="109">
                  <c:v>2020/02</c:v>
                </c:pt>
                <c:pt idx="110">
                  <c:v>2020/02</c:v>
                </c:pt>
                <c:pt idx="111">
                  <c:v>2020/04</c:v>
                </c:pt>
                <c:pt idx="112">
                  <c:v>2020/05</c:v>
                </c:pt>
                <c:pt idx="113">
                  <c:v>2020/06</c:v>
                </c:pt>
                <c:pt idx="114">
                  <c:v>2020/07</c:v>
                </c:pt>
                <c:pt idx="115">
                  <c:v>2020/08</c:v>
                </c:pt>
                <c:pt idx="116">
                  <c:v>2020/09</c:v>
                </c:pt>
                <c:pt idx="117">
                  <c:v>2020/10</c:v>
                </c:pt>
                <c:pt idx="118">
                  <c:v>2020/11</c:v>
                </c:pt>
                <c:pt idx="119">
                  <c:v>2020/12</c:v>
                </c:pt>
                <c:pt idx="120">
                  <c:v>2021/01</c:v>
                </c:pt>
                <c:pt idx="121">
                  <c:v>2021/02</c:v>
                </c:pt>
                <c:pt idx="122">
                  <c:v>2021/03</c:v>
                </c:pt>
                <c:pt idx="123">
                  <c:v>2021/04</c:v>
                </c:pt>
                <c:pt idx="124">
                  <c:v>2021/05</c:v>
                </c:pt>
                <c:pt idx="125">
                  <c:v>2021/06</c:v>
                </c:pt>
                <c:pt idx="126">
                  <c:v>2021/07</c:v>
                </c:pt>
                <c:pt idx="127">
                  <c:v>2021/08</c:v>
                </c:pt>
                <c:pt idx="128">
                  <c:v>2021/09</c:v>
                </c:pt>
                <c:pt idx="129">
                  <c:v>2021/10</c:v>
                </c:pt>
                <c:pt idx="130">
                  <c:v>2021/11</c:v>
                </c:pt>
                <c:pt idx="131">
                  <c:v>2021/12</c:v>
                </c:pt>
                <c:pt idx="132">
                  <c:v>2022/01</c:v>
                </c:pt>
                <c:pt idx="133">
                  <c:v>2022/02</c:v>
                </c:pt>
                <c:pt idx="134">
                  <c:v>2022/03</c:v>
                </c:pt>
                <c:pt idx="135">
                  <c:v>2022/04</c:v>
                </c:pt>
                <c:pt idx="136">
                  <c:v>2022/05</c:v>
                </c:pt>
                <c:pt idx="137">
                  <c:v>2022/06</c:v>
                </c:pt>
                <c:pt idx="138">
                  <c:v>2022/07</c:v>
                </c:pt>
                <c:pt idx="139">
                  <c:v>2022/08</c:v>
                </c:pt>
                <c:pt idx="140">
                  <c:v>2022/09</c:v>
                </c:pt>
                <c:pt idx="141">
                  <c:v>2022/10</c:v>
                </c:pt>
                <c:pt idx="142">
                  <c:v>2022/11</c:v>
                </c:pt>
              </c:strCache>
            </c:strRef>
          </c:cat>
          <c:val>
            <c:numRef>
              <c:f>'Sheet 1'!$G$4:$G$146</c:f>
              <c:numCache>
                <c:formatCode>General</c:formatCode>
                <c:ptCount val="143"/>
                <c:pt idx="0">
                  <c:v>3.665</c:v>
                </c:pt>
                <c:pt idx="1">
                  <c:v>3.665</c:v>
                </c:pt>
                <c:pt idx="2">
                  <c:v>3.665</c:v>
                </c:pt>
                <c:pt idx="3">
                  <c:v>3.665</c:v>
                </c:pt>
                <c:pt idx="4">
                  <c:v>3.665</c:v>
                </c:pt>
                <c:pt idx="5">
                  <c:v>3.665</c:v>
                </c:pt>
                <c:pt idx="6">
                  <c:v>3.665</c:v>
                </c:pt>
                <c:pt idx="7">
                  <c:v>3.665</c:v>
                </c:pt>
                <c:pt idx="8">
                  <c:v>3.665</c:v>
                </c:pt>
                <c:pt idx="9">
                  <c:v>3.665</c:v>
                </c:pt>
                <c:pt idx="10">
                  <c:v>3.665</c:v>
                </c:pt>
                <c:pt idx="11">
                  <c:v>3.665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3.4</c:v>
                </c:pt>
                <c:pt idx="25">
                  <c:v>3.4</c:v>
                </c:pt>
                <c:pt idx="26">
                  <c:v>3.4</c:v>
                </c:pt>
                <c:pt idx="27">
                  <c:v>3.4</c:v>
                </c:pt>
                <c:pt idx="28">
                  <c:v>3.4</c:v>
                </c:pt>
                <c:pt idx="29">
                  <c:v>3.4</c:v>
                </c:pt>
                <c:pt idx="30">
                  <c:v>3.4</c:v>
                </c:pt>
                <c:pt idx="31">
                  <c:v>3.4</c:v>
                </c:pt>
                <c:pt idx="32">
                  <c:v>3.4</c:v>
                </c:pt>
                <c:pt idx="33">
                  <c:v>3.4</c:v>
                </c:pt>
                <c:pt idx="34">
                  <c:v>3.4</c:v>
                </c:pt>
                <c:pt idx="35">
                  <c:v>3.4</c:v>
                </c:pt>
                <c:pt idx="36">
                  <c:v>3.3</c:v>
                </c:pt>
                <c:pt idx="37">
                  <c:v>3.3</c:v>
                </c:pt>
                <c:pt idx="38">
                  <c:v>3.3</c:v>
                </c:pt>
                <c:pt idx="39">
                  <c:v>3.3</c:v>
                </c:pt>
                <c:pt idx="40">
                  <c:v>3.3</c:v>
                </c:pt>
                <c:pt idx="41">
                  <c:v>3.3</c:v>
                </c:pt>
                <c:pt idx="42">
                  <c:v>3.3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3.3</c:v>
                </c:pt>
                <c:pt idx="48">
                  <c:v>3.3</c:v>
                </c:pt>
                <c:pt idx="49">
                  <c:v>3.3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3.3</c:v>
                </c:pt>
                <c:pt idx="54">
                  <c:v>3.3</c:v>
                </c:pt>
                <c:pt idx="55">
                  <c:v>3.3</c:v>
                </c:pt>
                <c:pt idx="56">
                  <c:v>3.3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2.4300000000000002</c:v>
                </c:pt>
                <c:pt idx="61">
                  <c:v>2.4300000000000002</c:v>
                </c:pt>
                <c:pt idx="62">
                  <c:v>2.4300000000000002</c:v>
                </c:pt>
                <c:pt idx="63">
                  <c:v>2.4300000000000002</c:v>
                </c:pt>
                <c:pt idx="64">
                  <c:v>2.4300000000000002</c:v>
                </c:pt>
                <c:pt idx="65">
                  <c:v>2.4300000000000002</c:v>
                </c:pt>
                <c:pt idx="66">
                  <c:v>2.4300000000000002</c:v>
                </c:pt>
                <c:pt idx="67">
                  <c:v>2.4300000000000002</c:v>
                </c:pt>
                <c:pt idx="68">
                  <c:v>2.4300000000000002</c:v>
                </c:pt>
                <c:pt idx="69">
                  <c:v>2.4300000000000002</c:v>
                </c:pt>
                <c:pt idx="70">
                  <c:v>2.4300000000000002</c:v>
                </c:pt>
                <c:pt idx="71">
                  <c:v>2.4300000000000002</c:v>
                </c:pt>
                <c:pt idx="72">
                  <c:v>2.4300000000000002</c:v>
                </c:pt>
                <c:pt idx="73">
                  <c:v>2.4300000000000002</c:v>
                </c:pt>
                <c:pt idx="74">
                  <c:v>2.4300000000000002</c:v>
                </c:pt>
                <c:pt idx="75">
                  <c:v>2.4300000000000002</c:v>
                </c:pt>
                <c:pt idx="76">
                  <c:v>2.4300000000000002</c:v>
                </c:pt>
                <c:pt idx="77">
                  <c:v>2.4300000000000002</c:v>
                </c:pt>
                <c:pt idx="78">
                  <c:v>2.4300000000000002</c:v>
                </c:pt>
                <c:pt idx="79">
                  <c:v>2.4300000000000002</c:v>
                </c:pt>
                <c:pt idx="80">
                  <c:v>2.4300000000000002</c:v>
                </c:pt>
                <c:pt idx="81">
                  <c:v>2.4300000000000002</c:v>
                </c:pt>
                <c:pt idx="82">
                  <c:v>2.4300000000000002</c:v>
                </c:pt>
                <c:pt idx="83">
                  <c:v>2.4649999999999999</c:v>
                </c:pt>
                <c:pt idx="84">
                  <c:v>2.6150000000000002</c:v>
                </c:pt>
                <c:pt idx="85">
                  <c:v>2.6150000000000002</c:v>
                </c:pt>
                <c:pt idx="86">
                  <c:v>2.6150000000000002</c:v>
                </c:pt>
                <c:pt idx="87">
                  <c:v>2.6150000000000002</c:v>
                </c:pt>
                <c:pt idx="88">
                  <c:v>2.6150000000000002</c:v>
                </c:pt>
                <c:pt idx="89">
                  <c:v>2.6150000000000002</c:v>
                </c:pt>
                <c:pt idx="90">
                  <c:v>2.6150000000000002</c:v>
                </c:pt>
                <c:pt idx="91">
                  <c:v>2.6150000000000002</c:v>
                </c:pt>
                <c:pt idx="92">
                  <c:v>2.6150000000000002</c:v>
                </c:pt>
                <c:pt idx="93">
                  <c:v>2.6150000000000002</c:v>
                </c:pt>
                <c:pt idx="94">
                  <c:v>2.6150000000000002</c:v>
                </c:pt>
                <c:pt idx="95">
                  <c:v>2.6150000000000002</c:v>
                </c:pt>
                <c:pt idx="96">
                  <c:v>2.8149999999999999</c:v>
                </c:pt>
                <c:pt idx="97">
                  <c:v>2.8149999999999999</c:v>
                </c:pt>
                <c:pt idx="98">
                  <c:v>2.8149999999999999</c:v>
                </c:pt>
                <c:pt idx="99">
                  <c:v>2.8149999999999999</c:v>
                </c:pt>
                <c:pt idx="100">
                  <c:v>2.8149999999999999</c:v>
                </c:pt>
                <c:pt idx="101">
                  <c:v>2.8149999999999999</c:v>
                </c:pt>
                <c:pt idx="102">
                  <c:v>2.8149999999999999</c:v>
                </c:pt>
                <c:pt idx="103">
                  <c:v>2.8149999999999999</c:v>
                </c:pt>
                <c:pt idx="104">
                  <c:v>2.8149999999999999</c:v>
                </c:pt>
                <c:pt idx="105">
                  <c:v>2.8149999999999999</c:v>
                </c:pt>
                <c:pt idx="106">
                  <c:v>2.8149999999999999</c:v>
                </c:pt>
                <c:pt idx="107">
                  <c:v>2.8149999999999999</c:v>
                </c:pt>
                <c:pt idx="108">
                  <c:v>1.91</c:v>
                </c:pt>
                <c:pt idx="109">
                  <c:v>1.91</c:v>
                </c:pt>
                <c:pt idx="110">
                  <c:v>1.91</c:v>
                </c:pt>
                <c:pt idx="111">
                  <c:v>1.91</c:v>
                </c:pt>
                <c:pt idx="112">
                  <c:v>1.91</c:v>
                </c:pt>
                <c:pt idx="113">
                  <c:v>1.91</c:v>
                </c:pt>
                <c:pt idx="114">
                  <c:v>1.91</c:v>
                </c:pt>
                <c:pt idx="115">
                  <c:v>1.91</c:v>
                </c:pt>
                <c:pt idx="116">
                  <c:v>1.91</c:v>
                </c:pt>
                <c:pt idx="117">
                  <c:v>1.91</c:v>
                </c:pt>
                <c:pt idx="118">
                  <c:v>1.91</c:v>
                </c:pt>
                <c:pt idx="119">
                  <c:v>1.91</c:v>
                </c:pt>
                <c:pt idx="120">
                  <c:v>1.91</c:v>
                </c:pt>
                <c:pt idx="121">
                  <c:v>1.91</c:v>
                </c:pt>
                <c:pt idx="122">
                  <c:v>1.91</c:v>
                </c:pt>
                <c:pt idx="123">
                  <c:v>1.91</c:v>
                </c:pt>
                <c:pt idx="124">
                  <c:v>1.91</c:v>
                </c:pt>
                <c:pt idx="125">
                  <c:v>1.91</c:v>
                </c:pt>
                <c:pt idx="126">
                  <c:v>1.91</c:v>
                </c:pt>
                <c:pt idx="127">
                  <c:v>1.91</c:v>
                </c:pt>
                <c:pt idx="128">
                  <c:v>1.91</c:v>
                </c:pt>
                <c:pt idx="129">
                  <c:v>1.91</c:v>
                </c:pt>
                <c:pt idx="130">
                  <c:v>1.91</c:v>
                </c:pt>
                <c:pt idx="131">
                  <c:v>1.91</c:v>
                </c:pt>
                <c:pt idx="132">
                  <c:v>1.91</c:v>
                </c:pt>
                <c:pt idx="133">
                  <c:v>1.91</c:v>
                </c:pt>
                <c:pt idx="134">
                  <c:v>1.91</c:v>
                </c:pt>
                <c:pt idx="135">
                  <c:v>1.91</c:v>
                </c:pt>
                <c:pt idx="136">
                  <c:v>1.91</c:v>
                </c:pt>
                <c:pt idx="137">
                  <c:v>1.91</c:v>
                </c:pt>
                <c:pt idx="138">
                  <c:v>1.91</c:v>
                </c:pt>
                <c:pt idx="139">
                  <c:v>1.91</c:v>
                </c:pt>
                <c:pt idx="140">
                  <c:v>1.91</c:v>
                </c:pt>
                <c:pt idx="141">
                  <c:v>1.91</c:v>
                </c:pt>
                <c:pt idx="142">
                  <c:v>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17-43FF-BA3A-10713CF3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2846608"/>
        <c:axId val="1457355776"/>
      </c:lineChart>
      <c:catAx>
        <c:axId val="14628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355776"/>
        <c:crosses val="autoZero"/>
        <c:auto val="1"/>
        <c:lblAlgn val="ctr"/>
        <c:lblOffset val="100"/>
        <c:noMultiLvlLbl val="0"/>
      </c:catAx>
      <c:valAx>
        <c:axId val="145735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8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1200150</xdr:colOff>
      <xdr:row>121</xdr:row>
      <xdr:rowOff>34290</xdr:rowOff>
    </xdr:from>
    <xdr:to>
      <xdr:col>47</xdr:col>
      <xdr:colOff>87630</xdr:colOff>
      <xdr:row>151</xdr:row>
      <xdr:rowOff>72390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14A6B50-5CD4-43D7-B28B-AAF855BAB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518160</xdr:colOff>
      <xdr:row>99</xdr:row>
      <xdr:rowOff>125730</xdr:rowOff>
    </xdr:from>
    <xdr:to>
      <xdr:col>32</xdr:col>
      <xdr:colOff>685800</xdr:colOff>
      <xdr:row>138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8A8CA5-882A-42B7-AB66-554BC77B0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61"/>
  <sheetViews>
    <sheetView tabSelected="1" topLeftCell="H136" workbookViewId="0">
      <selection activeCell="L152" sqref="L152"/>
    </sheetView>
  </sheetViews>
  <sheetFormatPr defaultRowHeight="15" x14ac:dyDescent="0.25"/>
  <cols>
    <col min="1" max="1" width="14.5703125" customWidth="1"/>
    <col min="2" max="2" width="15.42578125" bestFit="1" customWidth="1"/>
    <col min="3" max="3" width="20.85546875" customWidth="1"/>
    <col min="4" max="4" width="13.7109375" customWidth="1"/>
    <col min="5" max="5" width="13" customWidth="1"/>
    <col min="6" max="6" width="19" customWidth="1"/>
    <col min="7" max="7" width="20.7109375" customWidth="1"/>
    <col min="8" max="10" width="19" customWidth="1"/>
    <col min="11" max="13" width="23.7109375" customWidth="1"/>
    <col min="14" max="23" width="19" customWidth="1"/>
    <col min="24" max="24" width="15.42578125" customWidth="1"/>
    <col min="25" max="25" width="21.85546875" customWidth="1"/>
    <col min="26" max="26" width="18" bestFit="1" customWidth="1"/>
    <col min="27" max="28" width="10.42578125" customWidth="1"/>
    <col min="29" max="29" width="11.140625" customWidth="1"/>
    <col min="30" max="30" width="9.5703125" customWidth="1"/>
    <col min="31" max="31" width="16.7109375" customWidth="1"/>
    <col min="32" max="32" width="18.28515625" customWidth="1"/>
    <col min="33" max="33" width="16.5703125" customWidth="1"/>
    <col min="34" max="34" width="17.7109375" customWidth="1"/>
  </cols>
  <sheetData>
    <row r="1" spans="1:31" x14ac:dyDescent="0.25">
      <c r="AA1" s="1"/>
      <c r="AB1" s="1"/>
      <c r="AC1" s="1"/>
      <c r="AD1" s="1"/>
      <c r="AE1" s="1"/>
    </row>
    <row r="2" spans="1:31" x14ac:dyDescent="0.25">
      <c r="Y2" s="1"/>
    </row>
    <row r="3" spans="1:31" x14ac:dyDescent="0.25">
      <c r="A3" t="s">
        <v>0</v>
      </c>
      <c r="B3" t="s">
        <v>25</v>
      </c>
      <c r="C3" t="s">
        <v>115</v>
      </c>
      <c r="D3" t="s">
        <v>113</v>
      </c>
      <c r="E3" t="s">
        <v>114</v>
      </c>
      <c r="F3" t="s">
        <v>112</v>
      </c>
      <c r="G3" t="s">
        <v>144</v>
      </c>
      <c r="H3" t="s">
        <v>116</v>
      </c>
      <c r="I3" t="s">
        <v>117</v>
      </c>
      <c r="J3" t="s">
        <v>118</v>
      </c>
      <c r="K3" t="s">
        <v>119</v>
      </c>
      <c r="L3" t="s">
        <v>139</v>
      </c>
      <c r="N3" t="s">
        <v>127</v>
      </c>
      <c r="O3" t="s">
        <v>128</v>
      </c>
      <c r="P3" t="s">
        <v>129</v>
      </c>
      <c r="Q3" t="s">
        <v>130</v>
      </c>
      <c r="R3" t="s">
        <v>141</v>
      </c>
      <c r="S3" t="s">
        <v>132</v>
      </c>
      <c r="T3" t="s">
        <v>133</v>
      </c>
      <c r="U3" t="s">
        <v>134</v>
      </c>
      <c r="V3" t="s">
        <v>135</v>
      </c>
      <c r="W3" t="s">
        <v>143</v>
      </c>
    </row>
    <row r="4" spans="1:31" x14ac:dyDescent="0.25">
      <c r="A4" t="s">
        <v>49</v>
      </c>
      <c r="B4">
        <v>3.75</v>
      </c>
      <c r="C4">
        <v>3.53</v>
      </c>
      <c r="D4">
        <v>3.53</v>
      </c>
      <c r="E4">
        <v>3.48</v>
      </c>
      <c r="F4">
        <v>3.8</v>
      </c>
      <c r="G4">
        <f>(C4+F4)/2</f>
        <v>3.665</v>
      </c>
      <c r="H4">
        <f>C4-$B4</f>
        <v>-0.2200000000000002</v>
      </c>
      <c r="I4">
        <f>D4-$B4</f>
        <v>-0.2200000000000002</v>
      </c>
      <c r="J4">
        <f>E4-$B4</f>
        <v>-0.27</v>
      </c>
      <c r="K4">
        <f>F4-$B4</f>
        <v>4.9999999999999822E-2</v>
      </c>
      <c r="L4">
        <f t="shared" ref="L4:L67" si="0">G4-$B4</f>
        <v>-8.4999999999999964E-2</v>
      </c>
      <c r="N4">
        <f>H4^2</f>
        <v>4.8400000000000089E-2</v>
      </c>
      <c r="O4">
        <f>I4^2</f>
        <v>4.8400000000000089E-2</v>
      </c>
      <c r="P4">
        <f>J4^2</f>
        <v>7.2900000000000006E-2</v>
      </c>
      <c r="Q4">
        <f>K4^2</f>
        <v>2.4999999999999823E-3</v>
      </c>
      <c r="R4">
        <f t="shared" ref="R4:R67" si="1">L4^2</f>
        <v>7.2249999999999936E-3</v>
      </c>
      <c r="S4">
        <f>IF(H4&gt;0,1,0)</f>
        <v>0</v>
      </c>
      <c r="T4">
        <f>IF(I4&gt;0,1,0)</f>
        <v>0</v>
      </c>
      <c r="U4">
        <f>IF(J4&gt;0,1,0)</f>
        <v>0</v>
      </c>
      <c r="V4">
        <f>IF(K4&gt;0,1,0)</f>
        <v>1</v>
      </c>
      <c r="W4">
        <f t="shared" ref="W4:W67" si="2">IF(L4&gt;0,1,0)</f>
        <v>0</v>
      </c>
    </row>
    <row r="5" spans="1:31" x14ac:dyDescent="0.25">
      <c r="A5" t="s">
        <v>50</v>
      </c>
      <c r="B5">
        <v>3.75</v>
      </c>
      <c r="C5">
        <v>3.53</v>
      </c>
      <c r="D5">
        <v>3.53</v>
      </c>
      <c r="E5">
        <v>3.48</v>
      </c>
      <c r="F5">
        <v>3.8</v>
      </c>
      <c r="G5">
        <f t="shared" ref="G5:G68" si="3">(C5+F5)/2</f>
        <v>3.665</v>
      </c>
      <c r="H5">
        <f t="shared" ref="H5:H68" si="4">C5-$B5</f>
        <v>-0.2200000000000002</v>
      </c>
      <c r="I5">
        <f t="shared" ref="I5:I68" si="5">D5-$B5</f>
        <v>-0.2200000000000002</v>
      </c>
      <c r="J5">
        <f t="shared" ref="J5:J68" si="6">E5-$B5</f>
        <v>-0.27</v>
      </c>
      <c r="K5">
        <f t="shared" ref="K5:K68" si="7">F5-$B5</f>
        <v>4.9999999999999822E-2</v>
      </c>
      <c r="L5">
        <f t="shared" si="0"/>
        <v>-8.4999999999999964E-2</v>
      </c>
      <c r="N5">
        <f t="shared" ref="N5:N68" si="8">H5^2</f>
        <v>4.8400000000000089E-2</v>
      </c>
      <c r="O5">
        <f t="shared" ref="O5:O68" si="9">I5^2</f>
        <v>4.8400000000000089E-2</v>
      </c>
      <c r="P5">
        <f t="shared" ref="P5:P68" si="10">J5^2</f>
        <v>7.2900000000000006E-2</v>
      </c>
      <c r="Q5">
        <f t="shared" ref="Q5:Q68" si="11">K5^2</f>
        <v>2.4999999999999823E-3</v>
      </c>
      <c r="R5">
        <f t="shared" si="1"/>
        <v>7.2249999999999936E-3</v>
      </c>
      <c r="S5">
        <f t="shared" ref="S5:S68" si="12">IF(H5&gt;0,1,0)</f>
        <v>0</v>
      </c>
      <c r="T5">
        <f t="shared" ref="T5:T68" si="13">IF(I5&gt;0,1,0)</f>
        <v>0</v>
      </c>
      <c r="U5">
        <f t="shared" ref="U5:U68" si="14">IF(J5&gt;0,1,0)</f>
        <v>0</v>
      </c>
      <c r="V5">
        <f t="shared" ref="V5:V68" si="15">IF(K5&gt;0,1,0)</f>
        <v>1</v>
      </c>
      <c r="W5">
        <f t="shared" si="2"/>
        <v>0</v>
      </c>
    </row>
    <row r="6" spans="1:31" x14ac:dyDescent="0.25">
      <c r="A6" t="s">
        <v>51</v>
      </c>
      <c r="B6">
        <v>3.72</v>
      </c>
      <c r="C6">
        <v>3.53</v>
      </c>
      <c r="D6">
        <v>3.53</v>
      </c>
      <c r="E6">
        <v>3.48</v>
      </c>
      <c r="F6">
        <v>3.8</v>
      </c>
      <c r="G6">
        <f t="shared" si="3"/>
        <v>3.665</v>
      </c>
      <c r="H6">
        <f t="shared" si="4"/>
        <v>-0.19000000000000039</v>
      </c>
      <c r="I6">
        <f t="shared" si="5"/>
        <v>-0.19000000000000039</v>
      </c>
      <c r="J6">
        <f t="shared" si="6"/>
        <v>-0.24000000000000021</v>
      </c>
      <c r="K6">
        <f t="shared" si="7"/>
        <v>7.9999999999999627E-2</v>
      </c>
      <c r="L6">
        <f t="shared" si="0"/>
        <v>-5.500000000000016E-2</v>
      </c>
      <c r="N6">
        <f t="shared" si="8"/>
        <v>3.6100000000000146E-2</v>
      </c>
      <c r="O6">
        <f t="shared" si="9"/>
        <v>3.6100000000000146E-2</v>
      </c>
      <c r="P6">
        <f t="shared" si="10"/>
        <v>5.7600000000000103E-2</v>
      </c>
      <c r="Q6">
        <f t="shared" si="11"/>
        <v>6.3999999999999405E-3</v>
      </c>
      <c r="R6">
        <f t="shared" si="1"/>
        <v>3.0250000000000177E-3</v>
      </c>
      <c r="S6">
        <f t="shared" si="12"/>
        <v>0</v>
      </c>
      <c r="T6">
        <f t="shared" si="13"/>
        <v>0</v>
      </c>
      <c r="U6">
        <f t="shared" si="14"/>
        <v>0</v>
      </c>
      <c r="V6">
        <f t="shared" si="15"/>
        <v>1</v>
      </c>
      <c r="W6">
        <f t="shared" si="2"/>
        <v>0</v>
      </c>
    </row>
    <row r="7" spans="1:31" x14ac:dyDescent="0.25">
      <c r="A7" t="s">
        <v>52</v>
      </c>
      <c r="B7">
        <v>3.74</v>
      </c>
      <c r="C7">
        <v>3.53</v>
      </c>
      <c r="D7">
        <v>3.53</v>
      </c>
      <c r="E7">
        <v>3.48</v>
      </c>
      <c r="F7">
        <v>3.8</v>
      </c>
      <c r="G7">
        <f t="shared" si="3"/>
        <v>3.665</v>
      </c>
      <c r="H7">
        <f t="shared" si="4"/>
        <v>-0.21000000000000041</v>
      </c>
      <c r="I7">
        <f t="shared" si="5"/>
        <v>-0.21000000000000041</v>
      </c>
      <c r="J7">
        <f t="shared" si="6"/>
        <v>-0.26000000000000023</v>
      </c>
      <c r="K7">
        <f t="shared" si="7"/>
        <v>5.9999999999999609E-2</v>
      </c>
      <c r="L7">
        <f t="shared" si="0"/>
        <v>-7.5000000000000178E-2</v>
      </c>
      <c r="N7">
        <f t="shared" si="8"/>
        <v>4.4100000000000174E-2</v>
      </c>
      <c r="O7">
        <f t="shared" si="9"/>
        <v>4.4100000000000174E-2</v>
      </c>
      <c r="P7">
        <f t="shared" si="10"/>
        <v>6.7600000000000118E-2</v>
      </c>
      <c r="Q7">
        <f t="shared" si="11"/>
        <v>3.5999999999999531E-3</v>
      </c>
      <c r="R7">
        <f t="shared" si="1"/>
        <v>5.6250000000000267E-3</v>
      </c>
      <c r="S7">
        <f t="shared" si="12"/>
        <v>0</v>
      </c>
      <c r="T7">
        <f t="shared" si="13"/>
        <v>0</v>
      </c>
      <c r="U7">
        <f t="shared" si="14"/>
        <v>0</v>
      </c>
      <c r="V7">
        <f t="shared" si="15"/>
        <v>1</v>
      </c>
      <c r="W7">
        <f t="shared" si="2"/>
        <v>0</v>
      </c>
    </row>
    <row r="8" spans="1:31" x14ac:dyDescent="0.25">
      <c r="A8" t="s">
        <v>53</v>
      </c>
      <c r="B8">
        <v>3.5</v>
      </c>
      <c r="C8">
        <v>3.53</v>
      </c>
      <c r="D8">
        <v>3.53</v>
      </c>
      <c r="E8">
        <v>3.48</v>
      </c>
      <c r="F8">
        <v>3.8</v>
      </c>
      <c r="G8">
        <f t="shared" si="3"/>
        <v>3.665</v>
      </c>
      <c r="H8">
        <f t="shared" si="4"/>
        <v>2.9999999999999805E-2</v>
      </c>
      <c r="I8">
        <f t="shared" si="5"/>
        <v>2.9999999999999805E-2</v>
      </c>
      <c r="J8">
        <f t="shared" si="6"/>
        <v>-2.0000000000000018E-2</v>
      </c>
      <c r="K8">
        <f t="shared" si="7"/>
        <v>0.29999999999999982</v>
      </c>
      <c r="L8">
        <f t="shared" si="0"/>
        <v>0.16500000000000004</v>
      </c>
      <c r="N8">
        <f t="shared" si="8"/>
        <v>8.9999999999998827E-4</v>
      </c>
      <c r="O8">
        <f t="shared" si="9"/>
        <v>8.9999999999998827E-4</v>
      </c>
      <c r="P8">
        <f t="shared" si="10"/>
        <v>4.0000000000000072E-4</v>
      </c>
      <c r="Q8">
        <f t="shared" si="11"/>
        <v>8.99999999999999E-2</v>
      </c>
      <c r="R8">
        <f t="shared" si="1"/>
        <v>2.7225000000000013E-2</v>
      </c>
      <c r="S8">
        <f t="shared" si="12"/>
        <v>1</v>
      </c>
      <c r="T8">
        <f t="shared" si="13"/>
        <v>1</v>
      </c>
      <c r="U8">
        <f t="shared" si="14"/>
        <v>0</v>
      </c>
      <c r="V8">
        <f t="shared" si="15"/>
        <v>1</v>
      </c>
      <c r="W8">
        <f t="shared" si="2"/>
        <v>1</v>
      </c>
    </row>
    <row r="9" spans="1:31" x14ac:dyDescent="0.25">
      <c r="A9" t="s">
        <v>54</v>
      </c>
      <c r="B9">
        <v>3.53</v>
      </c>
      <c r="C9">
        <v>3.53</v>
      </c>
      <c r="D9">
        <v>3.53</v>
      </c>
      <c r="E9">
        <v>3.48</v>
      </c>
      <c r="F9">
        <v>3.8</v>
      </c>
      <c r="G9">
        <f t="shared" si="3"/>
        <v>3.665</v>
      </c>
      <c r="H9">
        <f t="shared" si="4"/>
        <v>0</v>
      </c>
      <c r="I9">
        <f t="shared" si="5"/>
        <v>0</v>
      </c>
      <c r="J9">
        <f t="shared" si="6"/>
        <v>-4.9999999999999822E-2</v>
      </c>
      <c r="K9">
        <f t="shared" si="7"/>
        <v>0.27</v>
      </c>
      <c r="L9">
        <f t="shared" si="0"/>
        <v>0.13500000000000023</v>
      </c>
      <c r="N9">
        <f t="shared" si="8"/>
        <v>0</v>
      </c>
      <c r="O9">
        <f t="shared" si="9"/>
        <v>0</v>
      </c>
      <c r="P9">
        <f t="shared" si="10"/>
        <v>2.4999999999999823E-3</v>
      </c>
      <c r="Q9">
        <f t="shared" si="11"/>
        <v>7.2900000000000006E-2</v>
      </c>
      <c r="R9">
        <f t="shared" si="1"/>
        <v>1.8225000000000064E-2</v>
      </c>
      <c r="S9">
        <f t="shared" si="12"/>
        <v>0</v>
      </c>
      <c r="T9">
        <f t="shared" si="13"/>
        <v>0</v>
      </c>
      <c r="U9">
        <f t="shared" si="14"/>
        <v>0</v>
      </c>
      <c r="V9">
        <f t="shared" si="15"/>
        <v>1</v>
      </c>
      <c r="W9">
        <f t="shared" si="2"/>
        <v>1</v>
      </c>
    </row>
    <row r="10" spans="1:31" x14ac:dyDescent="0.25">
      <c r="A10" t="s">
        <v>55</v>
      </c>
      <c r="B10">
        <v>3.35</v>
      </c>
      <c r="C10">
        <v>3.53</v>
      </c>
      <c r="D10">
        <v>3.53</v>
      </c>
      <c r="E10">
        <v>3.48</v>
      </c>
      <c r="F10">
        <v>3.8</v>
      </c>
      <c r="G10">
        <f t="shared" si="3"/>
        <v>3.665</v>
      </c>
      <c r="H10">
        <f t="shared" si="4"/>
        <v>0.17999999999999972</v>
      </c>
      <c r="I10">
        <f t="shared" si="5"/>
        <v>0.17999999999999972</v>
      </c>
      <c r="J10">
        <f t="shared" si="6"/>
        <v>0.12999999999999989</v>
      </c>
      <c r="K10">
        <f t="shared" si="7"/>
        <v>0.44999999999999973</v>
      </c>
      <c r="L10">
        <f t="shared" si="0"/>
        <v>0.31499999999999995</v>
      </c>
      <c r="N10">
        <f t="shared" si="8"/>
        <v>3.2399999999999901E-2</v>
      </c>
      <c r="O10">
        <f t="shared" si="9"/>
        <v>3.2399999999999901E-2</v>
      </c>
      <c r="P10">
        <f t="shared" si="10"/>
        <v>1.6899999999999971E-2</v>
      </c>
      <c r="Q10">
        <f t="shared" si="11"/>
        <v>0.20249999999999976</v>
      </c>
      <c r="R10">
        <f t="shared" si="1"/>
        <v>9.9224999999999966E-2</v>
      </c>
      <c r="S10">
        <f t="shared" si="12"/>
        <v>1</v>
      </c>
      <c r="T10">
        <f t="shared" si="13"/>
        <v>1</v>
      </c>
      <c r="U10">
        <f t="shared" si="14"/>
        <v>1</v>
      </c>
      <c r="V10">
        <f t="shared" si="15"/>
        <v>1</v>
      </c>
      <c r="W10">
        <f t="shared" si="2"/>
        <v>1</v>
      </c>
    </row>
    <row r="11" spans="1:31" x14ac:dyDescent="0.25">
      <c r="A11" t="s">
        <v>56</v>
      </c>
      <c r="B11">
        <v>3.1</v>
      </c>
      <c r="C11">
        <v>3.53</v>
      </c>
      <c r="D11">
        <v>3.53</v>
      </c>
      <c r="E11">
        <v>3.48</v>
      </c>
      <c r="F11">
        <v>3.8</v>
      </c>
      <c r="G11">
        <f t="shared" si="3"/>
        <v>3.665</v>
      </c>
      <c r="H11">
        <f t="shared" si="4"/>
        <v>0.42999999999999972</v>
      </c>
      <c r="I11">
        <f t="shared" si="5"/>
        <v>0.42999999999999972</v>
      </c>
      <c r="J11">
        <f t="shared" si="6"/>
        <v>0.37999999999999989</v>
      </c>
      <c r="K11">
        <f t="shared" si="7"/>
        <v>0.69999999999999973</v>
      </c>
      <c r="L11">
        <f t="shared" si="0"/>
        <v>0.56499999999999995</v>
      </c>
      <c r="N11">
        <f t="shared" si="8"/>
        <v>0.18489999999999976</v>
      </c>
      <c r="O11">
        <f t="shared" si="9"/>
        <v>0.18489999999999976</v>
      </c>
      <c r="P11">
        <f t="shared" si="10"/>
        <v>0.14439999999999992</v>
      </c>
      <c r="Q11">
        <f t="shared" si="11"/>
        <v>0.4899999999999996</v>
      </c>
      <c r="R11">
        <f t="shared" si="1"/>
        <v>0.31922499999999993</v>
      </c>
      <c r="S11">
        <f t="shared" si="12"/>
        <v>1</v>
      </c>
      <c r="T11">
        <f t="shared" si="13"/>
        <v>1</v>
      </c>
      <c r="U11">
        <f t="shared" si="14"/>
        <v>1</v>
      </c>
      <c r="V11">
        <f t="shared" si="15"/>
        <v>1</v>
      </c>
      <c r="W11">
        <f t="shared" si="2"/>
        <v>1</v>
      </c>
    </row>
    <row r="12" spans="1:31" x14ac:dyDescent="0.25">
      <c r="A12" t="s">
        <v>57</v>
      </c>
      <c r="B12">
        <v>2.83</v>
      </c>
      <c r="C12">
        <v>3.53</v>
      </c>
      <c r="D12">
        <v>3.53</v>
      </c>
      <c r="E12">
        <v>3.48</v>
      </c>
      <c r="F12">
        <v>3.8</v>
      </c>
      <c r="G12">
        <f t="shared" si="3"/>
        <v>3.665</v>
      </c>
      <c r="H12">
        <f t="shared" si="4"/>
        <v>0.69999999999999973</v>
      </c>
      <c r="I12">
        <f t="shared" si="5"/>
        <v>0.69999999999999973</v>
      </c>
      <c r="J12">
        <f t="shared" si="6"/>
        <v>0.64999999999999991</v>
      </c>
      <c r="K12">
        <f t="shared" si="7"/>
        <v>0.96999999999999975</v>
      </c>
      <c r="L12">
        <f t="shared" si="0"/>
        <v>0.83499999999999996</v>
      </c>
      <c r="N12">
        <f t="shared" si="8"/>
        <v>0.4899999999999996</v>
      </c>
      <c r="O12">
        <f t="shared" si="9"/>
        <v>0.4899999999999996</v>
      </c>
      <c r="P12">
        <f t="shared" si="10"/>
        <v>0.42249999999999988</v>
      </c>
      <c r="Q12">
        <f t="shared" si="11"/>
        <v>0.94089999999999951</v>
      </c>
      <c r="R12">
        <f t="shared" si="1"/>
        <v>0.69722499999999998</v>
      </c>
      <c r="S12">
        <f t="shared" si="12"/>
        <v>1</v>
      </c>
      <c r="T12">
        <f t="shared" si="13"/>
        <v>1</v>
      </c>
      <c r="U12">
        <f t="shared" si="14"/>
        <v>1</v>
      </c>
      <c r="V12">
        <f t="shared" si="15"/>
        <v>1</v>
      </c>
      <c r="W12">
        <f t="shared" si="2"/>
        <v>1</v>
      </c>
    </row>
    <row r="13" spans="1:31" x14ac:dyDescent="0.25">
      <c r="A13" t="s">
        <v>58</v>
      </c>
      <c r="B13">
        <v>3.02</v>
      </c>
      <c r="C13">
        <v>3.53</v>
      </c>
      <c r="D13">
        <v>3.53</v>
      </c>
      <c r="E13">
        <v>3.48</v>
      </c>
      <c r="F13">
        <v>3.8</v>
      </c>
      <c r="G13">
        <f t="shared" si="3"/>
        <v>3.665</v>
      </c>
      <c r="H13">
        <f t="shared" si="4"/>
        <v>0.50999999999999979</v>
      </c>
      <c r="I13">
        <f t="shared" si="5"/>
        <v>0.50999999999999979</v>
      </c>
      <c r="J13">
        <f t="shared" si="6"/>
        <v>0.45999999999999996</v>
      </c>
      <c r="K13">
        <f t="shared" si="7"/>
        <v>0.7799999999999998</v>
      </c>
      <c r="L13">
        <f t="shared" si="0"/>
        <v>0.64500000000000002</v>
      </c>
      <c r="N13">
        <f t="shared" si="8"/>
        <v>0.26009999999999978</v>
      </c>
      <c r="O13">
        <f t="shared" si="9"/>
        <v>0.26009999999999978</v>
      </c>
      <c r="P13">
        <f t="shared" si="10"/>
        <v>0.21159999999999995</v>
      </c>
      <c r="Q13">
        <f t="shared" si="11"/>
        <v>0.60839999999999972</v>
      </c>
      <c r="R13">
        <f t="shared" si="1"/>
        <v>0.41602500000000003</v>
      </c>
      <c r="S13">
        <f t="shared" si="12"/>
        <v>1</v>
      </c>
      <c r="T13">
        <f t="shared" si="13"/>
        <v>1</v>
      </c>
      <c r="U13">
        <f t="shared" si="14"/>
        <v>1</v>
      </c>
      <c r="V13">
        <f t="shared" si="15"/>
        <v>1</v>
      </c>
      <c r="W13">
        <f t="shared" si="2"/>
        <v>1</v>
      </c>
    </row>
    <row r="14" spans="1:31" x14ac:dyDescent="0.25">
      <c r="A14" t="s">
        <v>59</v>
      </c>
      <c r="B14">
        <v>2.69</v>
      </c>
      <c r="C14">
        <v>3.53</v>
      </c>
      <c r="D14">
        <v>3.53</v>
      </c>
      <c r="E14">
        <v>3.48</v>
      </c>
      <c r="F14">
        <v>3.8</v>
      </c>
      <c r="G14">
        <f t="shared" si="3"/>
        <v>3.665</v>
      </c>
      <c r="H14">
        <f t="shared" si="4"/>
        <v>0.83999999999999986</v>
      </c>
      <c r="I14">
        <f t="shared" si="5"/>
        <v>0.83999999999999986</v>
      </c>
      <c r="J14">
        <f t="shared" si="6"/>
        <v>0.79</v>
      </c>
      <c r="K14">
        <f t="shared" si="7"/>
        <v>1.1099999999999999</v>
      </c>
      <c r="L14">
        <f t="shared" si="0"/>
        <v>0.97500000000000009</v>
      </c>
      <c r="N14">
        <f t="shared" si="8"/>
        <v>0.70559999999999978</v>
      </c>
      <c r="O14">
        <f t="shared" si="9"/>
        <v>0.70559999999999978</v>
      </c>
      <c r="P14">
        <f t="shared" si="10"/>
        <v>0.6241000000000001</v>
      </c>
      <c r="Q14">
        <f t="shared" si="11"/>
        <v>1.2320999999999998</v>
      </c>
      <c r="R14">
        <f t="shared" si="1"/>
        <v>0.95062500000000016</v>
      </c>
      <c r="S14">
        <f t="shared" si="12"/>
        <v>1</v>
      </c>
      <c r="T14">
        <f t="shared" si="13"/>
        <v>1</v>
      </c>
      <c r="U14">
        <f t="shared" si="14"/>
        <v>1</v>
      </c>
      <c r="V14">
        <f t="shared" si="15"/>
        <v>1</v>
      </c>
      <c r="W14">
        <f t="shared" si="2"/>
        <v>1</v>
      </c>
    </row>
    <row r="15" spans="1:31" x14ac:dyDescent="0.25">
      <c r="A15" t="s">
        <v>60</v>
      </c>
      <c r="B15">
        <v>2.5</v>
      </c>
      <c r="C15">
        <v>3.53</v>
      </c>
      <c r="D15">
        <v>3.53</v>
      </c>
      <c r="E15">
        <v>3.48</v>
      </c>
      <c r="F15">
        <v>3.8</v>
      </c>
      <c r="G15">
        <f t="shared" si="3"/>
        <v>3.665</v>
      </c>
      <c r="H15">
        <f t="shared" si="4"/>
        <v>1.0299999999999998</v>
      </c>
      <c r="I15">
        <f t="shared" si="5"/>
        <v>1.0299999999999998</v>
      </c>
      <c r="J15">
        <f t="shared" si="6"/>
        <v>0.98</v>
      </c>
      <c r="K15">
        <f t="shared" si="7"/>
        <v>1.2999999999999998</v>
      </c>
      <c r="L15">
        <f t="shared" si="0"/>
        <v>1.165</v>
      </c>
      <c r="N15">
        <f t="shared" si="8"/>
        <v>1.0608999999999995</v>
      </c>
      <c r="O15">
        <f t="shared" si="9"/>
        <v>1.0608999999999995</v>
      </c>
      <c r="P15">
        <f t="shared" si="10"/>
        <v>0.96039999999999992</v>
      </c>
      <c r="Q15">
        <f t="shared" si="11"/>
        <v>1.6899999999999995</v>
      </c>
      <c r="R15">
        <f t="shared" si="1"/>
        <v>1.3572250000000001</v>
      </c>
      <c r="S15">
        <f t="shared" si="12"/>
        <v>1</v>
      </c>
      <c r="T15">
        <f t="shared" si="13"/>
        <v>1</v>
      </c>
      <c r="U15">
        <f t="shared" si="14"/>
        <v>1</v>
      </c>
      <c r="V15">
        <f t="shared" si="15"/>
        <v>1</v>
      </c>
      <c r="W15">
        <f t="shared" si="2"/>
        <v>1</v>
      </c>
    </row>
    <row r="16" spans="1:31" x14ac:dyDescent="0.25">
      <c r="A16" t="s">
        <v>61</v>
      </c>
      <c r="B16">
        <v>2.64</v>
      </c>
      <c r="C16">
        <f>B$15</f>
        <v>2.5</v>
      </c>
      <c r="D16">
        <f>B$15</f>
        <v>2.5</v>
      </c>
      <c r="E16">
        <f>B$14</f>
        <v>2.69</v>
      </c>
      <c r="F16">
        <v>4.3</v>
      </c>
      <c r="G16">
        <f t="shared" si="3"/>
        <v>3.4</v>
      </c>
      <c r="H16">
        <f t="shared" si="4"/>
        <v>-0.14000000000000012</v>
      </c>
      <c r="I16">
        <f t="shared" si="5"/>
        <v>-0.14000000000000012</v>
      </c>
      <c r="J16">
        <f t="shared" si="6"/>
        <v>4.9999999999999822E-2</v>
      </c>
      <c r="K16">
        <f t="shared" si="7"/>
        <v>1.6599999999999997</v>
      </c>
      <c r="L16">
        <f t="shared" si="0"/>
        <v>0.75999999999999979</v>
      </c>
      <c r="N16">
        <f t="shared" si="8"/>
        <v>1.9600000000000034E-2</v>
      </c>
      <c r="O16">
        <f t="shared" si="9"/>
        <v>1.9600000000000034E-2</v>
      </c>
      <c r="P16">
        <f t="shared" si="10"/>
        <v>2.4999999999999823E-3</v>
      </c>
      <c r="Q16">
        <f t="shared" si="11"/>
        <v>2.7555999999999989</v>
      </c>
      <c r="R16">
        <f t="shared" si="1"/>
        <v>0.57759999999999967</v>
      </c>
      <c r="S16">
        <f t="shared" si="12"/>
        <v>0</v>
      </c>
      <c r="T16">
        <f t="shared" si="13"/>
        <v>0</v>
      </c>
      <c r="U16">
        <f t="shared" si="14"/>
        <v>1</v>
      </c>
      <c r="V16">
        <f t="shared" si="15"/>
        <v>1</v>
      </c>
      <c r="W16">
        <f t="shared" si="2"/>
        <v>1</v>
      </c>
    </row>
    <row r="17" spans="1:23" x14ac:dyDescent="0.25">
      <c r="A17" t="s">
        <v>62</v>
      </c>
      <c r="B17">
        <v>2.6</v>
      </c>
      <c r="C17">
        <f t="shared" ref="C17:C39" si="16">B$15</f>
        <v>2.5</v>
      </c>
      <c r="D17">
        <f t="shared" ref="D17:D27" si="17">B$15</f>
        <v>2.5</v>
      </c>
      <c r="E17">
        <f t="shared" ref="E17:E27" si="18">B$14</f>
        <v>2.69</v>
      </c>
      <c r="F17">
        <v>4.3</v>
      </c>
      <c r="G17">
        <f t="shared" si="3"/>
        <v>3.4</v>
      </c>
      <c r="H17">
        <f t="shared" si="4"/>
        <v>-0.10000000000000009</v>
      </c>
      <c r="I17">
        <f t="shared" si="5"/>
        <v>-0.10000000000000009</v>
      </c>
      <c r="J17">
        <f t="shared" si="6"/>
        <v>8.9999999999999858E-2</v>
      </c>
      <c r="K17">
        <f t="shared" si="7"/>
        <v>1.6999999999999997</v>
      </c>
      <c r="L17">
        <f t="shared" si="0"/>
        <v>0.79999999999999982</v>
      </c>
      <c r="N17">
        <f t="shared" si="8"/>
        <v>1.0000000000000018E-2</v>
      </c>
      <c r="O17">
        <f t="shared" si="9"/>
        <v>1.0000000000000018E-2</v>
      </c>
      <c r="P17">
        <f t="shared" si="10"/>
        <v>8.0999999999999753E-3</v>
      </c>
      <c r="Q17">
        <f t="shared" si="11"/>
        <v>2.8899999999999992</v>
      </c>
      <c r="R17">
        <f t="shared" si="1"/>
        <v>0.63999999999999968</v>
      </c>
      <c r="S17">
        <f t="shared" si="12"/>
        <v>0</v>
      </c>
      <c r="T17">
        <f t="shared" si="13"/>
        <v>0</v>
      </c>
      <c r="U17">
        <f t="shared" si="14"/>
        <v>1</v>
      </c>
      <c r="V17">
        <f t="shared" si="15"/>
        <v>1</v>
      </c>
      <c r="W17">
        <f t="shared" si="2"/>
        <v>1</v>
      </c>
    </row>
    <row r="18" spans="1:23" x14ac:dyDescent="0.25">
      <c r="A18" t="s">
        <v>63</v>
      </c>
      <c r="B18">
        <v>2.67</v>
      </c>
      <c r="C18">
        <f t="shared" si="16"/>
        <v>2.5</v>
      </c>
      <c r="D18">
        <f t="shared" si="17"/>
        <v>2.5</v>
      </c>
      <c r="E18">
        <f t="shared" si="18"/>
        <v>2.69</v>
      </c>
      <c r="F18">
        <v>4.3</v>
      </c>
      <c r="G18">
        <f t="shared" si="3"/>
        <v>3.4</v>
      </c>
      <c r="H18">
        <f t="shared" si="4"/>
        <v>-0.16999999999999993</v>
      </c>
      <c r="I18">
        <f t="shared" si="5"/>
        <v>-0.16999999999999993</v>
      </c>
      <c r="J18">
        <f t="shared" si="6"/>
        <v>2.0000000000000018E-2</v>
      </c>
      <c r="K18">
        <f t="shared" si="7"/>
        <v>1.63</v>
      </c>
      <c r="L18">
        <f t="shared" si="0"/>
        <v>0.73</v>
      </c>
      <c r="N18">
        <f t="shared" si="8"/>
        <v>2.8899999999999974E-2</v>
      </c>
      <c r="O18">
        <f t="shared" si="9"/>
        <v>2.8899999999999974E-2</v>
      </c>
      <c r="P18">
        <f t="shared" si="10"/>
        <v>4.0000000000000072E-4</v>
      </c>
      <c r="Q18">
        <f t="shared" si="11"/>
        <v>2.6568999999999998</v>
      </c>
      <c r="R18">
        <f t="shared" si="1"/>
        <v>0.53289999999999993</v>
      </c>
      <c r="S18">
        <f t="shared" si="12"/>
        <v>0</v>
      </c>
      <c r="T18">
        <f t="shared" si="13"/>
        <v>0</v>
      </c>
      <c r="U18">
        <f t="shared" si="14"/>
        <v>1</v>
      </c>
      <c r="V18">
        <f t="shared" si="15"/>
        <v>1</v>
      </c>
      <c r="W18">
        <f t="shared" si="2"/>
        <v>1</v>
      </c>
    </row>
    <row r="19" spans="1:23" x14ac:dyDescent="0.25">
      <c r="A19" t="s">
        <v>64</v>
      </c>
      <c r="B19">
        <v>2.65</v>
      </c>
      <c r="C19">
        <f t="shared" si="16"/>
        <v>2.5</v>
      </c>
      <c r="D19">
        <f t="shared" si="17"/>
        <v>2.5</v>
      </c>
      <c r="E19">
        <f t="shared" si="18"/>
        <v>2.69</v>
      </c>
      <c r="F19">
        <v>4.3</v>
      </c>
      <c r="G19">
        <f t="shared" si="3"/>
        <v>3.4</v>
      </c>
      <c r="H19">
        <f t="shared" si="4"/>
        <v>-0.14999999999999991</v>
      </c>
      <c r="I19">
        <f t="shared" si="5"/>
        <v>-0.14999999999999991</v>
      </c>
      <c r="J19">
        <f t="shared" si="6"/>
        <v>4.0000000000000036E-2</v>
      </c>
      <c r="K19">
        <f t="shared" si="7"/>
        <v>1.65</v>
      </c>
      <c r="L19">
        <f t="shared" si="0"/>
        <v>0.75</v>
      </c>
      <c r="N19">
        <f t="shared" si="8"/>
        <v>2.2499999999999975E-2</v>
      </c>
      <c r="O19">
        <f t="shared" si="9"/>
        <v>2.2499999999999975E-2</v>
      </c>
      <c r="P19">
        <f t="shared" si="10"/>
        <v>1.6000000000000029E-3</v>
      </c>
      <c r="Q19">
        <f t="shared" si="11"/>
        <v>2.7224999999999997</v>
      </c>
      <c r="R19">
        <f t="shared" si="1"/>
        <v>0.5625</v>
      </c>
      <c r="S19">
        <f t="shared" si="12"/>
        <v>0</v>
      </c>
      <c r="T19">
        <f t="shared" si="13"/>
        <v>0</v>
      </c>
      <c r="U19">
        <f t="shared" si="14"/>
        <v>1</v>
      </c>
      <c r="V19">
        <f t="shared" si="15"/>
        <v>1</v>
      </c>
      <c r="W19">
        <f t="shared" si="2"/>
        <v>1</v>
      </c>
    </row>
    <row r="20" spans="1:23" x14ac:dyDescent="0.25">
      <c r="A20" t="s">
        <v>65</v>
      </c>
      <c r="B20">
        <v>2.33</v>
      </c>
      <c r="C20">
        <f t="shared" si="16"/>
        <v>2.5</v>
      </c>
      <c r="D20">
        <f t="shared" si="17"/>
        <v>2.5</v>
      </c>
      <c r="E20">
        <f t="shared" si="18"/>
        <v>2.69</v>
      </c>
      <c r="F20">
        <v>4.3</v>
      </c>
      <c r="G20">
        <f t="shared" si="3"/>
        <v>3.4</v>
      </c>
      <c r="H20">
        <f t="shared" si="4"/>
        <v>0.16999999999999993</v>
      </c>
      <c r="I20">
        <f t="shared" si="5"/>
        <v>0.16999999999999993</v>
      </c>
      <c r="J20">
        <f t="shared" si="6"/>
        <v>0.35999999999999988</v>
      </c>
      <c r="K20">
        <f t="shared" si="7"/>
        <v>1.9699999999999998</v>
      </c>
      <c r="L20">
        <f t="shared" si="0"/>
        <v>1.0699999999999998</v>
      </c>
      <c r="N20">
        <f t="shared" si="8"/>
        <v>2.8899999999999974E-2</v>
      </c>
      <c r="O20">
        <f t="shared" si="9"/>
        <v>2.8899999999999974E-2</v>
      </c>
      <c r="P20">
        <f t="shared" si="10"/>
        <v>0.12959999999999991</v>
      </c>
      <c r="Q20">
        <f t="shared" si="11"/>
        <v>3.8808999999999991</v>
      </c>
      <c r="R20">
        <f t="shared" si="1"/>
        <v>1.1448999999999996</v>
      </c>
      <c r="S20">
        <f t="shared" si="12"/>
        <v>1</v>
      </c>
      <c r="T20">
        <f t="shared" si="13"/>
        <v>1</v>
      </c>
      <c r="U20">
        <f t="shared" si="14"/>
        <v>1</v>
      </c>
      <c r="V20">
        <f t="shared" si="15"/>
        <v>1</v>
      </c>
      <c r="W20">
        <f t="shared" si="2"/>
        <v>1</v>
      </c>
    </row>
    <row r="21" spans="1:23" x14ac:dyDescent="0.25">
      <c r="A21" t="s">
        <v>66</v>
      </c>
      <c r="B21">
        <v>2.3199999999999998</v>
      </c>
      <c r="C21">
        <f t="shared" si="16"/>
        <v>2.5</v>
      </c>
      <c r="D21">
        <f t="shared" si="17"/>
        <v>2.5</v>
      </c>
      <c r="E21">
        <f t="shared" si="18"/>
        <v>2.69</v>
      </c>
      <c r="F21">
        <v>4.3</v>
      </c>
      <c r="G21">
        <f t="shared" si="3"/>
        <v>3.4</v>
      </c>
      <c r="H21">
        <f t="shared" si="4"/>
        <v>0.18000000000000016</v>
      </c>
      <c r="I21">
        <f t="shared" si="5"/>
        <v>0.18000000000000016</v>
      </c>
      <c r="J21">
        <f t="shared" si="6"/>
        <v>0.37000000000000011</v>
      </c>
      <c r="K21">
        <f t="shared" si="7"/>
        <v>1.98</v>
      </c>
      <c r="L21">
        <f t="shared" si="0"/>
        <v>1.08</v>
      </c>
      <c r="N21">
        <f t="shared" si="8"/>
        <v>3.2400000000000061E-2</v>
      </c>
      <c r="O21">
        <f t="shared" si="9"/>
        <v>3.2400000000000061E-2</v>
      </c>
      <c r="P21">
        <f t="shared" si="10"/>
        <v>0.13690000000000008</v>
      </c>
      <c r="Q21">
        <f t="shared" si="11"/>
        <v>3.9203999999999999</v>
      </c>
      <c r="R21">
        <f t="shared" si="1"/>
        <v>1.1664000000000001</v>
      </c>
      <c r="S21">
        <f t="shared" si="12"/>
        <v>1</v>
      </c>
      <c r="T21">
        <f t="shared" si="13"/>
        <v>1</v>
      </c>
      <c r="U21">
        <f t="shared" si="14"/>
        <v>1</v>
      </c>
      <c r="V21">
        <f t="shared" si="15"/>
        <v>1</v>
      </c>
      <c r="W21">
        <f t="shared" si="2"/>
        <v>1</v>
      </c>
    </row>
    <row r="22" spans="1:23" x14ac:dyDescent="0.25">
      <c r="A22" t="s">
        <v>67</v>
      </c>
      <c r="B22">
        <v>2.2200000000000002</v>
      </c>
      <c r="C22">
        <f t="shared" si="16"/>
        <v>2.5</v>
      </c>
      <c r="D22">
        <f t="shared" si="17"/>
        <v>2.5</v>
      </c>
      <c r="E22">
        <f t="shared" si="18"/>
        <v>2.69</v>
      </c>
      <c r="F22">
        <v>4.3</v>
      </c>
      <c r="G22">
        <f t="shared" si="3"/>
        <v>3.4</v>
      </c>
      <c r="H22">
        <f t="shared" si="4"/>
        <v>0.2799999999999998</v>
      </c>
      <c r="I22">
        <f t="shared" si="5"/>
        <v>0.2799999999999998</v>
      </c>
      <c r="J22">
        <f t="shared" si="6"/>
        <v>0.46999999999999975</v>
      </c>
      <c r="K22">
        <f t="shared" si="7"/>
        <v>2.0799999999999996</v>
      </c>
      <c r="L22">
        <f t="shared" si="0"/>
        <v>1.1799999999999997</v>
      </c>
      <c r="N22">
        <f t="shared" si="8"/>
        <v>7.8399999999999886E-2</v>
      </c>
      <c r="O22">
        <f t="shared" si="9"/>
        <v>7.8399999999999886E-2</v>
      </c>
      <c r="P22">
        <f t="shared" si="10"/>
        <v>0.22089999999999976</v>
      </c>
      <c r="Q22">
        <f t="shared" si="11"/>
        <v>4.3263999999999987</v>
      </c>
      <c r="R22">
        <f t="shared" si="1"/>
        <v>1.3923999999999994</v>
      </c>
      <c r="S22">
        <f t="shared" si="12"/>
        <v>1</v>
      </c>
      <c r="T22">
        <f t="shared" si="13"/>
        <v>1</v>
      </c>
      <c r="U22">
        <f t="shared" si="14"/>
        <v>1</v>
      </c>
      <c r="V22">
        <f t="shared" si="15"/>
        <v>1</v>
      </c>
      <c r="W22">
        <f t="shared" si="2"/>
        <v>1</v>
      </c>
    </row>
    <row r="23" spans="1:23" x14ac:dyDescent="0.25">
      <c r="A23" t="s">
        <v>68</v>
      </c>
      <c r="B23">
        <v>2.37</v>
      </c>
      <c r="C23">
        <f t="shared" si="16"/>
        <v>2.5</v>
      </c>
      <c r="D23">
        <f t="shared" si="17"/>
        <v>2.5</v>
      </c>
      <c r="E23">
        <f t="shared" si="18"/>
        <v>2.69</v>
      </c>
      <c r="F23">
        <v>4.3</v>
      </c>
      <c r="G23">
        <f t="shared" si="3"/>
        <v>3.4</v>
      </c>
      <c r="H23">
        <f t="shared" si="4"/>
        <v>0.12999999999999989</v>
      </c>
      <c r="I23">
        <f t="shared" si="5"/>
        <v>0.12999999999999989</v>
      </c>
      <c r="J23">
        <f t="shared" si="6"/>
        <v>0.31999999999999984</v>
      </c>
      <c r="K23">
        <f t="shared" si="7"/>
        <v>1.9299999999999997</v>
      </c>
      <c r="L23">
        <f t="shared" si="0"/>
        <v>1.0299999999999998</v>
      </c>
      <c r="N23">
        <f t="shared" si="8"/>
        <v>1.6899999999999971E-2</v>
      </c>
      <c r="O23">
        <f t="shared" si="9"/>
        <v>1.6899999999999971E-2</v>
      </c>
      <c r="P23">
        <f t="shared" si="10"/>
        <v>0.10239999999999989</v>
      </c>
      <c r="Q23">
        <f t="shared" si="11"/>
        <v>3.724899999999999</v>
      </c>
      <c r="R23">
        <f t="shared" si="1"/>
        <v>1.0608999999999995</v>
      </c>
      <c r="S23">
        <f t="shared" si="12"/>
        <v>1</v>
      </c>
      <c r="T23">
        <f t="shared" si="13"/>
        <v>1</v>
      </c>
      <c r="U23">
        <f t="shared" si="14"/>
        <v>1</v>
      </c>
      <c r="V23">
        <f t="shared" si="15"/>
        <v>1</v>
      </c>
      <c r="W23">
        <f t="shared" si="2"/>
        <v>1</v>
      </c>
    </row>
    <row r="24" spans="1:23" x14ac:dyDescent="0.25">
      <c r="A24" t="s">
        <v>69</v>
      </c>
      <c r="B24">
        <v>2.33</v>
      </c>
      <c r="C24">
        <f t="shared" si="16"/>
        <v>2.5</v>
      </c>
      <c r="D24">
        <f t="shared" si="17"/>
        <v>2.5</v>
      </c>
      <c r="E24">
        <f t="shared" si="18"/>
        <v>2.69</v>
      </c>
      <c r="F24">
        <v>4.3</v>
      </c>
      <c r="G24">
        <f t="shared" si="3"/>
        <v>3.4</v>
      </c>
      <c r="H24">
        <f t="shared" si="4"/>
        <v>0.16999999999999993</v>
      </c>
      <c r="I24">
        <f t="shared" si="5"/>
        <v>0.16999999999999993</v>
      </c>
      <c r="J24">
        <f t="shared" si="6"/>
        <v>0.35999999999999988</v>
      </c>
      <c r="K24">
        <f t="shared" si="7"/>
        <v>1.9699999999999998</v>
      </c>
      <c r="L24">
        <f t="shared" si="0"/>
        <v>1.0699999999999998</v>
      </c>
      <c r="N24">
        <f t="shared" si="8"/>
        <v>2.8899999999999974E-2</v>
      </c>
      <c r="O24">
        <f t="shared" si="9"/>
        <v>2.8899999999999974E-2</v>
      </c>
      <c r="P24">
        <f t="shared" si="10"/>
        <v>0.12959999999999991</v>
      </c>
      <c r="Q24">
        <f t="shared" si="11"/>
        <v>3.8808999999999991</v>
      </c>
      <c r="R24">
        <f t="shared" si="1"/>
        <v>1.1448999999999996</v>
      </c>
      <c r="S24">
        <f t="shared" si="12"/>
        <v>1</v>
      </c>
      <c r="T24">
        <f t="shared" si="13"/>
        <v>1</v>
      </c>
      <c r="U24">
        <f t="shared" si="14"/>
        <v>1</v>
      </c>
      <c r="V24">
        <f t="shared" si="15"/>
        <v>1</v>
      </c>
      <c r="W24">
        <f t="shared" si="2"/>
        <v>1</v>
      </c>
    </row>
    <row r="25" spans="1:23" x14ac:dyDescent="0.25">
      <c r="A25" t="s">
        <v>70</v>
      </c>
      <c r="B25">
        <v>2.38</v>
      </c>
      <c r="C25">
        <f t="shared" si="16"/>
        <v>2.5</v>
      </c>
      <c r="D25">
        <f t="shared" si="17"/>
        <v>2.5</v>
      </c>
      <c r="E25">
        <f t="shared" si="18"/>
        <v>2.69</v>
      </c>
      <c r="F25">
        <v>4.3</v>
      </c>
      <c r="G25">
        <f t="shared" si="3"/>
        <v>3.4</v>
      </c>
      <c r="H25">
        <f t="shared" si="4"/>
        <v>0.12000000000000011</v>
      </c>
      <c r="I25">
        <f t="shared" si="5"/>
        <v>0.12000000000000011</v>
      </c>
      <c r="J25">
        <f t="shared" si="6"/>
        <v>0.31000000000000005</v>
      </c>
      <c r="K25">
        <f t="shared" si="7"/>
        <v>1.92</v>
      </c>
      <c r="L25">
        <f t="shared" si="0"/>
        <v>1.02</v>
      </c>
      <c r="N25">
        <f t="shared" si="8"/>
        <v>1.4400000000000026E-2</v>
      </c>
      <c r="O25">
        <f t="shared" si="9"/>
        <v>1.4400000000000026E-2</v>
      </c>
      <c r="P25">
        <f t="shared" si="10"/>
        <v>9.6100000000000033E-2</v>
      </c>
      <c r="Q25">
        <f t="shared" si="11"/>
        <v>3.6863999999999999</v>
      </c>
      <c r="R25">
        <f t="shared" si="1"/>
        <v>1.0404</v>
      </c>
      <c r="S25">
        <f t="shared" si="12"/>
        <v>1</v>
      </c>
      <c r="T25">
        <f t="shared" si="13"/>
        <v>1</v>
      </c>
      <c r="U25">
        <f t="shared" si="14"/>
        <v>1</v>
      </c>
      <c r="V25">
        <f t="shared" si="15"/>
        <v>1</v>
      </c>
      <c r="W25">
        <f t="shared" si="2"/>
        <v>1</v>
      </c>
    </row>
    <row r="26" spans="1:23" x14ac:dyDescent="0.25">
      <c r="A26" t="s">
        <v>71</v>
      </c>
      <c r="B26">
        <v>2.2999999999999998</v>
      </c>
      <c r="C26">
        <f t="shared" si="16"/>
        <v>2.5</v>
      </c>
      <c r="D26">
        <f t="shared" si="17"/>
        <v>2.5</v>
      </c>
      <c r="E26">
        <f t="shared" si="18"/>
        <v>2.69</v>
      </c>
      <c r="F26">
        <v>4.3</v>
      </c>
      <c r="G26">
        <f t="shared" si="3"/>
        <v>3.4</v>
      </c>
      <c r="H26">
        <f t="shared" si="4"/>
        <v>0.20000000000000018</v>
      </c>
      <c r="I26">
        <f t="shared" si="5"/>
        <v>0.20000000000000018</v>
      </c>
      <c r="J26">
        <f t="shared" si="6"/>
        <v>0.39000000000000012</v>
      </c>
      <c r="K26">
        <f t="shared" si="7"/>
        <v>2</v>
      </c>
      <c r="L26">
        <f t="shared" si="0"/>
        <v>1.1000000000000001</v>
      </c>
      <c r="N26">
        <f t="shared" si="8"/>
        <v>4.000000000000007E-2</v>
      </c>
      <c r="O26">
        <f t="shared" si="9"/>
        <v>4.000000000000007E-2</v>
      </c>
      <c r="P26">
        <f t="shared" si="10"/>
        <v>0.1521000000000001</v>
      </c>
      <c r="Q26">
        <f t="shared" si="11"/>
        <v>4</v>
      </c>
      <c r="R26">
        <f t="shared" si="1"/>
        <v>1.2100000000000002</v>
      </c>
      <c r="S26">
        <f t="shared" si="12"/>
        <v>1</v>
      </c>
      <c r="T26">
        <f t="shared" si="13"/>
        <v>1</v>
      </c>
      <c r="U26">
        <f t="shared" si="14"/>
        <v>1</v>
      </c>
      <c r="V26">
        <f t="shared" si="15"/>
        <v>1</v>
      </c>
      <c r="W26">
        <f t="shared" si="2"/>
        <v>1</v>
      </c>
    </row>
    <row r="27" spans="1:23" x14ac:dyDescent="0.25">
      <c r="A27" t="s">
        <v>72</v>
      </c>
      <c r="B27">
        <v>2.37</v>
      </c>
      <c r="C27">
        <f t="shared" si="16"/>
        <v>2.5</v>
      </c>
      <c r="D27">
        <f t="shared" si="17"/>
        <v>2.5</v>
      </c>
      <c r="E27">
        <f t="shared" si="18"/>
        <v>2.69</v>
      </c>
      <c r="F27">
        <v>4.3</v>
      </c>
      <c r="G27">
        <f t="shared" si="3"/>
        <v>3.4</v>
      </c>
      <c r="H27">
        <f t="shared" si="4"/>
        <v>0.12999999999999989</v>
      </c>
      <c r="I27">
        <f t="shared" si="5"/>
        <v>0.12999999999999989</v>
      </c>
      <c r="J27">
        <f t="shared" si="6"/>
        <v>0.31999999999999984</v>
      </c>
      <c r="K27">
        <f t="shared" si="7"/>
        <v>1.9299999999999997</v>
      </c>
      <c r="L27">
        <f t="shared" si="0"/>
        <v>1.0299999999999998</v>
      </c>
      <c r="N27">
        <f t="shared" si="8"/>
        <v>1.6899999999999971E-2</v>
      </c>
      <c r="O27">
        <f t="shared" si="9"/>
        <v>1.6899999999999971E-2</v>
      </c>
      <c r="P27">
        <f t="shared" si="10"/>
        <v>0.10239999999999989</v>
      </c>
      <c r="Q27">
        <f t="shared" si="11"/>
        <v>3.724899999999999</v>
      </c>
      <c r="R27">
        <f t="shared" si="1"/>
        <v>1.0608999999999995</v>
      </c>
      <c r="S27">
        <f t="shared" si="12"/>
        <v>1</v>
      </c>
      <c r="T27">
        <f t="shared" si="13"/>
        <v>1</v>
      </c>
      <c r="U27">
        <f t="shared" si="14"/>
        <v>1</v>
      </c>
      <c r="V27">
        <f t="shared" si="15"/>
        <v>1</v>
      </c>
      <c r="W27">
        <f t="shared" si="2"/>
        <v>1</v>
      </c>
    </row>
    <row r="28" spans="1:23" x14ac:dyDescent="0.25">
      <c r="A28" t="s">
        <v>73</v>
      </c>
      <c r="B28">
        <v>2.57</v>
      </c>
      <c r="C28">
        <f t="shared" si="16"/>
        <v>2.5</v>
      </c>
      <c r="D28">
        <f>B$27</f>
        <v>2.37</v>
      </c>
      <c r="E28">
        <f>B$26</f>
        <v>2.2999999999999998</v>
      </c>
      <c r="F28">
        <v>4.3</v>
      </c>
      <c r="G28">
        <f t="shared" si="3"/>
        <v>3.4</v>
      </c>
      <c r="H28">
        <f t="shared" si="4"/>
        <v>-6.999999999999984E-2</v>
      </c>
      <c r="I28">
        <f t="shared" si="5"/>
        <v>-0.19999999999999973</v>
      </c>
      <c r="J28">
        <f t="shared" si="6"/>
        <v>-0.27</v>
      </c>
      <c r="K28">
        <f t="shared" si="7"/>
        <v>1.73</v>
      </c>
      <c r="L28">
        <f t="shared" si="0"/>
        <v>0.83000000000000007</v>
      </c>
      <c r="N28">
        <f t="shared" si="8"/>
        <v>4.8999999999999773E-3</v>
      </c>
      <c r="O28">
        <f t="shared" si="9"/>
        <v>3.9999999999999897E-2</v>
      </c>
      <c r="P28">
        <f t="shared" si="10"/>
        <v>7.2900000000000006E-2</v>
      </c>
      <c r="Q28">
        <f t="shared" si="11"/>
        <v>2.9929000000000001</v>
      </c>
      <c r="R28">
        <f t="shared" si="1"/>
        <v>0.68890000000000007</v>
      </c>
      <c r="S28">
        <f t="shared" si="12"/>
        <v>0</v>
      </c>
      <c r="T28">
        <f t="shared" si="13"/>
        <v>0</v>
      </c>
      <c r="U28">
        <f t="shared" si="14"/>
        <v>0</v>
      </c>
      <c r="V28">
        <f t="shared" si="15"/>
        <v>1</v>
      </c>
      <c r="W28">
        <f t="shared" si="2"/>
        <v>1</v>
      </c>
    </row>
    <row r="29" spans="1:23" x14ac:dyDescent="0.25">
      <c r="A29" t="s">
        <v>74</v>
      </c>
      <c r="B29">
        <v>2.5299999999999998</v>
      </c>
      <c r="C29">
        <f t="shared" si="16"/>
        <v>2.5</v>
      </c>
      <c r="D29">
        <f t="shared" ref="D29:D39" si="19">B$27</f>
        <v>2.37</v>
      </c>
      <c r="E29">
        <f t="shared" ref="E29:E39" si="20">B$26</f>
        <v>2.2999999999999998</v>
      </c>
      <c r="F29">
        <v>4.3</v>
      </c>
      <c r="G29">
        <f t="shared" si="3"/>
        <v>3.4</v>
      </c>
      <c r="H29">
        <f t="shared" si="4"/>
        <v>-2.9999999999999805E-2</v>
      </c>
      <c r="I29">
        <f t="shared" si="5"/>
        <v>-0.1599999999999997</v>
      </c>
      <c r="J29">
        <f t="shared" si="6"/>
        <v>-0.22999999999999998</v>
      </c>
      <c r="K29">
        <f t="shared" si="7"/>
        <v>1.77</v>
      </c>
      <c r="L29">
        <f t="shared" si="0"/>
        <v>0.87000000000000011</v>
      </c>
      <c r="N29">
        <f t="shared" si="8"/>
        <v>8.9999999999998827E-4</v>
      </c>
      <c r="O29">
        <f t="shared" si="9"/>
        <v>2.5599999999999904E-2</v>
      </c>
      <c r="P29">
        <f t="shared" si="10"/>
        <v>5.2899999999999989E-2</v>
      </c>
      <c r="Q29">
        <f t="shared" si="11"/>
        <v>3.1329000000000002</v>
      </c>
      <c r="R29">
        <f t="shared" si="1"/>
        <v>0.75690000000000024</v>
      </c>
      <c r="S29">
        <f t="shared" si="12"/>
        <v>0</v>
      </c>
      <c r="T29">
        <f t="shared" si="13"/>
        <v>0</v>
      </c>
      <c r="U29">
        <f t="shared" si="14"/>
        <v>0</v>
      </c>
      <c r="V29">
        <f t="shared" si="15"/>
        <v>1</v>
      </c>
      <c r="W29">
        <f t="shared" si="2"/>
        <v>1</v>
      </c>
    </row>
    <row r="30" spans="1:23" x14ac:dyDescent="0.25">
      <c r="A30" t="s">
        <v>75</v>
      </c>
      <c r="B30">
        <v>2.4900000000000002</v>
      </c>
      <c r="C30">
        <f t="shared" si="16"/>
        <v>2.5</v>
      </c>
      <c r="D30">
        <f t="shared" si="19"/>
        <v>2.37</v>
      </c>
      <c r="E30">
        <f t="shared" si="20"/>
        <v>2.2999999999999998</v>
      </c>
      <c r="F30">
        <v>4.3</v>
      </c>
      <c r="G30">
        <f t="shared" si="3"/>
        <v>3.4</v>
      </c>
      <c r="H30">
        <f t="shared" si="4"/>
        <v>9.9999999999997868E-3</v>
      </c>
      <c r="I30">
        <f t="shared" si="5"/>
        <v>-0.12000000000000011</v>
      </c>
      <c r="J30">
        <f t="shared" si="6"/>
        <v>-0.19000000000000039</v>
      </c>
      <c r="K30">
        <f t="shared" si="7"/>
        <v>1.8099999999999996</v>
      </c>
      <c r="L30">
        <f t="shared" si="0"/>
        <v>0.9099999999999997</v>
      </c>
      <c r="N30">
        <f t="shared" si="8"/>
        <v>9.9999999999995736E-5</v>
      </c>
      <c r="O30">
        <f t="shared" si="9"/>
        <v>1.4400000000000026E-2</v>
      </c>
      <c r="P30">
        <f t="shared" si="10"/>
        <v>3.6100000000000146E-2</v>
      </c>
      <c r="Q30">
        <f t="shared" si="11"/>
        <v>3.2760999999999987</v>
      </c>
      <c r="R30">
        <f t="shared" si="1"/>
        <v>0.8280999999999995</v>
      </c>
      <c r="S30">
        <f t="shared" si="12"/>
        <v>1</v>
      </c>
      <c r="T30">
        <f t="shared" si="13"/>
        <v>0</v>
      </c>
      <c r="U30">
        <f t="shared" si="14"/>
        <v>0</v>
      </c>
      <c r="V30">
        <f t="shared" si="15"/>
        <v>1</v>
      </c>
      <c r="W30">
        <f t="shared" si="2"/>
        <v>1</v>
      </c>
    </row>
    <row r="31" spans="1:23" x14ac:dyDescent="0.25">
      <c r="A31" t="s">
        <v>76</v>
      </c>
      <c r="B31">
        <v>2.38</v>
      </c>
      <c r="C31">
        <f t="shared" si="16"/>
        <v>2.5</v>
      </c>
      <c r="D31">
        <f t="shared" si="19"/>
        <v>2.37</v>
      </c>
      <c r="E31">
        <f t="shared" si="20"/>
        <v>2.2999999999999998</v>
      </c>
      <c r="F31">
        <v>4.3</v>
      </c>
      <c r="G31">
        <f t="shared" si="3"/>
        <v>3.4</v>
      </c>
      <c r="H31">
        <f t="shared" si="4"/>
        <v>0.12000000000000011</v>
      </c>
      <c r="I31">
        <f t="shared" si="5"/>
        <v>-9.9999999999997868E-3</v>
      </c>
      <c r="J31">
        <f t="shared" si="6"/>
        <v>-8.0000000000000071E-2</v>
      </c>
      <c r="K31">
        <f t="shared" si="7"/>
        <v>1.92</v>
      </c>
      <c r="L31">
        <f t="shared" si="0"/>
        <v>1.02</v>
      </c>
      <c r="N31">
        <f t="shared" si="8"/>
        <v>1.4400000000000026E-2</v>
      </c>
      <c r="O31">
        <f t="shared" si="9"/>
        <v>9.9999999999995736E-5</v>
      </c>
      <c r="P31">
        <f t="shared" si="10"/>
        <v>6.4000000000000116E-3</v>
      </c>
      <c r="Q31">
        <f t="shared" si="11"/>
        <v>3.6863999999999999</v>
      </c>
      <c r="R31">
        <f t="shared" si="1"/>
        <v>1.0404</v>
      </c>
      <c r="S31">
        <f t="shared" si="12"/>
        <v>1</v>
      </c>
      <c r="T31">
        <f t="shared" si="13"/>
        <v>0</v>
      </c>
      <c r="U31">
        <f t="shared" si="14"/>
        <v>0</v>
      </c>
      <c r="V31">
        <f t="shared" si="15"/>
        <v>1</v>
      </c>
      <c r="W31">
        <f t="shared" si="2"/>
        <v>1</v>
      </c>
    </row>
    <row r="32" spans="1:23" x14ac:dyDescent="0.25">
      <c r="A32" t="s">
        <v>77</v>
      </c>
      <c r="B32">
        <v>2.65</v>
      </c>
      <c r="C32">
        <f t="shared" si="16"/>
        <v>2.5</v>
      </c>
      <c r="D32">
        <f t="shared" si="19"/>
        <v>2.37</v>
      </c>
      <c r="E32">
        <f t="shared" si="20"/>
        <v>2.2999999999999998</v>
      </c>
      <c r="F32">
        <v>4.3</v>
      </c>
      <c r="G32">
        <f t="shared" si="3"/>
        <v>3.4</v>
      </c>
      <c r="H32">
        <f t="shared" si="4"/>
        <v>-0.14999999999999991</v>
      </c>
      <c r="I32">
        <f t="shared" si="5"/>
        <v>-0.2799999999999998</v>
      </c>
      <c r="J32">
        <f t="shared" si="6"/>
        <v>-0.35000000000000009</v>
      </c>
      <c r="K32">
        <f t="shared" si="7"/>
        <v>1.65</v>
      </c>
      <c r="L32">
        <f t="shared" si="0"/>
        <v>0.75</v>
      </c>
      <c r="N32">
        <f t="shared" si="8"/>
        <v>2.2499999999999975E-2</v>
      </c>
      <c r="O32">
        <f t="shared" si="9"/>
        <v>7.8399999999999886E-2</v>
      </c>
      <c r="P32">
        <f t="shared" si="10"/>
        <v>0.12250000000000007</v>
      </c>
      <c r="Q32">
        <f t="shared" si="11"/>
        <v>2.7224999999999997</v>
      </c>
      <c r="R32">
        <f t="shared" si="1"/>
        <v>0.5625</v>
      </c>
      <c r="S32">
        <f t="shared" si="12"/>
        <v>0</v>
      </c>
      <c r="T32">
        <f t="shared" si="13"/>
        <v>0</v>
      </c>
      <c r="U32">
        <f t="shared" si="14"/>
        <v>0</v>
      </c>
      <c r="V32">
        <f t="shared" si="15"/>
        <v>1</v>
      </c>
      <c r="W32">
        <f t="shared" si="2"/>
        <v>1</v>
      </c>
    </row>
    <row r="33" spans="1:30" x14ac:dyDescent="0.25">
      <c r="A33" t="s">
        <v>78</v>
      </c>
      <c r="B33">
        <v>2.96</v>
      </c>
      <c r="C33">
        <f t="shared" si="16"/>
        <v>2.5</v>
      </c>
      <c r="D33">
        <f t="shared" si="19"/>
        <v>2.37</v>
      </c>
      <c r="E33">
        <f t="shared" si="20"/>
        <v>2.2999999999999998</v>
      </c>
      <c r="F33">
        <v>4.3</v>
      </c>
      <c r="G33">
        <f t="shared" si="3"/>
        <v>3.4</v>
      </c>
      <c r="H33">
        <f t="shared" si="4"/>
        <v>-0.45999999999999996</v>
      </c>
      <c r="I33">
        <f t="shared" si="5"/>
        <v>-0.58999999999999986</v>
      </c>
      <c r="J33">
        <f t="shared" si="6"/>
        <v>-0.66000000000000014</v>
      </c>
      <c r="K33">
        <f t="shared" si="7"/>
        <v>1.3399999999999999</v>
      </c>
      <c r="L33">
        <f t="shared" si="0"/>
        <v>0.43999999999999995</v>
      </c>
      <c r="N33">
        <f t="shared" si="8"/>
        <v>0.21159999999999995</v>
      </c>
      <c r="O33">
        <f t="shared" si="9"/>
        <v>0.34809999999999985</v>
      </c>
      <c r="P33">
        <f t="shared" si="10"/>
        <v>0.43560000000000021</v>
      </c>
      <c r="Q33">
        <f t="shared" si="11"/>
        <v>1.7955999999999996</v>
      </c>
      <c r="R33">
        <f t="shared" si="1"/>
        <v>0.19359999999999997</v>
      </c>
      <c r="S33">
        <f t="shared" si="12"/>
        <v>0</v>
      </c>
      <c r="T33">
        <f t="shared" si="13"/>
        <v>0</v>
      </c>
      <c r="U33">
        <f t="shared" si="14"/>
        <v>0</v>
      </c>
      <c r="V33">
        <f t="shared" si="15"/>
        <v>1</v>
      </c>
      <c r="W33">
        <f t="shared" si="2"/>
        <v>1</v>
      </c>
    </row>
    <row r="34" spans="1:30" x14ac:dyDescent="0.25">
      <c r="A34" t="s">
        <v>79</v>
      </c>
      <c r="B34">
        <v>2.97</v>
      </c>
      <c r="C34">
        <f t="shared" si="16"/>
        <v>2.5</v>
      </c>
      <c r="D34">
        <f t="shared" si="19"/>
        <v>2.37</v>
      </c>
      <c r="E34">
        <f t="shared" si="20"/>
        <v>2.2999999999999998</v>
      </c>
      <c r="F34">
        <v>4.3</v>
      </c>
      <c r="G34">
        <f t="shared" si="3"/>
        <v>3.4</v>
      </c>
      <c r="H34">
        <f t="shared" si="4"/>
        <v>-0.4700000000000002</v>
      </c>
      <c r="I34">
        <f t="shared" si="5"/>
        <v>-0.60000000000000009</v>
      </c>
      <c r="J34">
        <f t="shared" si="6"/>
        <v>-0.67000000000000037</v>
      </c>
      <c r="K34">
        <f t="shared" si="7"/>
        <v>1.3299999999999996</v>
      </c>
      <c r="L34">
        <f t="shared" si="0"/>
        <v>0.42999999999999972</v>
      </c>
      <c r="N34">
        <f t="shared" si="8"/>
        <v>0.22090000000000018</v>
      </c>
      <c r="O34">
        <f t="shared" si="9"/>
        <v>0.3600000000000001</v>
      </c>
      <c r="P34">
        <f t="shared" si="10"/>
        <v>0.44890000000000052</v>
      </c>
      <c r="Q34">
        <f t="shared" si="11"/>
        <v>1.768899999999999</v>
      </c>
      <c r="R34">
        <f t="shared" si="1"/>
        <v>0.18489999999999976</v>
      </c>
      <c r="S34">
        <f t="shared" si="12"/>
        <v>0</v>
      </c>
      <c r="T34">
        <f t="shared" si="13"/>
        <v>0</v>
      </c>
      <c r="U34">
        <f t="shared" si="14"/>
        <v>0</v>
      </c>
      <c r="V34">
        <f t="shared" si="15"/>
        <v>1</v>
      </c>
      <c r="W34">
        <f t="shared" si="2"/>
        <v>1</v>
      </c>
    </row>
    <row r="35" spans="1:30" x14ac:dyDescent="0.25">
      <c r="A35" t="s">
        <v>80</v>
      </c>
      <c r="B35">
        <v>3.09</v>
      </c>
      <c r="C35">
        <f t="shared" si="16"/>
        <v>2.5</v>
      </c>
      <c r="D35">
        <f t="shared" si="19"/>
        <v>2.37</v>
      </c>
      <c r="E35">
        <f t="shared" si="20"/>
        <v>2.2999999999999998</v>
      </c>
      <c r="F35">
        <v>4.3</v>
      </c>
      <c r="G35">
        <f t="shared" si="3"/>
        <v>3.4</v>
      </c>
      <c r="H35">
        <f t="shared" si="4"/>
        <v>-0.58999999999999986</v>
      </c>
      <c r="I35">
        <f t="shared" si="5"/>
        <v>-0.71999999999999975</v>
      </c>
      <c r="J35">
        <f t="shared" si="6"/>
        <v>-0.79</v>
      </c>
      <c r="K35">
        <f t="shared" si="7"/>
        <v>1.21</v>
      </c>
      <c r="L35">
        <f t="shared" si="0"/>
        <v>0.31000000000000005</v>
      </c>
      <c r="N35">
        <f t="shared" si="8"/>
        <v>0.34809999999999985</v>
      </c>
      <c r="O35">
        <f t="shared" si="9"/>
        <v>0.51839999999999964</v>
      </c>
      <c r="P35">
        <f t="shared" si="10"/>
        <v>0.6241000000000001</v>
      </c>
      <c r="Q35">
        <f t="shared" si="11"/>
        <v>1.4641</v>
      </c>
      <c r="R35">
        <f t="shared" si="1"/>
        <v>9.6100000000000033E-2</v>
      </c>
      <c r="S35">
        <f t="shared" si="12"/>
        <v>0</v>
      </c>
      <c r="T35">
        <f t="shared" si="13"/>
        <v>0</v>
      </c>
      <c r="U35">
        <f t="shared" si="14"/>
        <v>0</v>
      </c>
      <c r="V35">
        <f t="shared" si="15"/>
        <v>1</v>
      </c>
      <c r="W35">
        <f t="shared" si="2"/>
        <v>1</v>
      </c>
    </row>
    <row r="36" spans="1:30" x14ac:dyDescent="0.25">
      <c r="A36" t="s">
        <v>81</v>
      </c>
      <c r="B36">
        <v>3.09</v>
      </c>
      <c r="C36">
        <f t="shared" si="16"/>
        <v>2.5</v>
      </c>
      <c r="D36">
        <f t="shared" si="19"/>
        <v>2.37</v>
      </c>
      <c r="E36">
        <f t="shared" si="20"/>
        <v>2.2999999999999998</v>
      </c>
      <c r="F36">
        <v>4.3</v>
      </c>
      <c r="G36">
        <f t="shared" si="3"/>
        <v>3.4</v>
      </c>
      <c r="H36">
        <f t="shared" si="4"/>
        <v>-0.58999999999999986</v>
      </c>
      <c r="I36">
        <f t="shared" si="5"/>
        <v>-0.71999999999999975</v>
      </c>
      <c r="J36">
        <f t="shared" si="6"/>
        <v>-0.79</v>
      </c>
      <c r="K36">
        <f t="shared" si="7"/>
        <v>1.21</v>
      </c>
      <c r="L36">
        <f t="shared" si="0"/>
        <v>0.31000000000000005</v>
      </c>
      <c r="N36">
        <f t="shared" si="8"/>
        <v>0.34809999999999985</v>
      </c>
      <c r="O36">
        <f t="shared" si="9"/>
        <v>0.51839999999999964</v>
      </c>
      <c r="P36">
        <f t="shared" si="10"/>
        <v>0.6241000000000001</v>
      </c>
      <c r="Q36">
        <f t="shared" si="11"/>
        <v>1.4641</v>
      </c>
      <c r="R36">
        <f t="shared" si="1"/>
        <v>9.6100000000000033E-2</v>
      </c>
      <c r="S36">
        <f t="shared" si="12"/>
        <v>0</v>
      </c>
      <c r="T36">
        <f t="shared" si="13"/>
        <v>0</v>
      </c>
      <c r="U36">
        <f t="shared" si="14"/>
        <v>0</v>
      </c>
      <c r="V36">
        <f t="shared" si="15"/>
        <v>1</v>
      </c>
      <c r="W36">
        <f t="shared" si="2"/>
        <v>1</v>
      </c>
    </row>
    <row r="37" spans="1:30" x14ac:dyDescent="0.25">
      <c r="A37" t="s">
        <v>82</v>
      </c>
      <c r="B37">
        <v>3.01</v>
      </c>
      <c r="C37">
        <f t="shared" si="16"/>
        <v>2.5</v>
      </c>
      <c r="D37">
        <f t="shared" si="19"/>
        <v>2.37</v>
      </c>
      <c r="E37">
        <f t="shared" si="20"/>
        <v>2.2999999999999998</v>
      </c>
      <c r="F37">
        <v>4.3</v>
      </c>
      <c r="G37">
        <f t="shared" si="3"/>
        <v>3.4</v>
      </c>
      <c r="H37">
        <f t="shared" si="4"/>
        <v>-0.50999999999999979</v>
      </c>
      <c r="I37">
        <f t="shared" si="5"/>
        <v>-0.63999999999999968</v>
      </c>
      <c r="J37">
        <f t="shared" si="6"/>
        <v>-0.71</v>
      </c>
      <c r="K37">
        <f t="shared" si="7"/>
        <v>1.29</v>
      </c>
      <c r="L37">
        <f t="shared" si="0"/>
        <v>0.39000000000000012</v>
      </c>
      <c r="N37">
        <f t="shared" si="8"/>
        <v>0.26009999999999978</v>
      </c>
      <c r="O37">
        <f t="shared" si="9"/>
        <v>0.40959999999999958</v>
      </c>
      <c r="P37">
        <f t="shared" si="10"/>
        <v>0.50409999999999999</v>
      </c>
      <c r="Q37">
        <f t="shared" si="11"/>
        <v>1.6641000000000001</v>
      </c>
      <c r="R37">
        <f t="shared" si="1"/>
        <v>0.1521000000000001</v>
      </c>
      <c r="S37">
        <f t="shared" si="12"/>
        <v>0</v>
      </c>
      <c r="T37">
        <f t="shared" si="13"/>
        <v>0</v>
      </c>
      <c r="U37">
        <f t="shared" si="14"/>
        <v>0</v>
      </c>
      <c r="V37">
        <f t="shared" si="15"/>
        <v>1</v>
      </c>
      <c r="W37">
        <f t="shared" si="2"/>
        <v>1</v>
      </c>
    </row>
    <row r="38" spans="1:30" x14ac:dyDescent="0.25">
      <c r="A38" t="s">
        <v>83</v>
      </c>
      <c r="B38">
        <v>3.14</v>
      </c>
      <c r="C38">
        <f t="shared" si="16"/>
        <v>2.5</v>
      </c>
      <c r="D38">
        <f t="shared" si="19"/>
        <v>2.37</v>
      </c>
      <c r="E38">
        <f t="shared" si="20"/>
        <v>2.2999999999999998</v>
      </c>
      <c r="F38">
        <v>4.3</v>
      </c>
      <c r="G38">
        <f t="shared" si="3"/>
        <v>3.4</v>
      </c>
      <c r="H38">
        <f t="shared" si="4"/>
        <v>-0.64000000000000012</v>
      </c>
      <c r="I38">
        <f t="shared" si="5"/>
        <v>-0.77</v>
      </c>
      <c r="J38">
        <f t="shared" si="6"/>
        <v>-0.8400000000000003</v>
      </c>
      <c r="K38">
        <f t="shared" si="7"/>
        <v>1.1599999999999997</v>
      </c>
      <c r="L38">
        <f t="shared" si="0"/>
        <v>0.25999999999999979</v>
      </c>
      <c r="N38">
        <f t="shared" si="8"/>
        <v>0.40960000000000019</v>
      </c>
      <c r="O38">
        <f t="shared" si="9"/>
        <v>0.59289999999999998</v>
      </c>
      <c r="P38">
        <f t="shared" si="10"/>
        <v>0.70560000000000056</v>
      </c>
      <c r="Q38">
        <f t="shared" si="11"/>
        <v>1.3455999999999992</v>
      </c>
      <c r="R38">
        <f t="shared" si="1"/>
        <v>6.7599999999999882E-2</v>
      </c>
      <c r="S38">
        <f t="shared" si="12"/>
        <v>0</v>
      </c>
      <c r="T38">
        <f t="shared" si="13"/>
        <v>0</v>
      </c>
      <c r="U38">
        <f t="shared" si="14"/>
        <v>0</v>
      </c>
      <c r="V38">
        <f t="shared" si="15"/>
        <v>1</v>
      </c>
      <c r="W38">
        <f t="shared" si="2"/>
        <v>1</v>
      </c>
    </row>
    <row r="39" spans="1:30" x14ac:dyDescent="0.25">
      <c r="A39" t="s">
        <v>84</v>
      </c>
      <c r="B39">
        <v>3.2</v>
      </c>
      <c r="C39">
        <f t="shared" si="16"/>
        <v>2.5</v>
      </c>
      <c r="D39">
        <f t="shared" si="19"/>
        <v>2.37</v>
      </c>
      <c r="E39">
        <f t="shared" si="20"/>
        <v>2.2999999999999998</v>
      </c>
      <c r="F39">
        <v>4.3</v>
      </c>
      <c r="G39">
        <f t="shared" si="3"/>
        <v>3.4</v>
      </c>
      <c r="H39">
        <f t="shared" si="4"/>
        <v>-0.70000000000000018</v>
      </c>
      <c r="I39">
        <f t="shared" si="5"/>
        <v>-0.83000000000000007</v>
      </c>
      <c r="J39">
        <f t="shared" si="6"/>
        <v>-0.90000000000000036</v>
      </c>
      <c r="K39">
        <f t="shared" si="7"/>
        <v>1.0999999999999996</v>
      </c>
      <c r="L39">
        <f t="shared" si="0"/>
        <v>0.19999999999999973</v>
      </c>
      <c r="N39">
        <f t="shared" si="8"/>
        <v>0.49000000000000027</v>
      </c>
      <c r="O39">
        <f t="shared" si="9"/>
        <v>0.68890000000000007</v>
      </c>
      <c r="P39">
        <f t="shared" si="10"/>
        <v>0.81000000000000061</v>
      </c>
      <c r="Q39">
        <f t="shared" si="11"/>
        <v>1.2099999999999993</v>
      </c>
      <c r="R39">
        <f t="shared" si="1"/>
        <v>3.9999999999999897E-2</v>
      </c>
      <c r="S39">
        <f t="shared" si="12"/>
        <v>0</v>
      </c>
      <c r="T39">
        <f t="shared" si="13"/>
        <v>0</v>
      </c>
      <c r="U39">
        <f t="shared" si="14"/>
        <v>0</v>
      </c>
      <c r="V39">
        <f t="shared" si="15"/>
        <v>1</v>
      </c>
      <c r="W39">
        <f t="shared" si="2"/>
        <v>1</v>
      </c>
    </row>
    <row r="40" spans="1:30" x14ac:dyDescent="0.25">
      <c r="A40" t="s">
        <v>1</v>
      </c>
      <c r="B40" s="2">
        <v>2.94</v>
      </c>
      <c r="C40" s="2">
        <f>B$39</f>
        <v>3.2</v>
      </c>
      <c r="D40" s="2">
        <f>B$39</f>
        <v>3.2</v>
      </c>
      <c r="E40" s="2">
        <f>B$38</f>
        <v>3.14</v>
      </c>
      <c r="F40" s="2">
        <v>3.4</v>
      </c>
      <c r="G40">
        <f t="shared" si="3"/>
        <v>3.3</v>
      </c>
      <c r="H40">
        <f t="shared" si="4"/>
        <v>0.26000000000000023</v>
      </c>
      <c r="I40">
        <f t="shared" si="5"/>
        <v>0.26000000000000023</v>
      </c>
      <c r="J40">
        <f t="shared" si="6"/>
        <v>0.20000000000000018</v>
      </c>
      <c r="K40">
        <f t="shared" si="7"/>
        <v>0.45999999999999996</v>
      </c>
      <c r="L40">
        <f t="shared" si="0"/>
        <v>0.35999999999999988</v>
      </c>
      <c r="N40">
        <f t="shared" si="8"/>
        <v>6.7600000000000118E-2</v>
      </c>
      <c r="O40">
        <f t="shared" si="9"/>
        <v>6.7600000000000118E-2</v>
      </c>
      <c r="P40">
        <f t="shared" si="10"/>
        <v>4.000000000000007E-2</v>
      </c>
      <c r="Q40">
        <f t="shared" si="11"/>
        <v>0.21159999999999995</v>
      </c>
      <c r="R40">
        <f t="shared" si="1"/>
        <v>0.12959999999999991</v>
      </c>
      <c r="S40">
        <f t="shared" si="12"/>
        <v>1</v>
      </c>
      <c r="T40">
        <f t="shared" si="13"/>
        <v>1</v>
      </c>
      <c r="U40">
        <f t="shared" si="14"/>
        <v>1</v>
      </c>
      <c r="V40">
        <f t="shared" si="15"/>
        <v>1</v>
      </c>
      <c r="W40">
        <f t="shared" si="2"/>
        <v>1</v>
      </c>
      <c r="X40" s="2"/>
      <c r="AD40" s="2"/>
    </row>
    <row r="41" spans="1:30" x14ac:dyDescent="0.25">
      <c r="A41" t="s">
        <v>2</v>
      </c>
      <c r="B41" s="2">
        <v>2.96</v>
      </c>
      <c r="C41" s="2">
        <f t="shared" ref="C41:C63" si="21">B$39</f>
        <v>3.2</v>
      </c>
      <c r="D41" s="2">
        <f t="shared" ref="D41:D51" si="22">B$39</f>
        <v>3.2</v>
      </c>
      <c r="E41" s="2">
        <f t="shared" ref="E41:E51" si="23">B$38</f>
        <v>3.14</v>
      </c>
      <c r="F41" s="2">
        <v>3.4</v>
      </c>
      <c r="G41">
        <f t="shared" si="3"/>
        <v>3.3</v>
      </c>
      <c r="H41">
        <f t="shared" si="4"/>
        <v>0.24000000000000021</v>
      </c>
      <c r="I41">
        <f t="shared" si="5"/>
        <v>0.24000000000000021</v>
      </c>
      <c r="J41">
        <f t="shared" si="6"/>
        <v>0.18000000000000016</v>
      </c>
      <c r="K41">
        <f t="shared" si="7"/>
        <v>0.43999999999999995</v>
      </c>
      <c r="L41">
        <f t="shared" si="0"/>
        <v>0.33999999999999986</v>
      </c>
      <c r="N41">
        <f t="shared" si="8"/>
        <v>5.7600000000000103E-2</v>
      </c>
      <c r="O41">
        <f t="shared" si="9"/>
        <v>5.7600000000000103E-2</v>
      </c>
      <c r="P41">
        <f t="shared" si="10"/>
        <v>3.2400000000000061E-2</v>
      </c>
      <c r="Q41">
        <f t="shared" si="11"/>
        <v>0.19359999999999997</v>
      </c>
      <c r="R41">
        <f t="shared" si="1"/>
        <v>0.1155999999999999</v>
      </c>
      <c r="S41">
        <f t="shared" si="12"/>
        <v>1</v>
      </c>
      <c r="T41">
        <f t="shared" si="13"/>
        <v>1</v>
      </c>
      <c r="U41">
        <f t="shared" si="14"/>
        <v>1</v>
      </c>
      <c r="V41">
        <f t="shared" si="15"/>
        <v>1</v>
      </c>
      <c r="W41">
        <f t="shared" si="2"/>
        <v>1</v>
      </c>
      <c r="X41" s="2"/>
      <c r="AD41" s="2"/>
    </row>
    <row r="42" spans="1:30" x14ac:dyDescent="0.25">
      <c r="A42" t="s">
        <v>3</v>
      </c>
      <c r="B42" s="2">
        <v>2.96</v>
      </c>
      <c r="C42" s="2">
        <f t="shared" si="21"/>
        <v>3.2</v>
      </c>
      <c r="D42" s="2">
        <f t="shared" si="22"/>
        <v>3.2</v>
      </c>
      <c r="E42" s="2">
        <f t="shared" si="23"/>
        <v>3.14</v>
      </c>
      <c r="F42" s="2">
        <v>3.4</v>
      </c>
      <c r="G42">
        <f t="shared" si="3"/>
        <v>3.3</v>
      </c>
      <c r="H42">
        <f t="shared" si="4"/>
        <v>0.24000000000000021</v>
      </c>
      <c r="I42">
        <f t="shared" si="5"/>
        <v>0.24000000000000021</v>
      </c>
      <c r="J42">
        <f t="shared" si="6"/>
        <v>0.18000000000000016</v>
      </c>
      <c r="K42">
        <f t="shared" si="7"/>
        <v>0.43999999999999995</v>
      </c>
      <c r="L42">
        <f t="shared" si="0"/>
        <v>0.33999999999999986</v>
      </c>
      <c r="N42">
        <f t="shared" si="8"/>
        <v>5.7600000000000103E-2</v>
      </c>
      <c r="O42">
        <f t="shared" si="9"/>
        <v>5.7600000000000103E-2</v>
      </c>
      <c r="P42">
        <f t="shared" si="10"/>
        <v>3.2400000000000061E-2</v>
      </c>
      <c r="Q42">
        <f t="shared" si="11"/>
        <v>0.19359999999999997</v>
      </c>
      <c r="R42">
        <f t="shared" si="1"/>
        <v>0.1155999999999999</v>
      </c>
      <c r="S42">
        <f t="shared" si="12"/>
        <v>1</v>
      </c>
      <c r="T42">
        <f t="shared" si="13"/>
        <v>1</v>
      </c>
      <c r="U42">
        <f t="shared" si="14"/>
        <v>1</v>
      </c>
      <c r="V42">
        <f t="shared" si="15"/>
        <v>1</v>
      </c>
      <c r="W42">
        <f t="shared" si="2"/>
        <v>1</v>
      </c>
      <c r="X42" s="2"/>
      <c r="AD42" s="2"/>
    </row>
    <row r="43" spans="1:30" x14ac:dyDescent="0.25">
      <c r="A43" t="s">
        <v>4</v>
      </c>
      <c r="B43" s="2">
        <v>2.93</v>
      </c>
      <c r="C43" s="2">
        <f t="shared" si="21"/>
        <v>3.2</v>
      </c>
      <c r="D43" s="2">
        <f t="shared" si="22"/>
        <v>3.2</v>
      </c>
      <c r="E43" s="2">
        <f t="shared" si="23"/>
        <v>3.14</v>
      </c>
      <c r="F43" s="2">
        <v>3.4</v>
      </c>
      <c r="G43">
        <f t="shared" si="3"/>
        <v>3.3</v>
      </c>
      <c r="H43">
        <f t="shared" si="4"/>
        <v>0.27</v>
      </c>
      <c r="I43">
        <f t="shared" si="5"/>
        <v>0.27</v>
      </c>
      <c r="J43">
        <f t="shared" si="6"/>
        <v>0.20999999999999996</v>
      </c>
      <c r="K43">
        <f t="shared" si="7"/>
        <v>0.46999999999999975</v>
      </c>
      <c r="L43">
        <f t="shared" si="0"/>
        <v>0.36999999999999966</v>
      </c>
      <c r="N43">
        <f t="shared" si="8"/>
        <v>7.2900000000000006E-2</v>
      </c>
      <c r="O43">
        <f t="shared" si="9"/>
        <v>7.2900000000000006E-2</v>
      </c>
      <c r="P43">
        <f t="shared" si="10"/>
        <v>4.4099999999999986E-2</v>
      </c>
      <c r="Q43">
        <f t="shared" si="11"/>
        <v>0.22089999999999976</v>
      </c>
      <c r="R43">
        <f t="shared" si="1"/>
        <v>0.13689999999999974</v>
      </c>
      <c r="S43">
        <f t="shared" si="12"/>
        <v>1</v>
      </c>
      <c r="T43">
        <f t="shared" si="13"/>
        <v>1</v>
      </c>
      <c r="U43">
        <f t="shared" si="14"/>
        <v>1</v>
      </c>
      <c r="V43">
        <f t="shared" si="15"/>
        <v>1</v>
      </c>
      <c r="W43">
        <f t="shared" si="2"/>
        <v>1</v>
      </c>
      <c r="X43" s="2"/>
      <c r="AD43" s="2"/>
    </row>
    <row r="44" spans="1:30" x14ac:dyDescent="0.25">
      <c r="A44" t="s">
        <v>5</v>
      </c>
      <c r="B44" s="2">
        <v>2.76</v>
      </c>
      <c r="C44" s="2">
        <f t="shared" si="21"/>
        <v>3.2</v>
      </c>
      <c r="D44" s="2">
        <f t="shared" si="22"/>
        <v>3.2</v>
      </c>
      <c r="E44" s="2">
        <f t="shared" si="23"/>
        <v>3.14</v>
      </c>
      <c r="F44" s="2">
        <v>3.4</v>
      </c>
      <c r="G44">
        <f t="shared" si="3"/>
        <v>3.3</v>
      </c>
      <c r="H44">
        <f t="shared" si="4"/>
        <v>0.44000000000000039</v>
      </c>
      <c r="I44">
        <f t="shared" si="5"/>
        <v>0.44000000000000039</v>
      </c>
      <c r="J44">
        <f t="shared" si="6"/>
        <v>0.38000000000000034</v>
      </c>
      <c r="K44">
        <f t="shared" si="7"/>
        <v>0.64000000000000012</v>
      </c>
      <c r="L44">
        <f t="shared" si="0"/>
        <v>0.54</v>
      </c>
      <c r="N44">
        <f t="shared" si="8"/>
        <v>0.19360000000000036</v>
      </c>
      <c r="O44">
        <f t="shared" si="9"/>
        <v>0.19360000000000036</v>
      </c>
      <c r="P44">
        <f t="shared" si="10"/>
        <v>0.14440000000000025</v>
      </c>
      <c r="Q44">
        <f t="shared" si="11"/>
        <v>0.40960000000000019</v>
      </c>
      <c r="R44">
        <f t="shared" si="1"/>
        <v>0.29160000000000003</v>
      </c>
      <c r="S44">
        <f t="shared" si="12"/>
        <v>1</v>
      </c>
      <c r="T44">
        <f t="shared" si="13"/>
        <v>1</v>
      </c>
      <c r="U44">
        <f t="shared" si="14"/>
        <v>1</v>
      </c>
      <c r="V44">
        <f t="shared" si="15"/>
        <v>1</v>
      </c>
      <c r="W44">
        <f t="shared" si="2"/>
        <v>1</v>
      </c>
      <c r="X44" s="2"/>
      <c r="AD44" s="2"/>
    </row>
    <row r="45" spans="1:30" x14ac:dyDescent="0.25">
      <c r="A45" t="s">
        <v>6</v>
      </c>
      <c r="B45" s="2">
        <v>2.82</v>
      </c>
      <c r="C45" s="2">
        <f t="shared" si="21"/>
        <v>3.2</v>
      </c>
      <c r="D45" s="2">
        <f t="shared" si="22"/>
        <v>3.2</v>
      </c>
      <c r="E45" s="2">
        <f t="shared" si="23"/>
        <v>3.14</v>
      </c>
      <c r="F45" s="2">
        <v>3.4</v>
      </c>
      <c r="G45">
        <f t="shared" si="3"/>
        <v>3.3</v>
      </c>
      <c r="H45">
        <f t="shared" si="4"/>
        <v>0.38000000000000034</v>
      </c>
      <c r="I45">
        <f t="shared" si="5"/>
        <v>0.38000000000000034</v>
      </c>
      <c r="J45">
        <f t="shared" si="6"/>
        <v>0.32000000000000028</v>
      </c>
      <c r="K45">
        <f t="shared" si="7"/>
        <v>0.58000000000000007</v>
      </c>
      <c r="L45">
        <f t="shared" si="0"/>
        <v>0.48</v>
      </c>
      <c r="N45">
        <f t="shared" si="8"/>
        <v>0.14440000000000025</v>
      </c>
      <c r="O45">
        <f t="shared" si="9"/>
        <v>0.14440000000000025</v>
      </c>
      <c r="P45">
        <f t="shared" si="10"/>
        <v>0.10240000000000019</v>
      </c>
      <c r="Q45">
        <f t="shared" si="11"/>
        <v>0.33640000000000009</v>
      </c>
      <c r="R45">
        <f t="shared" si="1"/>
        <v>0.23039999999999999</v>
      </c>
      <c r="S45">
        <f t="shared" si="12"/>
        <v>1</v>
      </c>
      <c r="T45">
        <f t="shared" si="13"/>
        <v>1</v>
      </c>
      <c r="U45">
        <f t="shared" si="14"/>
        <v>1</v>
      </c>
      <c r="V45">
        <f t="shared" si="15"/>
        <v>1</v>
      </c>
      <c r="W45">
        <f t="shared" si="2"/>
        <v>1</v>
      </c>
      <c r="X45" s="2"/>
      <c r="AD45" s="2"/>
    </row>
    <row r="46" spans="1:30" x14ac:dyDescent="0.25">
      <c r="A46" t="s">
        <v>7</v>
      </c>
      <c r="B46" s="2">
        <v>2.7</v>
      </c>
      <c r="C46" s="2">
        <f t="shared" si="21"/>
        <v>3.2</v>
      </c>
      <c r="D46" s="2">
        <f t="shared" si="22"/>
        <v>3.2</v>
      </c>
      <c r="E46" s="2">
        <f t="shared" si="23"/>
        <v>3.14</v>
      </c>
      <c r="F46" s="2">
        <v>3.4</v>
      </c>
      <c r="G46">
        <f t="shared" si="3"/>
        <v>3.3</v>
      </c>
      <c r="H46">
        <f t="shared" si="4"/>
        <v>0.5</v>
      </c>
      <c r="I46">
        <f t="shared" si="5"/>
        <v>0.5</v>
      </c>
      <c r="J46">
        <f t="shared" si="6"/>
        <v>0.43999999999999995</v>
      </c>
      <c r="K46">
        <f t="shared" si="7"/>
        <v>0.69999999999999973</v>
      </c>
      <c r="L46">
        <f t="shared" si="0"/>
        <v>0.59999999999999964</v>
      </c>
      <c r="N46">
        <f t="shared" si="8"/>
        <v>0.25</v>
      </c>
      <c r="O46">
        <f t="shared" si="9"/>
        <v>0.25</v>
      </c>
      <c r="P46">
        <f t="shared" si="10"/>
        <v>0.19359999999999997</v>
      </c>
      <c r="Q46">
        <f t="shared" si="11"/>
        <v>0.4899999999999996</v>
      </c>
      <c r="R46">
        <f t="shared" si="1"/>
        <v>0.3599999999999996</v>
      </c>
      <c r="S46">
        <f t="shared" si="12"/>
        <v>1</v>
      </c>
      <c r="T46">
        <f t="shared" si="13"/>
        <v>1</v>
      </c>
      <c r="U46">
        <f t="shared" si="14"/>
        <v>1</v>
      </c>
      <c r="V46">
        <f t="shared" si="15"/>
        <v>1</v>
      </c>
      <c r="W46">
        <f t="shared" si="2"/>
        <v>1</v>
      </c>
      <c r="X46" s="2"/>
      <c r="AD46" s="2"/>
    </row>
    <row r="47" spans="1:30" x14ac:dyDescent="0.25">
      <c r="A47" t="s">
        <v>8</v>
      </c>
      <c r="B47" s="2">
        <v>2.57</v>
      </c>
      <c r="C47" s="2">
        <f t="shared" si="21"/>
        <v>3.2</v>
      </c>
      <c r="D47" s="2">
        <f t="shared" si="22"/>
        <v>3.2</v>
      </c>
      <c r="E47" s="2">
        <f t="shared" si="23"/>
        <v>3.14</v>
      </c>
      <c r="F47" s="2">
        <v>3.4</v>
      </c>
      <c r="G47">
        <f t="shared" si="3"/>
        <v>3.3</v>
      </c>
      <c r="H47">
        <f t="shared" si="4"/>
        <v>0.63000000000000034</v>
      </c>
      <c r="I47">
        <f t="shared" si="5"/>
        <v>0.63000000000000034</v>
      </c>
      <c r="J47">
        <f t="shared" si="6"/>
        <v>0.57000000000000028</v>
      </c>
      <c r="K47">
        <f t="shared" si="7"/>
        <v>0.83000000000000007</v>
      </c>
      <c r="L47">
        <f t="shared" si="0"/>
        <v>0.73</v>
      </c>
      <c r="N47">
        <f t="shared" si="8"/>
        <v>0.39690000000000042</v>
      </c>
      <c r="O47">
        <f t="shared" si="9"/>
        <v>0.39690000000000042</v>
      </c>
      <c r="P47">
        <f t="shared" si="10"/>
        <v>0.3249000000000003</v>
      </c>
      <c r="Q47">
        <f t="shared" si="11"/>
        <v>0.68890000000000007</v>
      </c>
      <c r="R47">
        <f t="shared" si="1"/>
        <v>0.53289999999999993</v>
      </c>
      <c r="S47">
        <f t="shared" si="12"/>
        <v>1</v>
      </c>
      <c r="T47">
        <f t="shared" si="13"/>
        <v>1</v>
      </c>
      <c r="U47">
        <f t="shared" si="14"/>
        <v>1</v>
      </c>
      <c r="V47">
        <f t="shared" si="15"/>
        <v>1</v>
      </c>
      <c r="W47">
        <f t="shared" si="2"/>
        <v>1</v>
      </c>
      <c r="X47" s="2"/>
      <c r="AD47" s="2"/>
    </row>
    <row r="48" spans="1:30" x14ac:dyDescent="0.25">
      <c r="A48" t="s">
        <v>9</v>
      </c>
      <c r="B48" s="2">
        <v>2.73</v>
      </c>
      <c r="C48" s="2">
        <f t="shared" si="21"/>
        <v>3.2</v>
      </c>
      <c r="D48" s="2">
        <f t="shared" si="22"/>
        <v>3.2</v>
      </c>
      <c r="E48" s="2">
        <f t="shared" si="23"/>
        <v>3.14</v>
      </c>
      <c r="F48" s="2">
        <v>3.4</v>
      </c>
      <c r="G48">
        <f t="shared" si="3"/>
        <v>3.3</v>
      </c>
      <c r="H48">
        <f t="shared" si="4"/>
        <v>0.4700000000000002</v>
      </c>
      <c r="I48">
        <f t="shared" si="5"/>
        <v>0.4700000000000002</v>
      </c>
      <c r="J48">
        <f t="shared" si="6"/>
        <v>0.41000000000000014</v>
      </c>
      <c r="K48">
        <f t="shared" si="7"/>
        <v>0.66999999999999993</v>
      </c>
      <c r="L48">
        <f t="shared" si="0"/>
        <v>0.56999999999999984</v>
      </c>
      <c r="N48">
        <f t="shared" si="8"/>
        <v>0.22090000000000018</v>
      </c>
      <c r="O48">
        <f t="shared" si="9"/>
        <v>0.22090000000000018</v>
      </c>
      <c r="P48">
        <f t="shared" si="10"/>
        <v>0.16810000000000011</v>
      </c>
      <c r="Q48">
        <f t="shared" si="11"/>
        <v>0.44889999999999991</v>
      </c>
      <c r="R48">
        <f t="shared" si="1"/>
        <v>0.3248999999999998</v>
      </c>
      <c r="S48">
        <f t="shared" si="12"/>
        <v>1</v>
      </c>
      <c r="T48">
        <f t="shared" si="13"/>
        <v>1</v>
      </c>
      <c r="U48">
        <f t="shared" si="14"/>
        <v>1</v>
      </c>
      <c r="V48">
        <f t="shared" si="15"/>
        <v>1</v>
      </c>
      <c r="W48">
        <f t="shared" si="2"/>
        <v>1</v>
      </c>
      <c r="X48" s="2"/>
      <c r="AD48" s="2"/>
    </row>
    <row r="49" spans="1:30" x14ac:dyDescent="0.25">
      <c r="A49" t="s">
        <v>10</v>
      </c>
      <c r="B49" s="2">
        <v>2.59</v>
      </c>
      <c r="C49" s="2">
        <f t="shared" si="21"/>
        <v>3.2</v>
      </c>
      <c r="D49" s="2">
        <f t="shared" si="22"/>
        <v>3.2</v>
      </c>
      <c r="E49" s="2">
        <f t="shared" si="23"/>
        <v>3.14</v>
      </c>
      <c r="F49" s="2">
        <v>3.4</v>
      </c>
      <c r="G49">
        <f t="shared" si="3"/>
        <v>3.3</v>
      </c>
      <c r="H49">
        <f t="shared" si="4"/>
        <v>0.61000000000000032</v>
      </c>
      <c r="I49">
        <f t="shared" si="5"/>
        <v>0.61000000000000032</v>
      </c>
      <c r="J49">
        <f t="shared" si="6"/>
        <v>0.55000000000000027</v>
      </c>
      <c r="K49">
        <f t="shared" si="7"/>
        <v>0.81</v>
      </c>
      <c r="L49">
        <f t="shared" si="0"/>
        <v>0.71</v>
      </c>
      <c r="N49">
        <f t="shared" si="8"/>
        <v>0.37210000000000037</v>
      </c>
      <c r="O49">
        <f t="shared" si="9"/>
        <v>0.37210000000000037</v>
      </c>
      <c r="P49">
        <f t="shared" si="10"/>
        <v>0.30250000000000027</v>
      </c>
      <c r="Q49">
        <f t="shared" si="11"/>
        <v>0.65610000000000013</v>
      </c>
      <c r="R49">
        <f t="shared" si="1"/>
        <v>0.50409999999999999</v>
      </c>
      <c r="S49">
        <f t="shared" si="12"/>
        <v>1</v>
      </c>
      <c r="T49">
        <f t="shared" si="13"/>
        <v>1</v>
      </c>
      <c r="U49">
        <f t="shared" si="14"/>
        <v>1</v>
      </c>
      <c r="V49">
        <f t="shared" si="15"/>
        <v>1</v>
      </c>
      <c r="W49">
        <f t="shared" si="2"/>
        <v>1</v>
      </c>
      <c r="X49" s="2"/>
      <c r="AD49" s="2"/>
    </row>
    <row r="50" spans="1:30" x14ac:dyDescent="0.25">
      <c r="A50" t="s">
        <v>11</v>
      </c>
      <c r="B50" s="2">
        <v>2.48</v>
      </c>
      <c r="C50" s="2">
        <f t="shared" si="21"/>
        <v>3.2</v>
      </c>
      <c r="D50" s="2">
        <f t="shared" si="22"/>
        <v>3.2</v>
      </c>
      <c r="E50" s="2">
        <f t="shared" si="23"/>
        <v>3.14</v>
      </c>
      <c r="F50" s="2">
        <v>3.4</v>
      </c>
      <c r="G50">
        <f t="shared" si="3"/>
        <v>3.3</v>
      </c>
      <c r="H50">
        <f t="shared" si="4"/>
        <v>0.7200000000000002</v>
      </c>
      <c r="I50">
        <f t="shared" si="5"/>
        <v>0.7200000000000002</v>
      </c>
      <c r="J50">
        <f t="shared" si="6"/>
        <v>0.66000000000000014</v>
      </c>
      <c r="K50">
        <f t="shared" si="7"/>
        <v>0.91999999999999993</v>
      </c>
      <c r="L50">
        <f t="shared" si="0"/>
        <v>0.81999999999999984</v>
      </c>
      <c r="N50">
        <f t="shared" si="8"/>
        <v>0.51840000000000031</v>
      </c>
      <c r="O50">
        <f t="shared" si="9"/>
        <v>0.51840000000000031</v>
      </c>
      <c r="P50">
        <f t="shared" si="10"/>
        <v>0.43560000000000021</v>
      </c>
      <c r="Q50">
        <f t="shared" si="11"/>
        <v>0.84639999999999982</v>
      </c>
      <c r="R50">
        <f t="shared" si="1"/>
        <v>0.67239999999999978</v>
      </c>
      <c r="S50">
        <f t="shared" si="12"/>
        <v>1</v>
      </c>
      <c r="T50">
        <f t="shared" si="13"/>
        <v>1</v>
      </c>
      <c r="U50">
        <f t="shared" si="14"/>
        <v>1</v>
      </c>
      <c r="V50">
        <f t="shared" si="15"/>
        <v>1</v>
      </c>
      <c r="W50">
        <f t="shared" si="2"/>
        <v>1</v>
      </c>
      <c r="X50" s="2"/>
      <c r="AD50" s="2"/>
    </row>
    <row r="51" spans="1:30" x14ac:dyDescent="0.25">
      <c r="A51" t="s">
        <v>12</v>
      </c>
      <c r="B51" s="2">
        <v>2.33</v>
      </c>
      <c r="C51" s="2">
        <f t="shared" si="21"/>
        <v>3.2</v>
      </c>
      <c r="D51" s="2">
        <f t="shared" si="22"/>
        <v>3.2</v>
      </c>
      <c r="E51" s="2">
        <f t="shared" si="23"/>
        <v>3.14</v>
      </c>
      <c r="F51" s="2">
        <v>3.4</v>
      </c>
      <c r="G51">
        <f t="shared" si="3"/>
        <v>3.3</v>
      </c>
      <c r="H51">
        <f t="shared" si="4"/>
        <v>0.87000000000000011</v>
      </c>
      <c r="I51">
        <f t="shared" si="5"/>
        <v>0.87000000000000011</v>
      </c>
      <c r="J51">
        <f t="shared" si="6"/>
        <v>0.81</v>
      </c>
      <c r="K51">
        <f t="shared" si="7"/>
        <v>1.0699999999999998</v>
      </c>
      <c r="L51">
        <f t="shared" si="0"/>
        <v>0.96999999999999975</v>
      </c>
      <c r="N51">
        <f t="shared" si="8"/>
        <v>0.75690000000000024</v>
      </c>
      <c r="O51">
        <f t="shared" si="9"/>
        <v>0.75690000000000024</v>
      </c>
      <c r="P51">
        <f t="shared" si="10"/>
        <v>0.65610000000000013</v>
      </c>
      <c r="Q51">
        <f t="shared" si="11"/>
        <v>1.1448999999999996</v>
      </c>
      <c r="R51">
        <f t="shared" si="1"/>
        <v>0.94089999999999951</v>
      </c>
      <c r="S51">
        <f t="shared" si="12"/>
        <v>1</v>
      </c>
      <c r="T51">
        <f t="shared" si="13"/>
        <v>1</v>
      </c>
      <c r="U51">
        <f t="shared" si="14"/>
        <v>1</v>
      </c>
      <c r="V51">
        <f t="shared" si="15"/>
        <v>1</v>
      </c>
      <c r="W51">
        <f t="shared" si="2"/>
        <v>1</v>
      </c>
      <c r="X51" s="2"/>
      <c r="AD51" s="2"/>
    </row>
    <row r="52" spans="1:30" x14ac:dyDescent="0.25">
      <c r="A52" t="s">
        <v>13</v>
      </c>
      <c r="B52" s="2">
        <v>1.93</v>
      </c>
      <c r="C52" s="2">
        <f t="shared" si="21"/>
        <v>3.2</v>
      </c>
      <c r="D52" s="2">
        <f>B$51</f>
        <v>2.33</v>
      </c>
      <c r="E52" s="2">
        <f>B$50</f>
        <v>2.48</v>
      </c>
      <c r="F52" s="2">
        <v>3.4</v>
      </c>
      <c r="G52">
        <f t="shared" si="3"/>
        <v>3.3</v>
      </c>
      <c r="H52">
        <f t="shared" si="4"/>
        <v>1.2700000000000002</v>
      </c>
      <c r="I52">
        <f t="shared" si="5"/>
        <v>0.40000000000000013</v>
      </c>
      <c r="J52">
        <f t="shared" si="6"/>
        <v>0.55000000000000004</v>
      </c>
      <c r="K52">
        <f t="shared" si="7"/>
        <v>1.47</v>
      </c>
      <c r="L52">
        <f t="shared" si="0"/>
        <v>1.3699999999999999</v>
      </c>
      <c r="N52">
        <f t="shared" si="8"/>
        <v>1.6129000000000007</v>
      </c>
      <c r="O52">
        <f t="shared" si="9"/>
        <v>0.16000000000000011</v>
      </c>
      <c r="P52">
        <f t="shared" si="10"/>
        <v>0.30250000000000005</v>
      </c>
      <c r="Q52">
        <f t="shared" si="11"/>
        <v>2.1608999999999998</v>
      </c>
      <c r="R52">
        <f t="shared" si="1"/>
        <v>1.8768999999999998</v>
      </c>
      <c r="S52">
        <f t="shared" si="12"/>
        <v>1</v>
      </c>
      <c r="T52">
        <f t="shared" si="13"/>
        <v>1</v>
      </c>
      <c r="U52">
        <f t="shared" si="14"/>
        <v>1</v>
      </c>
      <c r="V52">
        <f t="shared" si="15"/>
        <v>1</v>
      </c>
      <c r="W52">
        <f t="shared" si="2"/>
        <v>1</v>
      </c>
      <c r="X52" s="2"/>
      <c r="AD52" s="2"/>
    </row>
    <row r="53" spans="1:30" x14ac:dyDescent="0.25">
      <c r="A53" t="s">
        <v>14</v>
      </c>
      <c r="B53" s="2">
        <v>1.95</v>
      </c>
      <c r="C53" s="2">
        <f t="shared" si="21"/>
        <v>3.2</v>
      </c>
      <c r="D53" s="2">
        <f t="shared" ref="D53:D63" si="24">B$51</f>
        <v>2.33</v>
      </c>
      <c r="E53" s="2">
        <f t="shared" ref="E53:E63" si="25">B$50</f>
        <v>2.48</v>
      </c>
      <c r="F53" s="2">
        <v>3.4</v>
      </c>
      <c r="G53">
        <f t="shared" si="3"/>
        <v>3.3</v>
      </c>
      <c r="H53">
        <f t="shared" si="4"/>
        <v>1.2500000000000002</v>
      </c>
      <c r="I53">
        <f t="shared" si="5"/>
        <v>0.38000000000000012</v>
      </c>
      <c r="J53">
        <f t="shared" si="6"/>
        <v>0.53</v>
      </c>
      <c r="K53">
        <f t="shared" si="7"/>
        <v>1.45</v>
      </c>
      <c r="L53">
        <f t="shared" si="0"/>
        <v>1.3499999999999999</v>
      </c>
      <c r="N53">
        <f t="shared" si="8"/>
        <v>1.5625000000000004</v>
      </c>
      <c r="O53">
        <f t="shared" si="9"/>
        <v>0.14440000000000008</v>
      </c>
      <c r="P53">
        <f t="shared" si="10"/>
        <v>0.28090000000000004</v>
      </c>
      <c r="Q53">
        <f t="shared" si="11"/>
        <v>2.1025</v>
      </c>
      <c r="R53">
        <f t="shared" si="1"/>
        <v>1.8224999999999996</v>
      </c>
      <c r="S53">
        <f t="shared" si="12"/>
        <v>1</v>
      </c>
      <c r="T53">
        <f t="shared" si="13"/>
        <v>1</v>
      </c>
      <c r="U53">
        <f t="shared" si="14"/>
        <v>1</v>
      </c>
      <c r="V53">
        <f t="shared" si="15"/>
        <v>1</v>
      </c>
      <c r="W53">
        <f t="shared" si="2"/>
        <v>1</v>
      </c>
      <c r="X53" s="2"/>
      <c r="AD53" s="2"/>
    </row>
    <row r="54" spans="1:30" x14ac:dyDescent="0.25">
      <c r="A54" t="s">
        <v>15</v>
      </c>
      <c r="B54" s="2">
        <v>1.97</v>
      </c>
      <c r="C54" s="2">
        <f t="shared" si="21"/>
        <v>3.2</v>
      </c>
      <c r="D54" s="2">
        <f t="shared" si="24"/>
        <v>2.33</v>
      </c>
      <c r="E54" s="2">
        <f t="shared" si="25"/>
        <v>2.48</v>
      </c>
      <c r="F54" s="2">
        <v>3.4</v>
      </c>
      <c r="G54">
        <f t="shared" si="3"/>
        <v>3.3</v>
      </c>
      <c r="H54">
        <f t="shared" si="4"/>
        <v>1.2300000000000002</v>
      </c>
      <c r="I54">
        <f t="shared" si="5"/>
        <v>0.3600000000000001</v>
      </c>
      <c r="J54">
        <f t="shared" si="6"/>
        <v>0.51</v>
      </c>
      <c r="K54">
        <f t="shared" si="7"/>
        <v>1.43</v>
      </c>
      <c r="L54">
        <f t="shared" si="0"/>
        <v>1.3299999999999998</v>
      </c>
      <c r="N54">
        <f t="shared" si="8"/>
        <v>1.5129000000000006</v>
      </c>
      <c r="O54">
        <f t="shared" si="9"/>
        <v>0.12960000000000008</v>
      </c>
      <c r="P54">
        <f t="shared" si="10"/>
        <v>0.2601</v>
      </c>
      <c r="Q54">
        <f t="shared" si="11"/>
        <v>2.0448999999999997</v>
      </c>
      <c r="R54">
        <f t="shared" si="1"/>
        <v>1.7688999999999997</v>
      </c>
      <c r="S54">
        <f t="shared" si="12"/>
        <v>1</v>
      </c>
      <c r="T54">
        <f t="shared" si="13"/>
        <v>1</v>
      </c>
      <c r="U54">
        <f t="shared" si="14"/>
        <v>1</v>
      </c>
      <c r="V54">
        <f t="shared" si="15"/>
        <v>1</v>
      </c>
      <c r="W54">
        <f t="shared" si="2"/>
        <v>1</v>
      </c>
      <c r="X54" s="2"/>
      <c r="AD54" s="2"/>
    </row>
    <row r="55" spans="1:30" x14ac:dyDescent="0.25">
      <c r="A55" t="s">
        <v>16</v>
      </c>
      <c r="B55" s="2">
        <v>2.19</v>
      </c>
      <c r="C55" s="2">
        <f t="shared" si="21"/>
        <v>3.2</v>
      </c>
      <c r="D55" s="2">
        <f t="shared" si="24"/>
        <v>2.33</v>
      </c>
      <c r="E55" s="2">
        <f t="shared" si="25"/>
        <v>2.48</v>
      </c>
      <c r="F55" s="2">
        <v>3.4</v>
      </c>
      <c r="G55">
        <f t="shared" si="3"/>
        <v>3.3</v>
      </c>
      <c r="H55">
        <f t="shared" si="4"/>
        <v>1.0100000000000002</v>
      </c>
      <c r="I55">
        <f t="shared" si="5"/>
        <v>0.14000000000000012</v>
      </c>
      <c r="J55">
        <f t="shared" si="6"/>
        <v>0.29000000000000004</v>
      </c>
      <c r="K55">
        <f t="shared" si="7"/>
        <v>1.21</v>
      </c>
      <c r="L55">
        <f t="shared" si="0"/>
        <v>1.1099999999999999</v>
      </c>
      <c r="N55">
        <f t="shared" si="8"/>
        <v>1.0201000000000005</v>
      </c>
      <c r="O55">
        <f t="shared" si="9"/>
        <v>1.9600000000000034E-2</v>
      </c>
      <c r="P55">
        <f t="shared" si="10"/>
        <v>8.4100000000000022E-2</v>
      </c>
      <c r="Q55">
        <f t="shared" si="11"/>
        <v>1.4641</v>
      </c>
      <c r="R55">
        <f t="shared" si="1"/>
        <v>1.2320999999999998</v>
      </c>
      <c r="S55">
        <f t="shared" si="12"/>
        <v>1</v>
      </c>
      <c r="T55">
        <f t="shared" si="13"/>
        <v>1</v>
      </c>
      <c r="U55">
        <f t="shared" si="14"/>
        <v>1</v>
      </c>
      <c r="V55">
        <f t="shared" si="15"/>
        <v>1</v>
      </c>
      <c r="W55">
        <f t="shared" si="2"/>
        <v>1</v>
      </c>
      <c r="X55" s="2"/>
      <c r="AD55" s="2"/>
    </row>
    <row r="56" spans="1:30" x14ac:dyDescent="0.25">
      <c r="A56" t="s">
        <v>17</v>
      </c>
      <c r="B56" s="2">
        <v>2.25</v>
      </c>
      <c r="C56" s="2">
        <f t="shared" si="21"/>
        <v>3.2</v>
      </c>
      <c r="D56" s="2">
        <f t="shared" si="24"/>
        <v>2.33</v>
      </c>
      <c r="E56" s="2">
        <f t="shared" si="25"/>
        <v>2.48</v>
      </c>
      <c r="F56" s="2">
        <v>3.4</v>
      </c>
      <c r="G56">
        <f t="shared" si="3"/>
        <v>3.3</v>
      </c>
      <c r="H56">
        <f t="shared" si="4"/>
        <v>0.95000000000000018</v>
      </c>
      <c r="I56">
        <f t="shared" si="5"/>
        <v>8.0000000000000071E-2</v>
      </c>
      <c r="J56">
        <f t="shared" si="6"/>
        <v>0.22999999999999998</v>
      </c>
      <c r="K56">
        <f t="shared" si="7"/>
        <v>1.1499999999999999</v>
      </c>
      <c r="L56">
        <f t="shared" si="0"/>
        <v>1.0499999999999998</v>
      </c>
      <c r="N56">
        <f t="shared" si="8"/>
        <v>0.9025000000000003</v>
      </c>
      <c r="O56">
        <f t="shared" si="9"/>
        <v>6.4000000000000116E-3</v>
      </c>
      <c r="P56">
        <f t="shared" si="10"/>
        <v>5.2899999999999989E-2</v>
      </c>
      <c r="Q56">
        <f t="shared" si="11"/>
        <v>1.3224999999999998</v>
      </c>
      <c r="R56">
        <f t="shared" si="1"/>
        <v>1.1024999999999996</v>
      </c>
      <c r="S56">
        <f t="shared" si="12"/>
        <v>1</v>
      </c>
      <c r="T56">
        <f t="shared" si="13"/>
        <v>1</v>
      </c>
      <c r="U56">
        <f t="shared" si="14"/>
        <v>1</v>
      </c>
      <c r="V56">
        <f t="shared" si="15"/>
        <v>1</v>
      </c>
      <c r="W56">
        <f t="shared" si="2"/>
        <v>1</v>
      </c>
      <c r="X56" s="2"/>
      <c r="AD56" s="2"/>
    </row>
    <row r="57" spans="1:30" x14ac:dyDescent="0.25">
      <c r="A57" t="s">
        <v>18</v>
      </c>
      <c r="B57" s="2">
        <v>2.38</v>
      </c>
      <c r="C57" s="2">
        <f t="shared" si="21"/>
        <v>3.2</v>
      </c>
      <c r="D57" s="2">
        <f t="shared" si="24"/>
        <v>2.33</v>
      </c>
      <c r="E57" s="2">
        <f t="shared" si="25"/>
        <v>2.48</v>
      </c>
      <c r="F57" s="2">
        <v>3.4</v>
      </c>
      <c r="G57">
        <f t="shared" si="3"/>
        <v>3.3</v>
      </c>
      <c r="H57">
        <f t="shared" si="4"/>
        <v>0.82000000000000028</v>
      </c>
      <c r="I57">
        <f t="shared" si="5"/>
        <v>-4.9999999999999822E-2</v>
      </c>
      <c r="J57">
        <f t="shared" si="6"/>
        <v>0.10000000000000009</v>
      </c>
      <c r="K57">
        <f t="shared" si="7"/>
        <v>1.02</v>
      </c>
      <c r="L57">
        <f t="shared" si="0"/>
        <v>0.91999999999999993</v>
      </c>
      <c r="N57">
        <f t="shared" si="8"/>
        <v>0.67240000000000044</v>
      </c>
      <c r="O57">
        <f t="shared" si="9"/>
        <v>2.4999999999999823E-3</v>
      </c>
      <c r="P57">
        <f t="shared" si="10"/>
        <v>1.0000000000000018E-2</v>
      </c>
      <c r="Q57">
        <f t="shared" si="11"/>
        <v>1.0404</v>
      </c>
      <c r="R57">
        <f t="shared" si="1"/>
        <v>0.84639999999999982</v>
      </c>
      <c r="S57">
        <f t="shared" si="12"/>
        <v>1</v>
      </c>
      <c r="T57">
        <f t="shared" si="13"/>
        <v>0</v>
      </c>
      <c r="U57">
        <f t="shared" si="14"/>
        <v>1</v>
      </c>
      <c r="V57">
        <f t="shared" si="15"/>
        <v>1</v>
      </c>
      <c r="W57">
        <f t="shared" si="2"/>
        <v>1</v>
      </c>
      <c r="X57" s="2"/>
      <c r="AD57" s="2"/>
    </row>
    <row r="58" spans="1:30" x14ac:dyDescent="0.25">
      <c r="A58" t="s">
        <v>19</v>
      </c>
      <c r="B58" s="2">
        <v>2.2000000000000002</v>
      </c>
      <c r="C58" s="2">
        <f t="shared" si="21"/>
        <v>3.2</v>
      </c>
      <c r="D58" s="2">
        <f t="shared" si="24"/>
        <v>2.33</v>
      </c>
      <c r="E58" s="2">
        <f t="shared" si="25"/>
        <v>2.48</v>
      </c>
      <c r="F58" s="2">
        <v>3.4</v>
      </c>
      <c r="G58">
        <f t="shared" si="3"/>
        <v>3.3</v>
      </c>
      <c r="H58">
        <f t="shared" si="4"/>
        <v>1</v>
      </c>
      <c r="I58">
        <f t="shared" si="5"/>
        <v>0.12999999999999989</v>
      </c>
      <c r="J58">
        <f t="shared" si="6"/>
        <v>0.2799999999999998</v>
      </c>
      <c r="K58">
        <f t="shared" si="7"/>
        <v>1.1999999999999997</v>
      </c>
      <c r="L58">
        <f t="shared" si="0"/>
        <v>1.0999999999999996</v>
      </c>
      <c r="N58">
        <f t="shared" si="8"/>
        <v>1</v>
      </c>
      <c r="O58">
        <f t="shared" si="9"/>
        <v>1.6899999999999971E-2</v>
      </c>
      <c r="P58">
        <f t="shared" si="10"/>
        <v>7.8399999999999886E-2</v>
      </c>
      <c r="Q58">
        <f t="shared" si="11"/>
        <v>1.4399999999999993</v>
      </c>
      <c r="R58">
        <f t="shared" si="1"/>
        <v>1.2099999999999993</v>
      </c>
      <c r="S58">
        <f t="shared" si="12"/>
        <v>1</v>
      </c>
      <c r="T58">
        <f t="shared" si="13"/>
        <v>1</v>
      </c>
      <c r="U58">
        <f t="shared" si="14"/>
        <v>1</v>
      </c>
      <c r="V58">
        <f t="shared" si="15"/>
        <v>1</v>
      </c>
      <c r="W58">
        <f t="shared" si="2"/>
        <v>1</v>
      </c>
      <c r="X58" s="2"/>
      <c r="AD58" s="2"/>
    </row>
    <row r="59" spans="1:30" x14ac:dyDescent="0.25">
      <c r="A59" t="s">
        <v>20</v>
      </c>
      <c r="B59" s="2">
        <v>2.2000000000000002</v>
      </c>
      <c r="C59" s="2">
        <f t="shared" si="21"/>
        <v>3.2</v>
      </c>
      <c r="D59" s="2">
        <f t="shared" si="24"/>
        <v>2.33</v>
      </c>
      <c r="E59" s="2">
        <f t="shared" si="25"/>
        <v>2.48</v>
      </c>
      <c r="F59" s="2">
        <v>3.4</v>
      </c>
      <c r="G59">
        <f t="shared" si="3"/>
        <v>3.3</v>
      </c>
      <c r="H59">
        <f t="shared" si="4"/>
        <v>1</v>
      </c>
      <c r="I59">
        <f t="shared" si="5"/>
        <v>0.12999999999999989</v>
      </c>
      <c r="J59">
        <f t="shared" si="6"/>
        <v>0.2799999999999998</v>
      </c>
      <c r="K59">
        <f t="shared" si="7"/>
        <v>1.1999999999999997</v>
      </c>
      <c r="L59">
        <f t="shared" si="0"/>
        <v>1.0999999999999996</v>
      </c>
      <c r="N59">
        <f t="shared" si="8"/>
        <v>1</v>
      </c>
      <c r="O59">
        <f t="shared" si="9"/>
        <v>1.6899999999999971E-2</v>
      </c>
      <c r="P59">
        <f t="shared" si="10"/>
        <v>7.8399999999999886E-2</v>
      </c>
      <c r="Q59">
        <f t="shared" si="11"/>
        <v>1.4399999999999993</v>
      </c>
      <c r="R59">
        <f t="shared" si="1"/>
        <v>1.2099999999999993</v>
      </c>
      <c r="S59">
        <f t="shared" si="12"/>
        <v>1</v>
      </c>
      <c r="T59">
        <f t="shared" si="13"/>
        <v>1</v>
      </c>
      <c r="U59">
        <f t="shared" si="14"/>
        <v>1</v>
      </c>
      <c r="V59">
        <f t="shared" si="15"/>
        <v>1</v>
      </c>
      <c r="W59">
        <f t="shared" si="2"/>
        <v>1</v>
      </c>
      <c r="X59" s="2"/>
      <c r="AD59" s="2"/>
    </row>
    <row r="60" spans="1:30" x14ac:dyDescent="0.25">
      <c r="A60" t="s">
        <v>21</v>
      </c>
      <c r="B60" s="2">
        <v>2.21</v>
      </c>
      <c r="C60" s="2">
        <f t="shared" si="21"/>
        <v>3.2</v>
      </c>
      <c r="D60" s="2">
        <f t="shared" si="24"/>
        <v>2.33</v>
      </c>
      <c r="E60" s="2">
        <f t="shared" si="25"/>
        <v>2.48</v>
      </c>
      <c r="F60" s="2">
        <v>3.4</v>
      </c>
      <c r="G60">
        <f t="shared" si="3"/>
        <v>3.3</v>
      </c>
      <c r="H60">
        <f t="shared" si="4"/>
        <v>0.99000000000000021</v>
      </c>
      <c r="I60">
        <f t="shared" si="5"/>
        <v>0.12000000000000011</v>
      </c>
      <c r="J60">
        <f t="shared" si="6"/>
        <v>0.27</v>
      </c>
      <c r="K60">
        <f t="shared" si="7"/>
        <v>1.19</v>
      </c>
      <c r="L60">
        <f t="shared" si="0"/>
        <v>1.0899999999999999</v>
      </c>
      <c r="N60">
        <f t="shared" si="8"/>
        <v>0.98010000000000042</v>
      </c>
      <c r="O60">
        <f t="shared" si="9"/>
        <v>1.4400000000000026E-2</v>
      </c>
      <c r="P60">
        <f t="shared" si="10"/>
        <v>7.2900000000000006E-2</v>
      </c>
      <c r="Q60">
        <f t="shared" si="11"/>
        <v>1.4160999999999999</v>
      </c>
      <c r="R60">
        <f t="shared" si="1"/>
        <v>1.1880999999999997</v>
      </c>
      <c r="S60">
        <f t="shared" si="12"/>
        <v>1</v>
      </c>
      <c r="T60">
        <f t="shared" si="13"/>
        <v>1</v>
      </c>
      <c r="U60">
        <f t="shared" si="14"/>
        <v>1</v>
      </c>
      <c r="V60">
        <f t="shared" si="15"/>
        <v>1</v>
      </c>
      <c r="W60">
        <f t="shared" si="2"/>
        <v>1</v>
      </c>
      <c r="X60" s="2"/>
      <c r="AD60" s="2"/>
    </row>
    <row r="61" spans="1:30" x14ac:dyDescent="0.25">
      <c r="A61" t="s">
        <v>22</v>
      </c>
      <c r="B61" s="2">
        <v>2.2599999999999998</v>
      </c>
      <c r="C61" s="2">
        <f t="shared" si="21"/>
        <v>3.2</v>
      </c>
      <c r="D61" s="2">
        <f t="shared" si="24"/>
        <v>2.33</v>
      </c>
      <c r="E61" s="2">
        <f t="shared" si="25"/>
        <v>2.48</v>
      </c>
      <c r="F61" s="2">
        <v>3.4</v>
      </c>
      <c r="G61">
        <f t="shared" si="3"/>
        <v>3.3</v>
      </c>
      <c r="H61">
        <f t="shared" si="4"/>
        <v>0.94000000000000039</v>
      </c>
      <c r="I61">
        <f t="shared" si="5"/>
        <v>7.0000000000000284E-2</v>
      </c>
      <c r="J61">
        <f t="shared" si="6"/>
        <v>0.2200000000000002</v>
      </c>
      <c r="K61">
        <f t="shared" si="7"/>
        <v>1.1400000000000001</v>
      </c>
      <c r="L61">
        <f t="shared" si="0"/>
        <v>1.04</v>
      </c>
      <c r="N61">
        <f t="shared" si="8"/>
        <v>0.88360000000000072</v>
      </c>
      <c r="O61">
        <f t="shared" si="9"/>
        <v>4.9000000000000397E-3</v>
      </c>
      <c r="P61">
        <f t="shared" si="10"/>
        <v>4.8400000000000089E-2</v>
      </c>
      <c r="Q61">
        <f t="shared" si="11"/>
        <v>1.2996000000000003</v>
      </c>
      <c r="R61">
        <f t="shared" si="1"/>
        <v>1.0816000000000001</v>
      </c>
      <c r="S61">
        <f t="shared" si="12"/>
        <v>1</v>
      </c>
      <c r="T61">
        <f t="shared" si="13"/>
        <v>1</v>
      </c>
      <c r="U61">
        <f t="shared" si="14"/>
        <v>1</v>
      </c>
      <c r="V61">
        <f t="shared" si="15"/>
        <v>1</v>
      </c>
      <c r="W61">
        <f t="shared" si="2"/>
        <v>1</v>
      </c>
      <c r="X61" s="2"/>
      <c r="AD61" s="2"/>
    </row>
    <row r="62" spans="1:30" x14ac:dyDescent="0.25">
      <c r="A62" t="s">
        <v>23</v>
      </c>
      <c r="B62" s="2">
        <v>2.29</v>
      </c>
      <c r="C62" s="2">
        <f t="shared" si="21"/>
        <v>3.2</v>
      </c>
      <c r="D62" s="2">
        <f t="shared" si="24"/>
        <v>2.33</v>
      </c>
      <c r="E62" s="2">
        <f t="shared" si="25"/>
        <v>2.48</v>
      </c>
      <c r="F62" s="2">
        <v>3.4</v>
      </c>
      <c r="G62">
        <f t="shared" si="3"/>
        <v>3.3</v>
      </c>
      <c r="H62">
        <f t="shared" si="4"/>
        <v>0.91000000000000014</v>
      </c>
      <c r="I62">
        <f t="shared" si="5"/>
        <v>4.0000000000000036E-2</v>
      </c>
      <c r="J62">
        <f t="shared" si="6"/>
        <v>0.18999999999999995</v>
      </c>
      <c r="K62">
        <f t="shared" si="7"/>
        <v>1.1099999999999999</v>
      </c>
      <c r="L62">
        <f t="shared" si="0"/>
        <v>1.0099999999999998</v>
      </c>
      <c r="N62">
        <f t="shared" si="8"/>
        <v>0.82810000000000028</v>
      </c>
      <c r="O62">
        <f t="shared" si="9"/>
        <v>1.6000000000000029E-3</v>
      </c>
      <c r="P62">
        <f t="shared" si="10"/>
        <v>3.6099999999999979E-2</v>
      </c>
      <c r="Q62">
        <f t="shared" si="11"/>
        <v>1.2320999999999998</v>
      </c>
      <c r="R62">
        <f t="shared" si="1"/>
        <v>1.0200999999999996</v>
      </c>
      <c r="S62">
        <f t="shared" si="12"/>
        <v>1</v>
      </c>
      <c r="T62">
        <f t="shared" si="13"/>
        <v>1</v>
      </c>
      <c r="U62">
        <f t="shared" si="14"/>
        <v>1</v>
      </c>
      <c r="V62">
        <f t="shared" si="15"/>
        <v>1</v>
      </c>
      <c r="W62">
        <f t="shared" si="2"/>
        <v>1</v>
      </c>
      <c r="X62" s="2"/>
      <c r="AD62" s="2"/>
    </row>
    <row r="63" spans="1:30" x14ac:dyDescent="0.25">
      <c r="A63" t="s">
        <v>24</v>
      </c>
      <c r="B63" s="2">
        <v>2.16</v>
      </c>
      <c r="C63" s="2">
        <f t="shared" si="21"/>
        <v>3.2</v>
      </c>
      <c r="D63" s="2">
        <f t="shared" si="24"/>
        <v>2.33</v>
      </c>
      <c r="E63" s="2">
        <f t="shared" si="25"/>
        <v>2.48</v>
      </c>
      <c r="F63" s="2">
        <v>3.4</v>
      </c>
      <c r="G63">
        <f t="shared" si="3"/>
        <v>3.3</v>
      </c>
      <c r="H63">
        <f t="shared" si="4"/>
        <v>1.04</v>
      </c>
      <c r="I63">
        <f t="shared" si="5"/>
        <v>0.16999999999999993</v>
      </c>
      <c r="J63">
        <f t="shared" si="6"/>
        <v>0.31999999999999984</v>
      </c>
      <c r="K63">
        <f t="shared" si="7"/>
        <v>1.2399999999999998</v>
      </c>
      <c r="L63">
        <f t="shared" si="0"/>
        <v>1.1399999999999997</v>
      </c>
      <c r="N63">
        <f t="shared" si="8"/>
        <v>1.0816000000000001</v>
      </c>
      <c r="O63">
        <f t="shared" si="9"/>
        <v>2.8899999999999974E-2</v>
      </c>
      <c r="P63">
        <f t="shared" si="10"/>
        <v>0.10239999999999989</v>
      </c>
      <c r="Q63">
        <f t="shared" si="11"/>
        <v>1.5375999999999994</v>
      </c>
      <c r="R63">
        <f t="shared" si="1"/>
        <v>1.2995999999999992</v>
      </c>
      <c r="S63">
        <f t="shared" si="12"/>
        <v>1</v>
      </c>
      <c r="T63">
        <f t="shared" si="13"/>
        <v>1</v>
      </c>
      <c r="U63">
        <f t="shared" si="14"/>
        <v>1</v>
      </c>
      <c r="V63">
        <f t="shared" si="15"/>
        <v>1</v>
      </c>
      <c r="W63">
        <f t="shared" si="2"/>
        <v>1</v>
      </c>
      <c r="X63" s="2"/>
      <c r="AD63" s="2"/>
    </row>
    <row r="64" spans="1:30" x14ac:dyDescent="0.25">
      <c r="A64" t="s">
        <v>26</v>
      </c>
      <c r="B64" s="2">
        <v>2.0499999999999998</v>
      </c>
      <c r="C64" s="2">
        <f>B$63</f>
        <v>2.16</v>
      </c>
      <c r="D64" s="2">
        <f>B$63</f>
        <v>2.16</v>
      </c>
      <c r="E64" s="2">
        <f>B$62</f>
        <v>2.29</v>
      </c>
      <c r="F64" s="2">
        <v>2.7</v>
      </c>
      <c r="G64">
        <f t="shared" si="3"/>
        <v>2.4300000000000002</v>
      </c>
      <c r="H64">
        <f t="shared" si="4"/>
        <v>0.11000000000000032</v>
      </c>
      <c r="I64">
        <f t="shared" si="5"/>
        <v>0.11000000000000032</v>
      </c>
      <c r="J64">
        <f t="shared" si="6"/>
        <v>0.24000000000000021</v>
      </c>
      <c r="K64">
        <f t="shared" si="7"/>
        <v>0.65000000000000036</v>
      </c>
      <c r="L64">
        <f t="shared" si="0"/>
        <v>0.38000000000000034</v>
      </c>
      <c r="N64">
        <f t="shared" si="8"/>
        <v>1.2100000000000071E-2</v>
      </c>
      <c r="O64">
        <f t="shared" si="9"/>
        <v>1.2100000000000071E-2</v>
      </c>
      <c r="P64">
        <f t="shared" si="10"/>
        <v>5.7600000000000103E-2</v>
      </c>
      <c r="Q64">
        <f t="shared" si="11"/>
        <v>0.42250000000000049</v>
      </c>
      <c r="R64">
        <f t="shared" si="1"/>
        <v>0.14440000000000025</v>
      </c>
      <c r="S64">
        <f t="shared" si="12"/>
        <v>1</v>
      </c>
      <c r="T64">
        <f t="shared" si="13"/>
        <v>1</v>
      </c>
      <c r="U64">
        <f t="shared" si="14"/>
        <v>1</v>
      </c>
      <c r="V64">
        <f t="shared" si="15"/>
        <v>1</v>
      </c>
      <c r="W64">
        <f t="shared" si="2"/>
        <v>1</v>
      </c>
      <c r="X64" s="2"/>
      <c r="AD64" s="2"/>
    </row>
    <row r="65" spans="1:24" x14ac:dyDescent="0.25">
      <c r="A65" t="s">
        <v>27</v>
      </c>
      <c r="B65" s="2">
        <v>1.93</v>
      </c>
      <c r="C65" s="2">
        <f t="shared" ref="C65:C86" si="26">B$63</f>
        <v>2.16</v>
      </c>
      <c r="D65" s="2">
        <f t="shared" ref="D65:D75" si="27">B$63</f>
        <v>2.16</v>
      </c>
      <c r="E65" s="2">
        <f t="shared" ref="E65:E75" si="28">B$62</f>
        <v>2.29</v>
      </c>
      <c r="F65" s="2">
        <v>2.7</v>
      </c>
      <c r="G65">
        <f t="shared" si="3"/>
        <v>2.4300000000000002</v>
      </c>
      <c r="H65">
        <f t="shared" si="4"/>
        <v>0.2300000000000002</v>
      </c>
      <c r="I65">
        <f t="shared" si="5"/>
        <v>0.2300000000000002</v>
      </c>
      <c r="J65">
        <f t="shared" si="6"/>
        <v>0.3600000000000001</v>
      </c>
      <c r="K65">
        <f t="shared" si="7"/>
        <v>0.77000000000000024</v>
      </c>
      <c r="L65">
        <f t="shared" si="0"/>
        <v>0.50000000000000022</v>
      </c>
      <c r="N65">
        <f t="shared" si="8"/>
        <v>5.2900000000000093E-2</v>
      </c>
      <c r="O65">
        <f t="shared" si="9"/>
        <v>5.2900000000000093E-2</v>
      </c>
      <c r="P65">
        <f t="shared" si="10"/>
        <v>0.12960000000000008</v>
      </c>
      <c r="Q65">
        <f t="shared" si="11"/>
        <v>0.59290000000000032</v>
      </c>
      <c r="R65">
        <f t="shared" si="1"/>
        <v>0.25000000000000022</v>
      </c>
      <c r="S65">
        <f t="shared" si="12"/>
        <v>1</v>
      </c>
      <c r="T65">
        <f t="shared" si="13"/>
        <v>1</v>
      </c>
      <c r="U65">
        <f t="shared" si="14"/>
        <v>1</v>
      </c>
      <c r="V65">
        <f t="shared" si="15"/>
        <v>1</v>
      </c>
      <c r="W65">
        <f t="shared" si="2"/>
        <v>1</v>
      </c>
      <c r="X65" s="2"/>
    </row>
    <row r="66" spans="1:24" x14ac:dyDescent="0.25">
      <c r="A66" t="s">
        <v>28</v>
      </c>
      <c r="B66" s="2">
        <v>2</v>
      </c>
      <c r="C66" s="2">
        <f t="shared" si="26"/>
        <v>2.16</v>
      </c>
      <c r="D66" s="2">
        <f t="shared" si="27"/>
        <v>2.16</v>
      </c>
      <c r="E66" s="2">
        <f t="shared" si="28"/>
        <v>2.29</v>
      </c>
      <c r="F66" s="2">
        <v>2.7</v>
      </c>
      <c r="G66">
        <f t="shared" si="3"/>
        <v>2.4300000000000002</v>
      </c>
      <c r="H66">
        <f t="shared" si="4"/>
        <v>0.16000000000000014</v>
      </c>
      <c r="I66">
        <f t="shared" si="5"/>
        <v>0.16000000000000014</v>
      </c>
      <c r="J66">
        <f t="shared" si="6"/>
        <v>0.29000000000000004</v>
      </c>
      <c r="K66">
        <f t="shared" si="7"/>
        <v>0.70000000000000018</v>
      </c>
      <c r="L66">
        <f t="shared" si="0"/>
        <v>0.43000000000000016</v>
      </c>
      <c r="N66">
        <f t="shared" si="8"/>
        <v>2.5600000000000046E-2</v>
      </c>
      <c r="O66">
        <f t="shared" si="9"/>
        <v>2.5600000000000046E-2</v>
      </c>
      <c r="P66">
        <f t="shared" si="10"/>
        <v>8.4100000000000022E-2</v>
      </c>
      <c r="Q66">
        <f t="shared" si="11"/>
        <v>0.49000000000000027</v>
      </c>
      <c r="R66">
        <f t="shared" si="1"/>
        <v>0.18490000000000015</v>
      </c>
      <c r="S66">
        <f t="shared" si="12"/>
        <v>1</v>
      </c>
      <c r="T66">
        <f t="shared" si="13"/>
        <v>1</v>
      </c>
      <c r="U66">
        <f t="shared" si="14"/>
        <v>1</v>
      </c>
      <c r="V66">
        <f t="shared" si="15"/>
        <v>1</v>
      </c>
      <c r="W66">
        <f t="shared" si="2"/>
        <v>1</v>
      </c>
      <c r="X66" s="2"/>
    </row>
    <row r="67" spans="1:24" x14ac:dyDescent="0.25">
      <c r="A67" t="s">
        <v>29</v>
      </c>
      <c r="B67" s="2">
        <v>2.06</v>
      </c>
      <c r="C67" s="2">
        <f t="shared" si="26"/>
        <v>2.16</v>
      </c>
      <c r="D67" s="2">
        <f t="shared" si="27"/>
        <v>2.16</v>
      </c>
      <c r="E67" s="2">
        <f t="shared" si="28"/>
        <v>2.29</v>
      </c>
      <c r="F67" s="2">
        <v>2.7</v>
      </c>
      <c r="G67">
        <f t="shared" si="3"/>
        <v>2.4300000000000002</v>
      </c>
      <c r="H67">
        <f t="shared" si="4"/>
        <v>0.10000000000000009</v>
      </c>
      <c r="I67">
        <f t="shared" si="5"/>
        <v>0.10000000000000009</v>
      </c>
      <c r="J67">
        <f t="shared" si="6"/>
        <v>0.22999999999999998</v>
      </c>
      <c r="K67">
        <f t="shared" si="7"/>
        <v>0.64000000000000012</v>
      </c>
      <c r="L67">
        <f t="shared" si="0"/>
        <v>0.37000000000000011</v>
      </c>
      <c r="N67">
        <f t="shared" si="8"/>
        <v>1.0000000000000018E-2</v>
      </c>
      <c r="O67">
        <f t="shared" si="9"/>
        <v>1.0000000000000018E-2</v>
      </c>
      <c r="P67">
        <f t="shared" si="10"/>
        <v>5.2899999999999989E-2</v>
      </c>
      <c r="Q67">
        <f t="shared" si="11"/>
        <v>0.40960000000000019</v>
      </c>
      <c r="R67">
        <f t="shared" si="1"/>
        <v>0.13690000000000008</v>
      </c>
      <c r="S67">
        <f t="shared" si="12"/>
        <v>1</v>
      </c>
      <c r="T67">
        <f t="shared" si="13"/>
        <v>1</v>
      </c>
      <c r="U67">
        <f t="shared" si="14"/>
        <v>1</v>
      </c>
      <c r="V67">
        <f t="shared" si="15"/>
        <v>1</v>
      </c>
      <c r="W67">
        <f t="shared" si="2"/>
        <v>1</v>
      </c>
      <c r="X67" s="2"/>
    </row>
    <row r="68" spans="1:24" x14ac:dyDescent="0.25">
      <c r="A68" t="s">
        <v>30</v>
      </c>
      <c r="B68" s="2">
        <v>2.0099999999999998</v>
      </c>
      <c r="C68" s="2">
        <f t="shared" si="26"/>
        <v>2.16</v>
      </c>
      <c r="D68" s="2">
        <f t="shared" si="27"/>
        <v>2.16</v>
      </c>
      <c r="E68" s="2">
        <f t="shared" si="28"/>
        <v>2.29</v>
      </c>
      <c r="F68" s="2">
        <v>2.7</v>
      </c>
      <c r="G68">
        <f t="shared" si="3"/>
        <v>2.4300000000000002</v>
      </c>
      <c r="H68">
        <f t="shared" si="4"/>
        <v>0.15000000000000036</v>
      </c>
      <c r="I68">
        <f t="shared" si="5"/>
        <v>0.15000000000000036</v>
      </c>
      <c r="J68">
        <f t="shared" si="6"/>
        <v>0.28000000000000025</v>
      </c>
      <c r="K68">
        <f t="shared" si="7"/>
        <v>0.69000000000000039</v>
      </c>
      <c r="L68">
        <f t="shared" ref="L68:L131" si="29">G68-$B68</f>
        <v>0.42000000000000037</v>
      </c>
      <c r="N68">
        <f t="shared" si="8"/>
        <v>2.2500000000000107E-2</v>
      </c>
      <c r="O68">
        <f t="shared" si="9"/>
        <v>2.2500000000000107E-2</v>
      </c>
      <c r="P68">
        <f t="shared" si="10"/>
        <v>7.8400000000000136E-2</v>
      </c>
      <c r="Q68">
        <f t="shared" si="11"/>
        <v>0.47610000000000052</v>
      </c>
      <c r="R68">
        <f t="shared" ref="R68:R131" si="30">L68^2</f>
        <v>0.17640000000000031</v>
      </c>
      <c r="S68">
        <f t="shared" si="12"/>
        <v>1</v>
      </c>
      <c r="T68">
        <f t="shared" si="13"/>
        <v>1</v>
      </c>
      <c r="U68">
        <f t="shared" si="14"/>
        <v>1</v>
      </c>
      <c r="V68">
        <f t="shared" si="15"/>
        <v>1</v>
      </c>
      <c r="W68">
        <f t="shared" ref="W68:W131" si="31">IF(L68&gt;0,1,0)</f>
        <v>1</v>
      </c>
      <c r="X68" s="2"/>
    </row>
    <row r="69" spans="1:24" x14ac:dyDescent="0.25">
      <c r="A69" t="s">
        <v>31</v>
      </c>
      <c r="B69" s="2">
        <v>1.76</v>
      </c>
      <c r="C69" s="2">
        <f t="shared" si="26"/>
        <v>2.16</v>
      </c>
      <c r="D69" s="2">
        <f t="shared" si="27"/>
        <v>2.16</v>
      </c>
      <c r="E69" s="2">
        <f t="shared" si="28"/>
        <v>2.29</v>
      </c>
      <c r="F69" s="2">
        <v>2.7</v>
      </c>
      <c r="G69">
        <f t="shared" ref="G69:G132" si="32">(C69+F69)/2</f>
        <v>2.4300000000000002</v>
      </c>
      <c r="H69">
        <f t="shared" ref="H69:H132" si="33">C69-$B69</f>
        <v>0.40000000000000013</v>
      </c>
      <c r="I69">
        <f t="shared" ref="I69:I132" si="34">D69-$B69</f>
        <v>0.40000000000000013</v>
      </c>
      <c r="J69">
        <f t="shared" ref="J69:J132" si="35">E69-$B69</f>
        <v>0.53</v>
      </c>
      <c r="K69">
        <f t="shared" ref="K69:K132" si="36">F69-$B69</f>
        <v>0.94000000000000017</v>
      </c>
      <c r="L69">
        <f t="shared" si="29"/>
        <v>0.67000000000000015</v>
      </c>
      <c r="N69">
        <f t="shared" ref="N69:N132" si="37">H69^2</f>
        <v>0.16000000000000011</v>
      </c>
      <c r="O69">
        <f t="shared" ref="O69:O132" si="38">I69^2</f>
        <v>0.16000000000000011</v>
      </c>
      <c r="P69">
        <f t="shared" ref="P69:P132" si="39">J69^2</f>
        <v>0.28090000000000004</v>
      </c>
      <c r="Q69">
        <f t="shared" ref="Q69:Q132" si="40">K69^2</f>
        <v>0.88360000000000027</v>
      </c>
      <c r="R69">
        <f t="shared" si="30"/>
        <v>0.44890000000000019</v>
      </c>
      <c r="S69">
        <f t="shared" ref="S69:S132" si="41">IF(H69&gt;0,1,0)</f>
        <v>1</v>
      </c>
      <c r="T69">
        <f t="shared" ref="T69:T132" si="42">IF(I69&gt;0,1,0)</f>
        <v>1</v>
      </c>
      <c r="U69">
        <f t="shared" ref="U69:U132" si="43">IF(J69&gt;0,1,0)</f>
        <v>1</v>
      </c>
      <c r="V69">
        <f t="shared" ref="V69:V132" si="44">IF(K69&gt;0,1,0)</f>
        <v>1</v>
      </c>
      <c r="W69">
        <f t="shared" si="31"/>
        <v>1</v>
      </c>
      <c r="X69" s="2"/>
    </row>
    <row r="70" spans="1:24" x14ac:dyDescent="0.25">
      <c r="A70" t="s">
        <v>32</v>
      </c>
      <c r="B70" s="2">
        <v>1.69</v>
      </c>
      <c r="C70" s="2">
        <f t="shared" si="26"/>
        <v>2.16</v>
      </c>
      <c r="D70" s="2">
        <f t="shared" si="27"/>
        <v>2.16</v>
      </c>
      <c r="E70" s="2">
        <f t="shared" si="28"/>
        <v>2.29</v>
      </c>
      <c r="F70" s="2">
        <v>2.7</v>
      </c>
      <c r="G70">
        <f t="shared" si="32"/>
        <v>2.4300000000000002</v>
      </c>
      <c r="H70">
        <f t="shared" si="33"/>
        <v>0.4700000000000002</v>
      </c>
      <c r="I70">
        <f t="shared" si="34"/>
        <v>0.4700000000000002</v>
      </c>
      <c r="J70">
        <f t="shared" si="35"/>
        <v>0.60000000000000009</v>
      </c>
      <c r="K70">
        <f t="shared" si="36"/>
        <v>1.0100000000000002</v>
      </c>
      <c r="L70">
        <f t="shared" si="29"/>
        <v>0.74000000000000021</v>
      </c>
      <c r="N70">
        <f t="shared" si="37"/>
        <v>0.22090000000000018</v>
      </c>
      <c r="O70">
        <f t="shared" si="38"/>
        <v>0.22090000000000018</v>
      </c>
      <c r="P70">
        <f t="shared" si="39"/>
        <v>0.3600000000000001</v>
      </c>
      <c r="Q70">
        <f t="shared" si="40"/>
        <v>1.0201000000000005</v>
      </c>
      <c r="R70">
        <f t="shared" si="30"/>
        <v>0.54760000000000031</v>
      </c>
      <c r="S70">
        <f t="shared" si="41"/>
        <v>1</v>
      </c>
      <c r="T70">
        <f t="shared" si="42"/>
        <v>1</v>
      </c>
      <c r="U70">
        <f t="shared" si="43"/>
        <v>1</v>
      </c>
      <c r="V70">
        <f t="shared" si="44"/>
        <v>1</v>
      </c>
      <c r="W70">
        <f t="shared" si="31"/>
        <v>1</v>
      </c>
      <c r="X70" s="2"/>
    </row>
    <row r="71" spans="1:24" x14ac:dyDescent="0.25">
      <c r="A71" t="s">
        <v>33</v>
      </c>
      <c r="B71" s="2">
        <v>1.63</v>
      </c>
      <c r="C71" s="2">
        <f t="shared" si="26"/>
        <v>2.16</v>
      </c>
      <c r="D71" s="2">
        <f t="shared" si="27"/>
        <v>2.16</v>
      </c>
      <c r="E71" s="2">
        <f t="shared" si="28"/>
        <v>2.29</v>
      </c>
      <c r="F71" s="2">
        <v>2.7</v>
      </c>
      <c r="G71">
        <f t="shared" si="32"/>
        <v>2.4300000000000002</v>
      </c>
      <c r="H71">
        <f t="shared" si="33"/>
        <v>0.53000000000000025</v>
      </c>
      <c r="I71">
        <f t="shared" si="34"/>
        <v>0.53000000000000025</v>
      </c>
      <c r="J71">
        <f t="shared" si="35"/>
        <v>0.66000000000000014</v>
      </c>
      <c r="K71">
        <f t="shared" si="36"/>
        <v>1.0700000000000003</v>
      </c>
      <c r="L71">
        <f t="shared" si="29"/>
        <v>0.80000000000000027</v>
      </c>
      <c r="N71">
        <f t="shared" si="37"/>
        <v>0.28090000000000026</v>
      </c>
      <c r="O71">
        <f t="shared" si="38"/>
        <v>0.28090000000000026</v>
      </c>
      <c r="P71">
        <f t="shared" si="39"/>
        <v>0.43560000000000021</v>
      </c>
      <c r="Q71">
        <f t="shared" si="40"/>
        <v>1.1449000000000007</v>
      </c>
      <c r="R71">
        <f t="shared" si="30"/>
        <v>0.64000000000000046</v>
      </c>
      <c r="S71">
        <f t="shared" si="41"/>
        <v>1</v>
      </c>
      <c r="T71">
        <f t="shared" si="42"/>
        <v>1</v>
      </c>
      <c r="U71">
        <f t="shared" si="43"/>
        <v>1</v>
      </c>
      <c r="V71">
        <f t="shared" si="44"/>
        <v>1</v>
      </c>
      <c r="W71">
        <f t="shared" si="31"/>
        <v>1</v>
      </c>
      <c r="X71" s="2"/>
    </row>
    <row r="72" spans="1:24" x14ac:dyDescent="0.25">
      <c r="A72" t="s">
        <v>34</v>
      </c>
      <c r="B72" s="2">
        <v>1.64</v>
      </c>
      <c r="C72" s="2">
        <f t="shared" si="26"/>
        <v>2.16</v>
      </c>
      <c r="D72" s="2">
        <f t="shared" si="27"/>
        <v>2.16</v>
      </c>
      <c r="E72" s="2">
        <f t="shared" si="28"/>
        <v>2.29</v>
      </c>
      <c r="F72" s="2">
        <v>2.7</v>
      </c>
      <c r="G72">
        <f t="shared" si="32"/>
        <v>2.4300000000000002</v>
      </c>
      <c r="H72">
        <f t="shared" si="33"/>
        <v>0.52000000000000024</v>
      </c>
      <c r="I72">
        <f t="shared" si="34"/>
        <v>0.52000000000000024</v>
      </c>
      <c r="J72">
        <f t="shared" si="35"/>
        <v>0.65000000000000013</v>
      </c>
      <c r="K72">
        <f t="shared" si="36"/>
        <v>1.0600000000000003</v>
      </c>
      <c r="L72">
        <f t="shared" si="29"/>
        <v>0.79000000000000026</v>
      </c>
      <c r="N72">
        <f t="shared" si="37"/>
        <v>0.27040000000000025</v>
      </c>
      <c r="O72">
        <f t="shared" si="38"/>
        <v>0.27040000000000025</v>
      </c>
      <c r="P72">
        <f t="shared" si="39"/>
        <v>0.42250000000000015</v>
      </c>
      <c r="Q72">
        <f t="shared" si="40"/>
        <v>1.1236000000000006</v>
      </c>
      <c r="R72">
        <f t="shared" si="30"/>
        <v>0.62410000000000043</v>
      </c>
      <c r="S72">
        <f t="shared" si="41"/>
        <v>1</v>
      </c>
      <c r="T72">
        <f t="shared" si="42"/>
        <v>1</v>
      </c>
      <c r="U72">
        <f t="shared" si="43"/>
        <v>1</v>
      </c>
      <c r="V72">
        <f t="shared" si="44"/>
        <v>1</v>
      </c>
      <c r="W72">
        <f t="shared" si="31"/>
        <v>1</v>
      </c>
      <c r="X72" s="2"/>
    </row>
    <row r="73" spans="1:24" x14ac:dyDescent="0.25">
      <c r="A73" t="s">
        <v>35</v>
      </c>
      <c r="B73" s="2">
        <v>1.82</v>
      </c>
      <c r="C73" s="2">
        <f t="shared" si="26"/>
        <v>2.16</v>
      </c>
      <c r="D73" s="2">
        <f t="shared" si="27"/>
        <v>2.16</v>
      </c>
      <c r="E73" s="2">
        <f t="shared" si="28"/>
        <v>2.29</v>
      </c>
      <c r="F73" s="2">
        <v>2.7</v>
      </c>
      <c r="G73">
        <f t="shared" si="32"/>
        <v>2.4300000000000002</v>
      </c>
      <c r="H73">
        <f t="shared" si="33"/>
        <v>0.34000000000000008</v>
      </c>
      <c r="I73">
        <f t="shared" si="34"/>
        <v>0.34000000000000008</v>
      </c>
      <c r="J73">
        <f t="shared" si="35"/>
        <v>0.47</v>
      </c>
      <c r="K73">
        <f t="shared" si="36"/>
        <v>0.88000000000000012</v>
      </c>
      <c r="L73">
        <f t="shared" si="29"/>
        <v>0.6100000000000001</v>
      </c>
      <c r="N73">
        <f t="shared" si="37"/>
        <v>0.11560000000000005</v>
      </c>
      <c r="O73">
        <f t="shared" si="38"/>
        <v>0.11560000000000005</v>
      </c>
      <c r="P73">
        <f t="shared" si="39"/>
        <v>0.22089999999999999</v>
      </c>
      <c r="Q73">
        <f t="shared" si="40"/>
        <v>0.7744000000000002</v>
      </c>
      <c r="R73">
        <f t="shared" si="30"/>
        <v>0.3721000000000001</v>
      </c>
      <c r="S73">
        <f t="shared" si="41"/>
        <v>1</v>
      </c>
      <c r="T73">
        <f t="shared" si="42"/>
        <v>1</v>
      </c>
      <c r="U73">
        <f t="shared" si="43"/>
        <v>1</v>
      </c>
      <c r="V73">
        <f t="shared" si="44"/>
        <v>1</v>
      </c>
      <c r="W73">
        <f t="shared" si="31"/>
        <v>1</v>
      </c>
      <c r="X73" s="2"/>
    </row>
    <row r="74" spans="1:24" x14ac:dyDescent="0.25">
      <c r="A74" t="s">
        <v>36</v>
      </c>
      <c r="B74" s="2">
        <v>2.16</v>
      </c>
      <c r="C74" s="2">
        <f t="shared" si="26"/>
        <v>2.16</v>
      </c>
      <c r="D74" s="2">
        <f t="shared" si="27"/>
        <v>2.16</v>
      </c>
      <c r="E74" s="2">
        <f t="shared" si="28"/>
        <v>2.29</v>
      </c>
      <c r="F74" s="2">
        <v>2.7</v>
      </c>
      <c r="G74">
        <f t="shared" si="32"/>
        <v>2.4300000000000002</v>
      </c>
      <c r="H74">
        <f t="shared" si="33"/>
        <v>0</v>
      </c>
      <c r="I74">
        <f t="shared" si="34"/>
        <v>0</v>
      </c>
      <c r="J74">
        <f t="shared" si="35"/>
        <v>0.12999999999999989</v>
      </c>
      <c r="K74">
        <f t="shared" si="36"/>
        <v>0.54</v>
      </c>
      <c r="L74">
        <f t="shared" si="29"/>
        <v>0.27</v>
      </c>
      <c r="N74">
        <f t="shared" si="37"/>
        <v>0</v>
      </c>
      <c r="O74">
        <f t="shared" si="38"/>
        <v>0</v>
      </c>
      <c r="P74">
        <f t="shared" si="39"/>
        <v>1.6899999999999971E-2</v>
      </c>
      <c r="Q74">
        <f t="shared" si="40"/>
        <v>0.29160000000000003</v>
      </c>
      <c r="R74">
        <f t="shared" si="30"/>
        <v>7.2900000000000006E-2</v>
      </c>
      <c r="S74">
        <f t="shared" si="41"/>
        <v>0</v>
      </c>
      <c r="T74">
        <f t="shared" si="42"/>
        <v>0</v>
      </c>
      <c r="U74">
        <f t="shared" si="43"/>
        <v>1</v>
      </c>
      <c r="V74">
        <f t="shared" si="44"/>
        <v>1</v>
      </c>
      <c r="W74">
        <f t="shared" si="31"/>
        <v>1</v>
      </c>
      <c r="X74" s="2"/>
    </row>
    <row r="75" spans="1:24" x14ac:dyDescent="0.25">
      <c r="A75" t="s">
        <v>37</v>
      </c>
      <c r="B75" s="2">
        <v>2.34</v>
      </c>
      <c r="C75" s="2">
        <f t="shared" si="26"/>
        <v>2.16</v>
      </c>
      <c r="D75" s="2">
        <f t="shared" si="27"/>
        <v>2.16</v>
      </c>
      <c r="E75" s="2">
        <f t="shared" si="28"/>
        <v>2.29</v>
      </c>
      <c r="F75" s="2">
        <v>2.7</v>
      </c>
      <c r="G75">
        <f t="shared" si="32"/>
        <v>2.4300000000000002</v>
      </c>
      <c r="H75">
        <f t="shared" si="33"/>
        <v>-0.17999999999999972</v>
      </c>
      <c r="I75">
        <f t="shared" si="34"/>
        <v>-0.17999999999999972</v>
      </c>
      <c r="J75">
        <f t="shared" si="35"/>
        <v>-4.9999999999999822E-2</v>
      </c>
      <c r="K75">
        <f t="shared" si="36"/>
        <v>0.36000000000000032</v>
      </c>
      <c r="L75">
        <f t="shared" si="29"/>
        <v>9.0000000000000302E-2</v>
      </c>
      <c r="N75">
        <f t="shared" si="37"/>
        <v>3.2399999999999901E-2</v>
      </c>
      <c r="O75">
        <f t="shared" si="38"/>
        <v>3.2399999999999901E-2</v>
      </c>
      <c r="P75">
        <f t="shared" si="39"/>
        <v>2.4999999999999823E-3</v>
      </c>
      <c r="Q75">
        <f t="shared" si="40"/>
        <v>0.12960000000000024</v>
      </c>
      <c r="R75">
        <f t="shared" si="30"/>
        <v>8.1000000000000551E-3</v>
      </c>
      <c r="S75">
        <f t="shared" si="41"/>
        <v>0</v>
      </c>
      <c r="T75">
        <f t="shared" si="42"/>
        <v>0</v>
      </c>
      <c r="U75">
        <f t="shared" si="43"/>
        <v>0</v>
      </c>
      <c r="V75">
        <f t="shared" si="44"/>
        <v>1</v>
      </c>
      <c r="W75">
        <f t="shared" si="31"/>
        <v>1</v>
      </c>
      <c r="X75" s="2"/>
    </row>
    <row r="76" spans="1:24" x14ac:dyDescent="0.25">
      <c r="A76" t="s">
        <v>38</v>
      </c>
      <c r="B76" s="2">
        <v>2.4500000000000002</v>
      </c>
      <c r="C76" s="2">
        <f t="shared" si="26"/>
        <v>2.16</v>
      </c>
      <c r="D76" s="2">
        <f>B$75</f>
        <v>2.34</v>
      </c>
      <c r="E76" s="2">
        <f>B$74</f>
        <v>2.16</v>
      </c>
      <c r="F76" s="2">
        <v>2.7</v>
      </c>
      <c r="G76">
        <f t="shared" si="32"/>
        <v>2.4300000000000002</v>
      </c>
      <c r="H76">
        <f t="shared" si="33"/>
        <v>-0.29000000000000004</v>
      </c>
      <c r="I76">
        <f t="shared" si="34"/>
        <v>-0.11000000000000032</v>
      </c>
      <c r="J76">
        <f t="shared" si="35"/>
        <v>-0.29000000000000004</v>
      </c>
      <c r="K76">
        <f t="shared" si="36"/>
        <v>0.25</v>
      </c>
      <c r="L76">
        <f t="shared" si="29"/>
        <v>-2.0000000000000018E-2</v>
      </c>
      <c r="N76">
        <f t="shared" si="37"/>
        <v>8.4100000000000022E-2</v>
      </c>
      <c r="O76">
        <f t="shared" si="38"/>
        <v>1.2100000000000071E-2</v>
      </c>
      <c r="P76">
        <f t="shared" si="39"/>
        <v>8.4100000000000022E-2</v>
      </c>
      <c r="Q76">
        <f t="shared" si="40"/>
        <v>6.25E-2</v>
      </c>
      <c r="R76">
        <f t="shared" si="30"/>
        <v>4.0000000000000072E-4</v>
      </c>
      <c r="S76">
        <f t="shared" si="41"/>
        <v>0</v>
      </c>
      <c r="T76">
        <f t="shared" si="42"/>
        <v>0</v>
      </c>
      <c r="U76">
        <f t="shared" si="43"/>
        <v>0</v>
      </c>
      <c r="V76">
        <f t="shared" si="44"/>
        <v>1</v>
      </c>
      <c r="W76">
        <f t="shared" si="31"/>
        <v>0</v>
      </c>
      <c r="X76" s="2"/>
    </row>
    <row r="77" spans="1:24" x14ac:dyDescent="0.25">
      <c r="A77" t="s">
        <v>39</v>
      </c>
      <c r="B77" s="2">
        <v>2.42</v>
      </c>
      <c r="C77" s="2">
        <f t="shared" si="26"/>
        <v>2.16</v>
      </c>
      <c r="D77" s="2">
        <f t="shared" ref="D77:D86" si="45">B$75</f>
        <v>2.34</v>
      </c>
      <c r="E77" s="2">
        <f t="shared" ref="E77:E86" si="46">B$74</f>
        <v>2.16</v>
      </c>
      <c r="F77" s="2">
        <v>2.7</v>
      </c>
      <c r="G77">
        <f t="shared" si="32"/>
        <v>2.4300000000000002</v>
      </c>
      <c r="H77">
        <f t="shared" si="33"/>
        <v>-0.25999999999999979</v>
      </c>
      <c r="I77">
        <f t="shared" si="34"/>
        <v>-8.0000000000000071E-2</v>
      </c>
      <c r="J77">
        <f t="shared" si="35"/>
        <v>-0.25999999999999979</v>
      </c>
      <c r="K77">
        <f t="shared" si="36"/>
        <v>0.28000000000000025</v>
      </c>
      <c r="L77">
        <f t="shared" si="29"/>
        <v>1.0000000000000231E-2</v>
      </c>
      <c r="N77">
        <f t="shared" si="37"/>
        <v>6.7599999999999882E-2</v>
      </c>
      <c r="O77">
        <f t="shared" si="38"/>
        <v>6.4000000000000116E-3</v>
      </c>
      <c r="P77">
        <f t="shared" si="39"/>
        <v>6.7599999999999882E-2</v>
      </c>
      <c r="Q77">
        <f t="shared" si="40"/>
        <v>7.8400000000000136E-2</v>
      </c>
      <c r="R77">
        <f t="shared" si="30"/>
        <v>1.0000000000000461E-4</v>
      </c>
      <c r="S77">
        <f t="shared" si="41"/>
        <v>0</v>
      </c>
      <c r="T77">
        <f t="shared" si="42"/>
        <v>0</v>
      </c>
      <c r="U77">
        <f t="shared" si="43"/>
        <v>0</v>
      </c>
      <c r="V77">
        <f t="shared" si="44"/>
        <v>1</v>
      </c>
      <c r="W77">
        <f t="shared" si="31"/>
        <v>1</v>
      </c>
      <c r="X77" s="2"/>
    </row>
    <row r="78" spans="1:24" x14ac:dyDescent="0.25">
      <c r="A78" t="s">
        <v>40</v>
      </c>
      <c r="B78" s="2">
        <v>2.2799999999999998</v>
      </c>
      <c r="C78" s="2">
        <f t="shared" si="26"/>
        <v>2.16</v>
      </c>
      <c r="D78" s="2">
        <f t="shared" si="45"/>
        <v>2.34</v>
      </c>
      <c r="E78" s="2">
        <f t="shared" si="46"/>
        <v>2.16</v>
      </c>
      <c r="F78" s="2">
        <v>2.7</v>
      </c>
      <c r="G78">
        <f t="shared" si="32"/>
        <v>2.4300000000000002</v>
      </c>
      <c r="H78">
        <f t="shared" si="33"/>
        <v>-0.11999999999999966</v>
      </c>
      <c r="I78">
        <f t="shared" si="34"/>
        <v>6.0000000000000053E-2</v>
      </c>
      <c r="J78">
        <f t="shared" si="35"/>
        <v>-0.11999999999999966</v>
      </c>
      <c r="K78">
        <f t="shared" si="36"/>
        <v>0.42000000000000037</v>
      </c>
      <c r="L78">
        <f t="shared" si="29"/>
        <v>0.15000000000000036</v>
      </c>
      <c r="N78">
        <f t="shared" si="37"/>
        <v>1.439999999999992E-2</v>
      </c>
      <c r="O78">
        <f t="shared" si="38"/>
        <v>3.6000000000000064E-3</v>
      </c>
      <c r="P78">
        <f t="shared" si="39"/>
        <v>1.439999999999992E-2</v>
      </c>
      <c r="Q78">
        <f t="shared" si="40"/>
        <v>0.17640000000000031</v>
      </c>
      <c r="R78">
        <f t="shared" si="30"/>
        <v>2.2500000000000107E-2</v>
      </c>
      <c r="S78">
        <f t="shared" si="41"/>
        <v>0</v>
      </c>
      <c r="T78">
        <f t="shared" si="42"/>
        <v>1</v>
      </c>
      <c r="U78">
        <f t="shared" si="43"/>
        <v>0</v>
      </c>
      <c r="V78">
        <f t="shared" si="44"/>
        <v>1</v>
      </c>
      <c r="W78">
        <f t="shared" si="31"/>
        <v>1</v>
      </c>
      <c r="X78" s="2"/>
    </row>
    <row r="79" spans="1:24" x14ac:dyDescent="0.25">
      <c r="A79" t="s">
        <v>41</v>
      </c>
      <c r="B79" s="2">
        <v>2.16</v>
      </c>
      <c r="C79" s="2">
        <f t="shared" si="26"/>
        <v>2.16</v>
      </c>
      <c r="D79" s="2">
        <f t="shared" si="45"/>
        <v>2.34</v>
      </c>
      <c r="E79" s="2">
        <f t="shared" si="46"/>
        <v>2.16</v>
      </c>
      <c r="F79" s="2">
        <v>2.7</v>
      </c>
      <c r="G79">
        <f t="shared" si="32"/>
        <v>2.4300000000000002</v>
      </c>
      <c r="H79">
        <f t="shared" si="33"/>
        <v>0</v>
      </c>
      <c r="I79">
        <f t="shared" si="34"/>
        <v>0.17999999999999972</v>
      </c>
      <c r="J79">
        <f t="shared" si="35"/>
        <v>0</v>
      </c>
      <c r="K79">
        <f t="shared" si="36"/>
        <v>0.54</v>
      </c>
      <c r="L79">
        <f t="shared" si="29"/>
        <v>0.27</v>
      </c>
      <c r="N79">
        <f t="shared" si="37"/>
        <v>0</v>
      </c>
      <c r="O79">
        <f t="shared" si="38"/>
        <v>3.2399999999999901E-2</v>
      </c>
      <c r="P79">
        <f t="shared" si="39"/>
        <v>0</v>
      </c>
      <c r="Q79">
        <f t="shared" si="40"/>
        <v>0.29160000000000003</v>
      </c>
      <c r="R79">
        <f t="shared" si="30"/>
        <v>7.2900000000000006E-2</v>
      </c>
      <c r="S79">
        <f t="shared" si="41"/>
        <v>0</v>
      </c>
      <c r="T79">
        <f t="shared" si="42"/>
        <v>1</v>
      </c>
      <c r="U79">
        <f t="shared" si="43"/>
        <v>0</v>
      </c>
      <c r="V79">
        <f t="shared" si="44"/>
        <v>1</v>
      </c>
      <c r="W79">
        <f t="shared" si="31"/>
        <v>1</v>
      </c>
      <c r="X79" s="2"/>
    </row>
    <row r="80" spans="1:24" x14ac:dyDescent="0.25">
      <c r="A80" t="s">
        <v>42</v>
      </c>
      <c r="B80" s="2">
        <v>2.0499999999999998</v>
      </c>
      <c r="C80" s="2">
        <f t="shared" si="26"/>
        <v>2.16</v>
      </c>
      <c r="D80" s="2">
        <f t="shared" si="45"/>
        <v>2.34</v>
      </c>
      <c r="E80" s="2">
        <f t="shared" si="46"/>
        <v>2.16</v>
      </c>
      <c r="F80" s="2">
        <v>2.7</v>
      </c>
      <c r="G80">
        <f t="shared" si="32"/>
        <v>2.4300000000000002</v>
      </c>
      <c r="H80">
        <f t="shared" si="33"/>
        <v>0.11000000000000032</v>
      </c>
      <c r="I80">
        <f t="shared" si="34"/>
        <v>0.29000000000000004</v>
      </c>
      <c r="J80">
        <f t="shared" si="35"/>
        <v>0.11000000000000032</v>
      </c>
      <c r="K80">
        <f t="shared" si="36"/>
        <v>0.65000000000000036</v>
      </c>
      <c r="L80">
        <f t="shared" si="29"/>
        <v>0.38000000000000034</v>
      </c>
      <c r="N80">
        <f t="shared" si="37"/>
        <v>1.2100000000000071E-2</v>
      </c>
      <c r="O80">
        <f t="shared" si="38"/>
        <v>8.4100000000000022E-2</v>
      </c>
      <c r="P80">
        <f t="shared" si="39"/>
        <v>1.2100000000000071E-2</v>
      </c>
      <c r="Q80">
        <f t="shared" si="40"/>
        <v>0.42250000000000049</v>
      </c>
      <c r="R80">
        <f t="shared" si="30"/>
        <v>0.14440000000000025</v>
      </c>
      <c r="S80">
        <f t="shared" si="41"/>
        <v>1</v>
      </c>
      <c r="T80">
        <f t="shared" si="42"/>
        <v>1</v>
      </c>
      <c r="U80">
        <f t="shared" si="43"/>
        <v>1</v>
      </c>
      <c r="V80">
        <f t="shared" si="44"/>
        <v>1</v>
      </c>
      <c r="W80">
        <f t="shared" si="31"/>
        <v>1</v>
      </c>
      <c r="X80" s="2"/>
    </row>
    <row r="81" spans="1:24" x14ac:dyDescent="0.25">
      <c r="A81" t="s">
        <v>43</v>
      </c>
      <c r="B81" s="2">
        <v>2.06</v>
      </c>
      <c r="C81" s="2">
        <f t="shared" si="26"/>
        <v>2.16</v>
      </c>
      <c r="D81" s="2">
        <f t="shared" si="45"/>
        <v>2.34</v>
      </c>
      <c r="E81" s="2">
        <f t="shared" si="46"/>
        <v>2.16</v>
      </c>
      <c r="F81" s="2">
        <v>2.7</v>
      </c>
      <c r="G81">
        <f t="shared" si="32"/>
        <v>2.4300000000000002</v>
      </c>
      <c r="H81">
        <f t="shared" si="33"/>
        <v>0.10000000000000009</v>
      </c>
      <c r="I81">
        <f t="shared" si="34"/>
        <v>0.2799999999999998</v>
      </c>
      <c r="J81">
        <f t="shared" si="35"/>
        <v>0.10000000000000009</v>
      </c>
      <c r="K81">
        <f t="shared" si="36"/>
        <v>0.64000000000000012</v>
      </c>
      <c r="L81">
        <f t="shared" si="29"/>
        <v>0.37000000000000011</v>
      </c>
      <c r="N81">
        <f t="shared" si="37"/>
        <v>1.0000000000000018E-2</v>
      </c>
      <c r="O81">
        <f t="shared" si="38"/>
        <v>7.8399999999999886E-2</v>
      </c>
      <c r="P81">
        <f t="shared" si="39"/>
        <v>1.0000000000000018E-2</v>
      </c>
      <c r="Q81">
        <f t="shared" si="40"/>
        <v>0.40960000000000019</v>
      </c>
      <c r="R81">
        <f t="shared" si="30"/>
        <v>0.13690000000000008</v>
      </c>
      <c r="S81">
        <f t="shared" si="41"/>
        <v>1</v>
      </c>
      <c r="T81">
        <f t="shared" si="42"/>
        <v>1</v>
      </c>
      <c r="U81">
        <f t="shared" si="43"/>
        <v>1</v>
      </c>
      <c r="V81">
        <f t="shared" si="44"/>
        <v>1</v>
      </c>
      <c r="W81">
        <f t="shared" si="31"/>
        <v>1</v>
      </c>
      <c r="X81" s="2"/>
    </row>
    <row r="82" spans="1:24" x14ac:dyDescent="0.25">
      <c r="A82" t="s">
        <v>44</v>
      </c>
      <c r="B82" s="2">
        <v>2.35</v>
      </c>
      <c r="C82" s="2">
        <f t="shared" si="26"/>
        <v>2.16</v>
      </c>
      <c r="D82" s="2">
        <f t="shared" si="45"/>
        <v>2.34</v>
      </c>
      <c r="E82" s="2">
        <f t="shared" si="46"/>
        <v>2.16</v>
      </c>
      <c r="F82" s="2">
        <v>2.7</v>
      </c>
      <c r="G82">
        <f t="shared" si="32"/>
        <v>2.4300000000000002</v>
      </c>
      <c r="H82">
        <f t="shared" si="33"/>
        <v>-0.18999999999999995</v>
      </c>
      <c r="I82">
        <f t="shared" si="34"/>
        <v>-1.0000000000000231E-2</v>
      </c>
      <c r="J82">
        <f t="shared" si="35"/>
        <v>-0.18999999999999995</v>
      </c>
      <c r="K82">
        <f t="shared" si="36"/>
        <v>0.35000000000000009</v>
      </c>
      <c r="L82">
        <f t="shared" si="29"/>
        <v>8.0000000000000071E-2</v>
      </c>
      <c r="N82">
        <f t="shared" si="37"/>
        <v>3.6099999999999979E-2</v>
      </c>
      <c r="O82">
        <f t="shared" si="38"/>
        <v>1.0000000000000461E-4</v>
      </c>
      <c r="P82">
        <f t="shared" si="39"/>
        <v>3.6099999999999979E-2</v>
      </c>
      <c r="Q82">
        <f t="shared" si="40"/>
        <v>0.12250000000000007</v>
      </c>
      <c r="R82">
        <f t="shared" si="30"/>
        <v>6.4000000000000116E-3</v>
      </c>
      <c r="S82">
        <f t="shared" si="41"/>
        <v>0</v>
      </c>
      <c r="T82">
        <f t="shared" si="42"/>
        <v>0</v>
      </c>
      <c r="U82">
        <f t="shared" si="43"/>
        <v>0</v>
      </c>
      <c r="V82">
        <f t="shared" si="44"/>
        <v>1</v>
      </c>
      <c r="W82">
        <f t="shared" si="31"/>
        <v>1</v>
      </c>
      <c r="X82" s="2"/>
    </row>
    <row r="83" spans="1:24" x14ac:dyDescent="0.25">
      <c r="A83" t="s">
        <v>45</v>
      </c>
      <c r="B83" s="2">
        <v>2.27</v>
      </c>
      <c r="C83" s="2">
        <f t="shared" si="26"/>
        <v>2.16</v>
      </c>
      <c r="D83" s="2">
        <f t="shared" si="45"/>
        <v>2.34</v>
      </c>
      <c r="E83" s="2">
        <f t="shared" si="46"/>
        <v>2.16</v>
      </c>
      <c r="F83" s="2">
        <v>2.7</v>
      </c>
      <c r="G83">
        <f t="shared" si="32"/>
        <v>2.4300000000000002</v>
      </c>
      <c r="H83">
        <f t="shared" si="33"/>
        <v>-0.10999999999999988</v>
      </c>
      <c r="I83">
        <f t="shared" si="34"/>
        <v>6.999999999999984E-2</v>
      </c>
      <c r="J83">
        <f t="shared" si="35"/>
        <v>-0.10999999999999988</v>
      </c>
      <c r="K83">
        <f t="shared" si="36"/>
        <v>0.43000000000000016</v>
      </c>
      <c r="L83">
        <f t="shared" si="29"/>
        <v>0.16000000000000014</v>
      </c>
      <c r="N83">
        <f t="shared" si="37"/>
        <v>1.2099999999999972E-2</v>
      </c>
      <c r="O83">
        <f t="shared" si="38"/>
        <v>4.8999999999999773E-3</v>
      </c>
      <c r="P83">
        <f t="shared" si="39"/>
        <v>1.2099999999999972E-2</v>
      </c>
      <c r="Q83">
        <f t="shared" si="40"/>
        <v>0.18490000000000015</v>
      </c>
      <c r="R83">
        <f t="shared" si="30"/>
        <v>2.5600000000000046E-2</v>
      </c>
      <c r="S83">
        <f t="shared" si="41"/>
        <v>0</v>
      </c>
      <c r="T83">
        <f t="shared" si="42"/>
        <v>1</v>
      </c>
      <c r="U83">
        <f t="shared" si="43"/>
        <v>0</v>
      </c>
      <c r="V83">
        <f t="shared" si="44"/>
        <v>1</v>
      </c>
      <c r="W83">
        <f t="shared" si="31"/>
        <v>1</v>
      </c>
      <c r="X83" s="2"/>
    </row>
    <row r="84" spans="1:24" x14ac:dyDescent="0.25">
      <c r="A84" t="s">
        <v>46</v>
      </c>
      <c r="B84" s="2">
        <v>2.4900000000000002</v>
      </c>
      <c r="C84" s="2">
        <f t="shared" si="26"/>
        <v>2.16</v>
      </c>
      <c r="D84" s="2">
        <f t="shared" si="45"/>
        <v>2.34</v>
      </c>
      <c r="E84" s="2">
        <f t="shared" si="46"/>
        <v>2.16</v>
      </c>
      <c r="F84" s="2">
        <v>2.7</v>
      </c>
      <c r="G84">
        <f t="shared" si="32"/>
        <v>2.4300000000000002</v>
      </c>
      <c r="H84">
        <f t="shared" si="33"/>
        <v>-0.33000000000000007</v>
      </c>
      <c r="I84">
        <f t="shared" si="34"/>
        <v>-0.15000000000000036</v>
      </c>
      <c r="J84">
        <f t="shared" si="35"/>
        <v>-0.33000000000000007</v>
      </c>
      <c r="K84">
        <f t="shared" si="36"/>
        <v>0.20999999999999996</v>
      </c>
      <c r="L84">
        <f t="shared" si="29"/>
        <v>-6.0000000000000053E-2</v>
      </c>
      <c r="N84">
        <f t="shared" si="37"/>
        <v>0.10890000000000005</v>
      </c>
      <c r="O84">
        <f t="shared" si="38"/>
        <v>2.2500000000000107E-2</v>
      </c>
      <c r="P84">
        <f t="shared" si="39"/>
        <v>0.10890000000000005</v>
      </c>
      <c r="Q84">
        <f t="shared" si="40"/>
        <v>4.4099999999999986E-2</v>
      </c>
      <c r="R84">
        <f t="shared" si="30"/>
        <v>3.6000000000000064E-3</v>
      </c>
      <c r="S84">
        <f t="shared" si="41"/>
        <v>0</v>
      </c>
      <c r="T84">
        <f t="shared" si="42"/>
        <v>0</v>
      </c>
      <c r="U84">
        <f t="shared" si="43"/>
        <v>0</v>
      </c>
      <c r="V84">
        <f t="shared" si="44"/>
        <v>1</v>
      </c>
      <c r="W84">
        <f t="shared" si="31"/>
        <v>0</v>
      </c>
      <c r="X84" s="2"/>
    </row>
    <row r="85" spans="1:24" x14ac:dyDescent="0.25">
      <c r="A85" t="s">
        <v>47</v>
      </c>
      <c r="B85" s="2">
        <v>2.38</v>
      </c>
      <c r="C85" s="2">
        <f t="shared" si="26"/>
        <v>2.16</v>
      </c>
      <c r="D85" s="2">
        <f t="shared" si="45"/>
        <v>2.34</v>
      </c>
      <c r="E85" s="2">
        <f t="shared" si="46"/>
        <v>2.16</v>
      </c>
      <c r="F85" s="2">
        <v>2.7</v>
      </c>
      <c r="G85">
        <f t="shared" si="32"/>
        <v>2.4300000000000002</v>
      </c>
      <c r="H85">
        <f t="shared" si="33"/>
        <v>-0.21999999999999975</v>
      </c>
      <c r="I85">
        <f t="shared" si="34"/>
        <v>-4.0000000000000036E-2</v>
      </c>
      <c r="J85">
        <f t="shared" si="35"/>
        <v>-0.21999999999999975</v>
      </c>
      <c r="K85">
        <f t="shared" si="36"/>
        <v>0.32000000000000028</v>
      </c>
      <c r="L85">
        <f t="shared" si="29"/>
        <v>5.0000000000000266E-2</v>
      </c>
      <c r="N85">
        <f t="shared" si="37"/>
        <v>4.8399999999999888E-2</v>
      </c>
      <c r="O85">
        <f t="shared" si="38"/>
        <v>1.6000000000000029E-3</v>
      </c>
      <c r="P85">
        <f t="shared" si="39"/>
        <v>4.8399999999999888E-2</v>
      </c>
      <c r="Q85">
        <f t="shared" si="40"/>
        <v>0.10240000000000019</v>
      </c>
      <c r="R85">
        <f t="shared" si="30"/>
        <v>2.5000000000000265E-3</v>
      </c>
      <c r="S85">
        <f t="shared" si="41"/>
        <v>0</v>
      </c>
      <c r="T85">
        <f t="shared" si="42"/>
        <v>0</v>
      </c>
      <c r="U85">
        <f t="shared" si="43"/>
        <v>0</v>
      </c>
      <c r="V85">
        <f t="shared" si="44"/>
        <v>1</v>
      </c>
      <c r="W85">
        <f t="shared" si="31"/>
        <v>1</v>
      </c>
      <c r="X85" s="2"/>
    </row>
    <row r="86" spans="1:24" x14ac:dyDescent="0.25">
      <c r="A86" t="s">
        <v>48</v>
      </c>
      <c r="B86" s="2">
        <v>2.23</v>
      </c>
      <c r="C86" s="2">
        <f t="shared" si="26"/>
        <v>2.16</v>
      </c>
      <c r="D86" s="2">
        <f t="shared" si="45"/>
        <v>2.34</v>
      </c>
      <c r="E86" s="2">
        <f t="shared" si="46"/>
        <v>2.16</v>
      </c>
      <c r="F86" s="2">
        <v>2.7</v>
      </c>
      <c r="G86">
        <f t="shared" si="32"/>
        <v>2.4300000000000002</v>
      </c>
      <c r="H86">
        <f t="shared" si="33"/>
        <v>-6.999999999999984E-2</v>
      </c>
      <c r="I86">
        <f t="shared" si="34"/>
        <v>0.10999999999999988</v>
      </c>
      <c r="J86">
        <f t="shared" si="35"/>
        <v>-6.999999999999984E-2</v>
      </c>
      <c r="K86">
        <f t="shared" si="36"/>
        <v>0.4700000000000002</v>
      </c>
      <c r="L86">
        <f t="shared" si="29"/>
        <v>0.20000000000000018</v>
      </c>
      <c r="N86">
        <f t="shared" si="37"/>
        <v>4.8999999999999773E-3</v>
      </c>
      <c r="O86">
        <f t="shared" si="38"/>
        <v>1.2099999999999972E-2</v>
      </c>
      <c r="P86">
        <f t="shared" si="39"/>
        <v>4.8999999999999773E-3</v>
      </c>
      <c r="Q86">
        <f t="shared" si="40"/>
        <v>0.22090000000000018</v>
      </c>
      <c r="R86">
        <f t="shared" si="30"/>
        <v>4.000000000000007E-2</v>
      </c>
      <c r="S86">
        <f t="shared" si="41"/>
        <v>0</v>
      </c>
      <c r="T86">
        <f t="shared" si="42"/>
        <v>1</v>
      </c>
      <c r="U86">
        <f t="shared" si="43"/>
        <v>0</v>
      </c>
      <c r="V86">
        <f t="shared" si="44"/>
        <v>1</v>
      </c>
      <c r="W86">
        <f t="shared" si="31"/>
        <v>1</v>
      </c>
      <c r="X86" s="2"/>
    </row>
    <row r="87" spans="1:24" x14ac:dyDescent="0.25">
      <c r="A87" t="s">
        <v>85</v>
      </c>
      <c r="B87" s="2">
        <v>2.2000000000000002</v>
      </c>
      <c r="C87" s="2">
        <f>B$86</f>
        <v>2.23</v>
      </c>
      <c r="D87" s="2">
        <f t="shared" ref="D87" si="47">B$75</f>
        <v>2.34</v>
      </c>
      <c r="E87" s="2">
        <f t="shared" ref="E87" si="48">B$74</f>
        <v>2.16</v>
      </c>
      <c r="F87" s="2">
        <v>2.7</v>
      </c>
      <c r="G87">
        <f t="shared" si="32"/>
        <v>2.4649999999999999</v>
      </c>
      <c r="H87">
        <f t="shared" si="33"/>
        <v>2.9999999999999805E-2</v>
      </c>
      <c r="I87">
        <f t="shared" si="34"/>
        <v>0.13999999999999968</v>
      </c>
      <c r="J87">
        <f t="shared" si="35"/>
        <v>-4.0000000000000036E-2</v>
      </c>
      <c r="K87">
        <f t="shared" si="36"/>
        <v>0.5</v>
      </c>
      <c r="L87">
        <f t="shared" si="29"/>
        <v>0.26499999999999968</v>
      </c>
      <c r="N87">
        <f t="shared" si="37"/>
        <v>8.9999999999998827E-4</v>
      </c>
      <c r="O87">
        <f t="shared" si="38"/>
        <v>1.9599999999999909E-2</v>
      </c>
      <c r="P87">
        <f t="shared" si="39"/>
        <v>1.6000000000000029E-3</v>
      </c>
      <c r="Q87">
        <f t="shared" si="40"/>
        <v>0.25</v>
      </c>
      <c r="R87">
        <f t="shared" si="30"/>
        <v>7.0224999999999829E-2</v>
      </c>
      <c r="S87">
        <f t="shared" si="41"/>
        <v>1</v>
      </c>
      <c r="T87">
        <f t="shared" si="42"/>
        <v>1</v>
      </c>
      <c r="U87">
        <f t="shared" si="43"/>
        <v>0</v>
      </c>
      <c r="V87">
        <f t="shared" si="44"/>
        <v>1</v>
      </c>
      <c r="W87">
        <f t="shared" si="31"/>
        <v>1</v>
      </c>
      <c r="X87" s="2"/>
    </row>
    <row r="88" spans="1:24" x14ac:dyDescent="0.25">
      <c r="A88" t="s">
        <v>86</v>
      </c>
      <c r="B88" s="2">
        <v>2.36</v>
      </c>
      <c r="C88" s="2">
        <f t="shared" ref="C88:C111" si="49">B$86</f>
        <v>2.23</v>
      </c>
      <c r="D88" s="2">
        <f t="shared" ref="D88:D99" si="50">B$86</f>
        <v>2.23</v>
      </c>
      <c r="E88" s="2">
        <f t="shared" ref="E88:E99" si="51">B$85</f>
        <v>2.38</v>
      </c>
      <c r="F88" s="2">
        <v>3</v>
      </c>
      <c r="G88">
        <f t="shared" si="32"/>
        <v>2.6150000000000002</v>
      </c>
      <c r="H88">
        <f t="shared" si="33"/>
        <v>-0.12999999999999989</v>
      </c>
      <c r="I88">
        <f t="shared" si="34"/>
        <v>-0.12999999999999989</v>
      </c>
      <c r="J88">
        <f t="shared" si="35"/>
        <v>2.0000000000000018E-2</v>
      </c>
      <c r="K88">
        <f t="shared" si="36"/>
        <v>0.64000000000000012</v>
      </c>
      <c r="L88">
        <f t="shared" si="29"/>
        <v>0.25500000000000034</v>
      </c>
      <c r="N88">
        <f t="shared" si="37"/>
        <v>1.6899999999999971E-2</v>
      </c>
      <c r="O88">
        <f t="shared" si="38"/>
        <v>1.6899999999999971E-2</v>
      </c>
      <c r="P88">
        <f t="shared" si="39"/>
        <v>4.0000000000000072E-4</v>
      </c>
      <c r="Q88">
        <f t="shared" si="40"/>
        <v>0.40960000000000019</v>
      </c>
      <c r="R88">
        <f t="shared" si="30"/>
        <v>6.5025000000000166E-2</v>
      </c>
      <c r="S88">
        <f t="shared" si="41"/>
        <v>0</v>
      </c>
      <c r="T88">
        <f t="shared" si="42"/>
        <v>0</v>
      </c>
      <c r="U88">
        <f t="shared" si="43"/>
        <v>1</v>
      </c>
      <c r="V88">
        <f t="shared" si="44"/>
        <v>1</v>
      </c>
      <c r="W88">
        <f t="shared" si="31"/>
        <v>1</v>
      </c>
      <c r="X88" s="2"/>
    </row>
    <row r="89" spans="1:24" x14ac:dyDescent="0.25">
      <c r="A89" t="s">
        <v>87</v>
      </c>
      <c r="B89" s="2">
        <v>2.37</v>
      </c>
      <c r="C89" s="2">
        <f t="shared" si="49"/>
        <v>2.23</v>
      </c>
      <c r="D89" s="2">
        <f t="shared" si="50"/>
        <v>2.23</v>
      </c>
      <c r="E89" s="2">
        <f t="shared" si="51"/>
        <v>2.38</v>
      </c>
      <c r="F89" s="2">
        <v>3</v>
      </c>
      <c r="G89">
        <f t="shared" si="32"/>
        <v>2.6150000000000002</v>
      </c>
      <c r="H89">
        <f t="shared" si="33"/>
        <v>-0.14000000000000012</v>
      </c>
      <c r="I89">
        <f t="shared" si="34"/>
        <v>-0.14000000000000012</v>
      </c>
      <c r="J89">
        <f t="shared" si="35"/>
        <v>9.9999999999997868E-3</v>
      </c>
      <c r="K89">
        <f t="shared" si="36"/>
        <v>0.62999999999999989</v>
      </c>
      <c r="L89">
        <f t="shared" si="29"/>
        <v>0.24500000000000011</v>
      </c>
      <c r="N89">
        <f t="shared" si="37"/>
        <v>1.9600000000000034E-2</v>
      </c>
      <c r="O89">
        <f t="shared" si="38"/>
        <v>1.9600000000000034E-2</v>
      </c>
      <c r="P89">
        <f t="shared" si="39"/>
        <v>9.9999999999995736E-5</v>
      </c>
      <c r="Q89">
        <f t="shared" si="40"/>
        <v>0.39689999999999986</v>
      </c>
      <c r="R89">
        <f t="shared" si="30"/>
        <v>6.0025000000000051E-2</v>
      </c>
      <c r="S89">
        <f t="shared" si="41"/>
        <v>0</v>
      </c>
      <c r="T89">
        <f t="shared" si="42"/>
        <v>0</v>
      </c>
      <c r="U89">
        <f t="shared" si="43"/>
        <v>1</v>
      </c>
      <c r="V89">
        <f t="shared" si="44"/>
        <v>1</v>
      </c>
      <c r="W89">
        <f t="shared" si="31"/>
        <v>1</v>
      </c>
      <c r="X89" s="2"/>
    </row>
    <row r="90" spans="1:24" x14ac:dyDescent="0.25">
      <c r="A90" t="s">
        <v>88</v>
      </c>
      <c r="B90" s="2">
        <v>2.25</v>
      </c>
      <c r="C90" s="2">
        <f t="shared" si="49"/>
        <v>2.23</v>
      </c>
      <c r="D90" s="2">
        <f t="shared" si="50"/>
        <v>2.23</v>
      </c>
      <c r="E90" s="2">
        <f t="shared" si="51"/>
        <v>2.38</v>
      </c>
      <c r="F90" s="2">
        <v>3</v>
      </c>
      <c r="G90">
        <f t="shared" si="32"/>
        <v>2.6150000000000002</v>
      </c>
      <c r="H90">
        <f t="shared" si="33"/>
        <v>-2.0000000000000018E-2</v>
      </c>
      <c r="I90">
        <f t="shared" si="34"/>
        <v>-2.0000000000000018E-2</v>
      </c>
      <c r="J90">
        <f t="shared" si="35"/>
        <v>0.12999999999999989</v>
      </c>
      <c r="K90">
        <f t="shared" si="36"/>
        <v>0.75</v>
      </c>
      <c r="L90">
        <f t="shared" si="29"/>
        <v>0.36500000000000021</v>
      </c>
      <c r="N90">
        <f t="shared" si="37"/>
        <v>4.0000000000000072E-4</v>
      </c>
      <c r="O90">
        <f t="shared" si="38"/>
        <v>4.0000000000000072E-4</v>
      </c>
      <c r="P90">
        <f t="shared" si="39"/>
        <v>1.6899999999999971E-2</v>
      </c>
      <c r="Q90">
        <f t="shared" si="40"/>
        <v>0.5625</v>
      </c>
      <c r="R90">
        <f t="shared" si="30"/>
        <v>0.13322500000000015</v>
      </c>
      <c r="S90">
        <f t="shared" si="41"/>
        <v>0</v>
      </c>
      <c r="T90">
        <f t="shared" si="42"/>
        <v>0</v>
      </c>
      <c r="U90">
        <f t="shared" si="43"/>
        <v>1</v>
      </c>
      <c r="V90">
        <f t="shared" si="44"/>
        <v>1</v>
      </c>
      <c r="W90">
        <f t="shared" si="31"/>
        <v>1</v>
      </c>
      <c r="X90" s="2"/>
    </row>
    <row r="91" spans="1:24" x14ac:dyDescent="0.25">
      <c r="A91" t="s">
        <v>89</v>
      </c>
      <c r="B91" s="2">
        <v>2.4700000000000002</v>
      </c>
      <c r="C91" s="2">
        <f t="shared" si="49"/>
        <v>2.23</v>
      </c>
      <c r="D91" s="2">
        <f t="shared" si="50"/>
        <v>2.23</v>
      </c>
      <c r="E91" s="2">
        <f t="shared" si="51"/>
        <v>2.38</v>
      </c>
      <c r="F91" s="2">
        <v>3</v>
      </c>
      <c r="G91">
        <f t="shared" si="32"/>
        <v>2.6150000000000002</v>
      </c>
      <c r="H91">
        <f t="shared" si="33"/>
        <v>-0.24000000000000021</v>
      </c>
      <c r="I91">
        <f t="shared" si="34"/>
        <v>-0.24000000000000021</v>
      </c>
      <c r="J91">
        <f t="shared" si="35"/>
        <v>-9.0000000000000302E-2</v>
      </c>
      <c r="K91">
        <f t="shared" si="36"/>
        <v>0.5299999999999998</v>
      </c>
      <c r="L91">
        <f t="shared" si="29"/>
        <v>0.14500000000000002</v>
      </c>
      <c r="N91">
        <f t="shared" si="37"/>
        <v>5.7600000000000103E-2</v>
      </c>
      <c r="O91">
        <f t="shared" si="38"/>
        <v>5.7600000000000103E-2</v>
      </c>
      <c r="P91">
        <f t="shared" si="39"/>
        <v>8.1000000000000551E-3</v>
      </c>
      <c r="Q91">
        <f t="shared" si="40"/>
        <v>0.28089999999999982</v>
      </c>
      <c r="R91">
        <f t="shared" si="30"/>
        <v>2.1025000000000005E-2</v>
      </c>
      <c r="S91">
        <f t="shared" si="41"/>
        <v>0</v>
      </c>
      <c r="T91">
        <f t="shared" si="42"/>
        <v>0</v>
      </c>
      <c r="U91">
        <f t="shared" si="43"/>
        <v>0</v>
      </c>
      <c r="V91">
        <f t="shared" si="44"/>
        <v>1</v>
      </c>
      <c r="W91">
        <f t="shared" si="31"/>
        <v>1</v>
      </c>
      <c r="X91" s="2"/>
    </row>
    <row r="92" spans="1:24" x14ac:dyDescent="0.25">
      <c r="A92" t="s">
        <v>90</v>
      </c>
      <c r="B92" s="2">
        <v>2.2799999999999998</v>
      </c>
      <c r="C92" s="2">
        <f t="shared" si="49"/>
        <v>2.23</v>
      </c>
      <c r="D92" s="2">
        <f t="shared" si="50"/>
        <v>2.23</v>
      </c>
      <c r="E92" s="2">
        <f t="shared" si="51"/>
        <v>2.38</v>
      </c>
      <c r="F92" s="2">
        <v>3</v>
      </c>
      <c r="G92">
        <f t="shared" si="32"/>
        <v>2.6150000000000002</v>
      </c>
      <c r="H92">
        <f t="shared" si="33"/>
        <v>-4.9999999999999822E-2</v>
      </c>
      <c r="I92">
        <f t="shared" si="34"/>
        <v>-4.9999999999999822E-2</v>
      </c>
      <c r="J92">
        <f t="shared" si="35"/>
        <v>0.10000000000000009</v>
      </c>
      <c r="K92">
        <f t="shared" si="36"/>
        <v>0.7200000000000002</v>
      </c>
      <c r="L92">
        <f t="shared" si="29"/>
        <v>0.33500000000000041</v>
      </c>
      <c r="N92">
        <f t="shared" si="37"/>
        <v>2.4999999999999823E-3</v>
      </c>
      <c r="O92">
        <f t="shared" si="38"/>
        <v>2.4999999999999823E-3</v>
      </c>
      <c r="P92">
        <f t="shared" si="39"/>
        <v>1.0000000000000018E-2</v>
      </c>
      <c r="Q92">
        <f t="shared" si="40"/>
        <v>0.51840000000000031</v>
      </c>
      <c r="R92">
        <f t="shared" si="30"/>
        <v>0.11222500000000027</v>
      </c>
      <c r="S92">
        <f t="shared" si="41"/>
        <v>0</v>
      </c>
      <c r="T92">
        <f t="shared" si="42"/>
        <v>0</v>
      </c>
      <c r="U92">
        <f t="shared" si="43"/>
        <v>1</v>
      </c>
      <c r="V92">
        <f t="shared" si="44"/>
        <v>1</v>
      </c>
      <c r="W92">
        <f t="shared" si="31"/>
        <v>1</v>
      </c>
      <c r="X92" s="2"/>
    </row>
    <row r="93" spans="1:24" x14ac:dyDescent="0.25">
      <c r="A93" t="s">
        <v>91</v>
      </c>
      <c r="B93" s="2">
        <v>2.16</v>
      </c>
      <c r="C93" s="2">
        <f t="shared" si="49"/>
        <v>2.23</v>
      </c>
      <c r="D93" s="2">
        <f t="shared" si="50"/>
        <v>2.23</v>
      </c>
      <c r="E93" s="2">
        <f t="shared" si="51"/>
        <v>2.38</v>
      </c>
      <c r="F93" s="2">
        <v>3</v>
      </c>
      <c r="G93">
        <f t="shared" si="32"/>
        <v>2.6150000000000002</v>
      </c>
      <c r="H93">
        <f t="shared" si="33"/>
        <v>6.999999999999984E-2</v>
      </c>
      <c r="I93">
        <f t="shared" si="34"/>
        <v>6.999999999999984E-2</v>
      </c>
      <c r="J93">
        <f t="shared" si="35"/>
        <v>0.21999999999999975</v>
      </c>
      <c r="K93">
        <f t="shared" si="36"/>
        <v>0.83999999999999986</v>
      </c>
      <c r="L93">
        <f t="shared" si="29"/>
        <v>0.45500000000000007</v>
      </c>
      <c r="N93">
        <f t="shared" si="37"/>
        <v>4.8999999999999773E-3</v>
      </c>
      <c r="O93">
        <f t="shared" si="38"/>
        <v>4.8999999999999773E-3</v>
      </c>
      <c r="P93">
        <f t="shared" si="39"/>
        <v>4.8399999999999888E-2</v>
      </c>
      <c r="Q93">
        <f t="shared" si="40"/>
        <v>0.70559999999999978</v>
      </c>
      <c r="R93">
        <f t="shared" si="30"/>
        <v>0.20702500000000007</v>
      </c>
      <c r="S93">
        <f t="shared" si="41"/>
        <v>1</v>
      </c>
      <c r="T93">
        <f t="shared" si="42"/>
        <v>1</v>
      </c>
      <c r="U93">
        <f t="shared" si="43"/>
        <v>1</v>
      </c>
      <c r="V93">
        <f t="shared" si="44"/>
        <v>1</v>
      </c>
      <c r="W93">
        <f t="shared" si="31"/>
        <v>1</v>
      </c>
      <c r="X93" s="2"/>
    </row>
    <row r="94" spans="1:24" x14ac:dyDescent="0.25">
      <c r="A94" t="s">
        <v>92</v>
      </c>
      <c r="B94" s="2">
        <v>2.2999999999999998</v>
      </c>
      <c r="C94" s="2">
        <f t="shared" si="49"/>
        <v>2.23</v>
      </c>
      <c r="D94" s="2">
        <f t="shared" si="50"/>
        <v>2.23</v>
      </c>
      <c r="E94" s="2">
        <f t="shared" si="51"/>
        <v>2.38</v>
      </c>
      <c r="F94" s="2">
        <v>3</v>
      </c>
      <c r="G94">
        <f t="shared" si="32"/>
        <v>2.6150000000000002</v>
      </c>
      <c r="H94">
        <f t="shared" si="33"/>
        <v>-6.999999999999984E-2</v>
      </c>
      <c r="I94">
        <f t="shared" si="34"/>
        <v>-6.999999999999984E-2</v>
      </c>
      <c r="J94">
        <f t="shared" si="35"/>
        <v>8.0000000000000071E-2</v>
      </c>
      <c r="K94">
        <f t="shared" si="36"/>
        <v>0.70000000000000018</v>
      </c>
      <c r="L94">
        <f t="shared" si="29"/>
        <v>0.31500000000000039</v>
      </c>
      <c r="N94">
        <f t="shared" si="37"/>
        <v>4.8999999999999773E-3</v>
      </c>
      <c r="O94">
        <f t="shared" si="38"/>
        <v>4.8999999999999773E-3</v>
      </c>
      <c r="P94">
        <f t="shared" si="39"/>
        <v>6.4000000000000116E-3</v>
      </c>
      <c r="Q94">
        <f t="shared" si="40"/>
        <v>0.49000000000000027</v>
      </c>
      <c r="R94">
        <f t="shared" si="30"/>
        <v>9.9225000000000244E-2</v>
      </c>
      <c r="S94">
        <f t="shared" si="41"/>
        <v>0</v>
      </c>
      <c r="T94">
        <f t="shared" si="42"/>
        <v>0</v>
      </c>
      <c r="U94">
        <f t="shared" si="43"/>
        <v>1</v>
      </c>
      <c r="V94">
        <f t="shared" si="44"/>
        <v>1</v>
      </c>
      <c r="W94">
        <f t="shared" si="31"/>
        <v>1</v>
      </c>
      <c r="X94" s="2"/>
    </row>
    <row r="95" spans="1:24" x14ac:dyDescent="0.25">
      <c r="A95" t="s">
        <v>93</v>
      </c>
      <c r="B95" s="2">
        <v>2.3199999999999998</v>
      </c>
      <c r="C95" s="2">
        <f t="shared" si="49"/>
        <v>2.23</v>
      </c>
      <c r="D95" s="2">
        <f t="shared" si="50"/>
        <v>2.23</v>
      </c>
      <c r="E95" s="2">
        <f t="shared" si="51"/>
        <v>2.38</v>
      </c>
      <c r="F95" s="2">
        <v>3</v>
      </c>
      <c r="G95">
        <f t="shared" si="32"/>
        <v>2.6150000000000002</v>
      </c>
      <c r="H95">
        <f t="shared" si="33"/>
        <v>-8.9999999999999858E-2</v>
      </c>
      <c r="I95">
        <f t="shared" si="34"/>
        <v>-8.9999999999999858E-2</v>
      </c>
      <c r="J95">
        <f t="shared" si="35"/>
        <v>6.0000000000000053E-2</v>
      </c>
      <c r="K95">
        <f t="shared" si="36"/>
        <v>0.68000000000000016</v>
      </c>
      <c r="L95">
        <f t="shared" si="29"/>
        <v>0.29500000000000037</v>
      </c>
      <c r="N95">
        <f t="shared" si="37"/>
        <v>8.0999999999999753E-3</v>
      </c>
      <c r="O95">
        <f t="shared" si="38"/>
        <v>8.0999999999999753E-3</v>
      </c>
      <c r="P95">
        <f t="shared" si="39"/>
        <v>3.6000000000000064E-3</v>
      </c>
      <c r="Q95">
        <f t="shared" si="40"/>
        <v>0.4624000000000002</v>
      </c>
      <c r="R95">
        <f t="shared" si="30"/>
        <v>8.7025000000000213E-2</v>
      </c>
      <c r="S95">
        <f t="shared" si="41"/>
        <v>0</v>
      </c>
      <c r="T95">
        <f t="shared" si="42"/>
        <v>0</v>
      </c>
      <c r="U95">
        <f t="shared" si="43"/>
        <v>1</v>
      </c>
      <c r="V95">
        <f t="shared" si="44"/>
        <v>1</v>
      </c>
      <c r="W95">
        <f t="shared" si="31"/>
        <v>1</v>
      </c>
      <c r="X95" s="2"/>
    </row>
    <row r="96" spans="1:24" x14ac:dyDescent="0.25">
      <c r="A96" t="s">
        <v>94</v>
      </c>
      <c r="B96" s="2">
        <v>2.42</v>
      </c>
      <c r="C96" s="2">
        <f t="shared" si="49"/>
        <v>2.23</v>
      </c>
      <c r="D96" s="2">
        <f t="shared" si="50"/>
        <v>2.23</v>
      </c>
      <c r="E96" s="2">
        <f t="shared" si="51"/>
        <v>2.38</v>
      </c>
      <c r="F96" s="2">
        <v>3</v>
      </c>
      <c r="G96">
        <f t="shared" si="32"/>
        <v>2.6150000000000002</v>
      </c>
      <c r="H96">
        <f t="shared" si="33"/>
        <v>-0.18999999999999995</v>
      </c>
      <c r="I96">
        <f t="shared" si="34"/>
        <v>-0.18999999999999995</v>
      </c>
      <c r="J96">
        <f t="shared" si="35"/>
        <v>-4.0000000000000036E-2</v>
      </c>
      <c r="K96">
        <f t="shared" si="36"/>
        <v>0.58000000000000007</v>
      </c>
      <c r="L96">
        <f t="shared" si="29"/>
        <v>0.19500000000000028</v>
      </c>
      <c r="N96">
        <f t="shared" si="37"/>
        <v>3.6099999999999979E-2</v>
      </c>
      <c r="O96">
        <f t="shared" si="38"/>
        <v>3.6099999999999979E-2</v>
      </c>
      <c r="P96">
        <f t="shared" si="39"/>
        <v>1.6000000000000029E-3</v>
      </c>
      <c r="Q96">
        <f t="shared" si="40"/>
        <v>0.33640000000000009</v>
      </c>
      <c r="R96">
        <f t="shared" si="30"/>
        <v>3.8025000000000114E-2</v>
      </c>
      <c r="S96">
        <f t="shared" si="41"/>
        <v>0</v>
      </c>
      <c r="T96">
        <f t="shared" si="42"/>
        <v>0</v>
      </c>
      <c r="U96">
        <f t="shared" si="43"/>
        <v>0</v>
      </c>
      <c r="V96">
        <f t="shared" si="44"/>
        <v>1</v>
      </c>
      <c r="W96">
        <f t="shared" si="31"/>
        <v>1</v>
      </c>
      <c r="X96" s="2"/>
    </row>
    <row r="97" spans="1:24" x14ac:dyDescent="0.25">
      <c r="A97" t="s">
        <v>95</v>
      </c>
      <c r="B97" s="2">
        <v>2.52</v>
      </c>
      <c r="C97" s="2">
        <f t="shared" si="49"/>
        <v>2.23</v>
      </c>
      <c r="D97" s="2">
        <f t="shared" si="50"/>
        <v>2.23</v>
      </c>
      <c r="E97" s="2">
        <f t="shared" si="51"/>
        <v>2.38</v>
      </c>
      <c r="F97" s="2">
        <v>3</v>
      </c>
      <c r="G97">
        <f t="shared" si="32"/>
        <v>2.6150000000000002</v>
      </c>
      <c r="H97">
        <f t="shared" si="33"/>
        <v>-0.29000000000000004</v>
      </c>
      <c r="I97">
        <f t="shared" si="34"/>
        <v>-0.29000000000000004</v>
      </c>
      <c r="J97">
        <f t="shared" si="35"/>
        <v>-0.14000000000000012</v>
      </c>
      <c r="K97">
        <f t="shared" si="36"/>
        <v>0.48</v>
      </c>
      <c r="L97">
        <f t="shared" si="29"/>
        <v>9.5000000000000195E-2</v>
      </c>
      <c r="N97">
        <f t="shared" si="37"/>
        <v>8.4100000000000022E-2</v>
      </c>
      <c r="O97">
        <f t="shared" si="38"/>
        <v>8.4100000000000022E-2</v>
      </c>
      <c r="P97">
        <f t="shared" si="39"/>
        <v>1.9600000000000034E-2</v>
      </c>
      <c r="Q97">
        <f t="shared" si="40"/>
        <v>0.23039999999999999</v>
      </c>
      <c r="R97">
        <f t="shared" si="30"/>
        <v>9.0250000000000365E-3</v>
      </c>
      <c r="S97">
        <f t="shared" si="41"/>
        <v>0</v>
      </c>
      <c r="T97">
        <f t="shared" si="42"/>
        <v>0</v>
      </c>
      <c r="U97">
        <f t="shared" si="43"/>
        <v>0</v>
      </c>
      <c r="V97">
        <f t="shared" si="44"/>
        <v>1</v>
      </c>
      <c r="W97">
        <f t="shared" si="31"/>
        <v>1</v>
      </c>
      <c r="X97" s="2"/>
    </row>
    <row r="98" spans="1:24" x14ac:dyDescent="0.25">
      <c r="A98" t="s">
        <v>96</v>
      </c>
      <c r="B98" s="2">
        <v>2.41</v>
      </c>
      <c r="C98" s="2">
        <f t="shared" si="49"/>
        <v>2.23</v>
      </c>
      <c r="D98" s="2">
        <f t="shared" si="50"/>
        <v>2.23</v>
      </c>
      <c r="E98" s="2">
        <f t="shared" si="51"/>
        <v>2.38</v>
      </c>
      <c r="F98" s="2">
        <v>3</v>
      </c>
      <c r="G98">
        <f t="shared" si="32"/>
        <v>2.6150000000000002</v>
      </c>
      <c r="H98">
        <f t="shared" si="33"/>
        <v>-0.18000000000000016</v>
      </c>
      <c r="I98">
        <f t="shared" si="34"/>
        <v>-0.18000000000000016</v>
      </c>
      <c r="J98">
        <f t="shared" si="35"/>
        <v>-3.0000000000000249E-2</v>
      </c>
      <c r="K98">
        <f t="shared" si="36"/>
        <v>0.58999999999999986</v>
      </c>
      <c r="L98">
        <f t="shared" si="29"/>
        <v>0.20500000000000007</v>
      </c>
      <c r="N98">
        <f t="shared" si="37"/>
        <v>3.2400000000000061E-2</v>
      </c>
      <c r="O98">
        <f t="shared" si="38"/>
        <v>3.2400000000000061E-2</v>
      </c>
      <c r="P98">
        <f t="shared" si="39"/>
        <v>9.0000000000001494E-4</v>
      </c>
      <c r="Q98">
        <f t="shared" si="40"/>
        <v>0.34809999999999985</v>
      </c>
      <c r="R98">
        <f t="shared" si="30"/>
        <v>4.2025000000000028E-2</v>
      </c>
      <c r="S98">
        <f t="shared" si="41"/>
        <v>0</v>
      </c>
      <c r="T98">
        <f t="shared" si="42"/>
        <v>0</v>
      </c>
      <c r="U98">
        <f t="shared" si="43"/>
        <v>0</v>
      </c>
      <c r="V98">
        <f t="shared" si="44"/>
        <v>1</v>
      </c>
      <c r="W98">
        <f t="shared" si="31"/>
        <v>1</v>
      </c>
      <c r="X98" s="2"/>
    </row>
    <row r="99" spans="1:24" x14ac:dyDescent="0.25">
      <c r="A99" t="s">
        <v>97</v>
      </c>
      <c r="B99" s="2">
        <v>2.15</v>
      </c>
      <c r="C99" s="2">
        <f t="shared" si="49"/>
        <v>2.23</v>
      </c>
      <c r="D99" s="2">
        <f t="shared" si="50"/>
        <v>2.23</v>
      </c>
      <c r="E99" s="2">
        <f t="shared" si="51"/>
        <v>2.38</v>
      </c>
      <c r="F99" s="2">
        <v>3</v>
      </c>
      <c r="G99">
        <f t="shared" si="32"/>
        <v>2.6150000000000002</v>
      </c>
      <c r="H99">
        <f t="shared" si="33"/>
        <v>8.0000000000000071E-2</v>
      </c>
      <c r="I99">
        <f t="shared" si="34"/>
        <v>8.0000000000000071E-2</v>
      </c>
      <c r="J99">
        <f t="shared" si="35"/>
        <v>0.22999999999999998</v>
      </c>
      <c r="K99">
        <f t="shared" si="36"/>
        <v>0.85000000000000009</v>
      </c>
      <c r="L99">
        <f t="shared" si="29"/>
        <v>0.4650000000000003</v>
      </c>
      <c r="N99">
        <f t="shared" si="37"/>
        <v>6.4000000000000116E-3</v>
      </c>
      <c r="O99">
        <f t="shared" si="38"/>
        <v>6.4000000000000116E-3</v>
      </c>
      <c r="P99">
        <f t="shared" si="39"/>
        <v>5.2899999999999989E-2</v>
      </c>
      <c r="Q99">
        <f t="shared" si="40"/>
        <v>0.72250000000000014</v>
      </c>
      <c r="R99">
        <f t="shared" si="30"/>
        <v>0.21622500000000028</v>
      </c>
      <c r="S99">
        <f t="shared" si="41"/>
        <v>1</v>
      </c>
      <c r="T99">
        <f t="shared" si="42"/>
        <v>1</v>
      </c>
      <c r="U99">
        <f t="shared" si="43"/>
        <v>1</v>
      </c>
      <c r="V99">
        <f t="shared" si="44"/>
        <v>1</v>
      </c>
      <c r="W99">
        <f t="shared" si="31"/>
        <v>1</v>
      </c>
      <c r="X99" s="2"/>
    </row>
    <row r="100" spans="1:24" x14ac:dyDescent="0.25">
      <c r="A100" t="s">
        <v>98</v>
      </c>
      <c r="B100" s="2">
        <v>2.17</v>
      </c>
      <c r="C100" s="2">
        <f t="shared" si="49"/>
        <v>2.23</v>
      </c>
      <c r="D100" s="2">
        <f>B$99</f>
        <v>2.15</v>
      </c>
      <c r="E100" s="2">
        <f>B$98</f>
        <v>2.41</v>
      </c>
      <c r="F100" s="2">
        <v>3.4</v>
      </c>
      <c r="G100">
        <f t="shared" si="32"/>
        <v>2.8149999999999999</v>
      </c>
      <c r="H100">
        <f t="shared" si="33"/>
        <v>6.0000000000000053E-2</v>
      </c>
      <c r="I100">
        <f t="shared" si="34"/>
        <v>-2.0000000000000018E-2</v>
      </c>
      <c r="J100">
        <f t="shared" si="35"/>
        <v>0.24000000000000021</v>
      </c>
      <c r="K100">
        <f t="shared" si="36"/>
        <v>1.23</v>
      </c>
      <c r="L100">
        <f t="shared" si="29"/>
        <v>0.64500000000000002</v>
      </c>
      <c r="N100">
        <f t="shared" si="37"/>
        <v>3.6000000000000064E-3</v>
      </c>
      <c r="O100">
        <f t="shared" si="38"/>
        <v>4.0000000000000072E-4</v>
      </c>
      <c r="P100">
        <f t="shared" si="39"/>
        <v>5.7600000000000103E-2</v>
      </c>
      <c r="Q100">
        <f t="shared" si="40"/>
        <v>1.5128999999999999</v>
      </c>
      <c r="R100">
        <f t="shared" si="30"/>
        <v>0.41602500000000003</v>
      </c>
      <c r="S100">
        <f t="shared" si="41"/>
        <v>1</v>
      </c>
      <c r="T100">
        <f t="shared" si="42"/>
        <v>0</v>
      </c>
      <c r="U100">
        <f t="shared" si="43"/>
        <v>1</v>
      </c>
      <c r="V100">
        <f t="shared" si="44"/>
        <v>1</v>
      </c>
      <c r="W100">
        <f t="shared" si="31"/>
        <v>1</v>
      </c>
      <c r="X100" s="2"/>
    </row>
    <row r="101" spans="1:24" x14ac:dyDescent="0.25">
      <c r="A101" t="s">
        <v>99</v>
      </c>
      <c r="B101" s="2">
        <v>2.16</v>
      </c>
      <c r="C101" s="2">
        <f t="shared" si="49"/>
        <v>2.23</v>
      </c>
      <c r="D101" s="2">
        <f t="shared" ref="D101:D111" si="52">B$99</f>
        <v>2.15</v>
      </c>
      <c r="E101" s="2">
        <f t="shared" ref="E101:E111" si="53">B$98</f>
        <v>2.41</v>
      </c>
      <c r="F101" s="2">
        <v>3.4</v>
      </c>
      <c r="G101">
        <f t="shared" si="32"/>
        <v>2.8149999999999999</v>
      </c>
      <c r="H101">
        <f t="shared" si="33"/>
        <v>6.999999999999984E-2</v>
      </c>
      <c r="I101">
        <f t="shared" si="34"/>
        <v>-1.0000000000000231E-2</v>
      </c>
      <c r="J101">
        <f t="shared" si="35"/>
        <v>0.25</v>
      </c>
      <c r="K101">
        <f t="shared" si="36"/>
        <v>1.2399999999999998</v>
      </c>
      <c r="L101">
        <f t="shared" si="29"/>
        <v>0.6549999999999998</v>
      </c>
      <c r="N101">
        <f t="shared" si="37"/>
        <v>4.8999999999999773E-3</v>
      </c>
      <c r="O101">
        <f t="shared" si="38"/>
        <v>1.0000000000000461E-4</v>
      </c>
      <c r="P101">
        <f t="shared" si="39"/>
        <v>6.25E-2</v>
      </c>
      <c r="Q101">
        <f t="shared" si="40"/>
        <v>1.5375999999999994</v>
      </c>
      <c r="R101">
        <f t="shared" si="30"/>
        <v>0.42902499999999977</v>
      </c>
      <c r="S101">
        <f t="shared" si="41"/>
        <v>1</v>
      </c>
      <c r="T101">
        <f t="shared" si="42"/>
        <v>0</v>
      </c>
      <c r="U101">
        <f t="shared" si="43"/>
        <v>1</v>
      </c>
      <c r="V101">
        <f t="shared" si="44"/>
        <v>1</v>
      </c>
      <c r="W101">
        <f t="shared" si="31"/>
        <v>1</v>
      </c>
      <c r="X101" s="2"/>
    </row>
    <row r="102" spans="1:24" x14ac:dyDescent="0.25">
      <c r="A102" t="s">
        <v>100</v>
      </c>
      <c r="B102" s="2">
        <v>1.84</v>
      </c>
      <c r="C102" s="2">
        <f t="shared" si="49"/>
        <v>2.23</v>
      </c>
      <c r="D102" s="2">
        <f t="shared" si="52"/>
        <v>2.15</v>
      </c>
      <c r="E102" s="2">
        <f t="shared" si="53"/>
        <v>2.41</v>
      </c>
      <c r="F102" s="2">
        <v>3.4</v>
      </c>
      <c r="G102">
        <f t="shared" si="32"/>
        <v>2.8149999999999999</v>
      </c>
      <c r="H102">
        <f t="shared" si="33"/>
        <v>0.3899999999999999</v>
      </c>
      <c r="I102">
        <f t="shared" si="34"/>
        <v>0.30999999999999983</v>
      </c>
      <c r="J102">
        <f t="shared" si="35"/>
        <v>0.57000000000000006</v>
      </c>
      <c r="K102">
        <f t="shared" si="36"/>
        <v>1.5599999999999998</v>
      </c>
      <c r="L102">
        <f t="shared" si="29"/>
        <v>0.97499999999999987</v>
      </c>
      <c r="N102">
        <f t="shared" si="37"/>
        <v>0.15209999999999993</v>
      </c>
      <c r="O102">
        <f t="shared" si="38"/>
        <v>9.6099999999999894E-2</v>
      </c>
      <c r="P102">
        <f t="shared" si="39"/>
        <v>0.32490000000000008</v>
      </c>
      <c r="Q102">
        <f t="shared" si="40"/>
        <v>2.4335999999999993</v>
      </c>
      <c r="R102">
        <f t="shared" si="30"/>
        <v>0.95062499999999972</v>
      </c>
      <c r="S102">
        <f t="shared" si="41"/>
        <v>1</v>
      </c>
      <c r="T102">
        <f t="shared" si="42"/>
        <v>1</v>
      </c>
      <c r="U102">
        <f t="shared" si="43"/>
        <v>1</v>
      </c>
      <c r="V102">
        <f t="shared" si="44"/>
        <v>1</v>
      </c>
      <c r="W102">
        <f t="shared" si="31"/>
        <v>1</v>
      </c>
      <c r="X102" s="2"/>
    </row>
    <row r="103" spans="1:24" x14ac:dyDescent="0.25">
      <c r="A103" t="s">
        <v>101</v>
      </c>
      <c r="B103" s="2">
        <v>1.99</v>
      </c>
      <c r="C103" s="2">
        <f t="shared" si="49"/>
        <v>2.23</v>
      </c>
      <c r="D103" s="2">
        <f t="shared" si="52"/>
        <v>2.15</v>
      </c>
      <c r="E103" s="2">
        <f t="shared" si="53"/>
        <v>2.41</v>
      </c>
      <c r="F103" s="2">
        <v>3.4</v>
      </c>
      <c r="G103">
        <f t="shared" si="32"/>
        <v>2.8149999999999999</v>
      </c>
      <c r="H103">
        <f t="shared" si="33"/>
        <v>0.24</v>
      </c>
      <c r="I103">
        <f t="shared" si="34"/>
        <v>0.15999999999999992</v>
      </c>
      <c r="J103">
        <f t="shared" si="35"/>
        <v>0.42000000000000015</v>
      </c>
      <c r="K103">
        <f t="shared" si="36"/>
        <v>1.41</v>
      </c>
      <c r="L103">
        <f t="shared" si="29"/>
        <v>0.82499999999999996</v>
      </c>
      <c r="N103">
        <f t="shared" si="37"/>
        <v>5.7599999999999998E-2</v>
      </c>
      <c r="O103">
        <f t="shared" si="38"/>
        <v>2.5599999999999973E-2</v>
      </c>
      <c r="P103">
        <f t="shared" si="39"/>
        <v>0.17640000000000014</v>
      </c>
      <c r="Q103">
        <f t="shared" si="40"/>
        <v>1.9880999999999998</v>
      </c>
      <c r="R103">
        <f t="shared" si="30"/>
        <v>0.68062499999999992</v>
      </c>
      <c r="S103">
        <f t="shared" si="41"/>
        <v>1</v>
      </c>
      <c r="T103">
        <f t="shared" si="42"/>
        <v>1</v>
      </c>
      <c r="U103">
        <f t="shared" si="43"/>
        <v>1</v>
      </c>
      <c r="V103">
        <f t="shared" si="44"/>
        <v>1</v>
      </c>
      <c r="W103">
        <f t="shared" si="31"/>
        <v>1</v>
      </c>
      <c r="X103" s="2"/>
    </row>
    <row r="104" spans="1:24" x14ac:dyDescent="0.25">
      <c r="A104" t="s">
        <v>102</v>
      </c>
      <c r="B104" s="2">
        <v>1.82</v>
      </c>
      <c r="C104" s="2">
        <f t="shared" si="49"/>
        <v>2.23</v>
      </c>
      <c r="D104" s="2">
        <f t="shared" si="52"/>
        <v>2.15</v>
      </c>
      <c r="E104" s="2">
        <f t="shared" si="53"/>
        <v>2.41</v>
      </c>
      <c r="F104" s="2">
        <v>3.4</v>
      </c>
      <c r="G104">
        <f t="shared" si="32"/>
        <v>2.8149999999999999</v>
      </c>
      <c r="H104">
        <f t="shared" si="33"/>
        <v>0.40999999999999992</v>
      </c>
      <c r="I104">
        <f t="shared" si="34"/>
        <v>0.32999999999999985</v>
      </c>
      <c r="J104">
        <f t="shared" si="35"/>
        <v>0.59000000000000008</v>
      </c>
      <c r="K104">
        <f t="shared" si="36"/>
        <v>1.5799999999999998</v>
      </c>
      <c r="L104">
        <f t="shared" si="29"/>
        <v>0.99499999999999988</v>
      </c>
      <c r="N104">
        <f t="shared" si="37"/>
        <v>0.16809999999999994</v>
      </c>
      <c r="O104">
        <f t="shared" si="38"/>
        <v>0.1088999999999999</v>
      </c>
      <c r="P104">
        <f t="shared" si="39"/>
        <v>0.34810000000000008</v>
      </c>
      <c r="Q104">
        <f t="shared" si="40"/>
        <v>2.4963999999999995</v>
      </c>
      <c r="R104">
        <f t="shared" si="30"/>
        <v>0.99002499999999982</v>
      </c>
      <c r="S104">
        <f t="shared" si="41"/>
        <v>1</v>
      </c>
      <c r="T104">
        <f t="shared" si="42"/>
        <v>1</v>
      </c>
      <c r="U104">
        <f t="shared" si="43"/>
        <v>1</v>
      </c>
      <c r="V104">
        <f t="shared" si="44"/>
        <v>1</v>
      </c>
      <c r="W104">
        <f t="shared" si="31"/>
        <v>1</v>
      </c>
      <c r="X104" s="2"/>
    </row>
    <row r="105" spans="1:24" x14ac:dyDescent="0.25">
      <c r="A105" t="s">
        <v>103</v>
      </c>
      <c r="B105" s="2">
        <v>1.73</v>
      </c>
      <c r="C105" s="2">
        <f t="shared" si="49"/>
        <v>2.23</v>
      </c>
      <c r="D105" s="2">
        <f t="shared" si="52"/>
        <v>2.15</v>
      </c>
      <c r="E105" s="2">
        <f t="shared" si="53"/>
        <v>2.41</v>
      </c>
      <c r="F105" s="2">
        <v>3.4</v>
      </c>
      <c r="G105">
        <f t="shared" si="32"/>
        <v>2.8149999999999999</v>
      </c>
      <c r="H105">
        <f t="shared" si="33"/>
        <v>0.5</v>
      </c>
      <c r="I105">
        <f t="shared" si="34"/>
        <v>0.41999999999999993</v>
      </c>
      <c r="J105">
        <f t="shared" si="35"/>
        <v>0.68000000000000016</v>
      </c>
      <c r="K105">
        <f t="shared" si="36"/>
        <v>1.67</v>
      </c>
      <c r="L105">
        <f t="shared" si="29"/>
        <v>1.085</v>
      </c>
      <c r="N105">
        <f t="shared" si="37"/>
        <v>0.25</v>
      </c>
      <c r="O105">
        <f t="shared" si="38"/>
        <v>0.17639999999999995</v>
      </c>
      <c r="P105">
        <f t="shared" si="39"/>
        <v>0.4624000000000002</v>
      </c>
      <c r="Q105">
        <f t="shared" si="40"/>
        <v>2.7888999999999999</v>
      </c>
      <c r="R105">
        <f t="shared" si="30"/>
        <v>1.177225</v>
      </c>
      <c r="S105">
        <f t="shared" si="41"/>
        <v>1</v>
      </c>
      <c r="T105">
        <f t="shared" si="42"/>
        <v>1</v>
      </c>
      <c r="U105">
        <f t="shared" si="43"/>
        <v>1</v>
      </c>
      <c r="V105">
        <f t="shared" si="44"/>
        <v>1</v>
      </c>
      <c r="W105">
        <f t="shared" si="31"/>
        <v>1</v>
      </c>
      <c r="X105" s="2"/>
    </row>
    <row r="106" spans="1:24" x14ac:dyDescent="0.25">
      <c r="A106" t="s">
        <v>104</v>
      </c>
      <c r="B106" s="2">
        <v>1.7</v>
      </c>
      <c r="C106" s="2">
        <f t="shared" si="49"/>
        <v>2.23</v>
      </c>
      <c r="D106" s="2">
        <f t="shared" si="52"/>
        <v>2.15</v>
      </c>
      <c r="E106" s="2">
        <f t="shared" si="53"/>
        <v>2.41</v>
      </c>
      <c r="F106" s="2">
        <v>3.4</v>
      </c>
      <c r="G106">
        <f t="shared" si="32"/>
        <v>2.8149999999999999</v>
      </c>
      <c r="H106">
        <f t="shared" si="33"/>
        <v>0.53</v>
      </c>
      <c r="I106">
        <f t="shared" si="34"/>
        <v>0.44999999999999996</v>
      </c>
      <c r="J106">
        <f t="shared" si="35"/>
        <v>0.71000000000000019</v>
      </c>
      <c r="K106">
        <f t="shared" si="36"/>
        <v>1.7</v>
      </c>
      <c r="L106">
        <f t="shared" si="29"/>
        <v>1.115</v>
      </c>
      <c r="N106">
        <f t="shared" si="37"/>
        <v>0.28090000000000004</v>
      </c>
      <c r="O106">
        <f t="shared" si="38"/>
        <v>0.20249999999999996</v>
      </c>
      <c r="P106">
        <f t="shared" si="39"/>
        <v>0.50410000000000021</v>
      </c>
      <c r="Q106">
        <f t="shared" si="40"/>
        <v>2.8899999999999997</v>
      </c>
      <c r="R106">
        <f t="shared" si="30"/>
        <v>1.243225</v>
      </c>
      <c r="S106">
        <f t="shared" si="41"/>
        <v>1</v>
      </c>
      <c r="T106">
        <f t="shared" si="42"/>
        <v>1</v>
      </c>
      <c r="U106">
        <f t="shared" si="43"/>
        <v>1</v>
      </c>
      <c r="V106">
        <f t="shared" si="44"/>
        <v>1</v>
      </c>
      <c r="W106">
        <f t="shared" si="31"/>
        <v>1</v>
      </c>
      <c r="X106" s="2"/>
    </row>
    <row r="107" spans="1:24" x14ac:dyDescent="0.25">
      <c r="A107" t="s">
        <v>105</v>
      </c>
      <c r="B107" s="2">
        <v>1.37</v>
      </c>
      <c r="C107" s="2">
        <f t="shared" si="49"/>
        <v>2.23</v>
      </c>
      <c r="D107" s="2">
        <f t="shared" si="52"/>
        <v>2.15</v>
      </c>
      <c r="E107" s="2">
        <f t="shared" si="53"/>
        <v>2.41</v>
      </c>
      <c r="F107" s="2">
        <v>3.4</v>
      </c>
      <c r="G107">
        <f t="shared" si="32"/>
        <v>2.8149999999999999</v>
      </c>
      <c r="H107">
        <f t="shared" si="33"/>
        <v>0.85999999999999988</v>
      </c>
      <c r="I107">
        <f t="shared" si="34"/>
        <v>0.7799999999999998</v>
      </c>
      <c r="J107">
        <f t="shared" si="35"/>
        <v>1.04</v>
      </c>
      <c r="K107">
        <f t="shared" si="36"/>
        <v>2.0299999999999998</v>
      </c>
      <c r="L107">
        <f t="shared" si="29"/>
        <v>1.4449999999999998</v>
      </c>
      <c r="N107">
        <f t="shared" si="37"/>
        <v>0.73959999999999981</v>
      </c>
      <c r="O107">
        <f t="shared" si="38"/>
        <v>0.60839999999999972</v>
      </c>
      <c r="P107">
        <f t="shared" si="39"/>
        <v>1.0816000000000001</v>
      </c>
      <c r="Q107">
        <f t="shared" si="40"/>
        <v>4.1208999999999989</v>
      </c>
      <c r="R107">
        <f t="shared" si="30"/>
        <v>2.0880249999999996</v>
      </c>
      <c r="S107">
        <f t="shared" si="41"/>
        <v>1</v>
      </c>
      <c r="T107">
        <f t="shared" si="42"/>
        <v>1</v>
      </c>
      <c r="U107">
        <f t="shared" si="43"/>
        <v>1</v>
      </c>
      <c r="V107">
        <f t="shared" si="44"/>
        <v>1</v>
      </c>
      <c r="W107">
        <f t="shared" si="31"/>
        <v>1</v>
      </c>
      <c r="X107" s="2"/>
    </row>
    <row r="108" spans="1:24" x14ac:dyDescent="0.25">
      <c r="A108" t="s">
        <v>106</v>
      </c>
      <c r="B108" s="2">
        <v>1.57</v>
      </c>
      <c r="C108" s="2">
        <f t="shared" si="49"/>
        <v>2.23</v>
      </c>
      <c r="D108" s="2">
        <f t="shared" si="52"/>
        <v>2.15</v>
      </c>
      <c r="E108" s="2">
        <f t="shared" si="53"/>
        <v>2.41</v>
      </c>
      <c r="F108" s="2">
        <v>3.4</v>
      </c>
      <c r="G108">
        <f t="shared" si="32"/>
        <v>2.8149999999999999</v>
      </c>
      <c r="H108">
        <f t="shared" si="33"/>
        <v>0.65999999999999992</v>
      </c>
      <c r="I108">
        <f t="shared" si="34"/>
        <v>0.57999999999999985</v>
      </c>
      <c r="J108">
        <f t="shared" si="35"/>
        <v>0.84000000000000008</v>
      </c>
      <c r="K108">
        <f t="shared" si="36"/>
        <v>1.8299999999999998</v>
      </c>
      <c r="L108">
        <f t="shared" si="29"/>
        <v>1.2449999999999999</v>
      </c>
      <c r="N108">
        <f t="shared" si="37"/>
        <v>0.43559999999999988</v>
      </c>
      <c r="O108">
        <f t="shared" si="38"/>
        <v>0.33639999999999981</v>
      </c>
      <c r="P108">
        <f t="shared" si="39"/>
        <v>0.70560000000000012</v>
      </c>
      <c r="Q108">
        <f t="shared" si="40"/>
        <v>3.3488999999999995</v>
      </c>
      <c r="R108">
        <f t="shared" si="30"/>
        <v>1.5500249999999998</v>
      </c>
      <c r="S108">
        <f t="shared" si="41"/>
        <v>1</v>
      </c>
      <c r="T108">
        <f t="shared" si="42"/>
        <v>1</v>
      </c>
      <c r="U108">
        <f t="shared" si="43"/>
        <v>1</v>
      </c>
      <c r="V108">
        <f t="shared" si="44"/>
        <v>1</v>
      </c>
      <c r="W108">
        <f t="shared" si="31"/>
        <v>1</v>
      </c>
      <c r="X108" s="2"/>
    </row>
    <row r="109" spans="1:24" x14ac:dyDescent="0.25">
      <c r="A109" t="s">
        <v>107</v>
      </c>
      <c r="B109" s="2">
        <v>1.6</v>
      </c>
      <c r="C109" s="2">
        <f t="shared" si="49"/>
        <v>2.23</v>
      </c>
      <c r="D109" s="2">
        <f t="shared" si="52"/>
        <v>2.15</v>
      </c>
      <c r="E109" s="2">
        <f t="shared" si="53"/>
        <v>2.41</v>
      </c>
      <c r="F109" s="2">
        <v>3.4</v>
      </c>
      <c r="G109">
        <f t="shared" si="32"/>
        <v>2.8149999999999999</v>
      </c>
      <c r="H109">
        <f t="shared" si="33"/>
        <v>0.62999999999999989</v>
      </c>
      <c r="I109">
        <f t="shared" si="34"/>
        <v>0.54999999999999982</v>
      </c>
      <c r="J109">
        <f t="shared" si="35"/>
        <v>0.81</v>
      </c>
      <c r="K109">
        <f t="shared" si="36"/>
        <v>1.7999999999999998</v>
      </c>
      <c r="L109">
        <f t="shared" si="29"/>
        <v>1.2149999999999999</v>
      </c>
      <c r="N109">
        <f t="shared" si="37"/>
        <v>0.39689999999999986</v>
      </c>
      <c r="O109">
        <f t="shared" si="38"/>
        <v>0.30249999999999982</v>
      </c>
      <c r="P109">
        <f t="shared" si="39"/>
        <v>0.65610000000000013</v>
      </c>
      <c r="Q109">
        <f t="shared" si="40"/>
        <v>3.2399999999999993</v>
      </c>
      <c r="R109">
        <f t="shared" si="30"/>
        <v>1.4762249999999997</v>
      </c>
      <c r="S109">
        <f t="shared" si="41"/>
        <v>1</v>
      </c>
      <c r="T109">
        <f t="shared" si="42"/>
        <v>1</v>
      </c>
      <c r="U109">
        <f t="shared" si="43"/>
        <v>1</v>
      </c>
      <c r="V109">
        <f t="shared" si="44"/>
        <v>1</v>
      </c>
      <c r="W109">
        <f t="shared" si="31"/>
        <v>1</v>
      </c>
      <c r="X109" s="2"/>
    </row>
    <row r="110" spans="1:24" x14ac:dyDescent="0.25">
      <c r="A110" t="s">
        <v>108</v>
      </c>
      <c r="B110" s="2">
        <v>1.58</v>
      </c>
      <c r="C110" s="2">
        <f t="shared" si="49"/>
        <v>2.23</v>
      </c>
      <c r="D110" s="2">
        <f t="shared" si="52"/>
        <v>2.15</v>
      </c>
      <c r="E110" s="2">
        <f t="shared" si="53"/>
        <v>2.41</v>
      </c>
      <c r="F110" s="2">
        <v>3.4</v>
      </c>
      <c r="G110">
        <f t="shared" si="32"/>
        <v>2.8149999999999999</v>
      </c>
      <c r="H110">
        <f t="shared" si="33"/>
        <v>0.64999999999999991</v>
      </c>
      <c r="I110">
        <f t="shared" si="34"/>
        <v>0.56999999999999984</v>
      </c>
      <c r="J110">
        <f t="shared" si="35"/>
        <v>0.83000000000000007</v>
      </c>
      <c r="K110">
        <f t="shared" si="36"/>
        <v>1.8199999999999998</v>
      </c>
      <c r="L110">
        <f t="shared" si="29"/>
        <v>1.2349999999999999</v>
      </c>
      <c r="N110">
        <f t="shared" si="37"/>
        <v>0.42249999999999988</v>
      </c>
      <c r="O110">
        <f t="shared" si="38"/>
        <v>0.3248999999999998</v>
      </c>
      <c r="P110">
        <f t="shared" si="39"/>
        <v>0.68890000000000007</v>
      </c>
      <c r="Q110">
        <f t="shared" si="40"/>
        <v>3.3123999999999993</v>
      </c>
      <c r="R110">
        <f t="shared" si="30"/>
        <v>1.5252249999999996</v>
      </c>
      <c r="S110">
        <f t="shared" si="41"/>
        <v>1</v>
      </c>
      <c r="T110">
        <f t="shared" si="42"/>
        <v>1</v>
      </c>
      <c r="U110">
        <f t="shared" si="43"/>
        <v>1</v>
      </c>
      <c r="V110">
        <f t="shared" si="44"/>
        <v>1</v>
      </c>
      <c r="W110">
        <f t="shared" si="31"/>
        <v>1</v>
      </c>
      <c r="X110" s="2"/>
    </row>
    <row r="111" spans="1:24" x14ac:dyDescent="0.25">
      <c r="A111" t="s">
        <v>111</v>
      </c>
      <c r="B111" s="2">
        <v>1.67</v>
      </c>
      <c r="C111" s="2">
        <f t="shared" si="49"/>
        <v>2.23</v>
      </c>
      <c r="D111" s="2">
        <f t="shared" si="52"/>
        <v>2.15</v>
      </c>
      <c r="E111" s="2">
        <f t="shared" si="53"/>
        <v>2.41</v>
      </c>
      <c r="F111" s="2">
        <v>3.4</v>
      </c>
      <c r="G111">
        <f t="shared" si="32"/>
        <v>2.8149999999999999</v>
      </c>
      <c r="H111">
        <f t="shared" si="33"/>
        <v>0.56000000000000005</v>
      </c>
      <c r="I111">
        <f t="shared" si="34"/>
        <v>0.48</v>
      </c>
      <c r="J111">
        <f t="shared" si="35"/>
        <v>0.74000000000000021</v>
      </c>
      <c r="K111">
        <f t="shared" si="36"/>
        <v>1.73</v>
      </c>
      <c r="L111">
        <f t="shared" si="29"/>
        <v>1.145</v>
      </c>
      <c r="N111">
        <f t="shared" si="37"/>
        <v>0.31360000000000005</v>
      </c>
      <c r="O111">
        <f t="shared" si="38"/>
        <v>0.23039999999999999</v>
      </c>
      <c r="P111">
        <f t="shared" si="39"/>
        <v>0.54760000000000031</v>
      </c>
      <c r="Q111">
        <f t="shared" si="40"/>
        <v>2.9929000000000001</v>
      </c>
      <c r="R111">
        <f t="shared" si="30"/>
        <v>1.3110250000000001</v>
      </c>
      <c r="S111">
        <f t="shared" si="41"/>
        <v>1</v>
      </c>
      <c r="T111">
        <f t="shared" si="42"/>
        <v>1</v>
      </c>
      <c r="U111">
        <f t="shared" si="43"/>
        <v>1</v>
      </c>
      <c r="V111">
        <f t="shared" si="44"/>
        <v>1</v>
      </c>
      <c r="W111">
        <f t="shared" si="31"/>
        <v>1</v>
      </c>
      <c r="X111" s="2"/>
    </row>
    <row r="112" spans="1:24" x14ac:dyDescent="0.25">
      <c r="A112" s="3">
        <v>43831</v>
      </c>
      <c r="B112" s="2">
        <v>1.45</v>
      </c>
      <c r="C112" s="2">
        <f>B$111</f>
        <v>1.67</v>
      </c>
      <c r="D112" s="2">
        <f>B$111</f>
        <v>1.67</v>
      </c>
      <c r="E112" s="2">
        <f>B$110</f>
        <v>1.58</v>
      </c>
      <c r="F112" s="2">
        <v>2.15</v>
      </c>
      <c r="G112">
        <f t="shared" si="32"/>
        <v>1.91</v>
      </c>
      <c r="H112">
        <f t="shared" si="33"/>
        <v>0.21999999999999997</v>
      </c>
      <c r="I112">
        <f t="shared" si="34"/>
        <v>0.21999999999999997</v>
      </c>
      <c r="J112">
        <f t="shared" si="35"/>
        <v>0.13000000000000012</v>
      </c>
      <c r="K112">
        <f t="shared" si="36"/>
        <v>0.7</v>
      </c>
      <c r="L112">
        <f t="shared" si="29"/>
        <v>0.45999999999999996</v>
      </c>
      <c r="N112">
        <f t="shared" si="37"/>
        <v>4.8399999999999992E-2</v>
      </c>
      <c r="O112">
        <f t="shared" si="38"/>
        <v>4.8399999999999992E-2</v>
      </c>
      <c r="P112">
        <f t="shared" si="39"/>
        <v>1.690000000000003E-2</v>
      </c>
      <c r="Q112">
        <f t="shared" si="40"/>
        <v>0.48999999999999994</v>
      </c>
      <c r="R112">
        <f t="shared" si="30"/>
        <v>0.21159999999999995</v>
      </c>
      <c r="S112">
        <f t="shared" si="41"/>
        <v>1</v>
      </c>
      <c r="T112">
        <f t="shared" si="42"/>
        <v>1</v>
      </c>
      <c r="U112">
        <f t="shared" si="43"/>
        <v>1</v>
      </c>
      <c r="V112">
        <f t="shared" si="44"/>
        <v>1</v>
      </c>
      <c r="W112">
        <f t="shared" si="31"/>
        <v>1</v>
      </c>
      <c r="X112" s="2"/>
    </row>
    <row r="113" spans="1:24" x14ac:dyDescent="0.25">
      <c r="A113" s="3">
        <v>43862</v>
      </c>
      <c r="B113" s="2">
        <v>1.35</v>
      </c>
      <c r="C113" s="2">
        <f t="shared" ref="C113:C146" si="54">B$111</f>
        <v>1.67</v>
      </c>
      <c r="D113" s="2">
        <f t="shared" ref="D113:D123" si="55">B$111</f>
        <v>1.67</v>
      </c>
      <c r="E113" s="2">
        <f t="shared" ref="E113:E123" si="56">B$110</f>
        <v>1.58</v>
      </c>
      <c r="F113" s="2">
        <v>2.15</v>
      </c>
      <c r="G113">
        <f t="shared" si="32"/>
        <v>1.91</v>
      </c>
      <c r="H113">
        <f t="shared" si="33"/>
        <v>0.31999999999999984</v>
      </c>
      <c r="I113">
        <f t="shared" si="34"/>
        <v>0.31999999999999984</v>
      </c>
      <c r="J113">
        <f t="shared" si="35"/>
        <v>0.22999999999999998</v>
      </c>
      <c r="K113">
        <f t="shared" si="36"/>
        <v>0.79999999999999982</v>
      </c>
      <c r="L113">
        <f t="shared" si="29"/>
        <v>0.55999999999999983</v>
      </c>
      <c r="N113">
        <f t="shared" si="37"/>
        <v>0.10239999999999989</v>
      </c>
      <c r="O113">
        <f t="shared" si="38"/>
        <v>0.10239999999999989</v>
      </c>
      <c r="P113">
        <f t="shared" si="39"/>
        <v>5.2899999999999989E-2</v>
      </c>
      <c r="Q113">
        <f t="shared" si="40"/>
        <v>0.63999999999999968</v>
      </c>
      <c r="R113">
        <f t="shared" si="30"/>
        <v>0.31359999999999982</v>
      </c>
      <c r="S113">
        <f t="shared" si="41"/>
        <v>1</v>
      </c>
      <c r="T113">
        <f t="shared" si="42"/>
        <v>1</v>
      </c>
      <c r="U113">
        <f t="shared" si="43"/>
        <v>1</v>
      </c>
      <c r="V113">
        <f t="shared" si="44"/>
        <v>1</v>
      </c>
      <c r="W113">
        <f t="shared" si="31"/>
        <v>1</v>
      </c>
      <c r="X113" s="2"/>
    </row>
    <row r="114" spans="1:24" x14ac:dyDescent="0.25">
      <c r="A114" s="3">
        <v>43864</v>
      </c>
      <c r="B114" s="2">
        <v>1.36</v>
      </c>
      <c r="C114" s="2">
        <f t="shared" si="54"/>
        <v>1.67</v>
      </c>
      <c r="D114" s="2">
        <f t="shared" si="55"/>
        <v>1.67</v>
      </c>
      <c r="E114" s="2">
        <f t="shared" si="56"/>
        <v>1.58</v>
      </c>
      <c r="F114" s="2">
        <v>2.15</v>
      </c>
      <c r="G114">
        <f t="shared" si="32"/>
        <v>1.91</v>
      </c>
      <c r="H114">
        <f t="shared" si="33"/>
        <v>0.30999999999999983</v>
      </c>
      <c r="I114">
        <f t="shared" si="34"/>
        <v>0.30999999999999983</v>
      </c>
      <c r="J114">
        <f t="shared" si="35"/>
        <v>0.21999999999999997</v>
      </c>
      <c r="K114">
        <f t="shared" si="36"/>
        <v>0.78999999999999981</v>
      </c>
      <c r="L114">
        <f t="shared" si="29"/>
        <v>0.54999999999999982</v>
      </c>
      <c r="N114">
        <f t="shared" si="37"/>
        <v>9.6099999999999894E-2</v>
      </c>
      <c r="O114">
        <f t="shared" si="38"/>
        <v>9.6099999999999894E-2</v>
      </c>
      <c r="P114">
        <f t="shared" si="39"/>
        <v>4.8399999999999992E-2</v>
      </c>
      <c r="Q114">
        <f t="shared" si="40"/>
        <v>0.62409999999999966</v>
      </c>
      <c r="R114">
        <f t="shared" si="30"/>
        <v>0.30249999999999982</v>
      </c>
      <c r="S114">
        <f t="shared" si="41"/>
        <v>1</v>
      </c>
      <c r="T114">
        <f t="shared" si="42"/>
        <v>1</v>
      </c>
      <c r="U114">
        <f t="shared" si="43"/>
        <v>1</v>
      </c>
      <c r="V114">
        <f t="shared" si="44"/>
        <v>1</v>
      </c>
      <c r="W114">
        <f t="shared" si="31"/>
        <v>1</v>
      </c>
      <c r="X114" s="2"/>
    </row>
    <row r="115" spans="1:24" x14ac:dyDescent="0.25">
      <c r="A115" s="3">
        <v>43922</v>
      </c>
      <c r="B115" s="2">
        <v>1.1499999999999999</v>
      </c>
      <c r="C115" s="2">
        <f t="shared" si="54"/>
        <v>1.67</v>
      </c>
      <c r="D115" s="2">
        <f t="shared" si="55"/>
        <v>1.67</v>
      </c>
      <c r="E115" s="2">
        <f t="shared" si="56"/>
        <v>1.58</v>
      </c>
      <c r="F115" s="2">
        <v>2.15</v>
      </c>
      <c r="G115">
        <f t="shared" si="32"/>
        <v>1.91</v>
      </c>
      <c r="H115">
        <f t="shared" si="33"/>
        <v>0.52</v>
      </c>
      <c r="I115">
        <f t="shared" si="34"/>
        <v>0.52</v>
      </c>
      <c r="J115">
        <f t="shared" si="35"/>
        <v>0.43000000000000016</v>
      </c>
      <c r="K115">
        <f t="shared" si="36"/>
        <v>1</v>
      </c>
      <c r="L115">
        <f t="shared" si="29"/>
        <v>0.76</v>
      </c>
      <c r="N115">
        <f t="shared" si="37"/>
        <v>0.27040000000000003</v>
      </c>
      <c r="O115">
        <f t="shared" si="38"/>
        <v>0.27040000000000003</v>
      </c>
      <c r="P115">
        <f t="shared" si="39"/>
        <v>0.18490000000000015</v>
      </c>
      <c r="Q115">
        <f t="shared" si="40"/>
        <v>1</v>
      </c>
      <c r="R115">
        <f t="shared" si="30"/>
        <v>0.5776</v>
      </c>
      <c r="S115">
        <f t="shared" si="41"/>
        <v>1</v>
      </c>
      <c r="T115">
        <f t="shared" si="42"/>
        <v>1</v>
      </c>
      <c r="U115">
        <f t="shared" si="43"/>
        <v>1</v>
      </c>
      <c r="V115">
        <f t="shared" si="44"/>
        <v>1</v>
      </c>
      <c r="W115">
        <f t="shared" si="31"/>
        <v>1</v>
      </c>
      <c r="X115" s="2"/>
    </row>
    <row r="116" spans="1:24" x14ac:dyDescent="0.25">
      <c r="A116" s="3">
        <v>43952</v>
      </c>
      <c r="B116" s="2">
        <v>1.1000000000000001</v>
      </c>
      <c r="C116" s="2">
        <f t="shared" si="54"/>
        <v>1.67</v>
      </c>
      <c r="D116" s="2">
        <f t="shared" si="55"/>
        <v>1.67</v>
      </c>
      <c r="E116" s="2">
        <f t="shared" si="56"/>
        <v>1.58</v>
      </c>
      <c r="F116" s="2">
        <v>2.15</v>
      </c>
      <c r="G116">
        <f t="shared" si="32"/>
        <v>1.91</v>
      </c>
      <c r="H116">
        <f t="shared" si="33"/>
        <v>0.56999999999999984</v>
      </c>
      <c r="I116">
        <f t="shared" si="34"/>
        <v>0.56999999999999984</v>
      </c>
      <c r="J116">
        <f t="shared" si="35"/>
        <v>0.48</v>
      </c>
      <c r="K116">
        <f t="shared" si="36"/>
        <v>1.0499999999999998</v>
      </c>
      <c r="L116">
        <f t="shared" si="29"/>
        <v>0.80999999999999983</v>
      </c>
      <c r="N116">
        <f t="shared" si="37"/>
        <v>0.3248999999999998</v>
      </c>
      <c r="O116">
        <f t="shared" si="38"/>
        <v>0.3248999999999998</v>
      </c>
      <c r="P116">
        <f t="shared" si="39"/>
        <v>0.23039999999999999</v>
      </c>
      <c r="Q116">
        <f t="shared" si="40"/>
        <v>1.1024999999999996</v>
      </c>
      <c r="R116">
        <f t="shared" si="30"/>
        <v>0.65609999999999968</v>
      </c>
      <c r="S116">
        <f t="shared" si="41"/>
        <v>1</v>
      </c>
      <c r="T116">
        <f t="shared" si="42"/>
        <v>1</v>
      </c>
      <c r="U116">
        <f t="shared" si="43"/>
        <v>1</v>
      </c>
      <c r="V116">
        <f t="shared" si="44"/>
        <v>1</v>
      </c>
      <c r="W116">
        <f t="shared" si="31"/>
        <v>1</v>
      </c>
      <c r="X116" s="2"/>
    </row>
    <row r="117" spans="1:24" x14ac:dyDescent="0.25">
      <c r="A117" s="3">
        <v>43983</v>
      </c>
      <c r="B117" s="2">
        <v>1.02</v>
      </c>
      <c r="C117" s="2">
        <f t="shared" si="54"/>
        <v>1.67</v>
      </c>
      <c r="D117" s="2">
        <f t="shared" si="55"/>
        <v>1.67</v>
      </c>
      <c r="E117" s="2">
        <f t="shared" si="56"/>
        <v>1.58</v>
      </c>
      <c r="F117" s="2">
        <v>2.15</v>
      </c>
      <c r="G117">
        <f t="shared" si="32"/>
        <v>1.91</v>
      </c>
      <c r="H117">
        <f t="shared" si="33"/>
        <v>0.64999999999999991</v>
      </c>
      <c r="I117">
        <f t="shared" si="34"/>
        <v>0.64999999999999991</v>
      </c>
      <c r="J117">
        <f t="shared" si="35"/>
        <v>0.56000000000000005</v>
      </c>
      <c r="K117">
        <f t="shared" si="36"/>
        <v>1.1299999999999999</v>
      </c>
      <c r="L117">
        <f t="shared" si="29"/>
        <v>0.8899999999999999</v>
      </c>
      <c r="N117">
        <f t="shared" si="37"/>
        <v>0.42249999999999988</v>
      </c>
      <c r="O117">
        <f t="shared" si="38"/>
        <v>0.42249999999999988</v>
      </c>
      <c r="P117">
        <f t="shared" si="39"/>
        <v>0.31360000000000005</v>
      </c>
      <c r="Q117">
        <f t="shared" si="40"/>
        <v>1.2768999999999997</v>
      </c>
      <c r="R117">
        <f t="shared" si="30"/>
        <v>0.7920999999999998</v>
      </c>
      <c r="S117">
        <f t="shared" si="41"/>
        <v>1</v>
      </c>
      <c r="T117">
        <f t="shared" si="42"/>
        <v>1</v>
      </c>
      <c r="U117">
        <f t="shared" si="43"/>
        <v>1</v>
      </c>
      <c r="V117">
        <f t="shared" si="44"/>
        <v>1</v>
      </c>
      <c r="W117">
        <f t="shared" si="31"/>
        <v>1</v>
      </c>
      <c r="X117" s="2"/>
    </row>
    <row r="118" spans="1:24" x14ac:dyDescent="0.25">
      <c r="A118" s="3">
        <v>44013</v>
      </c>
      <c r="B118" s="2">
        <v>0.95</v>
      </c>
      <c r="C118" s="2">
        <f t="shared" si="54"/>
        <v>1.67</v>
      </c>
      <c r="D118" s="2">
        <f t="shared" si="55"/>
        <v>1.67</v>
      </c>
      <c r="E118" s="2">
        <f t="shared" si="56"/>
        <v>1.58</v>
      </c>
      <c r="F118" s="2">
        <v>2.15</v>
      </c>
      <c r="G118">
        <f t="shared" si="32"/>
        <v>1.91</v>
      </c>
      <c r="H118">
        <f t="shared" si="33"/>
        <v>0.72</v>
      </c>
      <c r="I118">
        <f t="shared" si="34"/>
        <v>0.72</v>
      </c>
      <c r="J118">
        <f t="shared" si="35"/>
        <v>0.63000000000000012</v>
      </c>
      <c r="K118">
        <f t="shared" si="36"/>
        <v>1.2</v>
      </c>
      <c r="L118">
        <f t="shared" si="29"/>
        <v>0.96</v>
      </c>
      <c r="N118">
        <f t="shared" si="37"/>
        <v>0.51839999999999997</v>
      </c>
      <c r="O118">
        <f t="shared" si="38"/>
        <v>0.51839999999999997</v>
      </c>
      <c r="P118">
        <f t="shared" si="39"/>
        <v>0.39690000000000014</v>
      </c>
      <c r="Q118">
        <f t="shared" si="40"/>
        <v>1.44</v>
      </c>
      <c r="R118">
        <f t="shared" si="30"/>
        <v>0.92159999999999997</v>
      </c>
      <c r="S118">
        <f t="shared" si="41"/>
        <v>1</v>
      </c>
      <c r="T118">
        <f t="shared" si="42"/>
        <v>1</v>
      </c>
      <c r="U118">
        <f t="shared" si="43"/>
        <v>1</v>
      </c>
      <c r="V118">
        <f t="shared" si="44"/>
        <v>1</v>
      </c>
      <c r="W118">
        <f t="shared" si="31"/>
        <v>1</v>
      </c>
      <c r="X118" s="2"/>
    </row>
    <row r="119" spans="1:24" x14ac:dyDescent="0.25">
      <c r="A119" s="3">
        <v>44044</v>
      </c>
      <c r="B119" s="2">
        <v>1.1200000000000001</v>
      </c>
      <c r="C119" s="2">
        <f t="shared" si="54"/>
        <v>1.67</v>
      </c>
      <c r="D119" s="2">
        <f t="shared" si="55"/>
        <v>1.67</v>
      </c>
      <c r="E119" s="2">
        <f t="shared" si="56"/>
        <v>1.58</v>
      </c>
      <c r="F119" s="2">
        <v>2.15</v>
      </c>
      <c r="G119">
        <f t="shared" si="32"/>
        <v>1.91</v>
      </c>
      <c r="H119">
        <f t="shared" si="33"/>
        <v>0.54999999999999982</v>
      </c>
      <c r="I119">
        <f t="shared" si="34"/>
        <v>0.54999999999999982</v>
      </c>
      <c r="J119">
        <f t="shared" si="35"/>
        <v>0.45999999999999996</v>
      </c>
      <c r="K119">
        <f t="shared" si="36"/>
        <v>1.0299999999999998</v>
      </c>
      <c r="L119">
        <f t="shared" si="29"/>
        <v>0.78999999999999981</v>
      </c>
      <c r="N119">
        <f t="shared" si="37"/>
        <v>0.30249999999999982</v>
      </c>
      <c r="O119">
        <f t="shared" si="38"/>
        <v>0.30249999999999982</v>
      </c>
      <c r="P119">
        <f t="shared" si="39"/>
        <v>0.21159999999999995</v>
      </c>
      <c r="Q119">
        <f t="shared" si="40"/>
        <v>1.0608999999999995</v>
      </c>
      <c r="R119">
        <f t="shared" si="30"/>
        <v>0.62409999999999966</v>
      </c>
      <c r="S119">
        <f t="shared" si="41"/>
        <v>1</v>
      </c>
      <c r="T119">
        <f t="shared" si="42"/>
        <v>1</v>
      </c>
      <c r="U119">
        <f t="shared" si="43"/>
        <v>1</v>
      </c>
      <c r="V119">
        <f t="shared" si="44"/>
        <v>1</v>
      </c>
      <c r="W119">
        <f t="shared" si="31"/>
        <v>1</v>
      </c>
      <c r="X119" s="2"/>
    </row>
    <row r="120" spans="1:24" x14ac:dyDescent="0.25">
      <c r="A120" s="3">
        <v>44075</v>
      </c>
      <c r="B120" s="2">
        <v>1.1100000000000001</v>
      </c>
      <c r="C120" s="2">
        <f t="shared" si="54"/>
        <v>1.67</v>
      </c>
      <c r="D120" s="2">
        <f t="shared" si="55"/>
        <v>1.67</v>
      </c>
      <c r="E120" s="2">
        <f t="shared" si="56"/>
        <v>1.58</v>
      </c>
      <c r="F120" s="2">
        <v>2.15</v>
      </c>
      <c r="G120">
        <f t="shared" si="32"/>
        <v>1.91</v>
      </c>
      <c r="H120">
        <f t="shared" si="33"/>
        <v>0.55999999999999983</v>
      </c>
      <c r="I120">
        <f t="shared" si="34"/>
        <v>0.55999999999999983</v>
      </c>
      <c r="J120">
        <f t="shared" si="35"/>
        <v>0.47</v>
      </c>
      <c r="K120">
        <f t="shared" si="36"/>
        <v>1.0399999999999998</v>
      </c>
      <c r="L120">
        <f t="shared" si="29"/>
        <v>0.79999999999999982</v>
      </c>
      <c r="N120">
        <f t="shared" si="37"/>
        <v>0.31359999999999982</v>
      </c>
      <c r="O120">
        <f t="shared" si="38"/>
        <v>0.31359999999999982</v>
      </c>
      <c r="P120">
        <f t="shared" si="39"/>
        <v>0.22089999999999999</v>
      </c>
      <c r="Q120">
        <f t="shared" si="40"/>
        <v>1.0815999999999997</v>
      </c>
      <c r="R120">
        <f t="shared" si="30"/>
        <v>0.63999999999999968</v>
      </c>
      <c r="S120">
        <f t="shared" si="41"/>
        <v>1</v>
      </c>
      <c r="T120">
        <f t="shared" si="42"/>
        <v>1</v>
      </c>
      <c r="U120">
        <f t="shared" si="43"/>
        <v>1</v>
      </c>
      <c r="V120">
        <f t="shared" si="44"/>
        <v>1</v>
      </c>
      <c r="W120">
        <f t="shared" si="31"/>
        <v>1</v>
      </c>
      <c r="X120" s="2"/>
    </row>
    <row r="121" spans="1:24" x14ac:dyDescent="0.25">
      <c r="A121" s="3">
        <v>44105</v>
      </c>
      <c r="B121" s="2">
        <v>1.17</v>
      </c>
      <c r="C121" s="2">
        <f t="shared" si="54"/>
        <v>1.67</v>
      </c>
      <c r="D121" s="2">
        <f t="shared" si="55"/>
        <v>1.67</v>
      </c>
      <c r="E121" s="2">
        <f t="shared" si="56"/>
        <v>1.58</v>
      </c>
      <c r="F121" s="2">
        <v>2.15</v>
      </c>
      <c r="G121">
        <f t="shared" si="32"/>
        <v>1.91</v>
      </c>
      <c r="H121">
        <f t="shared" si="33"/>
        <v>0.5</v>
      </c>
      <c r="I121">
        <f t="shared" si="34"/>
        <v>0.5</v>
      </c>
      <c r="J121">
        <f t="shared" si="35"/>
        <v>0.41000000000000014</v>
      </c>
      <c r="K121">
        <f t="shared" si="36"/>
        <v>0.98</v>
      </c>
      <c r="L121">
        <f t="shared" si="29"/>
        <v>0.74</v>
      </c>
      <c r="N121">
        <f t="shared" si="37"/>
        <v>0.25</v>
      </c>
      <c r="O121">
        <f t="shared" si="38"/>
        <v>0.25</v>
      </c>
      <c r="P121">
        <f t="shared" si="39"/>
        <v>0.16810000000000011</v>
      </c>
      <c r="Q121">
        <f t="shared" si="40"/>
        <v>0.96039999999999992</v>
      </c>
      <c r="R121">
        <f t="shared" si="30"/>
        <v>0.54759999999999998</v>
      </c>
      <c r="S121">
        <f t="shared" si="41"/>
        <v>1</v>
      </c>
      <c r="T121">
        <f t="shared" si="42"/>
        <v>1</v>
      </c>
      <c r="U121">
        <f t="shared" si="43"/>
        <v>1</v>
      </c>
      <c r="V121">
        <f t="shared" si="44"/>
        <v>1</v>
      </c>
      <c r="W121">
        <f t="shared" si="31"/>
        <v>1</v>
      </c>
      <c r="X121" s="2"/>
    </row>
    <row r="122" spans="1:24" x14ac:dyDescent="0.25">
      <c r="A122" s="3">
        <v>44136</v>
      </c>
      <c r="B122" s="2">
        <v>1.22</v>
      </c>
      <c r="C122" s="2">
        <f t="shared" si="54"/>
        <v>1.67</v>
      </c>
      <c r="D122" s="2">
        <f t="shared" si="55"/>
        <v>1.67</v>
      </c>
      <c r="E122" s="2">
        <f t="shared" si="56"/>
        <v>1.58</v>
      </c>
      <c r="F122" s="2">
        <v>2.15</v>
      </c>
      <c r="G122">
        <f t="shared" si="32"/>
        <v>1.91</v>
      </c>
      <c r="H122">
        <f t="shared" si="33"/>
        <v>0.44999999999999996</v>
      </c>
      <c r="I122">
        <f t="shared" si="34"/>
        <v>0.44999999999999996</v>
      </c>
      <c r="J122">
        <f t="shared" si="35"/>
        <v>0.3600000000000001</v>
      </c>
      <c r="K122">
        <f t="shared" si="36"/>
        <v>0.92999999999999994</v>
      </c>
      <c r="L122">
        <f t="shared" si="29"/>
        <v>0.69</v>
      </c>
      <c r="N122">
        <f t="shared" si="37"/>
        <v>0.20249999999999996</v>
      </c>
      <c r="O122">
        <f t="shared" si="38"/>
        <v>0.20249999999999996</v>
      </c>
      <c r="P122">
        <f t="shared" si="39"/>
        <v>0.12960000000000008</v>
      </c>
      <c r="Q122">
        <f t="shared" si="40"/>
        <v>0.86489999999999989</v>
      </c>
      <c r="R122">
        <f t="shared" si="30"/>
        <v>0.47609999999999991</v>
      </c>
      <c r="S122">
        <f t="shared" si="41"/>
        <v>1</v>
      </c>
      <c r="T122">
        <f t="shared" si="42"/>
        <v>1</v>
      </c>
      <c r="U122">
        <f t="shared" si="43"/>
        <v>1</v>
      </c>
      <c r="V122">
        <f t="shared" si="44"/>
        <v>1</v>
      </c>
      <c r="W122">
        <f t="shared" si="31"/>
        <v>1</v>
      </c>
      <c r="X122" s="2"/>
    </row>
    <row r="123" spans="1:24" x14ac:dyDescent="0.25">
      <c r="A123" s="3">
        <v>44166</v>
      </c>
      <c r="B123" s="2">
        <v>1.24</v>
      </c>
      <c r="C123" s="2">
        <f t="shared" si="54"/>
        <v>1.67</v>
      </c>
      <c r="D123" s="2">
        <f t="shared" si="55"/>
        <v>1.67</v>
      </c>
      <c r="E123" s="2">
        <f t="shared" si="56"/>
        <v>1.58</v>
      </c>
      <c r="F123" s="2">
        <v>2.15</v>
      </c>
      <c r="G123">
        <f t="shared" si="32"/>
        <v>1.91</v>
      </c>
      <c r="H123">
        <f t="shared" si="33"/>
        <v>0.42999999999999994</v>
      </c>
      <c r="I123">
        <f t="shared" si="34"/>
        <v>0.42999999999999994</v>
      </c>
      <c r="J123">
        <f t="shared" si="35"/>
        <v>0.34000000000000008</v>
      </c>
      <c r="K123">
        <f t="shared" si="36"/>
        <v>0.90999999999999992</v>
      </c>
      <c r="L123">
        <f t="shared" si="29"/>
        <v>0.66999999999999993</v>
      </c>
      <c r="N123">
        <f t="shared" si="37"/>
        <v>0.18489999999999995</v>
      </c>
      <c r="O123">
        <f t="shared" si="38"/>
        <v>0.18489999999999995</v>
      </c>
      <c r="P123">
        <f t="shared" si="39"/>
        <v>0.11560000000000005</v>
      </c>
      <c r="Q123">
        <f t="shared" si="40"/>
        <v>0.82809999999999984</v>
      </c>
      <c r="R123">
        <f t="shared" si="30"/>
        <v>0.44889999999999991</v>
      </c>
      <c r="S123">
        <f t="shared" si="41"/>
        <v>1</v>
      </c>
      <c r="T123">
        <f t="shared" si="42"/>
        <v>1</v>
      </c>
      <c r="U123">
        <f t="shared" si="43"/>
        <v>1</v>
      </c>
      <c r="V123">
        <f t="shared" si="44"/>
        <v>1</v>
      </c>
      <c r="W123">
        <f t="shared" si="31"/>
        <v>1</v>
      </c>
      <c r="X123" s="2"/>
    </row>
    <row r="124" spans="1:24" x14ac:dyDescent="0.25">
      <c r="A124" s="3">
        <v>44197</v>
      </c>
      <c r="B124" s="2">
        <v>1.45</v>
      </c>
      <c r="C124" s="2">
        <f t="shared" si="54"/>
        <v>1.67</v>
      </c>
      <c r="D124" s="2">
        <f>B$123</f>
        <v>1.24</v>
      </c>
      <c r="E124" s="2">
        <f>B$122</f>
        <v>1.22</v>
      </c>
      <c r="F124" s="2">
        <v>2.15</v>
      </c>
      <c r="G124">
        <f t="shared" si="32"/>
        <v>1.91</v>
      </c>
      <c r="H124">
        <f t="shared" si="33"/>
        <v>0.21999999999999997</v>
      </c>
      <c r="I124">
        <f t="shared" si="34"/>
        <v>-0.20999999999999996</v>
      </c>
      <c r="J124">
        <f t="shared" si="35"/>
        <v>-0.22999999999999998</v>
      </c>
      <c r="K124">
        <f t="shared" si="36"/>
        <v>0.7</v>
      </c>
      <c r="L124">
        <f t="shared" si="29"/>
        <v>0.45999999999999996</v>
      </c>
      <c r="N124">
        <f t="shared" si="37"/>
        <v>4.8399999999999992E-2</v>
      </c>
      <c r="O124">
        <f t="shared" si="38"/>
        <v>4.4099999999999986E-2</v>
      </c>
      <c r="P124">
        <f t="shared" si="39"/>
        <v>5.2899999999999989E-2</v>
      </c>
      <c r="Q124">
        <f t="shared" si="40"/>
        <v>0.48999999999999994</v>
      </c>
      <c r="R124">
        <f t="shared" si="30"/>
        <v>0.21159999999999995</v>
      </c>
      <c r="S124">
        <f t="shared" si="41"/>
        <v>1</v>
      </c>
      <c r="T124">
        <f t="shared" si="42"/>
        <v>0</v>
      </c>
      <c r="U124">
        <f t="shared" si="43"/>
        <v>0</v>
      </c>
      <c r="V124">
        <f t="shared" si="44"/>
        <v>1</v>
      </c>
      <c r="W124">
        <f t="shared" si="31"/>
        <v>1</v>
      </c>
      <c r="X124" s="2"/>
    </row>
    <row r="125" spans="1:24" x14ac:dyDescent="0.25">
      <c r="A125" s="3">
        <v>44228</v>
      </c>
      <c r="B125" s="2">
        <v>1.88</v>
      </c>
      <c r="C125" s="2">
        <f t="shared" si="54"/>
        <v>1.67</v>
      </c>
      <c r="D125" s="2">
        <f t="shared" ref="D125:D135" si="57">B$123</f>
        <v>1.24</v>
      </c>
      <c r="E125" s="2">
        <f t="shared" ref="E125:E135" si="58">B$122</f>
        <v>1.22</v>
      </c>
      <c r="F125" s="2">
        <v>2.15</v>
      </c>
      <c r="G125">
        <f t="shared" si="32"/>
        <v>1.91</v>
      </c>
      <c r="H125">
        <f t="shared" si="33"/>
        <v>-0.20999999999999996</v>
      </c>
      <c r="I125">
        <f t="shared" si="34"/>
        <v>-0.6399999999999999</v>
      </c>
      <c r="J125">
        <f t="shared" si="35"/>
        <v>-0.65999999999999992</v>
      </c>
      <c r="K125">
        <f t="shared" si="36"/>
        <v>0.27</v>
      </c>
      <c r="L125">
        <f t="shared" si="29"/>
        <v>3.0000000000000027E-2</v>
      </c>
      <c r="N125">
        <f t="shared" si="37"/>
        <v>4.4099999999999986E-2</v>
      </c>
      <c r="O125">
        <f t="shared" si="38"/>
        <v>0.40959999999999985</v>
      </c>
      <c r="P125">
        <f t="shared" si="39"/>
        <v>0.43559999999999988</v>
      </c>
      <c r="Q125">
        <f t="shared" si="40"/>
        <v>7.2900000000000006E-2</v>
      </c>
      <c r="R125">
        <f t="shared" si="30"/>
        <v>9.000000000000016E-4</v>
      </c>
      <c r="S125">
        <f t="shared" si="41"/>
        <v>0</v>
      </c>
      <c r="T125">
        <f t="shared" si="42"/>
        <v>0</v>
      </c>
      <c r="U125">
        <f t="shared" si="43"/>
        <v>0</v>
      </c>
      <c r="V125">
        <f t="shared" si="44"/>
        <v>1</v>
      </c>
      <c r="W125">
        <f t="shared" si="31"/>
        <v>1</v>
      </c>
      <c r="X125" s="2"/>
    </row>
    <row r="126" spans="1:24" x14ac:dyDescent="0.25">
      <c r="A126" s="3">
        <v>44256</v>
      </c>
      <c r="B126" s="2">
        <v>1.97</v>
      </c>
      <c r="C126" s="2">
        <f t="shared" si="54"/>
        <v>1.67</v>
      </c>
      <c r="D126" s="2">
        <f t="shared" si="57"/>
        <v>1.24</v>
      </c>
      <c r="E126" s="2">
        <f t="shared" si="58"/>
        <v>1.22</v>
      </c>
      <c r="F126" s="2">
        <v>2.15</v>
      </c>
      <c r="G126">
        <f t="shared" si="32"/>
        <v>1.91</v>
      </c>
      <c r="H126">
        <f t="shared" si="33"/>
        <v>-0.30000000000000004</v>
      </c>
      <c r="I126">
        <f t="shared" si="34"/>
        <v>-0.73</v>
      </c>
      <c r="J126">
        <f t="shared" si="35"/>
        <v>-0.75</v>
      </c>
      <c r="K126">
        <f t="shared" si="36"/>
        <v>0.17999999999999994</v>
      </c>
      <c r="L126">
        <f t="shared" si="29"/>
        <v>-6.0000000000000053E-2</v>
      </c>
      <c r="N126">
        <f t="shared" si="37"/>
        <v>9.0000000000000024E-2</v>
      </c>
      <c r="O126">
        <f t="shared" si="38"/>
        <v>0.53289999999999993</v>
      </c>
      <c r="P126">
        <f t="shared" si="39"/>
        <v>0.5625</v>
      </c>
      <c r="Q126">
        <f t="shared" si="40"/>
        <v>3.2399999999999977E-2</v>
      </c>
      <c r="R126">
        <f t="shared" si="30"/>
        <v>3.6000000000000064E-3</v>
      </c>
      <c r="S126">
        <f t="shared" si="41"/>
        <v>0</v>
      </c>
      <c r="T126">
        <f t="shared" si="42"/>
        <v>0</v>
      </c>
      <c r="U126">
        <f t="shared" si="43"/>
        <v>0</v>
      </c>
      <c r="V126">
        <f t="shared" si="44"/>
        <v>1</v>
      </c>
      <c r="W126">
        <f t="shared" si="31"/>
        <v>0</v>
      </c>
      <c r="X126" s="2"/>
    </row>
    <row r="127" spans="1:24" x14ac:dyDescent="0.25">
      <c r="A127" s="3">
        <v>44287</v>
      </c>
      <c r="B127" s="2">
        <v>2.0699999999999998</v>
      </c>
      <c r="C127" s="2">
        <f t="shared" si="54"/>
        <v>1.67</v>
      </c>
      <c r="D127" s="2">
        <f t="shared" si="57"/>
        <v>1.24</v>
      </c>
      <c r="E127" s="2">
        <f t="shared" si="58"/>
        <v>1.22</v>
      </c>
      <c r="F127" s="2">
        <v>2.15</v>
      </c>
      <c r="G127">
        <f t="shared" si="32"/>
        <v>1.91</v>
      </c>
      <c r="H127">
        <f t="shared" si="33"/>
        <v>-0.39999999999999991</v>
      </c>
      <c r="I127">
        <f t="shared" si="34"/>
        <v>-0.82999999999999985</v>
      </c>
      <c r="J127">
        <f t="shared" si="35"/>
        <v>-0.84999999999999987</v>
      </c>
      <c r="K127">
        <f t="shared" si="36"/>
        <v>8.0000000000000071E-2</v>
      </c>
      <c r="L127">
        <f t="shared" si="29"/>
        <v>-0.15999999999999992</v>
      </c>
      <c r="N127">
        <f t="shared" si="37"/>
        <v>0.15999999999999992</v>
      </c>
      <c r="O127">
        <f t="shared" si="38"/>
        <v>0.68889999999999973</v>
      </c>
      <c r="P127">
        <f t="shared" si="39"/>
        <v>0.72249999999999981</v>
      </c>
      <c r="Q127">
        <f t="shared" si="40"/>
        <v>6.4000000000000116E-3</v>
      </c>
      <c r="R127">
        <f t="shared" si="30"/>
        <v>2.5599999999999973E-2</v>
      </c>
      <c r="S127">
        <f t="shared" si="41"/>
        <v>0</v>
      </c>
      <c r="T127">
        <f t="shared" si="42"/>
        <v>0</v>
      </c>
      <c r="U127">
        <f t="shared" si="43"/>
        <v>0</v>
      </c>
      <c r="V127">
        <f t="shared" si="44"/>
        <v>1</v>
      </c>
      <c r="W127">
        <f t="shared" si="31"/>
        <v>0</v>
      </c>
      <c r="X127" s="2"/>
    </row>
    <row r="128" spans="1:24" x14ac:dyDescent="0.25">
      <c r="A128" s="3">
        <v>44317</v>
      </c>
      <c r="B128" s="2">
        <v>2.04</v>
      </c>
      <c r="C128" s="2">
        <f t="shared" si="54"/>
        <v>1.67</v>
      </c>
      <c r="D128" s="2">
        <f t="shared" si="57"/>
        <v>1.24</v>
      </c>
      <c r="E128" s="2">
        <f t="shared" si="58"/>
        <v>1.22</v>
      </c>
      <c r="F128" s="2">
        <v>2.15</v>
      </c>
      <c r="G128">
        <f t="shared" si="32"/>
        <v>1.91</v>
      </c>
      <c r="H128">
        <f t="shared" si="33"/>
        <v>-0.37000000000000011</v>
      </c>
      <c r="I128">
        <f t="shared" si="34"/>
        <v>-0.8</v>
      </c>
      <c r="J128">
        <f t="shared" si="35"/>
        <v>-0.82000000000000006</v>
      </c>
      <c r="K128">
        <f t="shared" si="36"/>
        <v>0.10999999999999988</v>
      </c>
      <c r="L128">
        <f t="shared" si="29"/>
        <v>-0.13000000000000012</v>
      </c>
      <c r="N128">
        <f t="shared" si="37"/>
        <v>0.13690000000000008</v>
      </c>
      <c r="O128">
        <f t="shared" si="38"/>
        <v>0.64000000000000012</v>
      </c>
      <c r="P128">
        <f t="shared" si="39"/>
        <v>0.67240000000000011</v>
      </c>
      <c r="Q128">
        <f t="shared" si="40"/>
        <v>1.2099999999999972E-2</v>
      </c>
      <c r="R128">
        <f t="shared" si="30"/>
        <v>1.690000000000003E-2</v>
      </c>
      <c r="S128">
        <f t="shared" si="41"/>
        <v>0</v>
      </c>
      <c r="T128">
        <f t="shared" si="42"/>
        <v>0</v>
      </c>
      <c r="U128">
        <f t="shared" si="43"/>
        <v>0</v>
      </c>
      <c r="V128">
        <f t="shared" si="44"/>
        <v>1</v>
      </c>
      <c r="W128">
        <f t="shared" si="31"/>
        <v>0</v>
      </c>
      <c r="X128" s="2"/>
    </row>
    <row r="129" spans="1:24" x14ac:dyDescent="0.25">
      <c r="A129" s="3">
        <v>44348</v>
      </c>
      <c r="B129" s="2">
        <v>1.84</v>
      </c>
      <c r="C129" s="2">
        <f t="shared" si="54"/>
        <v>1.67</v>
      </c>
      <c r="D129" s="2">
        <f t="shared" si="57"/>
        <v>1.24</v>
      </c>
      <c r="E129" s="2">
        <f t="shared" si="58"/>
        <v>1.22</v>
      </c>
      <c r="F129" s="2">
        <v>2.15</v>
      </c>
      <c r="G129">
        <f t="shared" si="32"/>
        <v>1.91</v>
      </c>
      <c r="H129">
        <f t="shared" si="33"/>
        <v>-0.17000000000000015</v>
      </c>
      <c r="I129">
        <f t="shared" si="34"/>
        <v>-0.60000000000000009</v>
      </c>
      <c r="J129">
        <f t="shared" si="35"/>
        <v>-0.62000000000000011</v>
      </c>
      <c r="K129">
        <f t="shared" si="36"/>
        <v>0.30999999999999983</v>
      </c>
      <c r="L129">
        <f t="shared" si="29"/>
        <v>6.999999999999984E-2</v>
      </c>
      <c r="N129">
        <f t="shared" si="37"/>
        <v>2.8900000000000051E-2</v>
      </c>
      <c r="O129">
        <f t="shared" si="38"/>
        <v>0.3600000000000001</v>
      </c>
      <c r="P129">
        <f t="shared" si="39"/>
        <v>0.38440000000000013</v>
      </c>
      <c r="Q129">
        <f t="shared" si="40"/>
        <v>9.6099999999999894E-2</v>
      </c>
      <c r="R129">
        <f t="shared" si="30"/>
        <v>4.8999999999999773E-3</v>
      </c>
      <c r="S129">
        <f t="shared" si="41"/>
        <v>0</v>
      </c>
      <c r="T129">
        <f t="shared" si="42"/>
        <v>0</v>
      </c>
      <c r="U129">
        <f t="shared" si="43"/>
        <v>0</v>
      </c>
      <c r="V129">
        <f t="shared" si="44"/>
        <v>1</v>
      </c>
      <c r="W129">
        <f t="shared" si="31"/>
        <v>1</v>
      </c>
      <c r="X129" s="2"/>
    </row>
    <row r="130" spans="1:24" x14ac:dyDescent="0.25">
      <c r="A130" s="3">
        <v>44378</v>
      </c>
      <c r="B130" s="2">
        <v>1.73</v>
      </c>
      <c r="C130" s="2">
        <f t="shared" si="54"/>
        <v>1.67</v>
      </c>
      <c r="D130" s="2">
        <f t="shared" si="57"/>
        <v>1.24</v>
      </c>
      <c r="E130" s="2">
        <f t="shared" si="58"/>
        <v>1.22</v>
      </c>
      <c r="F130" s="2">
        <v>2.15</v>
      </c>
      <c r="G130">
        <f t="shared" si="32"/>
        <v>1.91</v>
      </c>
      <c r="H130">
        <f t="shared" si="33"/>
        <v>-6.0000000000000053E-2</v>
      </c>
      <c r="I130">
        <f t="shared" si="34"/>
        <v>-0.49</v>
      </c>
      <c r="J130">
        <f t="shared" si="35"/>
        <v>-0.51</v>
      </c>
      <c r="K130">
        <f t="shared" si="36"/>
        <v>0.41999999999999993</v>
      </c>
      <c r="L130">
        <f t="shared" si="29"/>
        <v>0.17999999999999994</v>
      </c>
      <c r="N130">
        <f t="shared" si="37"/>
        <v>3.6000000000000064E-3</v>
      </c>
      <c r="O130">
        <f t="shared" si="38"/>
        <v>0.24009999999999998</v>
      </c>
      <c r="P130">
        <f t="shared" si="39"/>
        <v>0.2601</v>
      </c>
      <c r="Q130">
        <f t="shared" si="40"/>
        <v>0.17639999999999995</v>
      </c>
      <c r="R130">
        <f t="shared" si="30"/>
        <v>3.2399999999999977E-2</v>
      </c>
      <c r="S130">
        <f t="shared" si="41"/>
        <v>0</v>
      </c>
      <c r="T130">
        <f t="shared" si="42"/>
        <v>0</v>
      </c>
      <c r="U130">
        <f t="shared" si="43"/>
        <v>0</v>
      </c>
      <c r="V130">
        <f t="shared" si="44"/>
        <v>1</v>
      </c>
      <c r="W130">
        <f t="shared" si="31"/>
        <v>1</v>
      </c>
      <c r="X130" s="2"/>
    </row>
    <row r="131" spans="1:24" x14ac:dyDescent="0.25">
      <c r="A131" s="3">
        <v>44409</v>
      </c>
      <c r="B131" s="2">
        <v>1.82</v>
      </c>
      <c r="C131" s="2">
        <f t="shared" si="54"/>
        <v>1.67</v>
      </c>
      <c r="D131" s="2">
        <f t="shared" si="57"/>
        <v>1.24</v>
      </c>
      <c r="E131" s="2">
        <f t="shared" si="58"/>
        <v>1.22</v>
      </c>
      <c r="F131" s="2">
        <v>2.15</v>
      </c>
      <c r="G131">
        <f t="shared" si="32"/>
        <v>1.91</v>
      </c>
      <c r="H131">
        <f t="shared" si="33"/>
        <v>-0.15000000000000013</v>
      </c>
      <c r="I131">
        <f t="shared" si="34"/>
        <v>-0.58000000000000007</v>
      </c>
      <c r="J131">
        <f t="shared" si="35"/>
        <v>-0.60000000000000009</v>
      </c>
      <c r="K131">
        <f t="shared" si="36"/>
        <v>0.32999999999999985</v>
      </c>
      <c r="L131">
        <f t="shared" si="29"/>
        <v>8.9999999999999858E-2</v>
      </c>
      <c r="N131">
        <f t="shared" si="37"/>
        <v>2.2500000000000041E-2</v>
      </c>
      <c r="O131">
        <f t="shared" si="38"/>
        <v>0.33640000000000009</v>
      </c>
      <c r="P131">
        <f t="shared" si="39"/>
        <v>0.3600000000000001</v>
      </c>
      <c r="Q131">
        <f t="shared" si="40"/>
        <v>0.1088999999999999</v>
      </c>
      <c r="R131">
        <f t="shared" si="30"/>
        <v>8.0999999999999753E-3</v>
      </c>
      <c r="S131">
        <f t="shared" si="41"/>
        <v>0</v>
      </c>
      <c r="T131">
        <f t="shared" si="42"/>
        <v>0</v>
      </c>
      <c r="U131">
        <f t="shared" si="43"/>
        <v>0</v>
      </c>
      <c r="V131">
        <f t="shared" si="44"/>
        <v>1</v>
      </c>
      <c r="W131">
        <f t="shared" si="31"/>
        <v>1</v>
      </c>
      <c r="X131" s="2"/>
    </row>
    <row r="132" spans="1:24" x14ac:dyDescent="0.25">
      <c r="A132" s="3">
        <v>44440</v>
      </c>
      <c r="B132" s="2">
        <v>1.98</v>
      </c>
      <c r="C132" s="2">
        <f t="shared" si="54"/>
        <v>1.67</v>
      </c>
      <c r="D132" s="2">
        <f t="shared" si="57"/>
        <v>1.24</v>
      </c>
      <c r="E132" s="2">
        <f t="shared" si="58"/>
        <v>1.22</v>
      </c>
      <c r="F132" s="2">
        <v>2.15</v>
      </c>
      <c r="G132">
        <f t="shared" si="32"/>
        <v>1.91</v>
      </c>
      <c r="H132">
        <f t="shared" si="33"/>
        <v>-0.31000000000000005</v>
      </c>
      <c r="I132">
        <f t="shared" si="34"/>
        <v>-0.74</v>
      </c>
      <c r="J132">
        <f t="shared" si="35"/>
        <v>-0.76</v>
      </c>
      <c r="K132">
        <f t="shared" si="36"/>
        <v>0.16999999999999993</v>
      </c>
      <c r="L132">
        <f t="shared" ref="L132:L146" si="59">G132-$B132</f>
        <v>-7.0000000000000062E-2</v>
      </c>
      <c r="N132">
        <f t="shared" si="37"/>
        <v>9.6100000000000033E-2</v>
      </c>
      <c r="O132">
        <f t="shared" si="38"/>
        <v>0.54759999999999998</v>
      </c>
      <c r="P132">
        <f t="shared" si="39"/>
        <v>0.5776</v>
      </c>
      <c r="Q132">
        <f t="shared" si="40"/>
        <v>2.8899999999999974E-2</v>
      </c>
      <c r="R132">
        <f t="shared" ref="R132:R146" si="60">L132^2</f>
        <v>4.9000000000000085E-3</v>
      </c>
      <c r="S132">
        <f t="shared" si="41"/>
        <v>0</v>
      </c>
      <c r="T132">
        <f t="shared" si="42"/>
        <v>0</v>
      </c>
      <c r="U132">
        <f t="shared" si="43"/>
        <v>0</v>
      </c>
      <c r="V132">
        <f t="shared" si="44"/>
        <v>1</v>
      </c>
      <c r="W132">
        <f t="shared" ref="W132:W146" si="61">IF(L132&gt;0,1,0)</f>
        <v>0</v>
      </c>
      <c r="X132" s="2"/>
    </row>
    <row r="133" spans="1:24" x14ac:dyDescent="0.25">
      <c r="A133" s="3">
        <v>44470</v>
      </c>
      <c r="B133" s="2">
        <v>1.92</v>
      </c>
      <c r="C133" s="2">
        <f t="shared" si="54"/>
        <v>1.67</v>
      </c>
      <c r="D133" s="2">
        <f t="shared" si="57"/>
        <v>1.24</v>
      </c>
      <c r="E133" s="2">
        <f t="shared" si="58"/>
        <v>1.22</v>
      </c>
      <c r="F133" s="2">
        <v>2.15</v>
      </c>
      <c r="G133">
        <f t="shared" ref="G133:G146" si="62">(C133+F133)/2</f>
        <v>1.91</v>
      </c>
      <c r="H133">
        <f t="shared" ref="H133:H146" si="63">C133-$B133</f>
        <v>-0.25</v>
      </c>
      <c r="I133">
        <f t="shared" ref="I133:I146" si="64">D133-$B133</f>
        <v>-0.67999999999999994</v>
      </c>
      <c r="J133">
        <f t="shared" ref="J133:J146" si="65">E133-$B133</f>
        <v>-0.7</v>
      </c>
      <c r="K133">
        <f t="shared" ref="K133:K146" si="66">F133-$B133</f>
        <v>0.22999999999999998</v>
      </c>
      <c r="L133">
        <f t="shared" si="59"/>
        <v>-1.0000000000000009E-2</v>
      </c>
      <c r="N133">
        <f t="shared" ref="N133:N146" si="67">H133^2</f>
        <v>6.25E-2</v>
      </c>
      <c r="O133">
        <f t="shared" ref="O133:O146" si="68">I133^2</f>
        <v>0.46239999999999992</v>
      </c>
      <c r="P133">
        <f t="shared" ref="P133:P146" si="69">J133^2</f>
        <v>0.48999999999999994</v>
      </c>
      <c r="Q133">
        <f t="shared" ref="Q133:Q146" si="70">K133^2</f>
        <v>5.2899999999999989E-2</v>
      </c>
      <c r="R133">
        <f t="shared" si="60"/>
        <v>1.0000000000000018E-4</v>
      </c>
      <c r="S133">
        <f t="shared" ref="S133:S146" si="71">IF(H133&gt;0,1,0)</f>
        <v>0</v>
      </c>
      <c r="T133">
        <f t="shared" ref="T133:T146" si="72">IF(I133&gt;0,1,0)</f>
        <v>0</v>
      </c>
      <c r="U133">
        <f t="shared" ref="U133:U146" si="73">IF(J133&gt;0,1,0)</f>
        <v>0</v>
      </c>
      <c r="V133">
        <f t="shared" ref="V133:V146" si="74">IF(K133&gt;0,1,0)</f>
        <v>1</v>
      </c>
      <c r="W133">
        <f t="shared" si="61"/>
        <v>0</v>
      </c>
      <c r="X133" s="2"/>
    </row>
    <row r="134" spans="1:24" x14ac:dyDescent="0.25">
      <c r="A134" s="3">
        <v>44501</v>
      </c>
      <c r="B134" s="2">
        <v>2.0699999999999998</v>
      </c>
      <c r="C134" s="2">
        <f t="shared" si="54"/>
        <v>1.67</v>
      </c>
      <c r="D134" s="2">
        <f t="shared" si="57"/>
        <v>1.24</v>
      </c>
      <c r="E134" s="2">
        <f t="shared" si="58"/>
        <v>1.22</v>
      </c>
      <c r="F134" s="2">
        <v>2.15</v>
      </c>
      <c r="G134">
        <f t="shared" si="62"/>
        <v>1.91</v>
      </c>
      <c r="H134">
        <f t="shared" si="63"/>
        <v>-0.39999999999999991</v>
      </c>
      <c r="I134">
        <f t="shared" si="64"/>
        <v>-0.82999999999999985</v>
      </c>
      <c r="J134">
        <f t="shared" si="65"/>
        <v>-0.84999999999999987</v>
      </c>
      <c r="K134">
        <f t="shared" si="66"/>
        <v>8.0000000000000071E-2</v>
      </c>
      <c r="L134">
        <f t="shared" si="59"/>
        <v>-0.15999999999999992</v>
      </c>
      <c r="N134">
        <f t="shared" si="67"/>
        <v>0.15999999999999992</v>
      </c>
      <c r="O134">
        <f t="shared" si="68"/>
        <v>0.68889999999999973</v>
      </c>
      <c r="P134">
        <f t="shared" si="69"/>
        <v>0.72249999999999981</v>
      </c>
      <c r="Q134">
        <f t="shared" si="70"/>
        <v>6.4000000000000116E-3</v>
      </c>
      <c r="R134">
        <f t="shared" si="60"/>
        <v>2.5599999999999973E-2</v>
      </c>
      <c r="S134">
        <f t="shared" si="71"/>
        <v>0</v>
      </c>
      <c r="T134">
        <f t="shared" si="72"/>
        <v>0</v>
      </c>
      <c r="U134">
        <f t="shared" si="73"/>
        <v>0</v>
      </c>
      <c r="V134">
        <f t="shared" si="74"/>
        <v>1</v>
      </c>
      <c r="W134">
        <f t="shared" si="61"/>
        <v>0</v>
      </c>
      <c r="X134" s="2"/>
    </row>
    <row r="135" spans="1:24" x14ac:dyDescent="0.25">
      <c r="A135" s="3">
        <v>44531</v>
      </c>
      <c r="B135" s="2">
        <v>1.76</v>
      </c>
      <c r="C135" s="2">
        <f t="shared" si="54"/>
        <v>1.67</v>
      </c>
      <c r="D135" s="2">
        <f t="shared" si="57"/>
        <v>1.24</v>
      </c>
      <c r="E135" s="2">
        <f t="shared" si="58"/>
        <v>1.22</v>
      </c>
      <c r="F135" s="2">
        <v>2.15</v>
      </c>
      <c r="G135">
        <f t="shared" si="62"/>
        <v>1.91</v>
      </c>
      <c r="H135">
        <f t="shared" si="63"/>
        <v>-9.000000000000008E-2</v>
      </c>
      <c r="I135">
        <f t="shared" si="64"/>
        <v>-0.52</v>
      </c>
      <c r="J135">
        <f t="shared" si="65"/>
        <v>-0.54</v>
      </c>
      <c r="K135">
        <f t="shared" si="66"/>
        <v>0.3899999999999999</v>
      </c>
      <c r="L135">
        <f t="shared" si="59"/>
        <v>0.14999999999999991</v>
      </c>
      <c r="N135">
        <f t="shared" si="67"/>
        <v>8.1000000000000152E-3</v>
      </c>
      <c r="O135">
        <f t="shared" si="68"/>
        <v>0.27040000000000003</v>
      </c>
      <c r="P135">
        <f t="shared" si="69"/>
        <v>0.29160000000000003</v>
      </c>
      <c r="Q135">
        <f t="shared" si="70"/>
        <v>0.15209999999999993</v>
      </c>
      <c r="R135">
        <f t="shared" si="60"/>
        <v>2.2499999999999975E-2</v>
      </c>
      <c r="S135">
        <f t="shared" si="71"/>
        <v>0</v>
      </c>
      <c r="T135">
        <f t="shared" si="72"/>
        <v>0</v>
      </c>
      <c r="U135">
        <f t="shared" si="73"/>
        <v>0</v>
      </c>
      <c r="V135">
        <f t="shared" si="74"/>
        <v>1</v>
      </c>
      <c r="W135">
        <f t="shared" si="61"/>
        <v>1</v>
      </c>
      <c r="X135" s="2"/>
    </row>
    <row r="136" spans="1:24" x14ac:dyDescent="0.25">
      <c r="A136" s="3">
        <v>44562</v>
      </c>
      <c r="B136" s="2">
        <v>2.0699999999999998</v>
      </c>
      <c r="C136" s="2">
        <f t="shared" si="54"/>
        <v>1.67</v>
      </c>
      <c r="D136" s="2">
        <f>B$135</f>
        <v>1.76</v>
      </c>
      <c r="E136" s="2">
        <f>B$134</f>
        <v>2.0699999999999998</v>
      </c>
      <c r="F136" s="2">
        <v>2.15</v>
      </c>
      <c r="G136">
        <f t="shared" si="62"/>
        <v>1.91</v>
      </c>
      <c r="H136">
        <f t="shared" si="63"/>
        <v>-0.39999999999999991</v>
      </c>
      <c r="I136">
        <f t="shared" si="64"/>
        <v>-0.30999999999999983</v>
      </c>
      <c r="J136">
        <f t="shared" si="65"/>
        <v>0</v>
      </c>
      <c r="K136">
        <f t="shared" si="66"/>
        <v>8.0000000000000071E-2</v>
      </c>
      <c r="L136">
        <f t="shared" si="59"/>
        <v>-0.15999999999999992</v>
      </c>
      <c r="N136">
        <f t="shared" si="67"/>
        <v>0.15999999999999992</v>
      </c>
      <c r="O136">
        <f t="shared" si="68"/>
        <v>9.6099999999999894E-2</v>
      </c>
      <c r="P136">
        <f t="shared" si="69"/>
        <v>0</v>
      </c>
      <c r="Q136">
        <f t="shared" si="70"/>
        <v>6.4000000000000116E-3</v>
      </c>
      <c r="R136">
        <f t="shared" si="60"/>
        <v>2.5599999999999973E-2</v>
      </c>
      <c r="S136">
        <f t="shared" si="71"/>
        <v>0</v>
      </c>
      <c r="T136">
        <f t="shared" si="72"/>
        <v>0</v>
      </c>
      <c r="U136">
        <f t="shared" si="73"/>
        <v>0</v>
      </c>
      <c r="V136">
        <f t="shared" si="74"/>
        <v>1</v>
      </c>
      <c r="W136">
        <f t="shared" si="61"/>
        <v>0</v>
      </c>
      <c r="X136" s="2"/>
    </row>
    <row r="137" spans="1:24" x14ac:dyDescent="0.25">
      <c r="A137" s="3">
        <v>44593</v>
      </c>
      <c r="B137" s="2">
        <v>2.23</v>
      </c>
      <c r="C137" s="2">
        <f t="shared" si="54"/>
        <v>1.67</v>
      </c>
      <c r="D137" s="2">
        <f t="shared" ref="D137:D146" si="75">B$135</f>
        <v>1.76</v>
      </c>
      <c r="E137" s="2">
        <f t="shared" ref="E137:E146" si="76">B$134</f>
        <v>2.0699999999999998</v>
      </c>
      <c r="F137" s="2">
        <v>2.15</v>
      </c>
      <c r="G137">
        <f t="shared" si="62"/>
        <v>1.91</v>
      </c>
      <c r="H137">
        <f t="shared" si="63"/>
        <v>-0.56000000000000005</v>
      </c>
      <c r="I137">
        <f t="shared" si="64"/>
        <v>-0.47</v>
      </c>
      <c r="J137">
        <f t="shared" si="65"/>
        <v>-0.16000000000000014</v>
      </c>
      <c r="K137">
        <f t="shared" si="66"/>
        <v>-8.0000000000000071E-2</v>
      </c>
      <c r="L137">
        <f t="shared" si="59"/>
        <v>-0.32000000000000006</v>
      </c>
      <c r="N137">
        <f t="shared" si="67"/>
        <v>0.31360000000000005</v>
      </c>
      <c r="O137">
        <f t="shared" si="68"/>
        <v>0.22089999999999999</v>
      </c>
      <c r="P137">
        <f t="shared" si="69"/>
        <v>2.5600000000000046E-2</v>
      </c>
      <c r="Q137">
        <f t="shared" si="70"/>
        <v>6.4000000000000116E-3</v>
      </c>
      <c r="R137">
        <f t="shared" si="60"/>
        <v>0.10240000000000005</v>
      </c>
      <c r="S137">
        <f t="shared" si="71"/>
        <v>0</v>
      </c>
      <c r="T137">
        <f t="shared" si="72"/>
        <v>0</v>
      </c>
      <c r="U137">
        <f t="shared" si="73"/>
        <v>0</v>
      </c>
      <c r="V137">
        <f t="shared" si="74"/>
        <v>0</v>
      </c>
      <c r="W137">
        <f t="shared" si="61"/>
        <v>0</v>
      </c>
      <c r="X137" s="2"/>
    </row>
    <row r="138" spans="1:24" x14ac:dyDescent="0.25">
      <c r="A138" s="3">
        <v>44621</v>
      </c>
      <c r="B138" s="2">
        <v>2.41</v>
      </c>
      <c r="C138" s="2">
        <f t="shared" si="54"/>
        <v>1.67</v>
      </c>
      <c r="D138" s="2">
        <f t="shared" si="75"/>
        <v>1.76</v>
      </c>
      <c r="E138" s="2">
        <f t="shared" si="76"/>
        <v>2.0699999999999998</v>
      </c>
      <c r="F138" s="2">
        <v>2.15</v>
      </c>
      <c r="G138">
        <f t="shared" si="62"/>
        <v>1.91</v>
      </c>
      <c r="H138">
        <f t="shared" si="63"/>
        <v>-0.74000000000000021</v>
      </c>
      <c r="I138">
        <f t="shared" si="64"/>
        <v>-0.65000000000000013</v>
      </c>
      <c r="J138">
        <f t="shared" si="65"/>
        <v>-0.3400000000000003</v>
      </c>
      <c r="K138">
        <f t="shared" si="66"/>
        <v>-0.26000000000000023</v>
      </c>
      <c r="L138">
        <f t="shared" si="59"/>
        <v>-0.50000000000000022</v>
      </c>
      <c r="N138">
        <f t="shared" si="67"/>
        <v>0.54760000000000031</v>
      </c>
      <c r="O138">
        <f t="shared" si="68"/>
        <v>0.42250000000000015</v>
      </c>
      <c r="P138">
        <f t="shared" si="69"/>
        <v>0.1156000000000002</v>
      </c>
      <c r="Q138">
        <f t="shared" si="70"/>
        <v>6.7600000000000118E-2</v>
      </c>
      <c r="R138">
        <f t="shared" si="60"/>
        <v>0.25000000000000022</v>
      </c>
      <c r="S138">
        <f t="shared" si="71"/>
        <v>0</v>
      </c>
      <c r="T138">
        <f t="shared" si="72"/>
        <v>0</v>
      </c>
      <c r="U138">
        <f t="shared" si="73"/>
        <v>0</v>
      </c>
      <c r="V138">
        <f t="shared" si="74"/>
        <v>0</v>
      </c>
      <c r="W138">
        <f t="shared" si="61"/>
        <v>0</v>
      </c>
      <c r="X138" s="2"/>
    </row>
    <row r="139" spans="1:24" x14ac:dyDescent="0.25">
      <c r="A139" s="3">
        <v>44652</v>
      </c>
      <c r="B139" s="2">
        <v>2.79</v>
      </c>
      <c r="C139" s="2">
        <f t="shared" si="54"/>
        <v>1.67</v>
      </c>
      <c r="D139" s="2">
        <f t="shared" si="75"/>
        <v>1.76</v>
      </c>
      <c r="E139" s="2">
        <f t="shared" si="76"/>
        <v>2.0699999999999998</v>
      </c>
      <c r="F139" s="2">
        <v>2.15</v>
      </c>
      <c r="G139">
        <f t="shared" si="62"/>
        <v>1.91</v>
      </c>
      <c r="H139">
        <f t="shared" si="63"/>
        <v>-1.1200000000000001</v>
      </c>
      <c r="I139">
        <f t="shared" si="64"/>
        <v>-1.03</v>
      </c>
      <c r="J139">
        <f t="shared" si="65"/>
        <v>-0.7200000000000002</v>
      </c>
      <c r="K139">
        <f t="shared" si="66"/>
        <v>-0.64000000000000012</v>
      </c>
      <c r="L139">
        <f t="shared" si="59"/>
        <v>-0.88000000000000012</v>
      </c>
      <c r="N139">
        <f t="shared" si="67"/>
        <v>1.2544000000000002</v>
      </c>
      <c r="O139">
        <f t="shared" si="68"/>
        <v>1.0609</v>
      </c>
      <c r="P139">
        <f t="shared" si="69"/>
        <v>0.51840000000000031</v>
      </c>
      <c r="Q139">
        <f t="shared" si="70"/>
        <v>0.40960000000000019</v>
      </c>
      <c r="R139">
        <f t="shared" si="60"/>
        <v>0.7744000000000002</v>
      </c>
      <c r="S139">
        <f t="shared" si="71"/>
        <v>0</v>
      </c>
      <c r="T139">
        <f t="shared" si="72"/>
        <v>0</v>
      </c>
      <c r="U139">
        <f t="shared" si="73"/>
        <v>0</v>
      </c>
      <c r="V139">
        <f t="shared" si="74"/>
        <v>0</v>
      </c>
      <c r="W139">
        <f t="shared" si="61"/>
        <v>0</v>
      </c>
      <c r="X139" s="2"/>
    </row>
    <row r="140" spans="1:24" x14ac:dyDescent="0.25">
      <c r="A140" s="3">
        <v>44682</v>
      </c>
      <c r="B140" s="2">
        <v>2.76</v>
      </c>
      <c r="C140" s="2">
        <f t="shared" si="54"/>
        <v>1.67</v>
      </c>
      <c r="D140" s="2">
        <f t="shared" si="75"/>
        <v>1.76</v>
      </c>
      <c r="E140" s="2">
        <f t="shared" si="76"/>
        <v>2.0699999999999998</v>
      </c>
      <c r="F140" s="2">
        <v>2.15</v>
      </c>
      <c r="G140">
        <f t="shared" si="62"/>
        <v>1.91</v>
      </c>
      <c r="H140">
        <f t="shared" si="63"/>
        <v>-1.0899999999999999</v>
      </c>
      <c r="I140">
        <f t="shared" si="64"/>
        <v>-0.99999999999999978</v>
      </c>
      <c r="J140">
        <f t="shared" si="65"/>
        <v>-0.69</v>
      </c>
      <c r="K140">
        <f t="shared" si="66"/>
        <v>-0.60999999999999988</v>
      </c>
      <c r="L140">
        <f t="shared" si="59"/>
        <v>-0.84999999999999987</v>
      </c>
      <c r="N140">
        <f t="shared" si="67"/>
        <v>1.1880999999999997</v>
      </c>
      <c r="O140">
        <f t="shared" si="68"/>
        <v>0.99999999999999956</v>
      </c>
      <c r="P140">
        <f t="shared" si="69"/>
        <v>0.47609999999999991</v>
      </c>
      <c r="Q140">
        <f t="shared" si="70"/>
        <v>0.37209999999999988</v>
      </c>
      <c r="R140">
        <f t="shared" si="60"/>
        <v>0.72249999999999981</v>
      </c>
      <c r="S140">
        <f t="shared" si="71"/>
        <v>0</v>
      </c>
      <c r="T140">
        <f t="shared" si="72"/>
        <v>0</v>
      </c>
      <c r="U140">
        <f t="shared" si="73"/>
        <v>0</v>
      </c>
      <c r="V140">
        <f t="shared" si="74"/>
        <v>0</v>
      </c>
      <c r="W140">
        <f t="shared" si="61"/>
        <v>0</v>
      </c>
      <c r="X140" s="2"/>
    </row>
    <row r="141" spans="1:24" x14ac:dyDescent="0.25">
      <c r="A141" s="3">
        <v>44713</v>
      </c>
      <c r="B141" s="2">
        <v>3.21</v>
      </c>
      <c r="C141" s="2">
        <f t="shared" si="54"/>
        <v>1.67</v>
      </c>
      <c r="D141" s="2">
        <f t="shared" si="75"/>
        <v>1.76</v>
      </c>
      <c r="E141" s="2">
        <f t="shared" si="76"/>
        <v>2.0699999999999998</v>
      </c>
      <c r="F141" s="2">
        <v>2.15</v>
      </c>
      <c r="G141">
        <f t="shared" si="62"/>
        <v>1.91</v>
      </c>
      <c r="H141">
        <f t="shared" si="63"/>
        <v>-1.54</v>
      </c>
      <c r="I141">
        <f t="shared" si="64"/>
        <v>-1.45</v>
      </c>
      <c r="J141">
        <f t="shared" si="65"/>
        <v>-1.1400000000000001</v>
      </c>
      <c r="K141">
        <f t="shared" si="66"/>
        <v>-1.06</v>
      </c>
      <c r="L141">
        <f t="shared" si="59"/>
        <v>-1.3</v>
      </c>
      <c r="N141">
        <f t="shared" si="67"/>
        <v>2.3715999999999999</v>
      </c>
      <c r="O141">
        <f t="shared" si="68"/>
        <v>2.1025</v>
      </c>
      <c r="P141">
        <f t="shared" si="69"/>
        <v>1.2996000000000003</v>
      </c>
      <c r="Q141">
        <f t="shared" si="70"/>
        <v>1.1236000000000002</v>
      </c>
      <c r="R141">
        <f t="shared" si="60"/>
        <v>1.6900000000000002</v>
      </c>
      <c r="S141">
        <f t="shared" si="71"/>
        <v>0</v>
      </c>
      <c r="T141">
        <f t="shared" si="72"/>
        <v>0</v>
      </c>
      <c r="U141">
        <f t="shared" si="73"/>
        <v>0</v>
      </c>
      <c r="V141">
        <f t="shared" si="74"/>
        <v>0</v>
      </c>
      <c r="W141">
        <f t="shared" si="61"/>
        <v>0</v>
      </c>
      <c r="X141" s="2"/>
    </row>
    <row r="142" spans="1:24" x14ac:dyDescent="0.25">
      <c r="A142" s="3">
        <v>44743</v>
      </c>
      <c r="B142" s="2">
        <v>2.83</v>
      </c>
      <c r="C142" s="2">
        <f t="shared" si="54"/>
        <v>1.67</v>
      </c>
      <c r="D142" s="2">
        <f t="shared" si="75"/>
        <v>1.76</v>
      </c>
      <c r="E142" s="2">
        <f t="shared" si="76"/>
        <v>2.0699999999999998</v>
      </c>
      <c r="F142" s="2">
        <v>2.15</v>
      </c>
      <c r="G142">
        <f t="shared" si="62"/>
        <v>1.91</v>
      </c>
      <c r="H142">
        <f t="shared" si="63"/>
        <v>-1.1600000000000001</v>
      </c>
      <c r="I142">
        <f t="shared" si="64"/>
        <v>-1.07</v>
      </c>
      <c r="J142">
        <f t="shared" si="65"/>
        <v>-0.76000000000000023</v>
      </c>
      <c r="K142">
        <f t="shared" si="66"/>
        <v>-0.68000000000000016</v>
      </c>
      <c r="L142">
        <f t="shared" si="59"/>
        <v>-0.92000000000000015</v>
      </c>
      <c r="N142">
        <f t="shared" si="67"/>
        <v>1.3456000000000004</v>
      </c>
      <c r="O142">
        <f t="shared" si="68"/>
        <v>1.1449</v>
      </c>
      <c r="P142">
        <f t="shared" si="69"/>
        <v>0.57760000000000034</v>
      </c>
      <c r="Q142">
        <f t="shared" si="70"/>
        <v>0.4624000000000002</v>
      </c>
      <c r="R142">
        <f t="shared" si="60"/>
        <v>0.84640000000000026</v>
      </c>
      <c r="S142">
        <f t="shared" si="71"/>
        <v>0</v>
      </c>
      <c r="T142">
        <f t="shared" si="72"/>
        <v>0</v>
      </c>
      <c r="U142">
        <f t="shared" si="73"/>
        <v>0</v>
      </c>
      <c r="V142">
        <f t="shared" si="74"/>
        <v>0</v>
      </c>
      <c r="W142">
        <f t="shared" si="61"/>
        <v>0</v>
      </c>
      <c r="X142" s="2"/>
    </row>
    <row r="143" spans="1:24" x14ac:dyDescent="0.25">
      <c r="A143" s="3">
        <v>44774</v>
      </c>
      <c r="B143" s="2">
        <v>3.02</v>
      </c>
      <c r="C143" s="2">
        <f t="shared" si="54"/>
        <v>1.67</v>
      </c>
      <c r="D143" s="2">
        <f t="shared" si="75"/>
        <v>1.76</v>
      </c>
      <c r="E143" s="2">
        <f t="shared" si="76"/>
        <v>2.0699999999999998</v>
      </c>
      <c r="F143" s="2">
        <v>2.15</v>
      </c>
      <c r="G143">
        <f t="shared" si="62"/>
        <v>1.91</v>
      </c>
      <c r="H143">
        <f t="shared" si="63"/>
        <v>-1.35</v>
      </c>
      <c r="I143">
        <f t="shared" si="64"/>
        <v>-1.26</v>
      </c>
      <c r="J143">
        <f t="shared" si="65"/>
        <v>-0.95000000000000018</v>
      </c>
      <c r="K143">
        <f t="shared" si="66"/>
        <v>-0.87000000000000011</v>
      </c>
      <c r="L143">
        <f t="shared" si="59"/>
        <v>-1.1100000000000001</v>
      </c>
      <c r="N143">
        <f t="shared" si="67"/>
        <v>1.8225000000000002</v>
      </c>
      <c r="O143">
        <f t="shared" si="68"/>
        <v>1.5876000000000001</v>
      </c>
      <c r="P143">
        <f t="shared" si="69"/>
        <v>0.9025000000000003</v>
      </c>
      <c r="Q143">
        <f t="shared" si="70"/>
        <v>0.75690000000000024</v>
      </c>
      <c r="R143">
        <f t="shared" si="60"/>
        <v>1.2321000000000002</v>
      </c>
      <c r="S143">
        <f t="shared" si="71"/>
        <v>0</v>
      </c>
      <c r="T143">
        <f t="shared" si="72"/>
        <v>0</v>
      </c>
      <c r="U143">
        <f t="shared" si="73"/>
        <v>0</v>
      </c>
      <c r="V143">
        <f t="shared" si="74"/>
        <v>0</v>
      </c>
      <c r="W143">
        <f t="shared" si="61"/>
        <v>0</v>
      </c>
      <c r="X143" s="2"/>
    </row>
    <row r="144" spans="1:24" x14ac:dyDescent="0.25">
      <c r="A144" s="3">
        <v>44805</v>
      </c>
      <c r="B144" s="2">
        <v>2.97</v>
      </c>
      <c r="C144" s="2">
        <f t="shared" si="54"/>
        <v>1.67</v>
      </c>
      <c r="D144" s="2">
        <f t="shared" si="75"/>
        <v>1.76</v>
      </c>
      <c r="E144" s="2">
        <f t="shared" si="76"/>
        <v>2.0699999999999998</v>
      </c>
      <c r="F144" s="2">
        <v>2.15</v>
      </c>
      <c r="G144">
        <f t="shared" si="62"/>
        <v>1.91</v>
      </c>
      <c r="H144">
        <f t="shared" si="63"/>
        <v>-1.3000000000000003</v>
      </c>
      <c r="I144">
        <f t="shared" si="64"/>
        <v>-1.2100000000000002</v>
      </c>
      <c r="J144">
        <f t="shared" si="65"/>
        <v>-0.90000000000000036</v>
      </c>
      <c r="K144">
        <f t="shared" si="66"/>
        <v>-0.82000000000000028</v>
      </c>
      <c r="L144">
        <f t="shared" si="59"/>
        <v>-1.0600000000000003</v>
      </c>
      <c r="N144">
        <f t="shared" si="67"/>
        <v>1.6900000000000006</v>
      </c>
      <c r="O144">
        <f t="shared" si="68"/>
        <v>1.4641000000000004</v>
      </c>
      <c r="P144">
        <f t="shared" si="69"/>
        <v>0.81000000000000061</v>
      </c>
      <c r="Q144">
        <f t="shared" si="70"/>
        <v>0.67240000000000044</v>
      </c>
      <c r="R144">
        <f t="shared" si="60"/>
        <v>1.1236000000000006</v>
      </c>
      <c r="S144">
        <f t="shared" si="71"/>
        <v>0</v>
      </c>
      <c r="T144">
        <f t="shared" si="72"/>
        <v>0</v>
      </c>
      <c r="U144">
        <f t="shared" si="73"/>
        <v>0</v>
      </c>
      <c r="V144">
        <f t="shared" si="74"/>
        <v>0</v>
      </c>
      <c r="W144">
        <f t="shared" si="61"/>
        <v>0</v>
      </c>
      <c r="X144" s="2"/>
    </row>
    <row r="145" spans="1:24" x14ac:dyDescent="0.25">
      <c r="A145" s="3">
        <v>44835</v>
      </c>
      <c r="B145" s="2">
        <v>3.42</v>
      </c>
      <c r="C145" s="2">
        <f t="shared" si="54"/>
        <v>1.67</v>
      </c>
      <c r="D145" s="2">
        <f t="shared" si="75"/>
        <v>1.76</v>
      </c>
      <c r="E145" s="2">
        <f t="shared" si="76"/>
        <v>2.0699999999999998</v>
      </c>
      <c r="F145" s="2">
        <v>2.15</v>
      </c>
      <c r="G145">
        <f t="shared" si="62"/>
        <v>1.91</v>
      </c>
      <c r="H145">
        <f t="shared" si="63"/>
        <v>-1.75</v>
      </c>
      <c r="I145">
        <f t="shared" si="64"/>
        <v>-1.66</v>
      </c>
      <c r="J145">
        <f t="shared" si="65"/>
        <v>-1.35</v>
      </c>
      <c r="K145">
        <f t="shared" si="66"/>
        <v>-1.27</v>
      </c>
      <c r="L145">
        <f t="shared" si="59"/>
        <v>-1.51</v>
      </c>
      <c r="N145">
        <f t="shared" si="67"/>
        <v>3.0625</v>
      </c>
      <c r="O145">
        <f t="shared" si="68"/>
        <v>2.7555999999999998</v>
      </c>
      <c r="P145">
        <f t="shared" si="69"/>
        <v>1.8225000000000002</v>
      </c>
      <c r="Q145">
        <f t="shared" si="70"/>
        <v>1.6129</v>
      </c>
      <c r="R145">
        <f t="shared" si="60"/>
        <v>2.2801</v>
      </c>
      <c r="S145">
        <f t="shared" si="71"/>
        <v>0</v>
      </c>
      <c r="T145">
        <f t="shared" si="72"/>
        <v>0</v>
      </c>
      <c r="U145">
        <f t="shared" si="73"/>
        <v>0</v>
      </c>
      <c r="V145">
        <f t="shared" si="74"/>
        <v>0</v>
      </c>
      <c r="W145">
        <f t="shared" si="61"/>
        <v>0</v>
      </c>
      <c r="X145" s="2"/>
    </row>
    <row r="146" spans="1:24" x14ac:dyDescent="0.25">
      <c r="A146" s="3">
        <v>44866</v>
      </c>
      <c r="B146" s="2">
        <v>3.01</v>
      </c>
      <c r="C146" s="2">
        <f t="shared" si="54"/>
        <v>1.67</v>
      </c>
      <c r="D146" s="2">
        <f t="shared" si="75"/>
        <v>1.76</v>
      </c>
      <c r="E146" s="2">
        <f t="shared" si="76"/>
        <v>2.0699999999999998</v>
      </c>
      <c r="F146" s="2">
        <v>2.15</v>
      </c>
      <c r="G146">
        <f t="shared" si="62"/>
        <v>1.91</v>
      </c>
      <c r="H146">
        <f t="shared" si="63"/>
        <v>-1.3399999999999999</v>
      </c>
      <c r="I146">
        <f t="shared" si="64"/>
        <v>-1.2499999999999998</v>
      </c>
      <c r="J146">
        <f t="shared" si="65"/>
        <v>-0.94</v>
      </c>
      <c r="K146">
        <f t="shared" si="66"/>
        <v>-0.85999999999999988</v>
      </c>
      <c r="L146">
        <f t="shared" si="59"/>
        <v>-1.0999999999999999</v>
      </c>
      <c r="N146">
        <f t="shared" si="67"/>
        <v>1.7955999999999996</v>
      </c>
      <c r="O146">
        <f t="shared" si="68"/>
        <v>1.5624999999999996</v>
      </c>
      <c r="P146">
        <f t="shared" si="69"/>
        <v>0.88359999999999994</v>
      </c>
      <c r="Q146">
        <f t="shared" si="70"/>
        <v>0.73959999999999981</v>
      </c>
      <c r="R146">
        <f t="shared" si="60"/>
        <v>1.2099999999999997</v>
      </c>
      <c r="S146">
        <f t="shared" si="71"/>
        <v>0</v>
      </c>
      <c r="T146">
        <f t="shared" si="72"/>
        <v>0</v>
      </c>
      <c r="U146">
        <f t="shared" si="73"/>
        <v>0</v>
      </c>
      <c r="V146">
        <f t="shared" si="74"/>
        <v>0</v>
      </c>
      <c r="W146">
        <f t="shared" si="61"/>
        <v>0</v>
      </c>
      <c r="X146" s="2"/>
    </row>
    <row r="147" spans="1:24" x14ac:dyDescent="0.25">
      <c r="B147" t="s">
        <v>25</v>
      </c>
      <c r="C147" t="s">
        <v>115</v>
      </c>
      <c r="D147" t="s">
        <v>113</v>
      </c>
      <c r="E147" t="s">
        <v>114</v>
      </c>
      <c r="F147" t="s">
        <v>112</v>
      </c>
      <c r="G147" t="s">
        <v>145</v>
      </c>
      <c r="H147" t="s">
        <v>116</v>
      </c>
      <c r="I147" t="s">
        <v>117</v>
      </c>
      <c r="J147" t="s">
        <v>118</v>
      </c>
      <c r="K147" t="s">
        <v>119</v>
      </c>
      <c r="L147" s="7" t="s">
        <v>140</v>
      </c>
      <c r="M147" s="1"/>
      <c r="N147" t="s">
        <v>127</v>
      </c>
      <c r="O147" t="s">
        <v>128</v>
      </c>
      <c r="P147" t="s">
        <v>129</v>
      </c>
      <c r="Q147" t="s">
        <v>130</v>
      </c>
      <c r="R147" t="s">
        <v>141</v>
      </c>
      <c r="S147" t="s">
        <v>132</v>
      </c>
      <c r="T147" t="s">
        <v>133</v>
      </c>
      <c r="U147" t="s">
        <v>134</v>
      </c>
      <c r="V147" t="s">
        <v>135</v>
      </c>
      <c r="W147" t="s">
        <v>143</v>
      </c>
      <c r="X147" s="2"/>
    </row>
    <row r="148" spans="1:24" x14ac:dyDescent="0.25">
      <c r="B148" s="2"/>
      <c r="C148" s="2"/>
      <c r="D148" s="2"/>
      <c r="E148" s="2"/>
      <c r="F148" s="2" t="s">
        <v>131</v>
      </c>
      <c r="G148" s="2"/>
      <c r="H148" s="2"/>
      <c r="I148" s="2"/>
      <c r="J148" s="2"/>
      <c r="L148" s="2" t="s">
        <v>126</v>
      </c>
      <c r="M148" s="2"/>
      <c r="N148" s="2">
        <f>SUM(N4:N146)</f>
        <v>46.297699999999992</v>
      </c>
      <c r="O148" s="2">
        <f t="shared" ref="O148:V148" si="77">SUM(O4:O146)</f>
        <v>36.342500000000001</v>
      </c>
      <c r="P148" s="2">
        <f t="shared" si="77"/>
        <v>35.443400000000011</v>
      </c>
      <c r="Q148" s="2">
        <f t="shared" si="77"/>
        <v>165.46220000000005</v>
      </c>
      <c r="R148" s="2">
        <f t="shared" ref="R148" si="78">SUM(R4:R146)</f>
        <v>76.347924999999989</v>
      </c>
      <c r="S148" s="2">
        <f t="shared" si="77"/>
        <v>81</v>
      </c>
      <c r="T148" s="2">
        <f t="shared" si="77"/>
        <v>79</v>
      </c>
      <c r="U148" s="2">
        <f t="shared" si="77"/>
        <v>87</v>
      </c>
      <c r="V148" s="2">
        <f t="shared" si="77"/>
        <v>133</v>
      </c>
      <c r="W148" s="2">
        <f t="shared" ref="W148" si="79">SUM(W4:W146)</f>
        <v>120</v>
      </c>
      <c r="X148" s="2"/>
    </row>
    <row r="149" spans="1:24" x14ac:dyDescent="0.25">
      <c r="B149" s="2"/>
      <c r="C149" s="2"/>
      <c r="D149" s="2"/>
      <c r="E149" s="2"/>
      <c r="F149" s="2"/>
      <c r="G149" s="2"/>
      <c r="H149" s="2"/>
      <c r="I149" s="2"/>
      <c r="J149" s="2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2"/>
    </row>
    <row r="150" spans="1:24" x14ac:dyDescent="0.25">
      <c r="B150" s="1" t="s">
        <v>25</v>
      </c>
      <c r="C150" s="1" t="s">
        <v>115</v>
      </c>
      <c r="D150" s="1" t="s">
        <v>113</v>
      </c>
      <c r="E150" s="1" t="s">
        <v>114</v>
      </c>
      <c r="F150" s="1" t="s">
        <v>112</v>
      </c>
      <c r="G150" s="1" t="s">
        <v>145</v>
      </c>
      <c r="H150" s="1" t="s">
        <v>116</v>
      </c>
      <c r="I150" s="1" t="s">
        <v>117</v>
      </c>
      <c r="J150" s="1" t="s">
        <v>118</v>
      </c>
      <c r="K150" s="1" t="s">
        <v>119</v>
      </c>
      <c r="L150" s="1" t="s">
        <v>140</v>
      </c>
      <c r="M150" s="4" t="s">
        <v>146</v>
      </c>
      <c r="N150" s="4">
        <f>AVERAGE(N4:N146)</f>
        <v>0.3237601398601398</v>
      </c>
      <c r="O150" s="4">
        <f t="shared" ref="O150:Q150" si="80">AVERAGE(O4:O146)</f>
        <v>0.25414335664335663</v>
      </c>
      <c r="P150" s="4">
        <f t="shared" si="80"/>
        <v>0.24785594405594413</v>
      </c>
      <c r="Q150" s="4">
        <f t="shared" si="80"/>
        <v>1.157078321678322</v>
      </c>
      <c r="R150" s="4">
        <f t="shared" ref="R150" si="81">AVERAGE(R4:R146)</f>
        <v>0.53390157342657341</v>
      </c>
      <c r="S150" s="4"/>
      <c r="T150" s="4"/>
      <c r="U150" s="4"/>
      <c r="V150" s="4"/>
      <c r="W150" s="4"/>
      <c r="X150" s="2"/>
    </row>
    <row r="151" spans="1:24" x14ac:dyDescent="0.25">
      <c r="A151" s="4" t="s">
        <v>120</v>
      </c>
      <c r="B151" s="4">
        <f>AVERAGE(B4:B146)</f>
        <v>2.2981118881118885</v>
      </c>
      <c r="C151" s="4">
        <f>AVERAGE(C4:C146)</f>
        <v>2.3988811188811217</v>
      </c>
      <c r="D151" s="4">
        <f t="shared" ref="D151:K151" si="82">AVERAGE(D4:D146)</f>
        <v>2.2937062937062946</v>
      </c>
      <c r="E151" s="4">
        <f t="shared" si="82"/>
        <v>2.3519580419580413</v>
      </c>
      <c r="F151" s="4">
        <f t="shared" si="82"/>
        <v>3.1276223776223691</v>
      </c>
      <c r="G151" s="4">
        <f t="shared" ref="G151" si="83">AVERAGE(G4:G146)</f>
        <v>2.7632517482517587</v>
      </c>
      <c r="H151" s="4">
        <f t="shared" si="82"/>
        <v>0.10076923076923076</v>
      </c>
      <c r="I151" s="4">
        <f t="shared" si="82"/>
        <v>-4.4055944055943833E-3</v>
      </c>
      <c r="J151" s="4">
        <f t="shared" si="82"/>
        <v>5.3846153846153752E-2</v>
      </c>
      <c r="K151" s="4">
        <f t="shared" si="82"/>
        <v>0.82951048951048978</v>
      </c>
      <c r="L151" s="4">
        <f t="shared" ref="L151" si="84">AVERAGE(L4:L146)</f>
        <v>0.46513986013986025</v>
      </c>
      <c r="M151" s="4"/>
      <c r="N151" s="4">
        <f t="shared" ref="N151:Q151" si="85">AVERAGE(N4:N146)</f>
        <v>0.3237601398601398</v>
      </c>
      <c r="O151" s="4">
        <f t="shared" si="85"/>
        <v>0.25414335664335663</v>
      </c>
      <c r="P151" s="4">
        <f t="shared" si="85"/>
        <v>0.24785594405594413</v>
      </c>
      <c r="Q151" s="4">
        <f t="shared" si="85"/>
        <v>1.157078321678322</v>
      </c>
      <c r="R151" s="4">
        <f t="shared" ref="R151" si="86">AVERAGE(R4:R146)</f>
        <v>0.53390157342657341</v>
      </c>
      <c r="S151" s="4">
        <f t="shared" ref="S151:V151" si="87">AVERAGE(S4:S146)</f>
        <v>0.56643356643356646</v>
      </c>
      <c r="T151" s="4">
        <f t="shared" si="87"/>
        <v>0.55244755244755239</v>
      </c>
      <c r="U151" s="4">
        <f t="shared" si="87"/>
        <v>0.60839160839160844</v>
      </c>
      <c r="V151" s="4">
        <f t="shared" si="87"/>
        <v>0.93006993006993011</v>
      </c>
      <c r="W151" s="4">
        <f t="shared" ref="W151" si="88">AVERAGE(W4:W146)</f>
        <v>0.83916083916083917</v>
      </c>
      <c r="X151" s="2"/>
    </row>
    <row r="152" spans="1:24" x14ac:dyDescent="0.25">
      <c r="A152" s="2" t="s">
        <v>121</v>
      </c>
      <c r="B152">
        <f>MEDIAN(B4:B146)</f>
        <v>2.29</v>
      </c>
      <c r="C152">
        <f t="shared" ref="C152:K152" si="89">MEDIAN(C4:C146)</f>
        <v>2.23</v>
      </c>
      <c r="D152">
        <f t="shared" si="89"/>
        <v>2.33</v>
      </c>
      <c r="E152">
        <f t="shared" si="89"/>
        <v>2.38</v>
      </c>
      <c r="F152">
        <f t="shared" si="89"/>
        <v>3.4</v>
      </c>
      <c r="G152">
        <f t="shared" ref="G152" si="90">MEDIAN(G4:G146)</f>
        <v>2.8149999999999999</v>
      </c>
      <c r="H152">
        <f t="shared" si="89"/>
        <v>0.11000000000000032</v>
      </c>
      <c r="I152">
        <f t="shared" si="89"/>
        <v>8.0000000000000071E-2</v>
      </c>
      <c r="J152">
        <f t="shared" si="89"/>
        <v>0.13000000000000012</v>
      </c>
      <c r="K152">
        <f t="shared" si="89"/>
        <v>0.79999999999999982</v>
      </c>
      <c r="L152" s="6">
        <f t="shared" ref="L152" si="91">MEDIAN(L4:L146)</f>
        <v>0.4650000000000003</v>
      </c>
      <c r="M152" s="6"/>
      <c r="N152">
        <f t="shared" ref="N152:Q152" si="92">MEDIAN(N4:N146)</f>
        <v>9.6100000000000033E-2</v>
      </c>
      <c r="O152">
        <f t="shared" si="92"/>
        <v>8.4100000000000022E-2</v>
      </c>
      <c r="P152">
        <f t="shared" si="92"/>
        <v>0.1156000000000002</v>
      </c>
      <c r="Q152">
        <f t="shared" si="92"/>
        <v>0.72250000000000014</v>
      </c>
      <c r="R152">
        <f t="shared" ref="R152" si="93">MEDIAN(R4:R146)</f>
        <v>0.3599999999999996</v>
      </c>
      <c r="S152" s="5"/>
      <c r="T152" s="5"/>
      <c r="U152" s="5"/>
      <c r="V152" s="5"/>
      <c r="W152" s="5"/>
      <c r="X152" s="2"/>
    </row>
    <row r="153" spans="1:24" x14ac:dyDescent="0.25">
      <c r="A153" s="2" t="s">
        <v>122</v>
      </c>
      <c r="B153">
        <f>MAX(B4:B146)</f>
        <v>3.75</v>
      </c>
      <c r="C153">
        <f t="shared" ref="C153:K153" si="94">MAX(C4:C146)</f>
        <v>3.53</v>
      </c>
      <c r="D153">
        <f t="shared" si="94"/>
        <v>3.53</v>
      </c>
      <c r="E153">
        <f t="shared" si="94"/>
        <v>3.48</v>
      </c>
      <c r="F153">
        <f t="shared" si="94"/>
        <v>4.3</v>
      </c>
      <c r="G153">
        <f t="shared" ref="G153" si="95">MAX(G4:G146)</f>
        <v>3.665</v>
      </c>
      <c r="H153">
        <f t="shared" si="94"/>
        <v>1.2700000000000002</v>
      </c>
      <c r="I153">
        <f t="shared" si="94"/>
        <v>1.0299999999999998</v>
      </c>
      <c r="J153">
        <f t="shared" si="94"/>
        <v>1.04</v>
      </c>
      <c r="K153">
        <f t="shared" si="94"/>
        <v>2.0799999999999996</v>
      </c>
      <c r="L153">
        <f t="shared" ref="L153" si="96">MAX(L4:L146)</f>
        <v>1.4449999999999998</v>
      </c>
      <c r="N153">
        <f t="shared" ref="N153:Q153" si="97">MAX(N4:N146)</f>
        <v>3.0625</v>
      </c>
      <c r="O153">
        <f t="shared" si="97"/>
        <v>2.7555999999999998</v>
      </c>
      <c r="P153">
        <f t="shared" si="97"/>
        <v>1.8225000000000002</v>
      </c>
      <c r="Q153">
        <f t="shared" si="97"/>
        <v>4.3263999999999987</v>
      </c>
      <c r="R153">
        <f t="shared" ref="R153" si="98">MAX(R4:R146)</f>
        <v>2.2801</v>
      </c>
      <c r="S153" s="5"/>
      <c r="T153" s="5"/>
      <c r="U153" s="5"/>
      <c r="V153" s="5"/>
      <c r="W153" s="5"/>
      <c r="X153" s="2"/>
    </row>
    <row r="154" spans="1:24" x14ac:dyDescent="0.25">
      <c r="A154" s="2" t="s">
        <v>123</v>
      </c>
      <c r="B154">
        <f>MIN(B4:B146)</f>
        <v>0.95</v>
      </c>
      <c r="C154">
        <f t="shared" ref="C154:K154" si="99">MIN(C4:C146)</f>
        <v>1.67</v>
      </c>
      <c r="D154">
        <f t="shared" si="99"/>
        <v>1.24</v>
      </c>
      <c r="E154">
        <f t="shared" si="99"/>
        <v>1.22</v>
      </c>
      <c r="F154">
        <f t="shared" si="99"/>
        <v>2.15</v>
      </c>
      <c r="G154">
        <f t="shared" ref="G154" si="100">MIN(G4:G146)</f>
        <v>1.91</v>
      </c>
      <c r="H154">
        <f t="shared" si="99"/>
        <v>-1.75</v>
      </c>
      <c r="I154">
        <f t="shared" si="99"/>
        <v>-1.66</v>
      </c>
      <c r="J154">
        <f t="shared" si="99"/>
        <v>-1.35</v>
      </c>
      <c r="K154">
        <f t="shared" si="99"/>
        <v>-1.27</v>
      </c>
      <c r="L154">
        <f t="shared" ref="L154" si="101">MIN(L4:L146)</f>
        <v>-1.51</v>
      </c>
      <c r="N154">
        <f t="shared" ref="N154:Q154" si="102">MIN(N4:N146)</f>
        <v>0</v>
      </c>
      <c r="O154">
        <f t="shared" si="102"/>
        <v>0</v>
      </c>
      <c r="P154">
        <f t="shared" si="102"/>
        <v>0</v>
      </c>
      <c r="Q154">
        <f t="shared" si="102"/>
        <v>2.4999999999999823E-3</v>
      </c>
      <c r="R154">
        <f t="shared" ref="R154" si="103">MIN(R4:R146)</f>
        <v>1.0000000000000018E-4</v>
      </c>
      <c r="S154" s="2"/>
      <c r="T154" s="2"/>
      <c r="U154" s="2"/>
      <c r="V154" s="2"/>
      <c r="W154" s="2"/>
      <c r="X154" s="2"/>
    </row>
    <row r="155" spans="1:24" x14ac:dyDescent="0.25">
      <c r="A155" s="2" t="s">
        <v>124</v>
      </c>
      <c r="B155">
        <f>STDEV(B4:B146)</f>
        <v>0.59745463738338556</v>
      </c>
      <c r="C155">
        <f t="shared" ref="C155:K155" si="104">STDEV(C4:C146)</f>
        <v>0.60293543075114731</v>
      </c>
      <c r="D155">
        <f t="shared" si="104"/>
        <v>0.59608780703223452</v>
      </c>
      <c r="E155">
        <f t="shared" si="104"/>
        <v>0.5829855876522364</v>
      </c>
      <c r="F155">
        <f t="shared" si="104"/>
        <v>0.74643939599280462</v>
      </c>
      <c r="G155">
        <f t="shared" ref="G155" si="105">STDEV(G4:G146)</f>
        <v>0.6213536616100207</v>
      </c>
      <c r="H155">
        <f t="shared" si="104"/>
        <v>0.5619734805570491</v>
      </c>
      <c r="I155">
        <f t="shared" si="104"/>
        <v>0.50587899011971094</v>
      </c>
      <c r="J155">
        <f t="shared" si="104"/>
        <v>0.49667049620294873</v>
      </c>
      <c r="K155">
        <f t="shared" si="104"/>
        <v>0.68723607345936322</v>
      </c>
      <c r="L155">
        <f t="shared" ref="L155" si="106">STDEV(L4:L146)</f>
        <v>0.56549334813087038</v>
      </c>
      <c r="N155">
        <f t="shared" ref="N155:Q155" si="107">STDEV(N4:N146)</f>
        <v>0.50852386113499382</v>
      </c>
      <c r="O155">
        <f t="shared" si="107"/>
        <v>0.40680691955411014</v>
      </c>
      <c r="P155">
        <f t="shared" si="107"/>
        <v>0.29862136528716215</v>
      </c>
      <c r="Q155">
        <f t="shared" si="107"/>
        <v>1.158221618892689</v>
      </c>
      <c r="R155">
        <f t="shared" ref="R155" si="108">STDEV(R4:R146)</f>
        <v>0.53563484012537288</v>
      </c>
      <c r="S155" s="2"/>
      <c r="T155" s="2"/>
      <c r="U155" s="2"/>
      <c r="V155" s="2"/>
      <c r="W155" s="2"/>
      <c r="X155" s="2"/>
    </row>
    <row r="156" spans="1:24" x14ac:dyDescent="0.25">
      <c r="A156" t="s">
        <v>125</v>
      </c>
    </row>
    <row r="157" spans="1:24" x14ac:dyDescent="0.25">
      <c r="B157" s="2"/>
      <c r="C157" s="2"/>
      <c r="D157" s="2"/>
      <c r="E157" s="2"/>
      <c r="F157" s="2"/>
      <c r="G157" s="2"/>
      <c r="H157" s="2"/>
      <c r="I157" s="2"/>
      <c r="J157" s="2"/>
      <c r="L157" s="2" t="s">
        <v>136</v>
      </c>
      <c r="M157" s="2"/>
      <c r="N157" s="2">
        <f>(N150-$Q150)/(((N155^2)/143)+(($Q155)^2/143))^0.5</f>
        <v>-7.8778709910971898</v>
      </c>
      <c r="O157" s="2">
        <f t="shared" ref="O157:P157" si="109">(O150-$Q150)/(((O155^2)/143)+(($Q155)^2/143))^0.5</f>
        <v>-8.7957383794446162</v>
      </c>
      <c r="P157" s="2">
        <f t="shared" si="109"/>
        <v>-9.090151590461625</v>
      </c>
      <c r="Q157" s="2"/>
      <c r="R157" s="2"/>
      <c r="S157" s="2"/>
      <c r="T157" s="2"/>
      <c r="U157" s="2"/>
      <c r="V157" s="2"/>
      <c r="W157" s="2"/>
      <c r="X157" s="2"/>
    </row>
    <row r="158" spans="1:24" x14ac:dyDescent="0.25">
      <c r="A158" t="s">
        <v>110</v>
      </c>
      <c r="B158">
        <f>AVERAGE(B87:B146)</f>
        <v>1.9816666666666669</v>
      </c>
      <c r="L158" s="2" t="s">
        <v>137</v>
      </c>
      <c r="M158" s="2"/>
      <c r="N158" s="2">
        <f>(N151-O151)/(((N155^2)/143)+((O155)^2/143))^0.5</f>
        <v>1.2783617881468654</v>
      </c>
      <c r="O158" s="2">
        <f t="shared" ref="O158" si="110">(O151-P151)/(((O155^2)/143)+((P155)^2/143))^0.5</f>
        <v>0.14898892709800851</v>
      </c>
      <c r="P158" s="2">
        <f>(P151-N151)/(((P155^2)/143)+((N155)^2/143))^0.5</f>
        <v>-1.5391713537834653</v>
      </c>
    </row>
    <row r="159" spans="1:24" x14ac:dyDescent="0.25">
      <c r="L159" s="2" t="s">
        <v>142</v>
      </c>
      <c r="M159" s="2"/>
      <c r="N159" s="2">
        <f>(N150-$R150)/(((N155^2)/143)+(($R155)^2/143))^0.5</f>
        <v>-3.4023724610039725</v>
      </c>
      <c r="O159" s="2">
        <f t="shared" ref="O159:Q159" si="111">(O150-$R150)/(((O155^2)/143)+(($R155)^2/143))^0.5</f>
        <v>-4.9738333133628121</v>
      </c>
      <c r="P159" s="2">
        <f t="shared" si="111"/>
        <v>-5.5778080073410932</v>
      </c>
      <c r="Q159" s="2">
        <f t="shared" si="111"/>
        <v>5.8398422105365926</v>
      </c>
    </row>
    <row r="160" spans="1:24" x14ac:dyDescent="0.25">
      <c r="P160" s="2" t="s">
        <v>138</v>
      </c>
    </row>
    <row r="161" spans="1:1" x14ac:dyDescent="0.25">
      <c r="A161" t="s">
        <v>109</v>
      </c>
    </row>
  </sheetData>
  <pageMargins left="0.7" right="0.7" top="0.75" bottom="0.75" header="0.3" footer="0.3"/>
  <pageSetup scale="18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27084-F0270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LibraryName xmlns="c396903c-eb40-4742-9f08-57bf89a1e85e">Public</LibraryName>
    <DocumentDescription xmlns="24b4dc9c-985f-4b06-881b-10995db5cfc7">2023-02-01 Exhibit B - Figure 2 and Table 2 - Data and Calculations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https://www2.auc.ab.ca/Proceeding27084/sitepages/SubmissionDetails.aspx?SubmissionNumber=27084-F0270</FilingURL>
    <EntityType xmlns="c396903c-eb40-4742-9f08-57bf89a1e85e">Filing</EntityType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366</AucDocumentId>
    <AUCFileName xmlns="24b4dc9c-985f-4b06-881b-10995db5cfc7">27084_X0324_2023-02-01 Exhibit B - Figure 2 and Table 2 - Data and Calculations_000366.xlsx</AUCFileName>
    <Applications xmlns="24b4dc9c-985f-4b06-881b-10995db5cfc7" xsi:nil="true"/>
    <DocumentStatus xmlns="24b4dc9c-985f-4b06-881b-10995db5cfc7">Active</DocumentStatus>
    <ExhibitNumberTemp xmlns="24b4dc9c-985f-4b06-881b-10995db5cfc7">27084-X0324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ProceedingID xmlns="c396903c-eb40-4742-9f08-57bf89a1e85e">27084</ProceedingID>
    <OriginalFilename xmlns="24b4dc9c-985f-4b06-881b-10995db5cfc7">2023-02-01 Exhibit B - Figure 2 and Table 2 - Data and Calculations.xlsx</OriginalFilename>
    <TaxCatchAll xmlns="24b4dc9c-985f-4b06-881b-10995db5cfc7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17a89cd-9d90-4fe1-ab4e-e8fe0e763f16" ContentTypeId="0x010100DB7D67ABFDCD8849AA1AB921D07E8AB4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F796770118D7743B4BDBB5973DEC53D" ma:contentTypeVersion="0" ma:contentTypeDescription="Efiling Document" ma:contentTypeScope="" ma:versionID="da5f643ebbf1a0a66ea16b0ee9fb6786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9690b489aff7291fb180a04131427ca4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  <xsd:element ref="ns3:ProceedingID"/>
                <xsd:element ref="ns3:LibraryName" minOccurs="0"/>
                <xsd:element ref="ns3:Entity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  <xsd:element name="ProceedingID" ma:index="37" ma:displayName="ProceedingID" ma:default="0" ma:description="The Proceeding ID" ma:internalName="ProceedingID" ma:readOnly="false">
      <xsd:simpleType>
        <xsd:restriction base="dms:Number"/>
      </xsd:simpleType>
    </xsd:element>
    <xsd:element name="LibraryName" ma:index="38" nillable="true" ma:displayName="LibraryName" ma:default="Team" ma:description="" ma:format="Dropdown" ma:hidden="true" ma:internalName="LibraryName" ma:readOnly="false">
      <xsd:simpleType>
        <xsd:restriction base="dms:Choice">
          <xsd:enumeration value="Public"/>
          <xsd:enumeration value="Restricted"/>
          <xsd:enumeration value="Team"/>
          <xsd:enumeration value="Confidential"/>
        </xsd:restriction>
      </xsd:simpleType>
    </xsd:element>
    <xsd:element name="EntityType" ma:index="39" nillable="true" ma:displayName="EntityType" ma:internalName="Entity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5D9965-A1C1-4E97-AD75-A2A32A33711E}"/>
</file>

<file path=customXml/itemProps2.xml><?xml version="1.0" encoding="utf-8"?>
<ds:datastoreItem xmlns:ds="http://schemas.openxmlformats.org/officeDocument/2006/customXml" ds:itemID="{83E85356-307B-42FD-8C9E-118560ED5E0F}"/>
</file>

<file path=customXml/itemProps3.xml><?xml version="1.0" encoding="utf-8"?>
<ds:datastoreItem xmlns:ds="http://schemas.openxmlformats.org/officeDocument/2006/customXml" ds:itemID="{941AE842-F653-4DF7-B54E-ED4D08771D75}"/>
</file>

<file path=customXml/itemProps4.xml><?xml version="1.0" encoding="utf-8"?>
<ds:datastoreItem xmlns:ds="http://schemas.openxmlformats.org/officeDocument/2006/customXml" ds:itemID="{EBDE49C4-7E86-4A53-9292-58037EA56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2023-02-01T22:13:24Z</dcterms:created>
  <dcterms:modified xsi:type="dcterms:W3CDTF">2023-02-01T22:13:30Z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0x010100DB7D67ABFDCD8849AA1AB921D07E8AB400AF796770118D7743B4BDBB5973DEC53D</vt:lpwstr>
  </property>
  <property fmtid="{D5CDD505-2E9C-101B-9397-08002B2CF9AE}" pid="3" name="Name">
    <vt:lpwstr>27084_X0324_2023-02-01 Exhibit B - Figure 2 and Table 2 - Data and Calculations_000366.xlsx</vt:lpwstr>
  </property>
  <property fmtid="{D5CDD505-2E9C-101B-9397-08002B2CF9AE}" pid="4" name="DocumentType">
    <vt:lpwstr/>
  </property>
</Properties>
</file>