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66925"/>
  <xr:revisionPtr revIDLastSave="0" documentId="13_ncr:1_{6EE33C28-FB19-432C-BE41-C0369C7A02DF}" xr6:coauthVersionLast="36" xr6:coauthVersionMax="36" xr10:uidLastSave="{00000000-0000-0000-0000-000000000000}"/>
  <bookViews>
    <workbookView xWindow="0" yWindow="0" windowWidth="19200" windowHeight="11385" activeTab="1" xr2:uid="{A8DF0CB9-DD5C-41C9-BA8B-D86EAA9F15BA}"/>
  </bookViews>
  <sheets>
    <sheet name="Firms Tickers Mapping" sheetId="1" r:id="rId1"/>
    <sheet name="Weekly_Betas" sheetId="2" r:id="rId2"/>
    <sheet name="Monthly_Beta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9" i="2" l="1"/>
  <c r="Q49" i="2"/>
  <c r="R48" i="2"/>
  <c r="Q48" i="2"/>
  <c r="R47" i="2"/>
  <c r="Q47" i="2"/>
  <c r="R46" i="2"/>
  <c r="Q46" i="2"/>
  <c r="R45" i="2"/>
  <c r="Q45" i="2"/>
  <c r="O49" i="2"/>
  <c r="N49" i="2"/>
  <c r="O48" i="2"/>
  <c r="N48" i="2"/>
  <c r="O47" i="2"/>
  <c r="N47" i="2"/>
  <c r="O46" i="2"/>
  <c r="N46" i="2"/>
  <c r="O45" i="2"/>
  <c r="N45" i="2"/>
  <c r="R8" i="2"/>
  <c r="Q8" i="2"/>
  <c r="R7" i="2"/>
  <c r="Q7" i="2"/>
  <c r="R6" i="2"/>
  <c r="Q6" i="2"/>
  <c r="R5" i="2"/>
  <c r="Q5" i="2"/>
  <c r="R4" i="2"/>
  <c r="Q4" i="2"/>
  <c r="R3" i="2"/>
  <c r="Q3" i="2"/>
  <c r="R2" i="2"/>
  <c r="Q2" i="2"/>
  <c r="O43" i="2"/>
  <c r="N43" i="2"/>
  <c r="O36" i="2"/>
  <c r="N36" i="2"/>
  <c r="O29" i="2"/>
  <c r="N29" i="2"/>
  <c r="O22" i="2"/>
  <c r="N22" i="2"/>
  <c r="O15" i="2"/>
  <c r="N15" i="2"/>
  <c r="O8" i="2"/>
  <c r="N8" i="2"/>
  <c r="M49" i="2"/>
  <c r="M48" i="2"/>
  <c r="M47" i="2"/>
  <c r="M46" i="2"/>
  <c r="M45" i="2"/>
  <c r="L49" i="2"/>
  <c r="L48" i="2"/>
  <c r="L47" i="2"/>
  <c r="L46" i="2"/>
  <c r="L45" i="2"/>
</calcChain>
</file>

<file path=xl/sharedStrings.xml><?xml version="1.0" encoding="utf-8"?>
<sst xmlns="http://schemas.openxmlformats.org/spreadsheetml/2006/main" count="1685" uniqueCount="103">
  <si>
    <t>Firms</t>
  </si>
  <si>
    <t>Tickers</t>
  </si>
  <si>
    <t>Fortis Inc.</t>
  </si>
  <si>
    <t>Canadian Utilities Ltd.</t>
  </si>
  <si>
    <t>Hydro One Ltd.</t>
  </si>
  <si>
    <t>Alliant Energy Corporation</t>
  </si>
  <si>
    <t>Ameren Corporation</t>
  </si>
  <si>
    <t>Emera Incorporated</t>
  </si>
  <si>
    <t>Entergy Corporation</t>
  </si>
  <si>
    <t>Portland General Electric Company</t>
  </si>
  <si>
    <t>Xcel Energy Inc.</t>
  </si>
  <si>
    <t>Algonquin Power &amp; Utilities Corp.</t>
  </si>
  <si>
    <t>ALLETE</t>
  </si>
  <si>
    <t>American Electric Power Company, Inc.</t>
  </si>
  <si>
    <t>Duke Energy Corporation</t>
  </si>
  <si>
    <t>Evergy Inc.</t>
  </si>
  <si>
    <t>Eversource Energy</t>
  </si>
  <si>
    <t>NorthWestern Corporation</t>
  </si>
  <si>
    <t>OGE Energy</t>
  </si>
  <si>
    <t>CenterPoint Energy</t>
  </si>
  <si>
    <t>CMS Energy Corporation</t>
  </si>
  <si>
    <t>Sempra Energy</t>
  </si>
  <si>
    <t>DTE Energy Company</t>
  </si>
  <si>
    <t>Black Hills</t>
  </si>
  <si>
    <t>Dominion Energy, Inc.</t>
  </si>
  <si>
    <t>Southern Company</t>
  </si>
  <si>
    <t>Unitil Corporation</t>
  </si>
  <si>
    <t>WEC Energy Group</t>
  </si>
  <si>
    <t>Atmos Energy</t>
  </si>
  <si>
    <t>New Jersey Resources Corporation</t>
  </si>
  <si>
    <t>NiSource Inc.</t>
  </si>
  <si>
    <t>Spire, Inc.</t>
  </si>
  <si>
    <t>Northwest Natural Holding Company</t>
  </si>
  <si>
    <t>ONE Gas Inc.</t>
  </si>
  <si>
    <t>Type</t>
  </si>
  <si>
    <t>Electric Utility</t>
  </si>
  <si>
    <t>Natural Gas Utility</t>
  </si>
  <si>
    <t>FTS CN Equity</t>
  </si>
  <si>
    <t>CU CN Equity</t>
  </si>
  <si>
    <t>H CN Equity</t>
  </si>
  <si>
    <t>LNT US Equity</t>
  </si>
  <si>
    <t>Beta vs SPX</t>
  </si>
  <si>
    <t>Beta vs SPTSX</t>
  </si>
  <si>
    <t>AEE US Equity</t>
  </si>
  <si>
    <t>EMA CN Equity</t>
  </si>
  <si>
    <t>ETR US Equity</t>
  </si>
  <si>
    <t>POR US Equity</t>
  </si>
  <si>
    <t>XEL US Equity</t>
  </si>
  <si>
    <t>AQN CN Equity</t>
  </si>
  <si>
    <t>ALE US Equity</t>
  </si>
  <si>
    <t>AEP US Equity</t>
  </si>
  <si>
    <t>DUK US Equity</t>
  </si>
  <si>
    <t>EVRG US Equity</t>
  </si>
  <si>
    <t>ES US Equity</t>
  </si>
  <si>
    <t>OGE US Equity</t>
  </si>
  <si>
    <t>NJR US Equity</t>
  </si>
  <si>
    <t>NWE US Equity</t>
  </si>
  <si>
    <t>Market Index</t>
  </si>
  <si>
    <t>CNP US Equity</t>
  </si>
  <si>
    <t>CMS US Equity</t>
  </si>
  <si>
    <t>DTE US Equity</t>
  </si>
  <si>
    <t>WEC US Equity</t>
  </si>
  <si>
    <t>SRE US Equity</t>
  </si>
  <si>
    <t>BKH US Equity</t>
  </si>
  <si>
    <t>D US Equity</t>
  </si>
  <si>
    <t>MGE Energy Inc.</t>
  </si>
  <si>
    <t>MGEE US Equity</t>
  </si>
  <si>
    <t>SO US Equity</t>
  </si>
  <si>
    <t>NI US Equity</t>
  </si>
  <si>
    <t>UTL US Equity</t>
  </si>
  <si>
    <t>ATO US Equity</t>
  </si>
  <si>
    <t>SR US Equity</t>
  </si>
  <si>
    <t>NWN US Equity</t>
  </si>
  <si>
    <t>OGS US Equity</t>
  </si>
  <si>
    <t>Year</t>
  </si>
  <si>
    <t>TimePeriod</t>
  </si>
  <si>
    <t>AdjBeta</t>
  </si>
  <si>
    <t>RawBeta</t>
  </si>
  <si>
    <t>20141231-20161231</t>
  </si>
  <si>
    <t>20151231-20171231</t>
  </si>
  <si>
    <t>20161231-20181231</t>
  </si>
  <si>
    <t>20171231-20191231</t>
  </si>
  <si>
    <t>20181231-20201231</t>
  </si>
  <si>
    <t>20191231-20211231</t>
  </si>
  <si>
    <t>20201231-20221231</t>
  </si>
  <si>
    <t>20111231-20161231</t>
  </si>
  <si>
    <t>20121231-20171231</t>
  </si>
  <si>
    <t>20131231-20181231</t>
  </si>
  <si>
    <t>20141231-20191231</t>
  </si>
  <si>
    <t>20151231-20201231</t>
  </si>
  <si>
    <t>20161231-20211231</t>
  </si>
  <si>
    <t>20171231-20221231</t>
  </si>
  <si>
    <t>All years Stats</t>
  </si>
  <si>
    <t>Average</t>
  </si>
  <si>
    <t>Median</t>
  </si>
  <si>
    <t>Max</t>
  </si>
  <si>
    <t>Min</t>
  </si>
  <si>
    <t>Std Dev</t>
  </si>
  <si>
    <t>Firm Avg Adj</t>
  </si>
  <si>
    <t>Firm Avg Raw</t>
  </si>
  <si>
    <t>Year Avg Raw</t>
  </si>
  <si>
    <t>Year Avg Adj</t>
  </si>
  <si>
    <t>WEEKLY BETAS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</si>
</sst>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7036-C6D1-4497-9930-26110ACFFCCE}">
  <dimension ref="A1:D34"/>
  <sheetViews>
    <sheetView workbookViewId="0">
      <selection activeCell="F18" sqref="F18"/>
    </sheetView>
  </sheetViews>
  <sheetFormatPr defaultRowHeight="15" x14ac:dyDescent="0.25"/>
  <cols>
    <col min="1" max="2" width="38.5703125" customWidth="1"/>
    <col min="3" max="3" width="19.28515625" customWidth="1"/>
    <col min="4" max="4" width="21.140625" customWidth="1"/>
  </cols>
  <sheetData>
    <row r="1" spans="1:4" x14ac:dyDescent="0.25">
      <c r="A1" t="s">
        <v>0</v>
      </c>
      <c r="B1" t="s">
        <v>34</v>
      </c>
      <c r="C1" t="s">
        <v>1</v>
      </c>
      <c r="D1" t="s">
        <v>57</v>
      </c>
    </row>
    <row r="2" spans="1:4" s="1" customFormat="1" x14ac:dyDescent="0.25">
      <c r="A2" s="1" t="s">
        <v>2</v>
      </c>
      <c r="B2" s="1" t="s">
        <v>35</v>
      </c>
      <c r="C2" s="1" t="s">
        <v>37</v>
      </c>
      <c r="D2" s="1" t="s">
        <v>42</v>
      </c>
    </row>
    <row r="3" spans="1:4" s="1" customFormat="1" x14ac:dyDescent="0.25">
      <c r="A3" s="1" t="s">
        <v>3</v>
      </c>
      <c r="B3" s="1" t="s">
        <v>35</v>
      </c>
      <c r="C3" s="1" t="s">
        <v>38</v>
      </c>
      <c r="D3" s="1" t="s">
        <v>42</v>
      </c>
    </row>
    <row r="4" spans="1:4" s="1" customFormat="1" x14ac:dyDescent="0.25">
      <c r="A4" s="1" t="s">
        <v>4</v>
      </c>
      <c r="B4" s="1" t="s">
        <v>35</v>
      </c>
      <c r="C4" s="1" t="s">
        <v>39</v>
      </c>
      <c r="D4" s="1" t="s">
        <v>42</v>
      </c>
    </row>
    <row r="5" spans="1:4" x14ac:dyDescent="0.25">
      <c r="A5" t="s">
        <v>5</v>
      </c>
      <c r="B5" t="s">
        <v>35</v>
      </c>
      <c r="C5" t="s">
        <v>40</v>
      </c>
      <c r="D5" t="s">
        <v>41</v>
      </c>
    </row>
    <row r="6" spans="1:4" x14ac:dyDescent="0.25">
      <c r="A6" t="s">
        <v>6</v>
      </c>
      <c r="B6" t="s">
        <v>35</v>
      </c>
      <c r="C6" t="s">
        <v>43</v>
      </c>
      <c r="D6" t="s">
        <v>41</v>
      </c>
    </row>
    <row r="7" spans="1:4" s="2" customFormat="1" x14ac:dyDescent="0.25">
      <c r="A7" s="2" t="s">
        <v>7</v>
      </c>
      <c r="B7" s="2" t="s">
        <v>35</v>
      </c>
      <c r="C7" s="2" t="s">
        <v>44</v>
      </c>
      <c r="D7" s="2" t="s">
        <v>42</v>
      </c>
    </row>
    <row r="8" spans="1:4" x14ac:dyDescent="0.25">
      <c r="A8" t="s">
        <v>8</v>
      </c>
      <c r="B8" t="s">
        <v>35</v>
      </c>
      <c r="C8" t="s">
        <v>45</v>
      </c>
      <c r="D8" t="s">
        <v>41</v>
      </c>
    </row>
    <row r="9" spans="1:4" x14ac:dyDescent="0.25">
      <c r="A9" t="s">
        <v>9</v>
      </c>
      <c r="B9" t="s">
        <v>35</v>
      </c>
      <c r="C9" t="s">
        <v>46</v>
      </c>
      <c r="D9" t="s">
        <v>41</v>
      </c>
    </row>
    <row r="10" spans="1:4" x14ac:dyDescent="0.25">
      <c r="A10" t="s">
        <v>10</v>
      </c>
      <c r="B10" t="s">
        <v>35</v>
      </c>
      <c r="C10" t="s">
        <v>47</v>
      </c>
      <c r="D10" t="s">
        <v>41</v>
      </c>
    </row>
    <row r="11" spans="1:4" s="2" customFormat="1" x14ac:dyDescent="0.25">
      <c r="A11" s="2" t="s">
        <v>11</v>
      </c>
      <c r="B11" s="2" t="s">
        <v>35</v>
      </c>
      <c r="C11" s="2" t="s">
        <v>48</v>
      </c>
      <c r="D11" s="2" t="s">
        <v>42</v>
      </c>
    </row>
    <row r="12" spans="1:4" x14ac:dyDescent="0.25">
      <c r="A12" t="s">
        <v>12</v>
      </c>
      <c r="B12" t="s">
        <v>35</v>
      </c>
      <c r="C12" t="s">
        <v>49</v>
      </c>
      <c r="D12" t="s">
        <v>41</v>
      </c>
    </row>
    <row r="13" spans="1:4" x14ac:dyDescent="0.25">
      <c r="A13" t="s">
        <v>13</v>
      </c>
      <c r="B13" t="s">
        <v>35</v>
      </c>
      <c r="C13" t="s">
        <v>50</v>
      </c>
      <c r="D13" t="s">
        <v>41</v>
      </c>
    </row>
    <row r="14" spans="1:4" x14ac:dyDescent="0.25">
      <c r="A14" t="s">
        <v>14</v>
      </c>
      <c r="B14" t="s">
        <v>35</v>
      </c>
      <c r="C14" t="s">
        <v>51</v>
      </c>
      <c r="D14" t="s">
        <v>41</v>
      </c>
    </row>
    <row r="15" spans="1:4" x14ac:dyDescent="0.25">
      <c r="A15" t="s">
        <v>15</v>
      </c>
      <c r="B15" t="s">
        <v>35</v>
      </c>
      <c r="C15" t="s">
        <v>52</v>
      </c>
      <c r="D15" t="s">
        <v>41</v>
      </c>
    </row>
    <row r="16" spans="1:4" x14ac:dyDescent="0.25">
      <c r="A16" t="s">
        <v>16</v>
      </c>
      <c r="B16" t="s">
        <v>35</v>
      </c>
      <c r="C16" t="s">
        <v>53</v>
      </c>
      <c r="D16" t="s">
        <v>41</v>
      </c>
    </row>
    <row r="17" spans="1:4" x14ac:dyDescent="0.25">
      <c r="A17" t="s">
        <v>17</v>
      </c>
      <c r="B17" t="s">
        <v>35</v>
      </c>
      <c r="C17" t="s">
        <v>56</v>
      </c>
      <c r="D17" t="s">
        <v>41</v>
      </c>
    </row>
    <row r="18" spans="1:4" x14ac:dyDescent="0.25">
      <c r="A18" t="s">
        <v>18</v>
      </c>
      <c r="B18" t="s">
        <v>35</v>
      </c>
      <c r="C18" t="s">
        <v>54</v>
      </c>
      <c r="D18" t="s">
        <v>41</v>
      </c>
    </row>
    <row r="19" spans="1:4" x14ac:dyDescent="0.25">
      <c r="A19" t="s">
        <v>19</v>
      </c>
      <c r="B19" t="s">
        <v>35</v>
      </c>
      <c r="C19" t="s">
        <v>58</v>
      </c>
      <c r="D19" t="s">
        <v>41</v>
      </c>
    </row>
    <row r="20" spans="1:4" x14ac:dyDescent="0.25">
      <c r="A20" t="s">
        <v>20</v>
      </c>
      <c r="B20" t="s">
        <v>35</v>
      </c>
      <c r="C20" t="s">
        <v>59</v>
      </c>
      <c r="D20" t="s">
        <v>41</v>
      </c>
    </row>
    <row r="21" spans="1:4" x14ac:dyDescent="0.25">
      <c r="A21" t="s">
        <v>21</v>
      </c>
      <c r="B21" t="s">
        <v>35</v>
      </c>
      <c r="C21" t="s">
        <v>62</v>
      </c>
      <c r="D21" t="s">
        <v>41</v>
      </c>
    </row>
    <row r="22" spans="1:4" x14ac:dyDescent="0.25">
      <c r="A22" t="s">
        <v>22</v>
      </c>
      <c r="B22" t="s">
        <v>35</v>
      </c>
      <c r="C22" t="s">
        <v>60</v>
      </c>
      <c r="D22" t="s">
        <v>41</v>
      </c>
    </row>
    <row r="23" spans="1:4" x14ac:dyDescent="0.25">
      <c r="A23" t="s">
        <v>23</v>
      </c>
      <c r="B23" t="s">
        <v>35</v>
      </c>
      <c r="C23" t="s">
        <v>63</v>
      </c>
      <c r="D23" t="s">
        <v>41</v>
      </c>
    </row>
    <row r="24" spans="1:4" x14ac:dyDescent="0.25">
      <c r="A24" t="s">
        <v>24</v>
      </c>
      <c r="B24" t="s">
        <v>35</v>
      </c>
      <c r="C24" t="s">
        <v>64</v>
      </c>
      <c r="D24" t="s">
        <v>41</v>
      </c>
    </row>
    <row r="25" spans="1:4" x14ac:dyDescent="0.25">
      <c r="A25" t="s">
        <v>65</v>
      </c>
      <c r="B25" t="s">
        <v>35</v>
      </c>
      <c r="C25" t="s">
        <v>66</v>
      </c>
      <c r="D25" t="s">
        <v>41</v>
      </c>
    </row>
    <row r="26" spans="1:4" x14ac:dyDescent="0.25">
      <c r="A26" t="s">
        <v>25</v>
      </c>
      <c r="B26" t="s">
        <v>35</v>
      </c>
      <c r="C26" t="s">
        <v>67</v>
      </c>
      <c r="D26" t="s">
        <v>41</v>
      </c>
    </row>
    <row r="27" spans="1:4" x14ac:dyDescent="0.25">
      <c r="A27" t="s">
        <v>26</v>
      </c>
      <c r="B27" t="s">
        <v>35</v>
      </c>
      <c r="C27" t="s">
        <v>69</v>
      </c>
      <c r="D27" t="s">
        <v>41</v>
      </c>
    </row>
    <row r="28" spans="1:4" x14ac:dyDescent="0.25">
      <c r="A28" t="s">
        <v>27</v>
      </c>
      <c r="B28" t="s">
        <v>35</v>
      </c>
      <c r="C28" t="s">
        <v>61</v>
      </c>
      <c r="D28" t="s">
        <v>41</v>
      </c>
    </row>
    <row r="29" spans="1:4" x14ac:dyDescent="0.25">
      <c r="A29" t="s">
        <v>28</v>
      </c>
      <c r="B29" t="s">
        <v>36</v>
      </c>
      <c r="C29" t="s">
        <v>70</v>
      </c>
      <c r="D29" t="s">
        <v>41</v>
      </c>
    </row>
    <row r="30" spans="1:4" x14ac:dyDescent="0.25">
      <c r="A30" t="s">
        <v>29</v>
      </c>
      <c r="B30" t="s">
        <v>36</v>
      </c>
      <c r="C30" t="s">
        <v>55</v>
      </c>
      <c r="D30" t="s">
        <v>41</v>
      </c>
    </row>
    <row r="31" spans="1:4" x14ac:dyDescent="0.25">
      <c r="A31" t="s">
        <v>30</v>
      </c>
      <c r="B31" t="s">
        <v>36</v>
      </c>
      <c r="C31" t="s">
        <v>68</v>
      </c>
      <c r="D31" t="s">
        <v>41</v>
      </c>
    </row>
    <row r="32" spans="1:4" x14ac:dyDescent="0.25">
      <c r="A32" t="s">
        <v>31</v>
      </c>
      <c r="B32" t="s">
        <v>36</v>
      </c>
      <c r="C32" t="s">
        <v>71</v>
      </c>
      <c r="D32" t="s">
        <v>41</v>
      </c>
    </row>
    <row r="33" spans="1:4" x14ac:dyDescent="0.25">
      <c r="A33" t="s">
        <v>32</v>
      </c>
      <c r="B33" t="s">
        <v>36</v>
      </c>
      <c r="C33" t="s">
        <v>72</v>
      </c>
      <c r="D33" t="s">
        <v>41</v>
      </c>
    </row>
    <row r="34" spans="1:4" x14ac:dyDescent="0.25">
      <c r="A34" t="s">
        <v>33</v>
      </c>
      <c r="B34" t="s">
        <v>36</v>
      </c>
      <c r="C34" t="s">
        <v>73</v>
      </c>
      <c r="D34" t="s">
        <v>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44CA-7530-40F5-A35D-350CAC5E1A9A}">
  <dimension ref="A1:R232"/>
  <sheetViews>
    <sheetView tabSelected="1" topLeftCell="E27" workbookViewId="0">
      <selection activeCell="M45" sqref="M45"/>
    </sheetView>
  </sheetViews>
  <sheetFormatPr defaultRowHeight="15" x14ac:dyDescent="0.25"/>
  <cols>
    <col min="2" max="2" width="21.5703125" customWidth="1"/>
    <col min="3" max="3" width="19.5703125" customWidth="1"/>
    <col min="4" max="4" width="18" customWidth="1"/>
    <col min="9" max="9" width="20" customWidth="1"/>
    <col min="10" max="10" width="25.7109375" customWidth="1"/>
    <col min="14" max="14" width="12.85546875" customWidth="1"/>
    <col min="15" max="16" width="11.140625" customWidth="1"/>
    <col min="17" max="17" width="11.5703125" customWidth="1"/>
  </cols>
  <sheetData>
    <row r="1" spans="1:18" x14ac:dyDescent="0.25">
      <c r="A1" t="s">
        <v>74</v>
      </c>
      <c r="B1" t="s">
        <v>75</v>
      </c>
      <c r="C1" t="s">
        <v>0</v>
      </c>
      <c r="D1" t="s">
        <v>1</v>
      </c>
      <c r="E1" t="s">
        <v>76</v>
      </c>
      <c r="F1" t="s">
        <v>77</v>
      </c>
      <c r="H1" t="s">
        <v>74</v>
      </c>
      <c r="I1" t="s">
        <v>75</v>
      </c>
      <c r="J1" t="s">
        <v>0</v>
      </c>
      <c r="K1" t="s">
        <v>1</v>
      </c>
      <c r="L1" t="s">
        <v>76</v>
      </c>
      <c r="M1" t="s">
        <v>77</v>
      </c>
      <c r="N1" t="s">
        <v>98</v>
      </c>
      <c r="O1" t="s">
        <v>99</v>
      </c>
      <c r="P1" t="s">
        <v>74</v>
      </c>
      <c r="Q1" t="s">
        <v>101</v>
      </c>
      <c r="R1" t="s">
        <v>100</v>
      </c>
    </row>
    <row r="2" spans="1:18" x14ac:dyDescent="0.25">
      <c r="A2">
        <v>2016</v>
      </c>
      <c r="B2" t="s">
        <v>78</v>
      </c>
      <c r="C2" t="s">
        <v>2</v>
      </c>
      <c r="D2" t="s">
        <v>37</v>
      </c>
      <c r="E2">
        <v>0.85136040000000002</v>
      </c>
      <c r="F2">
        <v>0.77705340000000001</v>
      </c>
      <c r="H2">
        <v>2016</v>
      </c>
      <c r="I2" t="s">
        <v>78</v>
      </c>
      <c r="J2" t="s">
        <v>2</v>
      </c>
      <c r="K2" t="s">
        <v>37</v>
      </c>
      <c r="L2">
        <v>0.85136040000000002</v>
      </c>
      <c r="M2">
        <v>0.77705340000000001</v>
      </c>
      <c r="P2">
        <v>2016</v>
      </c>
      <c r="Q2">
        <f>AVERAGE(L2,L9,L16,L23,L30,L37)</f>
        <v>0.78700966831195318</v>
      </c>
      <c r="R2">
        <f>AVERAGE(M2,M9,M16,M23,M30,M37)</f>
        <v>0.68052631595008917</v>
      </c>
    </row>
    <row r="3" spans="1:18" x14ac:dyDescent="0.25">
      <c r="A3">
        <v>2017</v>
      </c>
      <c r="B3" t="s">
        <v>79</v>
      </c>
      <c r="C3" t="s">
        <v>2</v>
      </c>
      <c r="D3" t="s">
        <v>37</v>
      </c>
      <c r="E3">
        <v>0.86221689999999995</v>
      </c>
      <c r="F3">
        <v>0.79333819999999999</v>
      </c>
      <c r="H3">
        <v>2017</v>
      </c>
      <c r="I3" t="s">
        <v>79</v>
      </c>
      <c r="J3" t="s">
        <v>2</v>
      </c>
      <c r="K3" t="s">
        <v>37</v>
      </c>
      <c r="L3">
        <v>0.86221689999999995</v>
      </c>
      <c r="M3">
        <v>0.79333819999999999</v>
      </c>
      <c r="P3">
        <v>2017</v>
      </c>
      <c r="Q3">
        <f t="shared" ref="Q3:R3" si="0">AVERAGE(L3,L10,L17,L24,L31,L38)</f>
        <v>0.70687685612050088</v>
      </c>
      <c r="R3">
        <f t="shared" si="0"/>
        <v>0.56032587079295915</v>
      </c>
    </row>
    <row r="4" spans="1:18" x14ac:dyDescent="0.25">
      <c r="A4">
        <v>2018</v>
      </c>
      <c r="B4" t="s">
        <v>80</v>
      </c>
      <c r="C4" t="s">
        <v>2</v>
      </c>
      <c r="D4" t="s">
        <v>37</v>
      </c>
      <c r="E4">
        <v>0.49832759999999998</v>
      </c>
      <c r="F4">
        <v>0.24749889999999999</v>
      </c>
      <c r="H4">
        <v>2018</v>
      </c>
      <c r="I4" t="s">
        <v>80</v>
      </c>
      <c r="J4" t="s">
        <v>2</v>
      </c>
      <c r="K4" t="s">
        <v>37</v>
      </c>
      <c r="L4">
        <v>0.49832759999999998</v>
      </c>
      <c r="M4">
        <v>0.24749889999999999</v>
      </c>
      <c r="P4">
        <v>2018</v>
      </c>
      <c r="Q4">
        <f t="shared" ref="Q4:R4" si="1">AVERAGE(L4,L11,L18,L25,L32,L39)</f>
        <v>0.466182852319798</v>
      </c>
      <c r="R4">
        <f t="shared" si="1"/>
        <v>0.19928126329582985</v>
      </c>
    </row>
    <row r="5" spans="1:18" x14ac:dyDescent="0.25">
      <c r="A5">
        <v>2019</v>
      </c>
      <c r="B5" t="s">
        <v>81</v>
      </c>
      <c r="C5" t="s">
        <v>2</v>
      </c>
      <c r="D5" t="s">
        <v>37</v>
      </c>
      <c r="E5">
        <v>0.50252790000000003</v>
      </c>
      <c r="F5">
        <v>0.25379940000000001</v>
      </c>
      <c r="H5">
        <v>2019</v>
      </c>
      <c r="I5" t="s">
        <v>81</v>
      </c>
      <c r="J5" t="s">
        <v>2</v>
      </c>
      <c r="K5" t="s">
        <v>37</v>
      </c>
      <c r="L5">
        <v>0.50252790000000003</v>
      </c>
      <c r="M5">
        <v>0.25379940000000001</v>
      </c>
      <c r="P5">
        <v>2019</v>
      </c>
      <c r="Q5">
        <f t="shared" ref="Q5:R5" si="2">AVERAGE(L5,L12,L19,L26,L33,L40)</f>
        <v>0.48513520913010999</v>
      </c>
      <c r="R5">
        <f t="shared" si="2"/>
        <v>0.22771011793479431</v>
      </c>
    </row>
    <row r="6" spans="1:18" x14ac:dyDescent="0.25">
      <c r="A6">
        <v>2020</v>
      </c>
      <c r="B6" t="s">
        <v>82</v>
      </c>
      <c r="C6" t="s">
        <v>2</v>
      </c>
      <c r="D6" t="s">
        <v>37</v>
      </c>
      <c r="E6">
        <v>0.82451949999999996</v>
      </c>
      <c r="F6">
        <v>0.73679159999999999</v>
      </c>
      <c r="H6">
        <v>2020</v>
      </c>
      <c r="I6" t="s">
        <v>82</v>
      </c>
      <c r="J6" t="s">
        <v>2</v>
      </c>
      <c r="K6" t="s">
        <v>37</v>
      </c>
      <c r="L6">
        <v>0.82451949999999996</v>
      </c>
      <c r="M6">
        <v>0.73679159999999999</v>
      </c>
      <c r="P6">
        <v>2020</v>
      </c>
      <c r="Q6">
        <f t="shared" ref="Q6:R6" si="3">AVERAGE(L6,L13,L20,L27,L34,L41)</f>
        <v>0.91638873961647505</v>
      </c>
      <c r="R6">
        <f t="shared" si="3"/>
        <v>0.87459687202093506</v>
      </c>
    </row>
    <row r="7" spans="1:18" x14ac:dyDescent="0.25">
      <c r="A7">
        <v>2021</v>
      </c>
      <c r="B7" t="s">
        <v>83</v>
      </c>
      <c r="C7" t="s">
        <v>2</v>
      </c>
      <c r="D7" t="s">
        <v>37</v>
      </c>
      <c r="E7">
        <v>0.79315880000000005</v>
      </c>
      <c r="F7">
        <v>0.68975019999999998</v>
      </c>
      <c r="H7">
        <v>2021</v>
      </c>
      <c r="I7" t="s">
        <v>83</v>
      </c>
      <c r="J7" t="s">
        <v>2</v>
      </c>
      <c r="K7" t="s">
        <v>37</v>
      </c>
      <c r="L7">
        <v>0.79315880000000005</v>
      </c>
      <c r="M7">
        <v>0.68975019999999998</v>
      </c>
      <c r="P7">
        <v>2021</v>
      </c>
      <c r="Q7">
        <f t="shared" ref="Q7:R7" si="4">AVERAGE(L7,L14,L21,L28,L35,L42)</f>
        <v>0.89767908424310994</v>
      </c>
      <c r="R7">
        <f t="shared" si="4"/>
        <v>0.84653208014296843</v>
      </c>
    </row>
    <row r="8" spans="1:18" x14ac:dyDescent="0.25">
      <c r="A8">
        <v>2022</v>
      </c>
      <c r="B8" t="s">
        <v>84</v>
      </c>
      <c r="C8" t="s">
        <v>2</v>
      </c>
      <c r="D8" t="s">
        <v>37</v>
      </c>
      <c r="E8">
        <v>0.51098330000000003</v>
      </c>
      <c r="F8">
        <v>0.26648260000000001</v>
      </c>
      <c r="H8">
        <v>2022</v>
      </c>
      <c r="I8" t="s">
        <v>84</v>
      </c>
      <c r="J8" t="s">
        <v>2</v>
      </c>
      <c r="K8" t="s">
        <v>37</v>
      </c>
      <c r="L8">
        <v>0.51098330000000003</v>
      </c>
      <c r="M8">
        <v>0.26648260000000001</v>
      </c>
      <c r="N8">
        <f>AVERAGE(L2:L8)</f>
        <v>0.69187062857142867</v>
      </c>
      <c r="O8">
        <f>AVERAGE(M2:M8)</f>
        <v>0.53781632857142847</v>
      </c>
      <c r="P8" s="3">
        <v>2022</v>
      </c>
      <c r="Q8" s="3">
        <f t="shared" ref="Q8:R8" si="5">AVERAGE(L8,L15,L22,L29,L36,L43)</f>
        <v>0.58678313893871037</v>
      </c>
      <c r="R8" s="3">
        <f t="shared" si="5"/>
        <v>0.38018349912305666</v>
      </c>
    </row>
    <row r="9" spans="1:18" x14ac:dyDescent="0.25">
      <c r="A9">
        <v>2016</v>
      </c>
      <c r="B9" t="s">
        <v>78</v>
      </c>
      <c r="C9" t="s">
        <v>3</v>
      </c>
      <c r="D9" t="s">
        <v>38</v>
      </c>
      <c r="E9">
        <v>0.99480930000000001</v>
      </c>
      <c r="F9">
        <v>0.99222889999999997</v>
      </c>
      <c r="H9">
        <v>2016</v>
      </c>
      <c r="I9" t="s">
        <v>78</v>
      </c>
      <c r="J9" t="s">
        <v>3</v>
      </c>
      <c r="K9" t="s">
        <v>38</v>
      </c>
      <c r="L9">
        <v>0.99480930000000001</v>
      </c>
      <c r="M9">
        <v>0.99222889999999997</v>
      </c>
    </row>
    <row r="10" spans="1:18" x14ac:dyDescent="0.25">
      <c r="A10">
        <v>2017</v>
      </c>
      <c r="B10" t="s">
        <v>79</v>
      </c>
      <c r="C10" t="s">
        <v>3</v>
      </c>
      <c r="D10" t="s">
        <v>38</v>
      </c>
      <c r="E10">
        <v>0.90817749999999997</v>
      </c>
      <c r="F10">
        <v>0.86227989999999999</v>
      </c>
      <c r="H10">
        <v>2017</v>
      </c>
      <c r="I10" t="s">
        <v>79</v>
      </c>
      <c r="J10" t="s">
        <v>3</v>
      </c>
      <c r="K10" t="s">
        <v>38</v>
      </c>
      <c r="L10">
        <v>0.90817749999999997</v>
      </c>
      <c r="M10">
        <v>0.86227989999999999</v>
      </c>
    </row>
    <row r="11" spans="1:18" x14ac:dyDescent="0.25">
      <c r="A11">
        <v>2018</v>
      </c>
      <c r="B11" t="s">
        <v>80</v>
      </c>
      <c r="C11" t="s">
        <v>3</v>
      </c>
      <c r="D11" t="s">
        <v>38</v>
      </c>
      <c r="E11">
        <v>0.46449810000000002</v>
      </c>
      <c r="F11">
        <v>0.19675400000000001</v>
      </c>
      <c r="H11">
        <v>2018</v>
      </c>
      <c r="I11" t="s">
        <v>80</v>
      </c>
      <c r="J11" t="s">
        <v>3</v>
      </c>
      <c r="K11" t="s">
        <v>38</v>
      </c>
      <c r="L11">
        <v>0.46449810000000002</v>
      </c>
      <c r="M11">
        <v>0.19675400000000001</v>
      </c>
    </row>
    <row r="12" spans="1:18" x14ac:dyDescent="0.25">
      <c r="A12">
        <v>2019</v>
      </c>
      <c r="B12" t="s">
        <v>81</v>
      </c>
      <c r="C12" t="s">
        <v>3</v>
      </c>
      <c r="D12" t="s">
        <v>38</v>
      </c>
      <c r="E12">
        <v>0.4718349</v>
      </c>
      <c r="F12">
        <v>0.20775950000000001</v>
      </c>
      <c r="H12">
        <v>2019</v>
      </c>
      <c r="I12" t="s">
        <v>81</v>
      </c>
      <c r="J12" t="s">
        <v>3</v>
      </c>
      <c r="K12" t="s">
        <v>38</v>
      </c>
      <c r="L12">
        <v>0.4718349</v>
      </c>
      <c r="M12">
        <v>0.20775950000000001</v>
      </c>
    </row>
    <row r="13" spans="1:18" x14ac:dyDescent="0.25">
      <c r="A13">
        <v>2020</v>
      </c>
      <c r="B13" t="s">
        <v>82</v>
      </c>
      <c r="C13" t="s">
        <v>3</v>
      </c>
      <c r="D13" t="s">
        <v>38</v>
      </c>
      <c r="E13">
        <v>1.025679</v>
      </c>
      <c r="F13">
        <v>1.0385340000000001</v>
      </c>
      <c r="H13">
        <v>2020</v>
      </c>
      <c r="I13" t="s">
        <v>82</v>
      </c>
      <c r="J13" t="s">
        <v>3</v>
      </c>
      <c r="K13" t="s">
        <v>38</v>
      </c>
      <c r="L13">
        <v>1.025679</v>
      </c>
      <c r="M13">
        <v>1.0385340000000001</v>
      </c>
    </row>
    <row r="14" spans="1:18" x14ac:dyDescent="0.25">
      <c r="A14">
        <v>2021</v>
      </c>
      <c r="B14" t="s">
        <v>83</v>
      </c>
      <c r="C14" t="s">
        <v>3</v>
      </c>
      <c r="D14" t="s">
        <v>38</v>
      </c>
      <c r="E14">
        <v>0.98590599999999995</v>
      </c>
      <c r="F14">
        <v>0.97887369999999996</v>
      </c>
      <c r="H14">
        <v>2021</v>
      </c>
      <c r="I14" t="s">
        <v>83</v>
      </c>
      <c r="J14" t="s">
        <v>3</v>
      </c>
      <c r="K14" t="s">
        <v>38</v>
      </c>
      <c r="L14">
        <v>0.98590599999999995</v>
      </c>
      <c r="M14">
        <v>0.97887369999999996</v>
      </c>
    </row>
    <row r="15" spans="1:18" x14ac:dyDescent="0.25">
      <c r="A15">
        <v>2022</v>
      </c>
      <c r="B15" t="s">
        <v>84</v>
      </c>
      <c r="C15" t="s">
        <v>3</v>
      </c>
      <c r="D15" t="s">
        <v>38</v>
      </c>
      <c r="E15">
        <v>0.54317629999999995</v>
      </c>
      <c r="F15">
        <v>0.31477250000000001</v>
      </c>
      <c r="H15">
        <v>2022</v>
      </c>
      <c r="I15" t="s">
        <v>84</v>
      </c>
      <c r="J15" t="s">
        <v>3</v>
      </c>
      <c r="K15" t="s">
        <v>38</v>
      </c>
      <c r="L15">
        <v>0.54317629999999995</v>
      </c>
      <c r="M15">
        <v>0.31477250000000001</v>
      </c>
      <c r="N15">
        <f t="shared" ref="N15:O15" si="6">AVERAGE(L9:L15)</f>
        <v>0.7705830142857143</v>
      </c>
      <c r="O15">
        <f t="shared" si="6"/>
        <v>0.65588607142857147</v>
      </c>
    </row>
    <row r="16" spans="1:18" x14ac:dyDescent="0.25">
      <c r="A16">
        <v>2016</v>
      </c>
      <c r="B16" t="s">
        <v>78</v>
      </c>
      <c r="C16" t="s">
        <v>4</v>
      </c>
      <c r="D16" t="s">
        <v>39</v>
      </c>
      <c r="E16">
        <v>0.59835799999999995</v>
      </c>
      <c r="F16">
        <v>0.39754600000000001</v>
      </c>
      <c r="H16">
        <v>2016</v>
      </c>
      <c r="I16" t="s">
        <v>78</v>
      </c>
      <c r="J16" t="s">
        <v>4</v>
      </c>
      <c r="K16" t="s">
        <v>39</v>
      </c>
      <c r="L16">
        <v>0.59835799999999995</v>
      </c>
      <c r="M16">
        <v>0.39754600000000001</v>
      </c>
    </row>
    <row r="17" spans="1:15" x14ac:dyDescent="0.25">
      <c r="A17">
        <v>2017</v>
      </c>
      <c r="B17" t="s">
        <v>79</v>
      </c>
      <c r="C17" t="s">
        <v>4</v>
      </c>
      <c r="D17" t="s">
        <v>39</v>
      </c>
      <c r="E17">
        <v>0.54491679999999998</v>
      </c>
      <c r="F17">
        <v>0.31738329999999998</v>
      </c>
      <c r="H17">
        <v>2017</v>
      </c>
      <c r="I17" t="s">
        <v>79</v>
      </c>
      <c r="J17" t="s">
        <v>4</v>
      </c>
      <c r="K17" t="s">
        <v>39</v>
      </c>
      <c r="L17">
        <v>0.54491679999999998</v>
      </c>
      <c r="M17">
        <v>0.31738329999999998</v>
      </c>
    </row>
    <row r="18" spans="1:15" x14ac:dyDescent="0.25">
      <c r="A18">
        <v>2018</v>
      </c>
      <c r="B18" t="s">
        <v>80</v>
      </c>
      <c r="C18" t="s">
        <v>4</v>
      </c>
      <c r="D18" t="s">
        <v>39</v>
      </c>
      <c r="E18">
        <v>0.40175300000000003</v>
      </c>
      <c r="F18">
        <v>0.1026355</v>
      </c>
      <c r="H18">
        <v>2018</v>
      </c>
      <c r="I18" t="s">
        <v>80</v>
      </c>
      <c r="J18" t="s">
        <v>4</v>
      </c>
      <c r="K18" t="s">
        <v>39</v>
      </c>
      <c r="L18">
        <v>0.40175300000000003</v>
      </c>
      <c r="M18">
        <v>0.1026355</v>
      </c>
    </row>
    <row r="19" spans="1:15" x14ac:dyDescent="0.25">
      <c r="A19">
        <v>2019</v>
      </c>
      <c r="B19" t="s">
        <v>81</v>
      </c>
      <c r="C19" t="s">
        <v>4</v>
      </c>
      <c r="D19" t="s">
        <v>39</v>
      </c>
      <c r="E19">
        <v>0.38841870000000001</v>
      </c>
      <c r="F19">
        <v>8.2633929999999994E-2</v>
      </c>
      <c r="H19">
        <v>2019</v>
      </c>
      <c r="I19" t="s">
        <v>81</v>
      </c>
      <c r="J19" t="s">
        <v>4</v>
      </c>
      <c r="K19" t="s">
        <v>39</v>
      </c>
      <c r="L19">
        <v>0.38841870000000001</v>
      </c>
      <c r="M19">
        <v>8.2633929999999994E-2</v>
      </c>
    </row>
    <row r="20" spans="1:15" x14ac:dyDescent="0.25">
      <c r="A20">
        <v>2020</v>
      </c>
      <c r="B20" t="s">
        <v>82</v>
      </c>
      <c r="C20" t="s">
        <v>4</v>
      </c>
      <c r="D20" t="s">
        <v>39</v>
      </c>
      <c r="E20">
        <v>0.74674569999999996</v>
      </c>
      <c r="F20">
        <v>0.62012970000000001</v>
      </c>
      <c r="H20">
        <v>2020</v>
      </c>
      <c r="I20" t="s">
        <v>82</v>
      </c>
      <c r="J20" t="s">
        <v>4</v>
      </c>
      <c r="K20" t="s">
        <v>39</v>
      </c>
      <c r="L20">
        <v>0.74674569999999996</v>
      </c>
      <c r="M20">
        <v>0.62012970000000001</v>
      </c>
    </row>
    <row r="21" spans="1:15" x14ac:dyDescent="0.25">
      <c r="A21">
        <v>2021</v>
      </c>
      <c r="B21" t="s">
        <v>83</v>
      </c>
      <c r="C21" t="s">
        <v>4</v>
      </c>
      <c r="D21" t="s">
        <v>39</v>
      </c>
      <c r="E21">
        <v>0.74323939999999999</v>
      </c>
      <c r="F21">
        <v>0.61487020000000003</v>
      </c>
      <c r="H21">
        <v>2021</v>
      </c>
      <c r="I21" t="s">
        <v>83</v>
      </c>
      <c r="J21" t="s">
        <v>4</v>
      </c>
      <c r="K21" t="s">
        <v>39</v>
      </c>
      <c r="L21">
        <v>0.74323939999999999</v>
      </c>
      <c r="M21">
        <v>0.61487020000000003</v>
      </c>
    </row>
    <row r="22" spans="1:15" x14ac:dyDescent="0.25">
      <c r="A22">
        <v>2022</v>
      </c>
      <c r="B22" t="s">
        <v>84</v>
      </c>
      <c r="C22" t="s">
        <v>4</v>
      </c>
      <c r="D22" t="s">
        <v>39</v>
      </c>
      <c r="E22">
        <v>0.54610080000000005</v>
      </c>
      <c r="F22">
        <v>0.31915939999999998</v>
      </c>
      <c r="H22">
        <v>2022</v>
      </c>
      <c r="I22" t="s">
        <v>84</v>
      </c>
      <c r="J22" t="s">
        <v>4</v>
      </c>
      <c r="K22" t="s">
        <v>39</v>
      </c>
      <c r="L22">
        <v>0.54610080000000005</v>
      </c>
      <c r="M22">
        <v>0.31915939999999998</v>
      </c>
      <c r="N22">
        <f t="shared" ref="N22:O22" si="7">AVERAGE(L16:L22)</f>
        <v>0.56707605714285714</v>
      </c>
      <c r="O22">
        <f t="shared" si="7"/>
        <v>0.35062257571428568</v>
      </c>
    </row>
    <row r="23" spans="1:15" x14ac:dyDescent="0.25">
      <c r="A23">
        <v>2016</v>
      </c>
      <c r="B23" t="s">
        <v>78</v>
      </c>
      <c r="C23" t="s">
        <v>5</v>
      </c>
      <c r="D23" t="s">
        <v>40</v>
      </c>
      <c r="E23">
        <v>0.55287200532548497</v>
      </c>
      <c r="F23">
        <v>0.32931630115124</v>
      </c>
      <c r="H23">
        <v>2016</v>
      </c>
      <c r="I23" t="s">
        <v>78</v>
      </c>
      <c r="J23" t="s">
        <v>7</v>
      </c>
      <c r="K23" t="s">
        <v>44</v>
      </c>
      <c r="L23">
        <v>0.72667879999999996</v>
      </c>
      <c r="M23">
        <v>0.59002909999999997</v>
      </c>
    </row>
    <row r="24" spans="1:15" x14ac:dyDescent="0.25">
      <c r="A24">
        <v>2017</v>
      </c>
      <c r="B24" t="s">
        <v>79</v>
      </c>
      <c r="C24" t="s">
        <v>5</v>
      </c>
      <c r="D24" t="s">
        <v>40</v>
      </c>
      <c r="E24">
        <v>0.46881341808712401</v>
      </c>
      <c r="F24">
        <v>0.20322715940228001</v>
      </c>
      <c r="H24">
        <v>2017</v>
      </c>
      <c r="I24" t="s">
        <v>79</v>
      </c>
      <c r="J24" t="s">
        <v>7</v>
      </c>
      <c r="K24" t="s">
        <v>44</v>
      </c>
      <c r="L24">
        <v>0.65195060000000005</v>
      </c>
      <c r="M24">
        <v>0.47793570000000002</v>
      </c>
    </row>
    <row r="25" spans="1:15" x14ac:dyDescent="0.25">
      <c r="A25">
        <v>2018</v>
      </c>
      <c r="B25" t="s">
        <v>80</v>
      </c>
      <c r="C25" t="s">
        <v>5</v>
      </c>
      <c r="D25" t="s">
        <v>40</v>
      </c>
      <c r="E25">
        <v>0.53259705582472405</v>
      </c>
      <c r="F25">
        <v>0.29890357277281399</v>
      </c>
      <c r="H25">
        <v>2018</v>
      </c>
      <c r="I25" t="s">
        <v>80</v>
      </c>
      <c r="J25" t="s">
        <v>7</v>
      </c>
      <c r="K25" t="s">
        <v>44</v>
      </c>
      <c r="L25">
        <v>0.49083830000000001</v>
      </c>
      <c r="M25">
        <v>0.2362649</v>
      </c>
    </row>
    <row r="26" spans="1:15" x14ac:dyDescent="0.25">
      <c r="A26">
        <v>2019</v>
      </c>
      <c r="B26" t="s">
        <v>81</v>
      </c>
      <c r="C26" t="s">
        <v>5</v>
      </c>
      <c r="D26" t="s">
        <v>40</v>
      </c>
      <c r="E26">
        <v>0.54124342943252501</v>
      </c>
      <c r="F26">
        <v>0.31187326288141698</v>
      </c>
      <c r="H26">
        <v>2019</v>
      </c>
      <c r="I26" t="s">
        <v>81</v>
      </c>
      <c r="J26" t="s">
        <v>7</v>
      </c>
      <c r="K26" t="s">
        <v>44</v>
      </c>
      <c r="L26">
        <v>0.52061930000000001</v>
      </c>
      <c r="M26">
        <v>0.28093679999999999</v>
      </c>
    </row>
    <row r="27" spans="1:15" x14ac:dyDescent="0.25">
      <c r="A27">
        <v>2020</v>
      </c>
      <c r="B27" t="s">
        <v>82</v>
      </c>
      <c r="C27" t="s">
        <v>5</v>
      </c>
      <c r="D27" t="s">
        <v>40</v>
      </c>
      <c r="E27">
        <v>1.0173058083406501</v>
      </c>
      <c r="F27">
        <v>1.0259739722507</v>
      </c>
      <c r="H27">
        <v>2020</v>
      </c>
      <c r="I27" t="s">
        <v>82</v>
      </c>
      <c r="J27" t="s">
        <v>7</v>
      </c>
      <c r="K27" t="s">
        <v>44</v>
      </c>
      <c r="L27">
        <v>0.80916129999999997</v>
      </c>
      <c r="M27">
        <v>0.71375409999999995</v>
      </c>
    </row>
    <row r="28" spans="1:15" x14ac:dyDescent="0.25">
      <c r="A28">
        <v>2021</v>
      </c>
      <c r="B28" t="s">
        <v>83</v>
      </c>
      <c r="C28" t="s">
        <v>5</v>
      </c>
      <c r="D28" t="s">
        <v>40</v>
      </c>
      <c r="E28">
        <v>1.0258602649184601</v>
      </c>
      <c r="F28">
        <v>1.0388057854355499</v>
      </c>
      <c r="H28">
        <v>2021</v>
      </c>
      <c r="I28" t="s">
        <v>83</v>
      </c>
      <c r="J28" t="s">
        <v>7</v>
      </c>
      <c r="K28" t="s">
        <v>44</v>
      </c>
      <c r="L28">
        <v>0.75033519999999998</v>
      </c>
      <c r="M28">
        <v>0.62551409999999996</v>
      </c>
    </row>
    <row r="29" spans="1:15" x14ac:dyDescent="0.25">
      <c r="A29">
        <v>2022</v>
      </c>
      <c r="B29" t="s">
        <v>84</v>
      </c>
      <c r="C29" t="s">
        <v>5</v>
      </c>
      <c r="D29" t="s">
        <v>40</v>
      </c>
      <c r="E29">
        <v>0.71917590091005201</v>
      </c>
      <c r="F29">
        <v>0.57877463911146898</v>
      </c>
      <c r="H29">
        <v>2022</v>
      </c>
      <c r="I29" t="s">
        <v>84</v>
      </c>
      <c r="J29" t="s">
        <v>7</v>
      </c>
      <c r="K29" t="s">
        <v>44</v>
      </c>
      <c r="L29">
        <v>0.48859219999999998</v>
      </c>
      <c r="M29">
        <v>0.23289560000000001</v>
      </c>
      <c r="N29">
        <f t="shared" ref="N29:O29" si="8">AVERAGE(L23:L29)</f>
        <v>0.6340250999999999</v>
      </c>
      <c r="O29">
        <f t="shared" si="8"/>
        <v>0.4510471857142857</v>
      </c>
    </row>
    <row r="30" spans="1:15" x14ac:dyDescent="0.25">
      <c r="A30">
        <v>2016</v>
      </c>
      <c r="B30" t="s">
        <v>78</v>
      </c>
      <c r="C30" t="s">
        <v>6</v>
      </c>
      <c r="D30" t="s">
        <v>43</v>
      </c>
      <c r="E30">
        <v>0.54629700571995898</v>
      </c>
      <c r="F30">
        <v>0.31945370311697002</v>
      </c>
      <c r="H30">
        <v>2016</v>
      </c>
      <c r="I30" t="s">
        <v>78</v>
      </c>
      <c r="J30" t="s">
        <v>8</v>
      </c>
      <c r="K30" t="s">
        <v>45</v>
      </c>
      <c r="L30">
        <v>0.63538650987171896</v>
      </c>
      <c r="M30">
        <v>0.45308929570053502</v>
      </c>
    </row>
    <row r="31" spans="1:15" x14ac:dyDescent="0.25">
      <c r="A31">
        <v>2017</v>
      </c>
      <c r="B31" t="s">
        <v>79</v>
      </c>
      <c r="C31" t="s">
        <v>6</v>
      </c>
      <c r="D31" t="s">
        <v>43</v>
      </c>
      <c r="E31">
        <v>0.44244710472507698</v>
      </c>
      <c r="F31">
        <v>0.16367729386055499</v>
      </c>
      <c r="H31">
        <v>2017</v>
      </c>
      <c r="I31" t="s">
        <v>79</v>
      </c>
      <c r="J31" t="s">
        <v>8</v>
      </c>
      <c r="K31" t="s">
        <v>45</v>
      </c>
      <c r="L31">
        <v>0.57463913672300504</v>
      </c>
      <c r="M31">
        <v>0.361967324757755</v>
      </c>
    </row>
    <row r="32" spans="1:15" x14ac:dyDescent="0.25">
      <c r="A32">
        <v>2018</v>
      </c>
      <c r="B32" t="s">
        <v>80</v>
      </c>
      <c r="C32" t="s">
        <v>6</v>
      </c>
      <c r="D32" t="s">
        <v>43</v>
      </c>
      <c r="E32">
        <v>0.440051631074731</v>
      </c>
      <c r="F32">
        <v>0.16008404745257199</v>
      </c>
      <c r="H32">
        <v>2018</v>
      </c>
      <c r="I32" t="s">
        <v>80</v>
      </c>
      <c r="J32" t="s">
        <v>8</v>
      </c>
      <c r="K32" t="s">
        <v>45</v>
      </c>
      <c r="L32">
        <v>0.50392141391878797</v>
      </c>
      <c r="M32">
        <v>0.25588967977497901</v>
      </c>
    </row>
    <row r="33" spans="1:18" x14ac:dyDescent="0.25">
      <c r="A33">
        <v>2019</v>
      </c>
      <c r="B33" t="s">
        <v>81</v>
      </c>
      <c r="C33" t="s">
        <v>6</v>
      </c>
      <c r="D33" t="s">
        <v>43</v>
      </c>
      <c r="E33">
        <v>0.49518979222174597</v>
      </c>
      <c r="F33">
        <v>0.242792116253781</v>
      </c>
      <c r="H33">
        <v>2019</v>
      </c>
      <c r="I33" t="s">
        <v>81</v>
      </c>
      <c r="J33" t="s">
        <v>8</v>
      </c>
      <c r="K33" t="s">
        <v>45</v>
      </c>
      <c r="L33">
        <v>0.49302425478065998</v>
      </c>
      <c r="M33">
        <v>0.239543777608766</v>
      </c>
    </row>
    <row r="34" spans="1:18" x14ac:dyDescent="0.25">
      <c r="A34">
        <v>2020</v>
      </c>
      <c r="B34" t="s">
        <v>82</v>
      </c>
      <c r="C34" t="s">
        <v>6</v>
      </c>
      <c r="D34" t="s">
        <v>43</v>
      </c>
      <c r="E34">
        <v>0.95063141614564395</v>
      </c>
      <c r="F34">
        <v>0.92596138383230397</v>
      </c>
      <c r="H34">
        <v>2020</v>
      </c>
      <c r="I34" t="s">
        <v>82</v>
      </c>
      <c r="J34" t="s">
        <v>8</v>
      </c>
      <c r="K34" t="s">
        <v>45</v>
      </c>
      <c r="L34">
        <v>1.1683601376988499</v>
      </c>
      <c r="M34">
        <v>1.2525577321256101</v>
      </c>
    </row>
    <row r="35" spans="1:18" x14ac:dyDescent="0.25">
      <c r="A35">
        <v>2021</v>
      </c>
      <c r="B35" t="s">
        <v>83</v>
      </c>
      <c r="C35" t="s">
        <v>6</v>
      </c>
      <c r="D35" t="s">
        <v>43</v>
      </c>
      <c r="E35">
        <v>0.95249341296150303</v>
      </c>
      <c r="F35">
        <v>0.92875440698632505</v>
      </c>
      <c r="H35">
        <v>2021</v>
      </c>
      <c r="I35" t="s">
        <v>83</v>
      </c>
      <c r="J35" t="s">
        <v>8</v>
      </c>
      <c r="K35" t="s">
        <v>45</v>
      </c>
      <c r="L35">
        <v>1.1781662054586599</v>
      </c>
      <c r="M35">
        <v>1.2672669808578101</v>
      </c>
    </row>
    <row r="36" spans="1:18" x14ac:dyDescent="0.25">
      <c r="A36">
        <v>2022</v>
      </c>
      <c r="B36" t="s">
        <v>84</v>
      </c>
      <c r="C36" t="s">
        <v>6</v>
      </c>
      <c r="D36" t="s">
        <v>43</v>
      </c>
      <c r="E36">
        <v>0.73661716122208198</v>
      </c>
      <c r="F36">
        <v>0.60493679120103605</v>
      </c>
      <c r="H36">
        <v>2022</v>
      </c>
      <c r="I36" t="s">
        <v>84</v>
      </c>
      <c r="J36" t="s">
        <v>8</v>
      </c>
      <c r="K36" t="s">
        <v>45</v>
      </c>
      <c r="L36">
        <v>0.732945333632262</v>
      </c>
      <c r="M36">
        <v>0.59942899473833999</v>
      </c>
      <c r="N36">
        <f t="shared" ref="N36:O36" si="9">AVERAGE(L30:L36)</f>
        <v>0.75520614172627776</v>
      </c>
      <c r="O36">
        <f t="shared" si="9"/>
        <v>0.63282054079482797</v>
      </c>
    </row>
    <row r="37" spans="1:18" x14ac:dyDescent="0.25">
      <c r="A37">
        <v>2016</v>
      </c>
      <c r="B37" t="s">
        <v>78</v>
      </c>
      <c r="C37" t="s">
        <v>7</v>
      </c>
      <c r="D37" t="s">
        <v>44</v>
      </c>
      <c r="E37">
        <v>0.72667879999999996</v>
      </c>
      <c r="F37">
        <v>0.59002909999999997</v>
      </c>
      <c r="H37">
        <v>2016</v>
      </c>
      <c r="I37" t="s">
        <v>78</v>
      </c>
      <c r="J37" t="s">
        <v>11</v>
      </c>
      <c r="K37" t="s">
        <v>48</v>
      </c>
      <c r="L37">
        <v>0.91546499999999997</v>
      </c>
      <c r="M37">
        <v>0.87321119999999997</v>
      </c>
    </row>
    <row r="38" spans="1:18" x14ac:dyDescent="0.25">
      <c r="A38">
        <v>2017</v>
      </c>
      <c r="B38" t="s">
        <v>79</v>
      </c>
      <c r="C38" t="s">
        <v>7</v>
      </c>
      <c r="D38" t="s">
        <v>44</v>
      </c>
      <c r="E38">
        <v>0.65195060000000005</v>
      </c>
      <c r="F38">
        <v>0.47793570000000002</v>
      </c>
      <c r="H38">
        <v>2017</v>
      </c>
      <c r="I38" t="s">
        <v>79</v>
      </c>
      <c r="J38" t="s">
        <v>11</v>
      </c>
      <c r="K38" t="s">
        <v>48</v>
      </c>
      <c r="L38">
        <v>0.69936019999999999</v>
      </c>
      <c r="M38">
        <v>0.54905079999999995</v>
      </c>
    </row>
    <row r="39" spans="1:18" x14ac:dyDescent="0.25">
      <c r="A39">
        <v>2018</v>
      </c>
      <c r="B39" t="s">
        <v>80</v>
      </c>
      <c r="C39" t="s">
        <v>7</v>
      </c>
      <c r="D39" t="s">
        <v>44</v>
      </c>
      <c r="E39">
        <v>0.49083830000000001</v>
      </c>
      <c r="F39">
        <v>0.2362649</v>
      </c>
      <c r="H39">
        <v>2018</v>
      </c>
      <c r="I39" t="s">
        <v>80</v>
      </c>
      <c r="J39" t="s">
        <v>11</v>
      </c>
      <c r="K39" t="s">
        <v>48</v>
      </c>
      <c r="L39">
        <v>0.4377587</v>
      </c>
      <c r="M39">
        <v>0.15664459999999999</v>
      </c>
    </row>
    <row r="40" spans="1:18" x14ac:dyDescent="0.25">
      <c r="A40">
        <v>2019</v>
      </c>
      <c r="B40" t="s">
        <v>81</v>
      </c>
      <c r="C40" t="s">
        <v>7</v>
      </c>
      <c r="D40" t="s">
        <v>44</v>
      </c>
      <c r="E40">
        <v>0.52061930000000001</v>
      </c>
      <c r="F40">
        <v>0.28093679999999999</v>
      </c>
      <c r="H40">
        <v>2019</v>
      </c>
      <c r="I40" t="s">
        <v>81</v>
      </c>
      <c r="J40" t="s">
        <v>11</v>
      </c>
      <c r="K40" t="s">
        <v>48</v>
      </c>
      <c r="L40">
        <v>0.53438620000000003</v>
      </c>
      <c r="M40">
        <v>0.3015873</v>
      </c>
    </row>
    <row r="41" spans="1:18" x14ac:dyDescent="0.25">
      <c r="A41">
        <v>2020</v>
      </c>
      <c r="B41" t="s">
        <v>82</v>
      </c>
      <c r="C41" t="s">
        <v>7</v>
      </c>
      <c r="D41" t="s">
        <v>44</v>
      </c>
      <c r="E41">
        <v>0.80916129999999997</v>
      </c>
      <c r="F41">
        <v>0.71375409999999995</v>
      </c>
      <c r="H41">
        <v>2020</v>
      </c>
      <c r="I41" t="s">
        <v>82</v>
      </c>
      <c r="J41" t="s">
        <v>11</v>
      </c>
      <c r="K41" t="s">
        <v>48</v>
      </c>
      <c r="L41">
        <v>0.92386679999999999</v>
      </c>
      <c r="M41">
        <v>0.88581410000000005</v>
      </c>
    </row>
    <row r="42" spans="1:18" x14ac:dyDescent="0.25">
      <c r="A42">
        <v>2021</v>
      </c>
      <c r="B42" t="s">
        <v>83</v>
      </c>
      <c r="C42" t="s">
        <v>7</v>
      </c>
      <c r="D42" t="s">
        <v>44</v>
      </c>
      <c r="E42">
        <v>0.75033519999999998</v>
      </c>
      <c r="F42">
        <v>0.62551409999999996</v>
      </c>
      <c r="H42">
        <v>2021</v>
      </c>
      <c r="I42" t="s">
        <v>83</v>
      </c>
      <c r="J42" t="s">
        <v>11</v>
      </c>
      <c r="K42" t="s">
        <v>48</v>
      </c>
      <c r="L42">
        <v>0.93526889999999996</v>
      </c>
      <c r="M42">
        <v>0.90291730000000003</v>
      </c>
    </row>
    <row r="43" spans="1:18" x14ac:dyDescent="0.25">
      <c r="A43">
        <v>2022</v>
      </c>
      <c r="B43" t="s">
        <v>84</v>
      </c>
      <c r="C43" t="s">
        <v>7</v>
      </c>
      <c r="D43" t="s">
        <v>44</v>
      </c>
      <c r="E43">
        <v>0.48859219999999998</v>
      </c>
      <c r="F43">
        <v>0.23289560000000001</v>
      </c>
      <c r="H43">
        <v>2022</v>
      </c>
      <c r="I43" t="s">
        <v>84</v>
      </c>
      <c r="J43" t="s">
        <v>11</v>
      </c>
      <c r="K43" t="s">
        <v>48</v>
      </c>
      <c r="L43">
        <v>0.69890090000000005</v>
      </c>
      <c r="M43">
        <v>0.54836189999999996</v>
      </c>
      <c r="N43">
        <f t="shared" ref="N43:O43" si="10">AVERAGE(L37:L43)</f>
        <v>0.73500095714285707</v>
      </c>
      <c r="O43">
        <f t="shared" si="10"/>
        <v>0.60251245714285706</v>
      </c>
    </row>
    <row r="44" spans="1:18" x14ac:dyDescent="0.25">
      <c r="A44">
        <v>2016</v>
      </c>
      <c r="B44" t="s">
        <v>78</v>
      </c>
      <c r="C44" t="s">
        <v>8</v>
      </c>
      <c r="D44" t="s">
        <v>45</v>
      </c>
      <c r="E44">
        <v>0.63538650987171896</v>
      </c>
      <c r="F44">
        <v>0.45308929570053502</v>
      </c>
      <c r="L44" t="s">
        <v>76</v>
      </c>
      <c r="M44" t="s">
        <v>77</v>
      </c>
      <c r="N44" t="s">
        <v>98</v>
      </c>
      <c r="O44" t="s">
        <v>99</v>
      </c>
      <c r="P44" t="s">
        <v>74</v>
      </c>
      <c r="Q44" t="s">
        <v>101</v>
      </c>
      <c r="R44" t="s">
        <v>100</v>
      </c>
    </row>
    <row r="45" spans="1:18" x14ac:dyDescent="0.25">
      <c r="A45">
        <v>2017</v>
      </c>
      <c r="B45" t="s">
        <v>79</v>
      </c>
      <c r="C45" t="s">
        <v>8</v>
      </c>
      <c r="D45" t="s">
        <v>45</v>
      </c>
      <c r="E45">
        <v>0.57463913672300504</v>
      </c>
      <c r="F45">
        <v>0.361967324757755</v>
      </c>
      <c r="I45" t="s">
        <v>92</v>
      </c>
      <c r="J45" t="s">
        <v>93</v>
      </c>
      <c r="L45">
        <f>AVERAGE(L2:L43)</f>
        <v>0.69229364981152253</v>
      </c>
      <c r="M45">
        <f>AVERAGE(M2:M43)</f>
        <v>0.53845085989437602</v>
      </c>
      <c r="N45">
        <f t="shared" ref="N45:O45" si="11">AVERAGE(N2:N43)</f>
        <v>0.69229364981152253</v>
      </c>
      <c r="O45">
        <f t="shared" si="11"/>
        <v>0.53845085989437591</v>
      </c>
      <c r="Q45">
        <f t="shared" ref="Q45:R45" si="12">AVERAGE(Q2:Q43)</f>
        <v>0.69229364981152253</v>
      </c>
      <c r="R45">
        <f t="shared" si="12"/>
        <v>0.53845085989437613</v>
      </c>
    </row>
    <row r="46" spans="1:18" x14ac:dyDescent="0.25">
      <c r="A46">
        <v>2018</v>
      </c>
      <c r="B46" t="s">
        <v>80</v>
      </c>
      <c r="C46" t="s">
        <v>8</v>
      </c>
      <c r="D46" t="s">
        <v>45</v>
      </c>
      <c r="E46">
        <v>0.50392141391878797</v>
      </c>
      <c r="F46">
        <v>0.25588967977497901</v>
      </c>
      <c r="I46" s="3" t="s">
        <v>102</v>
      </c>
      <c r="J46" t="s">
        <v>94</v>
      </c>
      <c r="L46">
        <f>MEDIAN(L2:L43)</f>
        <v>0.67542575000000005</v>
      </c>
      <c r="M46">
        <f>MEDIAN(M2:M43)</f>
        <v>0.51314879999999996</v>
      </c>
      <c r="N46">
        <f t="shared" ref="N46:O46" si="13">MEDIAN(N2:N43)</f>
        <v>0.71343579285714287</v>
      </c>
      <c r="O46">
        <f t="shared" si="13"/>
        <v>0.57016439285714271</v>
      </c>
      <c r="Q46">
        <f t="shared" ref="Q46:R46" si="14">MEDIAN(Q2:Q43)</f>
        <v>0.70687685612050088</v>
      </c>
      <c r="R46">
        <f t="shared" si="14"/>
        <v>0.56032587079295915</v>
      </c>
    </row>
    <row r="47" spans="1:18" x14ac:dyDescent="0.25">
      <c r="A47">
        <v>2019</v>
      </c>
      <c r="B47" t="s">
        <v>81</v>
      </c>
      <c r="C47" t="s">
        <v>8</v>
      </c>
      <c r="D47" t="s">
        <v>45</v>
      </c>
      <c r="E47">
        <v>0.49302425478065998</v>
      </c>
      <c r="F47">
        <v>0.239543777608766</v>
      </c>
      <c r="J47" t="s">
        <v>95</v>
      </c>
      <c r="L47">
        <f>MAX(L2:L43)</f>
        <v>1.1781662054586599</v>
      </c>
      <c r="M47">
        <f>MAX(M2:M43)</f>
        <v>1.2672669808578101</v>
      </c>
      <c r="N47">
        <f t="shared" ref="N47:O47" si="15">MAX(N2:N43)</f>
        <v>0.7705830142857143</v>
      </c>
      <c r="O47">
        <f t="shared" si="15"/>
        <v>0.65588607142857147</v>
      </c>
      <c r="Q47">
        <f t="shared" ref="Q47:R47" si="16">MAX(Q2:Q43)</f>
        <v>0.91638873961647505</v>
      </c>
      <c r="R47">
        <f t="shared" si="16"/>
        <v>0.87459687202093506</v>
      </c>
    </row>
    <row r="48" spans="1:18" x14ac:dyDescent="0.25">
      <c r="A48">
        <v>2020</v>
      </c>
      <c r="B48" t="s">
        <v>82</v>
      </c>
      <c r="C48" t="s">
        <v>8</v>
      </c>
      <c r="D48" t="s">
        <v>45</v>
      </c>
      <c r="E48">
        <v>1.1683601376988499</v>
      </c>
      <c r="F48">
        <v>1.2525577321256101</v>
      </c>
      <c r="J48" t="s">
        <v>96</v>
      </c>
      <c r="L48">
        <f>MIN(L2:L43)</f>
        <v>0.38841870000000001</v>
      </c>
      <c r="M48">
        <f>MIN(M2:M43)</f>
        <v>8.2633929999999994E-2</v>
      </c>
      <c r="N48">
        <f t="shared" ref="N48:O48" si="17">MIN(N2:N43)</f>
        <v>0.56707605714285714</v>
      </c>
      <c r="O48">
        <f t="shared" si="17"/>
        <v>0.35062257571428568</v>
      </c>
      <c r="Q48">
        <f t="shared" ref="Q48:R48" si="18">MIN(Q2:Q43)</f>
        <v>0.466182852319798</v>
      </c>
      <c r="R48">
        <f t="shared" si="18"/>
        <v>0.19928126329582985</v>
      </c>
    </row>
    <row r="49" spans="1:18" x14ac:dyDescent="0.25">
      <c r="A49">
        <v>2021</v>
      </c>
      <c r="B49" t="s">
        <v>83</v>
      </c>
      <c r="C49" t="s">
        <v>8</v>
      </c>
      <c r="D49" t="s">
        <v>45</v>
      </c>
      <c r="E49">
        <v>1.1781662054586599</v>
      </c>
      <c r="F49">
        <v>1.2672669808578101</v>
      </c>
      <c r="J49" t="s">
        <v>97</v>
      </c>
      <c r="L49">
        <f>STDEV(L2:L43)</f>
        <v>0.21075275055055498</v>
      </c>
      <c r="M49">
        <f>STDEV(M2:M43)</f>
        <v>0.31613228880518224</v>
      </c>
      <c r="N49">
        <f t="shared" ref="N49:O49" si="19">STDEV(N2:N43)</f>
        <v>7.8722256936692853E-2</v>
      </c>
      <c r="O49">
        <f t="shared" si="19"/>
        <v>0.11808456550419946</v>
      </c>
      <c r="Q49">
        <f t="shared" ref="Q49:R49" si="20">STDEV(Q2:Q43)</f>
        <v>0.18563349204400226</v>
      </c>
      <c r="R49">
        <f t="shared" si="20"/>
        <v>0.27845302192339755</v>
      </c>
    </row>
    <row r="50" spans="1:18" x14ac:dyDescent="0.25">
      <c r="A50">
        <v>2022</v>
      </c>
      <c r="B50" t="s">
        <v>84</v>
      </c>
      <c r="C50" t="s">
        <v>8</v>
      </c>
      <c r="D50" t="s">
        <v>45</v>
      </c>
      <c r="E50">
        <v>0.732945333632262</v>
      </c>
      <c r="F50">
        <v>0.59942899473833999</v>
      </c>
    </row>
    <row r="51" spans="1:18" x14ac:dyDescent="0.25">
      <c r="A51">
        <v>2016</v>
      </c>
      <c r="B51" t="s">
        <v>78</v>
      </c>
      <c r="C51" t="s">
        <v>9</v>
      </c>
      <c r="D51" t="s">
        <v>46</v>
      </c>
      <c r="E51">
        <v>0.58786242057359395</v>
      </c>
      <c r="F51">
        <v>0.38180244888488002</v>
      </c>
    </row>
    <row r="52" spans="1:18" x14ac:dyDescent="0.25">
      <c r="A52">
        <v>2017</v>
      </c>
      <c r="B52" t="s">
        <v>79</v>
      </c>
      <c r="C52" t="s">
        <v>9</v>
      </c>
      <c r="D52" t="s">
        <v>46</v>
      </c>
      <c r="E52">
        <v>0.47081431904530702</v>
      </c>
      <c r="F52">
        <v>0.206228540853369</v>
      </c>
    </row>
    <row r="53" spans="1:18" x14ac:dyDescent="0.25">
      <c r="A53">
        <v>2018</v>
      </c>
      <c r="B53" t="s">
        <v>80</v>
      </c>
      <c r="C53" t="s">
        <v>9</v>
      </c>
      <c r="D53" t="s">
        <v>46</v>
      </c>
      <c r="E53">
        <v>0.47725929149842</v>
      </c>
      <c r="F53">
        <v>0.21589609620859199</v>
      </c>
    </row>
    <row r="54" spans="1:18" x14ac:dyDescent="0.25">
      <c r="A54">
        <v>2019</v>
      </c>
      <c r="B54" t="s">
        <v>81</v>
      </c>
      <c r="C54" t="s">
        <v>9</v>
      </c>
      <c r="D54" t="s">
        <v>46</v>
      </c>
      <c r="E54">
        <v>0.51049399841365395</v>
      </c>
      <c r="F54">
        <v>0.26574865510703299</v>
      </c>
    </row>
    <row r="55" spans="1:18" x14ac:dyDescent="0.25">
      <c r="A55">
        <v>2020</v>
      </c>
      <c r="B55" t="s">
        <v>82</v>
      </c>
      <c r="C55" t="s">
        <v>9</v>
      </c>
      <c r="D55" t="s">
        <v>46</v>
      </c>
      <c r="E55">
        <v>1.0580053029240499</v>
      </c>
      <c r="F55">
        <v>1.08702382462432</v>
      </c>
    </row>
    <row r="56" spans="1:18" x14ac:dyDescent="0.25">
      <c r="A56">
        <v>2021</v>
      </c>
      <c r="B56" t="s">
        <v>83</v>
      </c>
      <c r="C56" t="s">
        <v>9</v>
      </c>
      <c r="D56" t="s">
        <v>46</v>
      </c>
      <c r="E56">
        <v>1.0470838729830301</v>
      </c>
      <c r="F56">
        <v>1.07064151588971</v>
      </c>
    </row>
    <row r="57" spans="1:18" x14ac:dyDescent="0.25">
      <c r="A57">
        <v>2022</v>
      </c>
      <c r="B57" t="s">
        <v>84</v>
      </c>
      <c r="C57" t="s">
        <v>9</v>
      </c>
      <c r="D57" t="s">
        <v>46</v>
      </c>
      <c r="E57">
        <v>0.62579341298616897</v>
      </c>
      <c r="F57">
        <v>0.43869950647431899</v>
      </c>
    </row>
    <row r="58" spans="1:18" x14ac:dyDescent="0.25">
      <c r="A58">
        <v>2016</v>
      </c>
      <c r="B58" t="s">
        <v>78</v>
      </c>
      <c r="C58" t="s">
        <v>10</v>
      </c>
      <c r="D58" t="s">
        <v>47</v>
      </c>
      <c r="E58">
        <v>0.45508850663420702</v>
      </c>
      <c r="F58">
        <v>0.182639586347174</v>
      </c>
    </row>
    <row r="59" spans="1:18" x14ac:dyDescent="0.25">
      <c r="A59">
        <v>2017</v>
      </c>
      <c r="B59" t="s">
        <v>79</v>
      </c>
      <c r="C59" t="s">
        <v>10</v>
      </c>
      <c r="D59" t="s">
        <v>47</v>
      </c>
      <c r="E59">
        <v>0.40186758032705799</v>
      </c>
      <c r="F59">
        <v>0.10280739856457299</v>
      </c>
    </row>
    <row r="60" spans="1:18" x14ac:dyDescent="0.25">
      <c r="A60">
        <v>2018</v>
      </c>
      <c r="B60" t="s">
        <v>80</v>
      </c>
      <c r="C60" t="s">
        <v>10</v>
      </c>
      <c r="D60" t="s">
        <v>47</v>
      </c>
      <c r="E60">
        <v>0.47488216895534502</v>
      </c>
      <c r="F60">
        <v>0.21233037673678501</v>
      </c>
    </row>
    <row r="61" spans="1:18" x14ac:dyDescent="0.25">
      <c r="A61">
        <v>2019</v>
      </c>
      <c r="B61" t="s">
        <v>81</v>
      </c>
      <c r="C61" t="s">
        <v>10</v>
      </c>
      <c r="D61" t="s">
        <v>47</v>
      </c>
      <c r="E61">
        <v>0.51580912723355599</v>
      </c>
      <c r="F61">
        <v>0.27372142806461502</v>
      </c>
    </row>
    <row r="62" spans="1:18" x14ac:dyDescent="0.25">
      <c r="A62">
        <v>2020</v>
      </c>
      <c r="B62" t="s">
        <v>82</v>
      </c>
      <c r="C62" t="s">
        <v>10</v>
      </c>
      <c r="D62" t="s">
        <v>47</v>
      </c>
      <c r="E62">
        <v>0.98820623095378501</v>
      </c>
      <c r="F62">
        <v>0.98232416967237501</v>
      </c>
    </row>
    <row r="63" spans="1:18" x14ac:dyDescent="0.25">
      <c r="A63">
        <v>2021</v>
      </c>
      <c r="B63" t="s">
        <v>83</v>
      </c>
      <c r="C63" t="s">
        <v>10</v>
      </c>
      <c r="D63" t="s">
        <v>47</v>
      </c>
      <c r="E63">
        <v>0.98166846723559498</v>
      </c>
      <c r="F63">
        <v>0.97251742602765301</v>
      </c>
    </row>
    <row r="64" spans="1:18" x14ac:dyDescent="0.25">
      <c r="A64">
        <v>2022</v>
      </c>
      <c r="B64" t="s">
        <v>84</v>
      </c>
      <c r="C64" t="s">
        <v>10</v>
      </c>
      <c r="D64" t="s">
        <v>47</v>
      </c>
      <c r="E64">
        <v>0.67799452928377801</v>
      </c>
      <c r="F64">
        <v>0.51700196394530695</v>
      </c>
    </row>
    <row r="65" spans="1:6" x14ac:dyDescent="0.25">
      <c r="A65">
        <v>2016</v>
      </c>
      <c r="B65" t="s">
        <v>78</v>
      </c>
      <c r="C65" t="s">
        <v>11</v>
      </c>
      <c r="D65" t="s">
        <v>48</v>
      </c>
      <c r="E65">
        <v>0.91546499999999997</v>
      </c>
      <c r="F65">
        <v>0.87321119999999997</v>
      </c>
    </row>
    <row r="66" spans="1:6" x14ac:dyDescent="0.25">
      <c r="A66">
        <v>2017</v>
      </c>
      <c r="B66" t="s">
        <v>79</v>
      </c>
      <c r="C66" t="s">
        <v>11</v>
      </c>
      <c r="D66" t="s">
        <v>48</v>
      </c>
      <c r="E66">
        <v>0.69936019999999999</v>
      </c>
      <c r="F66">
        <v>0.54905079999999995</v>
      </c>
    </row>
    <row r="67" spans="1:6" x14ac:dyDescent="0.25">
      <c r="A67">
        <v>2018</v>
      </c>
      <c r="B67" t="s">
        <v>80</v>
      </c>
      <c r="C67" t="s">
        <v>11</v>
      </c>
      <c r="D67" t="s">
        <v>48</v>
      </c>
      <c r="E67">
        <v>0.4377587</v>
      </c>
      <c r="F67">
        <v>0.15664459999999999</v>
      </c>
    </row>
    <row r="68" spans="1:6" x14ac:dyDescent="0.25">
      <c r="A68">
        <v>2019</v>
      </c>
      <c r="B68" t="s">
        <v>81</v>
      </c>
      <c r="C68" t="s">
        <v>11</v>
      </c>
      <c r="D68" t="s">
        <v>48</v>
      </c>
      <c r="E68">
        <v>0.53438620000000003</v>
      </c>
      <c r="F68">
        <v>0.3015873</v>
      </c>
    </row>
    <row r="69" spans="1:6" x14ac:dyDescent="0.25">
      <c r="A69">
        <v>2020</v>
      </c>
      <c r="B69" t="s">
        <v>82</v>
      </c>
      <c r="C69" t="s">
        <v>11</v>
      </c>
      <c r="D69" t="s">
        <v>48</v>
      </c>
      <c r="E69">
        <v>0.92386679999999999</v>
      </c>
      <c r="F69">
        <v>0.88581410000000005</v>
      </c>
    </row>
    <row r="70" spans="1:6" x14ac:dyDescent="0.25">
      <c r="A70">
        <v>2021</v>
      </c>
      <c r="B70" t="s">
        <v>83</v>
      </c>
      <c r="C70" t="s">
        <v>11</v>
      </c>
      <c r="D70" t="s">
        <v>48</v>
      </c>
      <c r="E70">
        <v>0.93526889999999996</v>
      </c>
      <c r="F70">
        <v>0.90291730000000003</v>
      </c>
    </row>
    <row r="71" spans="1:6" x14ac:dyDescent="0.25">
      <c r="A71">
        <v>2022</v>
      </c>
      <c r="B71" t="s">
        <v>84</v>
      </c>
      <c r="C71" t="s">
        <v>11</v>
      </c>
      <c r="D71" t="s">
        <v>48</v>
      </c>
      <c r="E71">
        <v>0.69890090000000005</v>
      </c>
      <c r="F71">
        <v>0.54836189999999996</v>
      </c>
    </row>
    <row r="72" spans="1:6" x14ac:dyDescent="0.25">
      <c r="A72">
        <v>2016</v>
      </c>
      <c r="B72" t="s">
        <v>78</v>
      </c>
      <c r="C72" t="s">
        <v>12</v>
      </c>
      <c r="D72" t="s">
        <v>49</v>
      </c>
      <c r="E72">
        <v>0.65329210983792096</v>
      </c>
      <c r="F72">
        <v>0.47994796423652403</v>
      </c>
    </row>
    <row r="73" spans="1:6" x14ac:dyDescent="0.25">
      <c r="A73">
        <v>2017</v>
      </c>
      <c r="B73" t="s">
        <v>79</v>
      </c>
      <c r="C73" t="s">
        <v>12</v>
      </c>
      <c r="D73" t="s">
        <v>49</v>
      </c>
      <c r="E73">
        <v>0.74268746315657896</v>
      </c>
      <c r="F73">
        <v>0.61404233515822004</v>
      </c>
    </row>
    <row r="74" spans="1:6" x14ac:dyDescent="0.25">
      <c r="A74">
        <v>2018</v>
      </c>
      <c r="B74" t="s">
        <v>80</v>
      </c>
      <c r="C74" t="s">
        <v>12</v>
      </c>
      <c r="D74" t="s">
        <v>49</v>
      </c>
      <c r="E74">
        <v>0.47153883136044</v>
      </c>
      <c r="F74">
        <v>0.20731532019386301</v>
      </c>
    </row>
    <row r="75" spans="1:6" x14ac:dyDescent="0.25">
      <c r="A75">
        <v>2019</v>
      </c>
      <c r="B75" t="s">
        <v>81</v>
      </c>
      <c r="C75" t="s">
        <v>12</v>
      </c>
      <c r="D75" t="s">
        <v>49</v>
      </c>
      <c r="E75">
        <v>0.49049348710937402</v>
      </c>
      <c r="F75">
        <v>0.23574758813994201</v>
      </c>
    </row>
    <row r="76" spans="1:6" x14ac:dyDescent="0.25">
      <c r="A76">
        <v>2020</v>
      </c>
      <c r="B76" t="s">
        <v>82</v>
      </c>
      <c r="C76" t="s">
        <v>12</v>
      </c>
      <c r="D76" t="s">
        <v>49</v>
      </c>
      <c r="E76">
        <v>1.0606584432419901</v>
      </c>
      <c r="F76">
        <v>1.0910035748987399</v>
      </c>
    </row>
    <row r="77" spans="1:6" x14ac:dyDescent="0.25">
      <c r="A77">
        <v>2021</v>
      </c>
      <c r="B77" t="s">
        <v>83</v>
      </c>
      <c r="C77" t="s">
        <v>12</v>
      </c>
      <c r="D77" t="s">
        <v>49</v>
      </c>
      <c r="E77">
        <v>1.09314039377906</v>
      </c>
      <c r="F77">
        <v>1.1397269879384699</v>
      </c>
    </row>
    <row r="78" spans="1:6" x14ac:dyDescent="0.25">
      <c r="A78">
        <v>2022</v>
      </c>
      <c r="B78" t="s">
        <v>84</v>
      </c>
      <c r="C78" t="s">
        <v>12</v>
      </c>
      <c r="D78" t="s">
        <v>49</v>
      </c>
      <c r="E78">
        <v>0.79353381386542299</v>
      </c>
      <c r="F78">
        <v>0.69031262392437398</v>
      </c>
    </row>
    <row r="79" spans="1:6" x14ac:dyDescent="0.25">
      <c r="A79">
        <v>2016</v>
      </c>
      <c r="B79" t="s">
        <v>78</v>
      </c>
      <c r="C79" t="s">
        <v>13</v>
      </c>
      <c r="D79" t="s">
        <v>50</v>
      </c>
      <c r="E79">
        <v>0.55348527328511399</v>
      </c>
      <c r="F79">
        <v>0.330236212289794</v>
      </c>
    </row>
    <row r="80" spans="1:6" x14ac:dyDescent="0.25">
      <c r="A80">
        <v>2017</v>
      </c>
      <c r="B80" t="s">
        <v>79</v>
      </c>
      <c r="C80" t="s">
        <v>13</v>
      </c>
      <c r="D80" t="s">
        <v>50</v>
      </c>
      <c r="E80">
        <v>0.49683554124435397</v>
      </c>
      <c r="F80">
        <v>0.245260764474176</v>
      </c>
    </row>
    <row r="81" spans="1:6" x14ac:dyDescent="0.25">
      <c r="A81">
        <v>2018</v>
      </c>
      <c r="B81" t="s">
        <v>80</v>
      </c>
      <c r="C81" t="s">
        <v>13</v>
      </c>
      <c r="D81" t="s">
        <v>50</v>
      </c>
      <c r="E81">
        <v>0.49665825232042798</v>
      </c>
      <c r="F81">
        <v>0.244994828428927</v>
      </c>
    </row>
    <row r="82" spans="1:6" x14ac:dyDescent="0.25">
      <c r="A82">
        <v>2019</v>
      </c>
      <c r="B82" t="s">
        <v>81</v>
      </c>
      <c r="C82" t="s">
        <v>13</v>
      </c>
      <c r="D82" t="s">
        <v>50</v>
      </c>
      <c r="E82">
        <v>0.52775657430637402</v>
      </c>
      <c r="F82">
        <v>0.29164277788734</v>
      </c>
    </row>
    <row r="83" spans="1:6" x14ac:dyDescent="0.25">
      <c r="A83">
        <v>2020</v>
      </c>
      <c r="B83" t="s">
        <v>82</v>
      </c>
      <c r="C83" t="s">
        <v>13</v>
      </c>
      <c r="D83" t="s">
        <v>50</v>
      </c>
      <c r="E83">
        <v>1.0008738930999701</v>
      </c>
      <c r="F83">
        <v>1.0013258529084901</v>
      </c>
    </row>
    <row r="84" spans="1:6" x14ac:dyDescent="0.25">
      <c r="A84">
        <v>2021</v>
      </c>
      <c r="B84" t="s">
        <v>83</v>
      </c>
      <c r="C84" t="s">
        <v>13</v>
      </c>
      <c r="D84" t="s">
        <v>50</v>
      </c>
      <c r="E84">
        <v>0.99378064896614904</v>
      </c>
      <c r="F84">
        <v>0.99068588030802696</v>
      </c>
    </row>
    <row r="85" spans="1:6" x14ac:dyDescent="0.25">
      <c r="A85">
        <v>2022</v>
      </c>
      <c r="B85" t="s">
        <v>84</v>
      </c>
      <c r="C85" t="s">
        <v>13</v>
      </c>
      <c r="D85" t="s">
        <v>50</v>
      </c>
      <c r="E85">
        <v>0.66209925493146604</v>
      </c>
      <c r="F85">
        <v>0.49315881398533901</v>
      </c>
    </row>
    <row r="86" spans="1:6" x14ac:dyDescent="0.25">
      <c r="A86">
        <v>2016</v>
      </c>
      <c r="B86" t="s">
        <v>78</v>
      </c>
      <c r="C86" t="s">
        <v>14</v>
      </c>
      <c r="D86" t="s">
        <v>51</v>
      </c>
      <c r="E86">
        <v>0.487337635809096</v>
      </c>
      <c r="F86">
        <v>0.231013763851283</v>
      </c>
    </row>
    <row r="87" spans="1:6" x14ac:dyDescent="0.25">
      <c r="A87">
        <v>2017</v>
      </c>
      <c r="B87" t="s">
        <v>79</v>
      </c>
      <c r="C87" t="s">
        <v>14</v>
      </c>
      <c r="D87" t="s">
        <v>51</v>
      </c>
      <c r="E87">
        <v>0.46143908797786698</v>
      </c>
      <c r="F87">
        <v>0.192165553622337</v>
      </c>
    </row>
    <row r="88" spans="1:6" x14ac:dyDescent="0.25">
      <c r="A88">
        <v>2018</v>
      </c>
      <c r="B88" t="s">
        <v>80</v>
      </c>
      <c r="C88" t="s">
        <v>14</v>
      </c>
      <c r="D88" t="s">
        <v>51</v>
      </c>
      <c r="E88">
        <v>0.45657044106629002</v>
      </c>
      <c r="F88">
        <v>0.18486251022453701</v>
      </c>
    </row>
    <row r="89" spans="1:6" x14ac:dyDescent="0.25">
      <c r="A89">
        <v>2019</v>
      </c>
      <c r="B89" t="s">
        <v>81</v>
      </c>
      <c r="C89" t="s">
        <v>14</v>
      </c>
      <c r="D89" t="s">
        <v>51</v>
      </c>
      <c r="E89">
        <v>0.45310480514372697</v>
      </c>
      <c r="F89">
        <v>0.17966400435563401</v>
      </c>
    </row>
    <row r="90" spans="1:6" x14ac:dyDescent="0.25">
      <c r="A90">
        <v>2020</v>
      </c>
      <c r="B90" t="s">
        <v>82</v>
      </c>
      <c r="C90" t="s">
        <v>14</v>
      </c>
      <c r="D90" t="s">
        <v>51</v>
      </c>
      <c r="E90">
        <v>0.98926626707736998</v>
      </c>
      <c r="F90">
        <v>0.98391423975845205</v>
      </c>
    </row>
    <row r="91" spans="1:6" x14ac:dyDescent="0.25">
      <c r="A91">
        <v>2021</v>
      </c>
      <c r="B91" t="s">
        <v>83</v>
      </c>
      <c r="C91" t="s">
        <v>14</v>
      </c>
      <c r="D91" t="s">
        <v>51</v>
      </c>
      <c r="E91">
        <v>0.96790578782974201</v>
      </c>
      <c r="F91">
        <v>0.95187320047661805</v>
      </c>
    </row>
    <row r="92" spans="1:6" x14ac:dyDescent="0.25">
      <c r="A92">
        <v>2022</v>
      </c>
      <c r="B92" t="s">
        <v>84</v>
      </c>
      <c r="C92" t="s">
        <v>14</v>
      </c>
      <c r="D92" t="s">
        <v>51</v>
      </c>
      <c r="E92">
        <v>0.62770853537502702</v>
      </c>
      <c r="F92">
        <v>0.44157221878472902</v>
      </c>
    </row>
    <row r="93" spans="1:6" x14ac:dyDescent="0.25">
      <c r="A93">
        <v>2016</v>
      </c>
      <c r="B93" t="s">
        <v>78</v>
      </c>
      <c r="C93" t="s">
        <v>15</v>
      </c>
      <c r="D93" t="s">
        <v>52</v>
      </c>
      <c r="E93">
        <v>0.602849888437617</v>
      </c>
      <c r="F93">
        <v>0.40428387549518002</v>
      </c>
    </row>
    <row r="94" spans="1:6" x14ac:dyDescent="0.25">
      <c r="A94">
        <v>2017</v>
      </c>
      <c r="B94" t="s">
        <v>79</v>
      </c>
      <c r="C94" t="s">
        <v>15</v>
      </c>
      <c r="D94" t="s">
        <v>52</v>
      </c>
      <c r="E94">
        <v>0.42732811526790099</v>
      </c>
      <c r="F94">
        <v>0.14099858288768</v>
      </c>
    </row>
    <row r="95" spans="1:6" x14ac:dyDescent="0.25">
      <c r="A95">
        <v>2018</v>
      </c>
      <c r="B95" t="s">
        <v>80</v>
      </c>
      <c r="C95" t="s">
        <v>15</v>
      </c>
      <c r="D95" t="s">
        <v>52</v>
      </c>
      <c r="E95">
        <v>0.41820008475875797</v>
      </c>
      <c r="F95">
        <v>0.12730640020214001</v>
      </c>
    </row>
    <row r="96" spans="1:6" x14ac:dyDescent="0.25">
      <c r="A96">
        <v>2019</v>
      </c>
      <c r="B96" t="s">
        <v>81</v>
      </c>
      <c r="C96" t="s">
        <v>15</v>
      </c>
      <c r="D96" t="s">
        <v>52</v>
      </c>
      <c r="E96">
        <v>0.44482930068659499</v>
      </c>
      <c r="F96">
        <v>0.16725062353612699</v>
      </c>
    </row>
    <row r="97" spans="1:6" x14ac:dyDescent="0.25">
      <c r="A97">
        <v>2020</v>
      </c>
      <c r="B97" t="s">
        <v>82</v>
      </c>
      <c r="C97" t="s">
        <v>15</v>
      </c>
      <c r="D97" t="s">
        <v>52</v>
      </c>
      <c r="E97">
        <v>1.0650798550850999</v>
      </c>
      <c r="F97">
        <v>1.0976357589852499</v>
      </c>
    </row>
    <row r="98" spans="1:6" x14ac:dyDescent="0.25">
      <c r="A98">
        <v>2021</v>
      </c>
      <c r="B98" t="s">
        <v>83</v>
      </c>
      <c r="C98" t="s">
        <v>15</v>
      </c>
      <c r="D98" t="s">
        <v>52</v>
      </c>
      <c r="E98">
        <v>1.0657831573057599</v>
      </c>
      <c r="F98">
        <v>1.09869072286588</v>
      </c>
    </row>
    <row r="99" spans="1:6" x14ac:dyDescent="0.25">
      <c r="A99">
        <v>2022</v>
      </c>
      <c r="B99" t="s">
        <v>84</v>
      </c>
      <c r="C99" t="s">
        <v>15</v>
      </c>
      <c r="D99" t="s">
        <v>52</v>
      </c>
      <c r="E99">
        <v>0.68067239874512397</v>
      </c>
      <c r="F99">
        <v>0.52101880830576797</v>
      </c>
    </row>
    <row r="100" spans="1:6" x14ac:dyDescent="0.25">
      <c r="A100">
        <v>2016</v>
      </c>
      <c r="B100" t="s">
        <v>78</v>
      </c>
      <c r="C100" t="s">
        <v>16</v>
      </c>
      <c r="D100" t="s">
        <v>53</v>
      </c>
      <c r="E100">
        <v>0.55878040433789999</v>
      </c>
      <c r="F100">
        <v>0.33817898829673299</v>
      </c>
    </row>
    <row r="101" spans="1:6" x14ac:dyDescent="0.25">
      <c r="A101">
        <v>2017</v>
      </c>
      <c r="B101" t="s">
        <v>79</v>
      </c>
      <c r="C101" t="s">
        <v>16</v>
      </c>
      <c r="D101" t="s">
        <v>53</v>
      </c>
      <c r="E101">
        <v>0.49917146953521802</v>
      </c>
      <c r="F101">
        <v>0.24876469194974701</v>
      </c>
    </row>
    <row r="102" spans="1:6" x14ac:dyDescent="0.25">
      <c r="A102">
        <v>2018</v>
      </c>
      <c r="B102" t="s">
        <v>80</v>
      </c>
      <c r="C102" t="s">
        <v>16</v>
      </c>
      <c r="D102" t="s">
        <v>53</v>
      </c>
      <c r="E102">
        <v>0.55505163338398</v>
      </c>
      <c r="F102">
        <v>0.33258577593372901</v>
      </c>
    </row>
    <row r="103" spans="1:6" x14ac:dyDescent="0.25">
      <c r="A103">
        <v>2019</v>
      </c>
      <c r="B103" t="s">
        <v>81</v>
      </c>
      <c r="C103" t="s">
        <v>16</v>
      </c>
      <c r="D103" t="s">
        <v>53</v>
      </c>
      <c r="E103">
        <v>0.58589311054262905</v>
      </c>
      <c r="F103">
        <v>0.37884845429848601</v>
      </c>
    </row>
    <row r="104" spans="1:6" x14ac:dyDescent="0.25">
      <c r="A104">
        <v>2020</v>
      </c>
      <c r="B104" t="s">
        <v>82</v>
      </c>
      <c r="C104" t="s">
        <v>16</v>
      </c>
      <c r="D104" t="s">
        <v>53</v>
      </c>
      <c r="E104">
        <v>1.0609832378989399</v>
      </c>
      <c r="F104">
        <v>1.09149077175613</v>
      </c>
    </row>
    <row r="105" spans="1:6" x14ac:dyDescent="0.25">
      <c r="A105">
        <v>2021</v>
      </c>
      <c r="B105" t="s">
        <v>83</v>
      </c>
      <c r="C105" t="s">
        <v>16</v>
      </c>
      <c r="D105" t="s">
        <v>53</v>
      </c>
      <c r="E105">
        <v>1.0513288751948799</v>
      </c>
      <c r="F105">
        <v>1.07700908288316</v>
      </c>
    </row>
    <row r="106" spans="1:6" x14ac:dyDescent="0.25">
      <c r="A106">
        <v>2022</v>
      </c>
      <c r="B106" t="s">
        <v>84</v>
      </c>
      <c r="C106" t="s">
        <v>16</v>
      </c>
      <c r="D106" t="s">
        <v>53</v>
      </c>
      <c r="E106">
        <v>0.69097147971915396</v>
      </c>
      <c r="F106">
        <v>0.53646758425457397</v>
      </c>
    </row>
    <row r="107" spans="1:6" x14ac:dyDescent="0.25">
      <c r="A107">
        <v>2016</v>
      </c>
      <c r="B107" t="s">
        <v>78</v>
      </c>
      <c r="C107" t="s">
        <v>17</v>
      </c>
      <c r="D107" t="s">
        <v>56</v>
      </c>
      <c r="E107">
        <v>0.60369401200441997</v>
      </c>
      <c r="F107">
        <v>0.40555007350736499</v>
      </c>
    </row>
    <row r="108" spans="1:6" x14ac:dyDescent="0.25">
      <c r="A108">
        <v>2017</v>
      </c>
      <c r="B108" t="s">
        <v>79</v>
      </c>
      <c r="C108" t="s">
        <v>17</v>
      </c>
      <c r="D108" t="s">
        <v>56</v>
      </c>
      <c r="E108">
        <v>0.60015091002896503</v>
      </c>
      <c r="F108">
        <v>0.40023536739712101</v>
      </c>
    </row>
    <row r="109" spans="1:6" x14ac:dyDescent="0.25">
      <c r="A109">
        <v>2018</v>
      </c>
      <c r="B109" t="s">
        <v>80</v>
      </c>
      <c r="C109" t="s">
        <v>17</v>
      </c>
      <c r="D109" t="s">
        <v>56</v>
      </c>
      <c r="E109">
        <v>0.47617236891336301</v>
      </c>
      <c r="F109">
        <v>0.21426569602700499</v>
      </c>
    </row>
    <row r="110" spans="1:6" x14ac:dyDescent="0.25">
      <c r="A110">
        <v>2019</v>
      </c>
      <c r="B110" t="s">
        <v>81</v>
      </c>
      <c r="C110" t="s">
        <v>17</v>
      </c>
      <c r="D110" t="s">
        <v>56</v>
      </c>
      <c r="E110">
        <v>0.52073916570488699</v>
      </c>
      <c r="F110">
        <v>0.28111655972292798</v>
      </c>
    </row>
    <row r="111" spans="1:6" x14ac:dyDescent="0.25">
      <c r="A111">
        <v>2020</v>
      </c>
      <c r="B111" t="s">
        <v>82</v>
      </c>
      <c r="C111" t="s">
        <v>17</v>
      </c>
      <c r="D111" t="s">
        <v>56</v>
      </c>
      <c r="E111">
        <v>1.2659036735837801</v>
      </c>
      <c r="F111">
        <v>1.3988744991206601</v>
      </c>
    </row>
    <row r="112" spans="1:6" x14ac:dyDescent="0.25">
      <c r="A112">
        <v>2021</v>
      </c>
      <c r="B112" t="s">
        <v>83</v>
      </c>
      <c r="C112" t="s">
        <v>17</v>
      </c>
      <c r="D112" t="s">
        <v>56</v>
      </c>
      <c r="E112">
        <v>1.2554659256985401</v>
      </c>
      <c r="F112">
        <v>1.38321772072502</v>
      </c>
    </row>
    <row r="113" spans="1:6" x14ac:dyDescent="0.25">
      <c r="A113">
        <v>2022</v>
      </c>
      <c r="B113" t="s">
        <v>84</v>
      </c>
      <c r="C113" t="s">
        <v>17</v>
      </c>
      <c r="D113" t="s">
        <v>56</v>
      </c>
      <c r="E113">
        <v>0.60806102189676303</v>
      </c>
      <c r="F113">
        <v>0.41210065385168299</v>
      </c>
    </row>
    <row r="114" spans="1:6" x14ac:dyDescent="0.25">
      <c r="A114">
        <v>2016</v>
      </c>
      <c r="B114" t="s">
        <v>78</v>
      </c>
      <c r="C114" t="s">
        <v>18</v>
      </c>
      <c r="D114" t="s">
        <v>54</v>
      </c>
      <c r="E114">
        <v>0.66285459757742005</v>
      </c>
      <c r="F114">
        <v>0.49429183928452303</v>
      </c>
    </row>
    <row r="115" spans="1:6" x14ac:dyDescent="0.25">
      <c r="A115">
        <v>2017</v>
      </c>
      <c r="B115" t="s">
        <v>79</v>
      </c>
      <c r="C115" t="s">
        <v>18</v>
      </c>
      <c r="D115" t="s">
        <v>54</v>
      </c>
      <c r="E115">
        <v>0.652501914530632</v>
      </c>
      <c r="F115">
        <v>0.47876265942254298</v>
      </c>
    </row>
    <row r="116" spans="1:6" x14ac:dyDescent="0.25">
      <c r="A116">
        <v>2018</v>
      </c>
      <c r="B116" t="s">
        <v>80</v>
      </c>
      <c r="C116" t="s">
        <v>18</v>
      </c>
      <c r="D116" t="s">
        <v>54</v>
      </c>
      <c r="E116">
        <v>0.56217915592328005</v>
      </c>
      <c r="F116">
        <v>0.34327716665658697</v>
      </c>
    </row>
    <row r="117" spans="1:6" x14ac:dyDescent="0.25">
      <c r="A117">
        <v>2019</v>
      </c>
      <c r="B117" t="s">
        <v>81</v>
      </c>
      <c r="C117" t="s">
        <v>18</v>
      </c>
      <c r="D117" t="s">
        <v>54</v>
      </c>
      <c r="E117">
        <v>0.57718571790375195</v>
      </c>
      <c r="F117">
        <v>0.36578723472797497</v>
      </c>
    </row>
    <row r="118" spans="1:6" x14ac:dyDescent="0.25">
      <c r="A118">
        <v>2020</v>
      </c>
      <c r="B118" t="s">
        <v>82</v>
      </c>
      <c r="C118" t="s">
        <v>18</v>
      </c>
      <c r="D118" t="s">
        <v>54</v>
      </c>
      <c r="E118">
        <v>1.2480394267100701</v>
      </c>
      <c r="F118">
        <v>1.3720778608437101</v>
      </c>
    </row>
    <row r="119" spans="1:6" x14ac:dyDescent="0.25">
      <c r="A119">
        <v>2021</v>
      </c>
      <c r="B119" t="s">
        <v>83</v>
      </c>
      <c r="C119" t="s">
        <v>18</v>
      </c>
      <c r="D119" t="s">
        <v>54</v>
      </c>
      <c r="E119">
        <v>1.24910155225611</v>
      </c>
      <c r="F119">
        <v>1.3736710650948201</v>
      </c>
    </row>
    <row r="120" spans="1:6" x14ac:dyDescent="0.25">
      <c r="A120">
        <v>2022</v>
      </c>
      <c r="B120" t="s">
        <v>84</v>
      </c>
      <c r="C120" t="s">
        <v>18</v>
      </c>
      <c r="D120" t="s">
        <v>54</v>
      </c>
      <c r="E120">
        <v>0.75153926047257102</v>
      </c>
      <c r="F120">
        <v>0.62732016391049605</v>
      </c>
    </row>
    <row r="121" spans="1:6" x14ac:dyDescent="0.25">
      <c r="A121">
        <v>2016</v>
      </c>
      <c r="B121" t="s">
        <v>78</v>
      </c>
      <c r="C121" t="s">
        <v>19</v>
      </c>
      <c r="D121" t="s">
        <v>58</v>
      </c>
      <c r="E121">
        <v>0.64698949572922804</v>
      </c>
      <c r="F121">
        <v>0.47049394853332799</v>
      </c>
    </row>
    <row r="122" spans="1:6" x14ac:dyDescent="0.25">
      <c r="A122">
        <v>2017</v>
      </c>
      <c r="B122" t="s">
        <v>79</v>
      </c>
      <c r="C122" t="s">
        <v>19</v>
      </c>
      <c r="D122" t="s">
        <v>58</v>
      </c>
      <c r="E122">
        <v>0.63998352205232401</v>
      </c>
      <c r="F122">
        <v>0.45998488292731499</v>
      </c>
    </row>
    <row r="123" spans="1:6" x14ac:dyDescent="0.25">
      <c r="A123">
        <v>2018</v>
      </c>
      <c r="B123" t="s">
        <v>80</v>
      </c>
      <c r="C123" t="s">
        <v>19</v>
      </c>
      <c r="D123" t="s">
        <v>58</v>
      </c>
      <c r="E123">
        <v>0.56937957451546795</v>
      </c>
      <c r="F123">
        <v>0.35407790255222699</v>
      </c>
    </row>
    <row r="124" spans="1:6" x14ac:dyDescent="0.25">
      <c r="A124">
        <v>2019</v>
      </c>
      <c r="B124" t="s">
        <v>81</v>
      </c>
      <c r="C124" t="s">
        <v>19</v>
      </c>
      <c r="D124" t="s">
        <v>58</v>
      </c>
      <c r="E124">
        <v>0.61283147321903797</v>
      </c>
      <c r="F124">
        <v>0.419256402392581</v>
      </c>
    </row>
    <row r="125" spans="1:6" x14ac:dyDescent="0.25">
      <c r="A125">
        <v>2020</v>
      </c>
      <c r="B125" t="s">
        <v>82</v>
      </c>
      <c r="C125" t="s">
        <v>19</v>
      </c>
      <c r="D125" t="s">
        <v>58</v>
      </c>
      <c r="E125">
        <v>1.3937881219142401</v>
      </c>
      <c r="F125">
        <v>1.5907030899022601</v>
      </c>
    </row>
    <row r="126" spans="1:6" x14ac:dyDescent="0.25">
      <c r="A126">
        <v>2021</v>
      </c>
      <c r="B126" t="s">
        <v>83</v>
      </c>
      <c r="C126" t="s">
        <v>19</v>
      </c>
      <c r="D126" t="s">
        <v>58</v>
      </c>
      <c r="E126">
        <v>1.38953785251554</v>
      </c>
      <c r="F126">
        <v>1.5843276220495399</v>
      </c>
    </row>
    <row r="127" spans="1:6" x14ac:dyDescent="0.25">
      <c r="A127">
        <v>2022</v>
      </c>
      <c r="B127" t="s">
        <v>84</v>
      </c>
      <c r="C127" t="s">
        <v>19</v>
      </c>
      <c r="D127" t="s">
        <v>58</v>
      </c>
      <c r="E127">
        <v>0.80631713031183305</v>
      </c>
      <c r="F127">
        <v>0.70948779034565301</v>
      </c>
    </row>
    <row r="128" spans="1:6" x14ac:dyDescent="0.25">
      <c r="A128">
        <v>2016</v>
      </c>
      <c r="B128" t="s">
        <v>78</v>
      </c>
      <c r="C128" t="s">
        <v>20</v>
      </c>
      <c r="D128" t="s">
        <v>59</v>
      </c>
      <c r="E128">
        <v>0.49743463272661398</v>
      </c>
      <c r="F128">
        <v>0.246159410684028</v>
      </c>
    </row>
    <row r="129" spans="1:6" x14ac:dyDescent="0.25">
      <c r="A129">
        <v>2017</v>
      </c>
      <c r="B129" t="s">
        <v>79</v>
      </c>
      <c r="C129" t="s">
        <v>20</v>
      </c>
      <c r="D129" t="s">
        <v>59</v>
      </c>
      <c r="E129">
        <v>0.47510993848524502</v>
      </c>
      <c r="F129">
        <v>0.212672034448213</v>
      </c>
    </row>
    <row r="130" spans="1:6" x14ac:dyDescent="0.25">
      <c r="A130">
        <v>2018</v>
      </c>
      <c r="B130" t="s">
        <v>80</v>
      </c>
      <c r="C130" t="s">
        <v>20</v>
      </c>
      <c r="D130" t="s">
        <v>59</v>
      </c>
      <c r="E130">
        <v>0.46336314936568801</v>
      </c>
      <c r="F130">
        <v>0.195051674565278</v>
      </c>
    </row>
    <row r="131" spans="1:6" x14ac:dyDescent="0.25">
      <c r="A131">
        <v>2019</v>
      </c>
      <c r="B131" t="s">
        <v>81</v>
      </c>
      <c r="C131" t="s">
        <v>20</v>
      </c>
      <c r="D131" t="s">
        <v>59</v>
      </c>
      <c r="E131">
        <v>0.48833844603630699</v>
      </c>
      <c r="F131">
        <v>0.232514994204403</v>
      </c>
    </row>
    <row r="132" spans="1:6" x14ac:dyDescent="0.25">
      <c r="A132">
        <v>2020</v>
      </c>
      <c r="B132" t="s">
        <v>82</v>
      </c>
      <c r="C132" t="s">
        <v>20</v>
      </c>
      <c r="D132" t="s">
        <v>59</v>
      </c>
      <c r="E132">
        <v>0.96607893578299697</v>
      </c>
      <c r="F132">
        <v>0.949132895003445</v>
      </c>
    </row>
    <row r="133" spans="1:6" x14ac:dyDescent="0.25">
      <c r="A133">
        <v>2021</v>
      </c>
      <c r="B133" t="s">
        <v>83</v>
      </c>
      <c r="C133" t="s">
        <v>20</v>
      </c>
      <c r="D133" t="s">
        <v>59</v>
      </c>
      <c r="E133">
        <v>0.97448166835753902</v>
      </c>
      <c r="F133">
        <v>0.96173711990750699</v>
      </c>
    </row>
    <row r="134" spans="1:6" x14ac:dyDescent="0.25">
      <c r="A134">
        <v>2022</v>
      </c>
      <c r="B134" t="s">
        <v>84</v>
      </c>
      <c r="C134" t="s">
        <v>20</v>
      </c>
      <c r="D134" t="s">
        <v>59</v>
      </c>
      <c r="E134">
        <v>0.70108688020395704</v>
      </c>
      <c r="F134">
        <v>0.55164083671430197</v>
      </c>
    </row>
    <row r="135" spans="1:6" x14ac:dyDescent="0.25">
      <c r="A135">
        <v>2016</v>
      </c>
      <c r="B135" t="s">
        <v>78</v>
      </c>
      <c r="C135" t="s">
        <v>21</v>
      </c>
      <c r="D135" t="s">
        <v>62</v>
      </c>
      <c r="E135">
        <v>0.732524405094229</v>
      </c>
      <c r="F135">
        <v>0.59879759561730095</v>
      </c>
    </row>
    <row r="136" spans="1:6" x14ac:dyDescent="0.25">
      <c r="A136">
        <v>2017</v>
      </c>
      <c r="B136" t="s">
        <v>79</v>
      </c>
      <c r="C136" t="s">
        <v>21</v>
      </c>
      <c r="D136" t="s">
        <v>62</v>
      </c>
      <c r="E136">
        <v>0.61611096331455695</v>
      </c>
      <c r="F136">
        <v>0.42417568672870198</v>
      </c>
    </row>
    <row r="137" spans="1:6" x14ac:dyDescent="0.25">
      <c r="A137">
        <v>2018</v>
      </c>
      <c r="B137" t="s">
        <v>80</v>
      </c>
      <c r="C137" t="s">
        <v>21</v>
      </c>
      <c r="D137" t="s">
        <v>62</v>
      </c>
      <c r="E137">
        <v>0.527750055197311</v>
      </c>
      <c r="F137">
        <v>0.29163299912595803</v>
      </c>
    </row>
    <row r="138" spans="1:6" x14ac:dyDescent="0.25">
      <c r="A138">
        <v>2019</v>
      </c>
      <c r="B138" t="s">
        <v>81</v>
      </c>
      <c r="C138" t="s">
        <v>21</v>
      </c>
      <c r="D138" t="s">
        <v>62</v>
      </c>
      <c r="E138">
        <v>0.54330859039005097</v>
      </c>
      <c r="F138">
        <v>0.31497103529543002</v>
      </c>
    </row>
    <row r="139" spans="1:6" x14ac:dyDescent="0.25">
      <c r="A139">
        <v>2020</v>
      </c>
      <c r="B139" t="s">
        <v>82</v>
      </c>
      <c r="C139" t="s">
        <v>21</v>
      </c>
      <c r="D139" t="s">
        <v>62</v>
      </c>
      <c r="E139">
        <v>1.0937051769097299</v>
      </c>
      <c r="F139">
        <v>1.14057417110631</v>
      </c>
    </row>
    <row r="140" spans="1:6" x14ac:dyDescent="0.25">
      <c r="A140">
        <v>2021</v>
      </c>
      <c r="B140" t="s">
        <v>83</v>
      </c>
      <c r="C140" t="s">
        <v>21</v>
      </c>
      <c r="D140" t="s">
        <v>62</v>
      </c>
      <c r="E140">
        <v>1.09316518603361</v>
      </c>
      <c r="F140">
        <v>1.13976417669218</v>
      </c>
    </row>
    <row r="141" spans="1:6" x14ac:dyDescent="0.25">
      <c r="A141">
        <v>2022</v>
      </c>
      <c r="B141" t="s">
        <v>84</v>
      </c>
      <c r="C141" t="s">
        <v>21</v>
      </c>
      <c r="D141" t="s">
        <v>62</v>
      </c>
      <c r="E141">
        <v>0.73156249323505795</v>
      </c>
      <c r="F141">
        <v>0.59735471339972102</v>
      </c>
    </row>
    <row r="142" spans="1:6" x14ac:dyDescent="0.25">
      <c r="A142">
        <v>2016</v>
      </c>
      <c r="B142" t="s">
        <v>78</v>
      </c>
      <c r="C142" t="s">
        <v>22</v>
      </c>
      <c r="D142" t="s">
        <v>60</v>
      </c>
      <c r="E142">
        <v>0.55173772582854996</v>
      </c>
      <c r="F142">
        <v>0.32761486489147301</v>
      </c>
    </row>
    <row r="143" spans="1:6" x14ac:dyDescent="0.25">
      <c r="A143">
        <v>2017</v>
      </c>
      <c r="B143" t="s">
        <v>79</v>
      </c>
      <c r="C143" t="s">
        <v>22</v>
      </c>
      <c r="D143" t="s">
        <v>60</v>
      </c>
      <c r="E143">
        <v>0.51935756263395905</v>
      </c>
      <c r="F143">
        <v>0.27904413439228198</v>
      </c>
    </row>
    <row r="144" spans="1:6" x14ac:dyDescent="0.25">
      <c r="A144">
        <v>2018</v>
      </c>
      <c r="B144" t="s">
        <v>80</v>
      </c>
      <c r="C144" t="s">
        <v>22</v>
      </c>
      <c r="D144" t="s">
        <v>60</v>
      </c>
      <c r="E144">
        <v>0.49352656410314399</v>
      </c>
      <c r="F144">
        <v>0.24029724912720701</v>
      </c>
    </row>
    <row r="145" spans="1:6" x14ac:dyDescent="0.25">
      <c r="A145">
        <v>2019</v>
      </c>
      <c r="B145" t="s">
        <v>81</v>
      </c>
      <c r="C145" t="s">
        <v>22</v>
      </c>
      <c r="D145" t="s">
        <v>60</v>
      </c>
      <c r="E145">
        <v>0.52385979860587895</v>
      </c>
      <c r="F145">
        <v>0.285797555884377</v>
      </c>
    </row>
    <row r="146" spans="1:6" x14ac:dyDescent="0.25">
      <c r="A146">
        <v>2020</v>
      </c>
      <c r="B146" t="s">
        <v>82</v>
      </c>
      <c r="C146" t="s">
        <v>22</v>
      </c>
      <c r="D146" t="s">
        <v>60</v>
      </c>
      <c r="E146">
        <v>1.1270375180000001</v>
      </c>
      <c r="F146">
        <v>1.19057318273183</v>
      </c>
    </row>
    <row r="147" spans="1:6" x14ac:dyDescent="0.25">
      <c r="A147">
        <v>2021</v>
      </c>
      <c r="B147" t="s">
        <v>83</v>
      </c>
      <c r="C147" t="s">
        <v>22</v>
      </c>
      <c r="D147" t="s">
        <v>60</v>
      </c>
      <c r="E147">
        <v>1.12616662917597</v>
      </c>
      <c r="F147">
        <v>1.18926683643233</v>
      </c>
    </row>
    <row r="148" spans="1:6" x14ac:dyDescent="0.25">
      <c r="A148">
        <v>2022</v>
      </c>
      <c r="B148" t="s">
        <v>84</v>
      </c>
      <c r="C148" t="s">
        <v>22</v>
      </c>
      <c r="D148" t="s">
        <v>60</v>
      </c>
      <c r="E148">
        <v>0.69998914661587097</v>
      </c>
      <c r="F148">
        <v>0.54999421986600505</v>
      </c>
    </row>
    <row r="149" spans="1:6" x14ac:dyDescent="0.25">
      <c r="A149">
        <v>2016</v>
      </c>
      <c r="B149" t="s">
        <v>78</v>
      </c>
      <c r="C149" t="s">
        <v>23</v>
      </c>
      <c r="D149" t="s">
        <v>63</v>
      </c>
      <c r="E149">
        <v>0.55224223978614995</v>
      </c>
      <c r="F149">
        <v>0.328371643395658</v>
      </c>
    </row>
    <row r="150" spans="1:6" x14ac:dyDescent="0.25">
      <c r="A150">
        <v>2017</v>
      </c>
      <c r="B150" t="s">
        <v>79</v>
      </c>
      <c r="C150" t="s">
        <v>23</v>
      </c>
      <c r="D150" t="s">
        <v>63</v>
      </c>
      <c r="E150">
        <v>0.51447955073416196</v>
      </c>
      <c r="F150">
        <v>0.27172704337167702</v>
      </c>
    </row>
    <row r="151" spans="1:6" x14ac:dyDescent="0.25">
      <c r="A151">
        <v>2018</v>
      </c>
      <c r="B151" t="s">
        <v>80</v>
      </c>
      <c r="C151" t="s">
        <v>23</v>
      </c>
      <c r="D151" t="s">
        <v>63</v>
      </c>
      <c r="E151">
        <v>0.52314422289130003</v>
      </c>
      <c r="F151">
        <v>0.284724181578766</v>
      </c>
    </row>
    <row r="152" spans="1:6" x14ac:dyDescent="0.25">
      <c r="A152">
        <v>2019</v>
      </c>
      <c r="B152" t="s">
        <v>81</v>
      </c>
      <c r="C152" t="s">
        <v>23</v>
      </c>
      <c r="D152" t="s">
        <v>63</v>
      </c>
      <c r="E152">
        <v>0.54233768063426602</v>
      </c>
      <c r="F152">
        <v>0.31351465609795998</v>
      </c>
    </row>
    <row r="153" spans="1:6" x14ac:dyDescent="0.25">
      <c r="A153">
        <v>2020</v>
      </c>
      <c r="B153" t="s">
        <v>82</v>
      </c>
      <c r="C153" t="s">
        <v>23</v>
      </c>
      <c r="D153" t="s">
        <v>63</v>
      </c>
      <c r="E153">
        <v>1.2167590975067499</v>
      </c>
      <c r="F153">
        <v>1.3251568978291</v>
      </c>
    </row>
    <row r="154" spans="1:6" x14ac:dyDescent="0.25">
      <c r="A154">
        <v>2021</v>
      </c>
      <c r="B154" t="s">
        <v>83</v>
      </c>
      <c r="C154" t="s">
        <v>23</v>
      </c>
      <c r="D154" t="s">
        <v>63</v>
      </c>
      <c r="E154">
        <v>1.20913358852541</v>
      </c>
      <c r="F154">
        <v>1.3137185199733099</v>
      </c>
    </row>
    <row r="155" spans="1:6" x14ac:dyDescent="0.25">
      <c r="A155">
        <v>2022</v>
      </c>
      <c r="B155" t="s">
        <v>84</v>
      </c>
      <c r="C155" t="s">
        <v>23</v>
      </c>
      <c r="D155" t="s">
        <v>63</v>
      </c>
      <c r="E155">
        <v>0.75316532021315397</v>
      </c>
      <c r="F155">
        <v>0.62975927791251096</v>
      </c>
    </row>
    <row r="156" spans="1:6" x14ac:dyDescent="0.25">
      <c r="A156">
        <v>2016</v>
      </c>
      <c r="B156" t="s">
        <v>78</v>
      </c>
      <c r="C156" t="s">
        <v>24</v>
      </c>
      <c r="D156" t="s">
        <v>64</v>
      </c>
      <c r="E156">
        <v>0.56338476539765103</v>
      </c>
      <c r="F156">
        <v>0.34508559895246599</v>
      </c>
    </row>
    <row r="157" spans="1:6" x14ac:dyDescent="0.25">
      <c r="A157">
        <v>2017</v>
      </c>
      <c r="B157" t="s">
        <v>79</v>
      </c>
      <c r="C157" t="s">
        <v>24</v>
      </c>
      <c r="D157" t="s">
        <v>64</v>
      </c>
      <c r="E157">
        <v>0.49832579556919598</v>
      </c>
      <c r="F157">
        <v>0.24749616831547799</v>
      </c>
    </row>
    <row r="158" spans="1:6" x14ac:dyDescent="0.25">
      <c r="A158">
        <v>2018</v>
      </c>
      <c r="B158" t="s">
        <v>80</v>
      </c>
      <c r="C158" t="s">
        <v>24</v>
      </c>
      <c r="D158" t="s">
        <v>64</v>
      </c>
      <c r="E158">
        <v>0.47278952835893001</v>
      </c>
      <c r="F158">
        <v>0.209191384452239</v>
      </c>
    </row>
    <row r="159" spans="1:6" x14ac:dyDescent="0.25">
      <c r="A159">
        <v>2019</v>
      </c>
      <c r="B159" t="s">
        <v>81</v>
      </c>
      <c r="C159" t="s">
        <v>24</v>
      </c>
      <c r="D159" t="s">
        <v>64</v>
      </c>
      <c r="E159">
        <v>0.47473995143238301</v>
      </c>
      <c r="F159">
        <v>0.212117048319058</v>
      </c>
    </row>
    <row r="160" spans="1:6" x14ac:dyDescent="0.25">
      <c r="A160">
        <v>2020</v>
      </c>
      <c r="B160" t="s">
        <v>82</v>
      </c>
      <c r="C160" t="s">
        <v>24</v>
      </c>
      <c r="D160" t="s">
        <v>64</v>
      </c>
      <c r="E160">
        <v>0.86663700214093098</v>
      </c>
      <c r="F160">
        <v>0.79996850289642496</v>
      </c>
    </row>
    <row r="161" spans="1:6" x14ac:dyDescent="0.25">
      <c r="A161">
        <v>2021</v>
      </c>
      <c r="B161" t="s">
        <v>83</v>
      </c>
      <c r="C161" t="s">
        <v>24</v>
      </c>
      <c r="D161" t="s">
        <v>64</v>
      </c>
      <c r="E161">
        <v>0.88441853943359305</v>
      </c>
      <c r="F161">
        <v>0.82664107556114597</v>
      </c>
    </row>
    <row r="162" spans="1:6" x14ac:dyDescent="0.25">
      <c r="A162">
        <v>2022</v>
      </c>
      <c r="B162" t="s">
        <v>84</v>
      </c>
      <c r="C162" t="s">
        <v>24</v>
      </c>
      <c r="D162" t="s">
        <v>64</v>
      </c>
      <c r="E162">
        <v>0.64039533818962402</v>
      </c>
      <c r="F162">
        <v>0.46060261331057001</v>
      </c>
    </row>
    <row r="163" spans="1:6" x14ac:dyDescent="0.25">
      <c r="A163">
        <v>2016</v>
      </c>
      <c r="B163" t="s">
        <v>78</v>
      </c>
      <c r="C163" t="s">
        <v>65</v>
      </c>
      <c r="D163" t="s">
        <v>66</v>
      </c>
      <c r="E163">
        <v>0.65178351190799499</v>
      </c>
      <c r="F163">
        <v>0.47768504471244</v>
      </c>
    </row>
    <row r="164" spans="1:6" x14ac:dyDescent="0.25">
      <c r="A164">
        <v>2017</v>
      </c>
      <c r="B164" t="s">
        <v>79</v>
      </c>
      <c r="C164" t="s">
        <v>65</v>
      </c>
      <c r="D164" t="s">
        <v>66</v>
      </c>
      <c r="E164">
        <v>0.71161760907773497</v>
      </c>
      <c r="F164">
        <v>0.56743708798748205</v>
      </c>
    </row>
    <row r="165" spans="1:6" x14ac:dyDescent="0.25">
      <c r="A165">
        <v>2018</v>
      </c>
      <c r="B165" t="s">
        <v>80</v>
      </c>
      <c r="C165" t="s">
        <v>65</v>
      </c>
      <c r="D165" t="s">
        <v>66</v>
      </c>
      <c r="E165">
        <v>0.478389440821328</v>
      </c>
      <c r="F165">
        <v>0.21759133714536399</v>
      </c>
    </row>
    <row r="166" spans="1:6" x14ac:dyDescent="0.25">
      <c r="A166">
        <v>2019</v>
      </c>
      <c r="B166" t="s">
        <v>81</v>
      </c>
      <c r="C166" t="s">
        <v>65</v>
      </c>
      <c r="D166" t="s">
        <v>66</v>
      </c>
      <c r="E166">
        <v>0.49335355880882997</v>
      </c>
      <c r="F166">
        <v>0.24003773859063099</v>
      </c>
    </row>
    <row r="167" spans="1:6" x14ac:dyDescent="0.25">
      <c r="A167">
        <v>2020</v>
      </c>
      <c r="B167" t="s">
        <v>82</v>
      </c>
      <c r="C167" t="s">
        <v>65</v>
      </c>
      <c r="D167" t="s">
        <v>66</v>
      </c>
      <c r="E167">
        <v>0.76421535710425903</v>
      </c>
      <c r="F167">
        <v>0.64633449900137896</v>
      </c>
    </row>
    <row r="168" spans="1:6" x14ac:dyDescent="0.25">
      <c r="A168">
        <v>2021</v>
      </c>
      <c r="B168" t="s">
        <v>83</v>
      </c>
      <c r="C168" t="s">
        <v>65</v>
      </c>
      <c r="D168" t="s">
        <v>66</v>
      </c>
      <c r="E168">
        <v>0.77810351769720598</v>
      </c>
      <c r="F168">
        <v>0.66716694821529199</v>
      </c>
    </row>
    <row r="169" spans="1:6" x14ac:dyDescent="0.25">
      <c r="A169">
        <v>2022</v>
      </c>
      <c r="B169" t="s">
        <v>84</v>
      </c>
      <c r="C169" t="s">
        <v>65</v>
      </c>
      <c r="D169" t="s">
        <v>66</v>
      </c>
      <c r="E169">
        <v>0.67633070344667201</v>
      </c>
      <c r="F169">
        <v>0.51450620023201099</v>
      </c>
    </row>
    <row r="170" spans="1:6" x14ac:dyDescent="0.25">
      <c r="A170">
        <v>2016</v>
      </c>
      <c r="B170" t="s">
        <v>78</v>
      </c>
      <c r="C170" t="s">
        <v>25</v>
      </c>
      <c r="D170" t="s">
        <v>67</v>
      </c>
      <c r="E170">
        <v>0.50892271236297404</v>
      </c>
      <c r="F170">
        <v>0.26339170246148602</v>
      </c>
    </row>
    <row r="171" spans="1:6" x14ac:dyDescent="0.25">
      <c r="A171">
        <v>2017</v>
      </c>
      <c r="B171" t="s">
        <v>79</v>
      </c>
      <c r="C171" t="s">
        <v>25</v>
      </c>
      <c r="D171" t="s">
        <v>67</v>
      </c>
      <c r="E171">
        <v>0.53302561853217201</v>
      </c>
      <c r="F171">
        <v>0.29954642326248998</v>
      </c>
    </row>
    <row r="172" spans="1:6" x14ac:dyDescent="0.25">
      <c r="A172">
        <v>2018</v>
      </c>
      <c r="B172" t="s">
        <v>80</v>
      </c>
      <c r="C172" t="s">
        <v>25</v>
      </c>
      <c r="D172" t="s">
        <v>67</v>
      </c>
      <c r="E172">
        <v>0.45493147451502802</v>
      </c>
      <c r="F172">
        <v>0.18240403581289999</v>
      </c>
    </row>
    <row r="173" spans="1:6" x14ac:dyDescent="0.25">
      <c r="A173">
        <v>2019</v>
      </c>
      <c r="B173" t="s">
        <v>81</v>
      </c>
      <c r="C173" t="s">
        <v>25</v>
      </c>
      <c r="D173" t="s">
        <v>67</v>
      </c>
      <c r="E173">
        <v>0.48549549932943897</v>
      </c>
      <c r="F173">
        <v>0.228250531499473</v>
      </c>
    </row>
    <row r="174" spans="1:6" x14ac:dyDescent="0.25">
      <c r="A174">
        <v>2020</v>
      </c>
      <c r="B174" t="s">
        <v>82</v>
      </c>
      <c r="C174" t="s">
        <v>25</v>
      </c>
      <c r="D174" t="s">
        <v>67</v>
      </c>
      <c r="E174">
        <v>1.0731032991789899</v>
      </c>
      <c r="F174">
        <v>1.10967104547894</v>
      </c>
    </row>
    <row r="175" spans="1:6" x14ac:dyDescent="0.25">
      <c r="A175">
        <v>2021</v>
      </c>
      <c r="B175" t="s">
        <v>83</v>
      </c>
      <c r="C175" t="s">
        <v>25</v>
      </c>
      <c r="D175" t="s">
        <v>67</v>
      </c>
      <c r="E175">
        <v>1.0904500546073299</v>
      </c>
      <c r="F175">
        <v>1.13569143882539</v>
      </c>
    </row>
    <row r="176" spans="1:6" x14ac:dyDescent="0.25">
      <c r="A176">
        <v>2022</v>
      </c>
      <c r="B176" t="s">
        <v>84</v>
      </c>
      <c r="C176" t="s">
        <v>25</v>
      </c>
      <c r="D176" t="s">
        <v>67</v>
      </c>
      <c r="E176">
        <v>0.68412772109034004</v>
      </c>
      <c r="F176">
        <v>0.52620184365394695</v>
      </c>
    </row>
    <row r="177" spans="1:6" x14ac:dyDescent="0.25">
      <c r="A177">
        <v>2016</v>
      </c>
      <c r="B177" t="s">
        <v>78</v>
      </c>
      <c r="C177" t="s">
        <v>26</v>
      </c>
      <c r="D177" t="s">
        <v>69</v>
      </c>
      <c r="E177">
        <v>0.53396697504048896</v>
      </c>
      <c r="F177">
        <v>0.30095847214545501</v>
      </c>
    </row>
    <row r="178" spans="1:6" x14ac:dyDescent="0.25">
      <c r="A178">
        <v>2017</v>
      </c>
      <c r="B178" t="s">
        <v>79</v>
      </c>
      <c r="C178" t="s">
        <v>26</v>
      </c>
      <c r="D178" t="s">
        <v>69</v>
      </c>
      <c r="E178">
        <v>0.65276677939535399</v>
      </c>
      <c r="F178">
        <v>0.479159960692638</v>
      </c>
    </row>
    <row r="179" spans="1:6" x14ac:dyDescent="0.25">
      <c r="A179">
        <v>2018</v>
      </c>
      <c r="B179" t="s">
        <v>80</v>
      </c>
      <c r="C179" t="s">
        <v>26</v>
      </c>
      <c r="D179" t="s">
        <v>69</v>
      </c>
      <c r="E179">
        <v>0.39683260362403699</v>
      </c>
      <c r="F179">
        <v>9.5254857984636301E-2</v>
      </c>
    </row>
    <row r="180" spans="1:6" x14ac:dyDescent="0.25">
      <c r="A180">
        <v>2019</v>
      </c>
      <c r="B180" t="s">
        <v>81</v>
      </c>
      <c r="C180" t="s">
        <v>26</v>
      </c>
      <c r="D180" t="s">
        <v>69</v>
      </c>
      <c r="E180">
        <v>0.44771689693851202</v>
      </c>
      <c r="F180">
        <v>0.17158206122838099</v>
      </c>
    </row>
    <row r="181" spans="1:6" x14ac:dyDescent="0.25">
      <c r="A181">
        <v>2020</v>
      </c>
      <c r="B181" t="s">
        <v>82</v>
      </c>
      <c r="C181" t="s">
        <v>26</v>
      </c>
      <c r="D181" t="s">
        <v>69</v>
      </c>
      <c r="E181">
        <v>1.0819587706811999</v>
      </c>
      <c r="F181">
        <v>1.1229543855656501</v>
      </c>
    </row>
    <row r="182" spans="1:6" x14ac:dyDescent="0.25">
      <c r="A182">
        <v>2021</v>
      </c>
      <c r="B182" t="s">
        <v>83</v>
      </c>
      <c r="C182" t="s">
        <v>26</v>
      </c>
      <c r="D182" t="s">
        <v>69</v>
      </c>
      <c r="E182">
        <v>1.0743980576521699</v>
      </c>
      <c r="F182">
        <v>1.1116132026102801</v>
      </c>
    </row>
    <row r="183" spans="1:6" x14ac:dyDescent="0.25">
      <c r="A183">
        <v>2022</v>
      </c>
      <c r="B183" t="s">
        <v>84</v>
      </c>
      <c r="C183" t="s">
        <v>26</v>
      </c>
      <c r="D183" t="s">
        <v>69</v>
      </c>
      <c r="E183">
        <v>0.62744008850575095</v>
      </c>
      <c r="F183">
        <v>0.44116954445407203</v>
      </c>
    </row>
    <row r="184" spans="1:6" x14ac:dyDescent="0.25">
      <c r="A184">
        <v>2016</v>
      </c>
      <c r="B184" t="s">
        <v>78</v>
      </c>
      <c r="C184" t="s">
        <v>27</v>
      </c>
      <c r="D184" t="s">
        <v>61</v>
      </c>
      <c r="E184">
        <v>0.48717962596623599</v>
      </c>
      <c r="F184">
        <v>0.230776746716821</v>
      </c>
    </row>
    <row r="185" spans="1:6" x14ac:dyDescent="0.25">
      <c r="A185">
        <v>2017</v>
      </c>
      <c r="B185" t="s">
        <v>79</v>
      </c>
      <c r="C185" t="s">
        <v>27</v>
      </c>
      <c r="D185" t="s">
        <v>61</v>
      </c>
      <c r="E185">
        <v>0.42903283775276801</v>
      </c>
      <c r="F185">
        <v>0.143555692186074</v>
      </c>
    </row>
    <row r="186" spans="1:6" x14ac:dyDescent="0.25">
      <c r="A186">
        <v>2018</v>
      </c>
      <c r="B186" t="s">
        <v>80</v>
      </c>
      <c r="C186" t="s">
        <v>27</v>
      </c>
      <c r="D186" t="s">
        <v>61</v>
      </c>
      <c r="E186">
        <v>0.474300806876293</v>
      </c>
      <c r="F186">
        <v>0.21145832489768801</v>
      </c>
    </row>
    <row r="187" spans="1:6" x14ac:dyDescent="0.25">
      <c r="A187">
        <v>2019</v>
      </c>
      <c r="B187" t="s">
        <v>81</v>
      </c>
      <c r="C187" t="s">
        <v>27</v>
      </c>
      <c r="D187" t="s">
        <v>61</v>
      </c>
      <c r="E187">
        <v>0.47629881577304101</v>
      </c>
      <c r="F187">
        <v>0.21445536821324299</v>
      </c>
    </row>
    <row r="188" spans="1:6" x14ac:dyDescent="0.25">
      <c r="A188">
        <v>2020</v>
      </c>
      <c r="B188" t="s">
        <v>82</v>
      </c>
      <c r="C188" t="s">
        <v>27</v>
      </c>
      <c r="D188" t="s">
        <v>61</v>
      </c>
      <c r="E188">
        <v>0.98501061800527201</v>
      </c>
      <c r="F188">
        <v>0.977530702314932</v>
      </c>
    </row>
    <row r="189" spans="1:6" x14ac:dyDescent="0.25">
      <c r="A189">
        <v>2021</v>
      </c>
      <c r="B189" t="s">
        <v>83</v>
      </c>
      <c r="C189" t="s">
        <v>27</v>
      </c>
      <c r="D189" t="s">
        <v>61</v>
      </c>
      <c r="E189">
        <v>0.97057138266991505</v>
      </c>
      <c r="F189">
        <v>0.95587163272120002</v>
      </c>
    </row>
    <row r="190" spans="1:6" x14ac:dyDescent="0.25">
      <c r="A190">
        <v>2022</v>
      </c>
      <c r="B190" t="s">
        <v>84</v>
      </c>
      <c r="C190" t="s">
        <v>27</v>
      </c>
      <c r="D190" t="s">
        <v>61</v>
      </c>
      <c r="E190">
        <v>0.64455803134358003</v>
      </c>
      <c r="F190">
        <v>0.46684671548252499</v>
      </c>
    </row>
    <row r="191" spans="1:6" x14ac:dyDescent="0.25">
      <c r="A191">
        <v>2016</v>
      </c>
      <c r="B191" t="s">
        <v>78</v>
      </c>
      <c r="C191" t="s">
        <v>28</v>
      </c>
      <c r="D191" t="s">
        <v>70</v>
      </c>
      <c r="E191">
        <v>0.62138052021199897</v>
      </c>
      <c r="F191">
        <v>0.43208010111900902</v>
      </c>
    </row>
    <row r="192" spans="1:6" x14ac:dyDescent="0.25">
      <c r="A192">
        <v>2017</v>
      </c>
      <c r="B192" t="s">
        <v>79</v>
      </c>
      <c r="C192" t="s">
        <v>28</v>
      </c>
      <c r="D192" t="s">
        <v>70</v>
      </c>
      <c r="E192">
        <v>0.61488874398635296</v>
      </c>
      <c r="F192">
        <v>0.42234233940292398</v>
      </c>
    </row>
    <row r="193" spans="1:6" x14ac:dyDescent="0.25">
      <c r="A193">
        <v>2018</v>
      </c>
      <c r="B193" t="s">
        <v>80</v>
      </c>
      <c r="C193" t="s">
        <v>28</v>
      </c>
      <c r="D193" t="s">
        <v>70</v>
      </c>
      <c r="E193">
        <v>0.49652959539659902</v>
      </c>
      <c r="F193">
        <v>0.24480184111330899</v>
      </c>
    </row>
    <row r="194" spans="1:6" x14ac:dyDescent="0.25">
      <c r="A194">
        <v>2019</v>
      </c>
      <c r="B194" t="s">
        <v>81</v>
      </c>
      <c r="C194" t="s">
        <v>28</v>
      </c>
      <c r="D194" t="s">
        <v>70</v>
      </c>
      <c r="E194">
        <v>0.50412409552870496</v>
      </c>
      <c r="F194">
        <v>0.25619370523010898</v>
      </c>
    </row>
    <row r="195" spans="1:6" x14ac:dyDescent="0.25">
      <c r="A195">
        <v>2020</v>
      </c>
      <c r="B195" t="s">
        <v>82</v>
      </c>
      <c r="C195" t="s">
        <v>28</v>
      </c>
      <c r="D195" t="s">
        <v>70</v>
      </c>
      <c r="E195">
        <v>0.91313531062837605</v>
      </c>
      <c r="F195">
        <v>0.86971666310919504</v>
      </c>
    </row>
    <row r="196" spans="1:6" x14ac:dyDescent="0.25">
      <c r="A196">
        <v>2021</v>
      </c>
      <c r="B196" t="s">
        <v>83</v>
      </c>
      <c r="C196" t="s">
        <v>28</v>
      </c>
      <c r="D196" t="s">
        <v>70</v>
      </c>
      <c r="E196">
        <v>0.92463799321626805</v>
      </c>
      <c r="F196">
        <v>0.88697085953299803</v>
      </c>
    </row>
    <row r="197" spans="1:6" x14ac:dyDescent="0.25">
      <c r="A197">
        <v>2022</v>
      </c>
      <c r="B197" t="s">
        <v>84</v>
      </c>
      <c r="C197" t="s">
        <v>28</v>
      </c>
      <c r="D197" t="s">
        <v>70</v>
      </c>
      <c r="E197">
        <v>0.73527221555976396</v>
      </c>
      <c r="F197">
        <v>0.60291935253317097</v>
      </c>
    </row>
    <row r="198" spans="1:6" x14ac:dyDescent="0.25">
      <c r="A198">
        <v>2016</v>
      </c>
      <c r="B198" t="s">
        <v>78</v>
      </c>
      <c r="C198" t="s">
        <v>29</v>
      </c>
      <c r="D198" t="s">
        <v>55</v>
      </c>
      <c r="E198">
        <v>0.75214131273163998</v>
      </c>
      <c r="F198">
        <v>0.62822325132997403</v>
      </c>
    </row>
    <row r="199" spans="1:6" x14ac:dyDescent="0.25">
      <c r="A199">
        <v>2017</v>
      </c>
      <c r="B199" t="s">
        <v>79</v>
      </c>
      <c r="C199" t="s">
        <v>29</v>
      </c>
      <c r="D199" t="s">
        <v>55</v>
      </c>
      <c r="E199">
        <v>0.64700506892800602</v>
      </c>
      <c r="F199">
        <v>0.47051730856509499</v>
      </c>
    </row>
    <row r="200" spans="1:6" x14ac:dyDescent="0.25">
      <c r="A200">
        <v>2018</v>
      </c>
      <c r="B200" t="s">
        <v>80</v>
      </c>
      <c r="C200" t="s">
        <v>29</v>
      </c>
      <c r="D200" t="s">
        <v>55</v>
      </c>
      <c r="E200">
        <v>0.61899526741136701</v>
      </c>
      <c r="F200">
        <v>0.428502186138912</v>
      </c>
    </row>
    <row r="201" spans="1:6" x14ac:dyDescent="0.25">
      <c r="A201">
        <v>2019</v>
      </c>
      <c r="B201" t="s">
        <v>81</v>
      </c>
      <c r="C201" t="s">
        <v>29</v>
      </c>
      <c r="D201" t="s">
        <v>55</v>
      </c>
      <c r="E201">
        <v>0.65825259423593097</v>
      </c>
      <c r="F201">
        <v>0.487388765241549</v>
      </c>
    </row>
    <row r="202" spans="1:6" x14ac:dyDescent="0.25">
      <c r="A202">
        <v>2020</v>
      </c>
      <c r="B202" t="s">
        <v>82</v>
      </c>
      <c r="C202" t="s">
        <v>29</v>
      </c>
      <c r="D202" t="s">
        <v>55</v>
      </c>
      <c r="E202">
        <v>0.98842453522529095</v>
      </c>
      <c r="F202">
        <v>0.98265162935423001</v>
      </c>
    </row>
    <row r="203" spans="1:6" x14ac:dyDescent="0.25">
      <c r="A203">
        <v>2021</v>
      </c>
      <c r="B203" t="s">
        <v>83</v>
      </c>
      <c r="C203" t="s">
        <v>29</v>
      </c>
      <c r="D203" t="s">
        <v>55</v>
      </c>
      <c r="E203">
        <v>0.96107931272926095</v>
      </c>
      <c r="F203">
        <v>0.94163338542774599</v>
      </c>
    </row>
    <row r="204" spans="1:6" x14ac:dyDescent="0.25">
      <c r="A204">
        <v>2022</v>
      </c>
      <c r="B204" t="s">
        <v>84</v>
      </c>
      <c r="C204" t="s">
        <v>29</v>
      </c>
      <c r="D204" t="s">
        <v>55</v>
      </c>
      <c r="E204">
        <v>0.70656100165338698</v>
      </c>
      <c r="F204">
        <v>0.55985210100109095</v>
      </c>
    </row>
    <row r="205" spans="1:6" x14ac:dyDescent="0.25">
      <c r="A205">
        <v>2016</v>
      </c>
      <c r="B205" t="s">
        <v>78</v>
      </c>
      <c r="C205" t="s">
        <v>30</v>
      </c>
      <c r="D205" t="s">
        <v>68</v>
      </c>
      <c r="E205">
        <v>0.70450618153522404</v>
      </c>
      <c r="F205">
        <v>0.55676984000123697</v>
      </c>
    </row>
    <row r="206" spans="1:6" x14ac:dyDescent="0.25">
      <c r="A206">
        <v>2017</v>
      </c>
      <c r="B206" t="s">
        <v>79</v>
      </c>
      <c r="C206" t="s">
        <v>30</v>
      </c>
      <c r="D206" t="s">
        <v>68</v>
      </c>
      <c r="E206">
        <v>0.58431358784306597</v>
      </c>
      <c r="F206">
        <v>0.37647914655606401</v>
      </c>
    </row>
    <row r="207" spans="1:6" x14ac:dyDescent="0.25">
      <c r="A207">
        <v>2018</v>
      </c>
      <c r="B207" t="s">
        <v>80</v>
      </c>
      <c r="C207" t="s">
        <v>30</v>
      </c>
      <c r="D207" t="s">
        <v>68</v>
      </c>
      <c r="E207">
        <v>0.45880142471397001</v>
      </c>
      <c r="F207">
        <v>0.18820901916114599</v>
      </c>
    </row>
    <row r="208" spans="1:6" x14ac:dyDescent="0.25">
      <c r="A208">
        <v>2019</v>
      </c>
      <c r="B208" t="s">
        <v>81</v>
      </c>
      <c r="C208" t="s">
        <v>30</v>
      </c>
      <c r="D208" t="s">
        <v>68</v>
      </c>
      <c r="E208">
        <v>0.48269193156377599</v>
      </c>
      <c r="F208">
        <v>0.22404513779704099</v>
      </c>
    </row>
    <row r="209" spans="1:6" x14ac:dyDescent="0.25">
      <c r="A209">
        <v>2020</v>
      </c>
      <c r="B209" t="s">
        <v>82</v>
      </c>
      <c r="C209" t="s">
        <v>30</v>
      </c>
      <c r="D209" t="s">
        <v>68</v>
      </c>
      <c r="E209">
        <v>1.01613297544014</v>
      </c>
      <c r="F209">
        <v>1.0242147053072701</v>
      </c>
    </row>
    <row r="210" spans="1:6" x14ac:dyDescent="0.25">
      <c r="A210">
        <v>2021</v>
      </c>
      <c r="B210" t="s">
        <v>83</v>
      </c>
      <c r="C210" t="s">
        <v>30</v>
      </c>
      <c r="D210" t="s">
        <v>68</v>
      </c>
      <c r="E210">
        <v>0.99983875438446101</v>
      </c>
      <c r="F210">
        <v>0.99977312930798501</v>
      </c>
    </row>
    <row r="211" spans="1:6" x14ac:dyDescent="0.25">
      <c r="A211">
        <v>2022</v>
      </c>
      <c r="B211" t="s">
        <v>84</v>
      </c>
      <c r="C211" t="s">
        <v>30</v>
      </c>
      <c r="D211" t="s">
        <v>68</v>
      </c>
      <c r="E211">
        <v>0.73737749527966601</v>
      </c>
      <c r="F211">
        <v>0.60607730369253598</v>
      </c>
    </row>
    <row r="212" spans="1:6" x14ac:dyDescent="0.25">
      <c r="A212">
        <v>2016</v>
      </c>
      <c r="B212" t="s">
        <v>78</v>
      </c>
      <c r="C212" t="s">
        <v>31</v>
      </c>
      <c r="D212" t="s">
        <v>71</v>
      </c>
      <c r="E212">
        <v>0.64915460595053598</v>
      </c>
      <c r="F212">
        <v>0.47374164634226701</v>
      </c>
    </row>
    <row r="213" spans="1:6" x14ac:dyDescent="0.25">
      <c r="A213">
        <v>2017</v>
      </c>
      <c r="B213" t="s">
        <v>79</v>
      </c>
      <c r="C213" t="s">
        <v>31</v>
      </c>
      <c r="D213" t="s">
        <v>71</v>
      </c>
      <c r="E213">
        <v>0.61617856501185397</v>
      </c>
      <c r="F213">
        <v>0.42427709028868499</v>
      </c>
    </row>
    <row r="214" spans="1:6" x14ac:dyDescent="0.25">
      <c r="A214">
        <v>2018</v>
      </c>
      <c r="B214" t="s">
        <v>80</v>
      </c>
      <c r="C214" t="s">
        <v>31</v>
      </c>
      <c r="D214" t="s">
        <v>71</v>
      </c>
      <c r="E214">
        <v>0.45177278338641003</v>
      </c>
      <c r="F214">
        <v>0.17766595173913299</v>
      </c>
    </row>
    <row r="215" spans="1:6" x14ac:dyDescent="0.25">
      <c r="A215">
        <v>2019</v>
      </c>
      <c r="B215" t="s">
        <v>81</v>
      </c>
      <c r="C215" t="s">
        <v>31</v>
      </c>
      <c r="D215" t="s">
        <v>71</v>
      </c>
      <c r="E215">
        <v>0.55619444261836104</v>
      </c>
      <c r="F215">
        <v>0.33430000692761103</v>
      </c>
    </row>
    <row r="216" spans="1:6" x14ac:dyDescent="0.25">
      <c r="A216">
        <v>2020</v>
      </c>
      <c r="B216" t="s">
        <v>82</v>
      </c>
      <c r="C216" t="s">
        <v>31</v>
      </c>
      <c r="D216" t="s">
        <v>71</v>
      </c>
      <c r="E216">
        <v>0.98293430482081201</v>
      </c>
      <c r="F216">
        <v>0.97441620139323204</v>
      </c>
    </row>
    <row r="217" spans="1:6" x14ac:dyDescent="0.25">
      <c r="A217">
        <v>2021</v>
      </c>
      <c r="B217" t="s">
        <v>83</v>
      </c>
      <c r="C217" t="s">
        <v>31</v>
      </c>
      <c r="D217" t="s">
        <v>71</v>
      </c>
      <c r="E217">
        <v>0.963964479131316</v>
      </c>
      <c r="F217">
        <v>0.94596117830875703</v>
      </c>
    </row>
    <row r="218" spans="1:6" x14ac:dyDescent="0.25">
      <c r="A218">
        <v>2022</v>
      </c>
      <c r="B218" t="s">
        <v>84</v>
      </c>
      <c r="C218" t="s">
        <v>31</v>
      </c>
      <c r="D218" t="s">
        <v>71</v>
      </c>
      <c r="E218">
        <v>0.692688358133417</v>
      </c>
      <c r="F218">
        <v>0.53904292762940298</v>
      </c>
    </row>
    <row r="219" spans="1:6" x14ac:dyDescent="0.25">
      <c r="A219">
        <v>2016</v>
      </c>
      <c r="B219" t="s">
        <v>78</v>
      </c>
      <c r="C219" t="s">
        <v>32</v>
      </c>
      <c r="D219" t="s">
        <v>72</v>
      </c>
      <c r="E219">
        <v>0.58660610716766304</v>
      </c>
      <c r="F219">
        <v>0.37991795993109401</v>
      </c>
    </row>
    <row r="220" spans="1:6" x14ac:dyDescent="0.25">
      <c r="A220">
        <v>2017</v>
      </c>
      <c r="B220" t="s">
        <v>79</v>
      </c>
      <c r="C220" t="s">
        <v>32</v>
      </c>
      <c r="D220" t="s">
        <v>72</v>
      </c>
      <c r="E220">
        <v>0.49850761279066103</v>
      </c>
      <c r="F220">
        <v>0.24776889687496001</v>
      </c>
    </row>
    <row r="221" spans="1:6" x14ac:dyDescent="0.25">
      <c r="A221">
        <v>2018</v>
      </c>
      <c r="B221" t="s">
        <v>80</v>
      </c>
      <c r="C221" t="s">
        <v>32</v>
      </c>
      <c r="D221" t="s">
        <v>72</v>
      </c>
      <c r="E221">
        <v>0.59076031434412701</v>
      </c>
      <c r="F221">
        <v>0.38614933300952098</v>
      </c>
    </row>
    <row r="222" spans="1:6" x14ac:dyDescent="0.25">
      <c r="A222">
        <v>2019</v>
      </c>
      <c r="B222" t="s">
        <v>81</v>
      </c>
      <c r="C222" t="s">
        <v>32</v>
      </c>
      <c r="D222" t="s">
        <v>72</v>
      </c>
      <c r="E222">
        <v>0.575060754389777</v>
      </c>
      <c r="F222">
        <v>0.362599757582241</v>
      </c>
    </row>
    <row r="223" spans="1:6" x14ac:dyDescent="0.25">
      <c r="A223">
        <v>2020</v>
      </c>
      <c r="B223" t="s">
        <v>82</v>
      </c>
      <c r="C223" t="s">
        <v>32</v>
      </c>
      <c r="D223" t="s">
        <v>72</v>
      </c>
      <c r="E223">
        <v>0.87781651003536298</v>
      </c>
      <c r="F223">
        <v>0.81673793243236903</v>
      </c>
    </row>
    <row r="224" spans="1:6" x14ac:dyDescent="0.25">
      <c r="A224">
        <v>2021</v>
      </c>
      <c r="B224" t="s">
        <v>83</v>
      </c>
      <c r="C224" t="s">
        <v>32</v>
      </c>
      <c r="D224" t="s">
        <v>72</v>
      </c>
      <c r="E224">
        <v>0.86353503405487897</v>
      </c>
      <c r="F224">
        <v>0.79531550423736197</v>
      </c>
    </row>
    <row r="225" spans="1:6" x14ac:dyDescent="0.25">
      <c r="A225">
        <v>2022</v>
      </c>
      <c r="B225" t="s">
        <v>84</v>
      </c>
      <c r="C225" t="s">
        <v>32</v>
      </c>
      <c r="D225" t="s">
        <v>72</v>
      </c>
      <c r="E225">
        <v>0.52689840545409194</v>
      </c>
      <c r="F225">
        <v>0.29035551173625501</v>
      </c>
    </row>
    <row r="226" spans="1:6" x14ac:dyDescent="0.25">
      <c r="A226">
        <v>2016</v>
      </c>
      <c r="B226" t="s">
        <v>78</v>
      </c>
      <c r="C226" t="s">
        <v>33</v>
      </c>
      <c r="D226" t="s">
        <v>73</v>
      </c>
      <c r="E226">
        <v>0.72002431114204801</v>
      </c>
      <c r="F226">
        <v>0.58004726718574395</v>
      </c>
    </row>
    <row r="227" spans="1:6" x14ac:dyDescent="0.25">
      <c r="A227">
        <v>2017</v>
      </c>
      <c r="B227" t="s">
        <v>79</v>
      </c>
      <c r="C227" t="s">
        <v>33</v>
      </c>
      <c r="D227" t="s">
        <v>73</v>
      </c>
      <c r="E227">
        <v>0.64392061089735297</v>
      </c>
      <c r="F227">
        <v>0.46589057525178201</v>
      </c>
    </row>
    <row r="228" spans="1:6" x14ac:dyDescent="0.25">
      <c r="A228">
        <v>2018</v>
      </c>
      <c r="B228" t="s">
        <v>80</v>
      </c>
      <c r="C228" t="s">
        <v>33</v>
      </c>
      <c r="D228" t="s">
        <v>73</v>
      </c>
      <c r="E228">
        <v>0.51736166140812101</v>
      </c>
      <c r="F228">
        <v>0.276050252614708</v>
      </c>
    </row>
    <row r="229" spans="1:6" x14ac:dyDescent="0.25">
      <c r="A229">
        <v>2019</v>
      </c>
      <c r="B229" t="s">
        <v>81</v>
      </c>
      <c r="C229" t="s">
        <v>33</v>
      </c>
      <c r="D229" t="s">
        <v>73</v>
      </c>
      <c r="E229">
        <v>0.54372519029379496</v>
      </c>
      <c r="F229">
        <v>0.31559594140010699</v>
      </c>
    </row>
    <row r="230" spans="1:6" x14ac:dyDescent="0.25">
      <c r="A230">
        <v>2020</v>
      </c>
      <c r="B230" t="s">
        <v>82</v>
      </c>
      <c r="C230" t="s">
        <v>33</v>
      </c>
      <c r="D230" t="s">
        <v>73</v>
      </c>
      <c r="E230">
        <v>1.00510632289156</v>
      </c>
      <c r="F230">
        <v>1.0076745610829601</v>
      </c>
    </row>
    <row r="231" spans="1:6" x14ac:dyDescent="0.25">
      <c r="A231">
        <v>2021</v>
      </c>
      <c r="B231" t="s">
        <v>83</v>
      </c>
      <c r="C231" t="s">
        <v>33</v>
      </c>
      <c r="D231" t="s">
        <v>73</v>
      </c>
      <c r="E231">
        <v>1.0110240997717499</v>
      </c>
      <c r="F231">
        <v>1.0165513151707799</v>
      </c>
    </row>
    <row r="232" spans="1:6" x14ac:dyDescent="0.25">
      <c r="A232">
        <v>2022</v>
      </c>
      <c r="B232" t="s">
        <v>84</v>
      </c>
      <c r="C232" t="s">
        <v>33</v>
      </c>
      <c r="D232" t="s">
        <v>73</v>
      </c>
      <c r="E232">
        <v>0.582582830093893</v>
      </c>
      <c r="F232">
        <v>0.37388298397067898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C4A4-81DA-43E9-9E2F-3B73BA3F102C}">
  <dimension ref="A1:F232"/>
  <sheetViews>
    <sheetView workbookViewId="0">
      <selection activeCell="F15" sqref="F15"/>
    </sheetView>
  </sheetViews>
  <sheetFormatPr defaultRowHeight="15" x14ac:dyDescent="0.25"/>
  <cols>
    <col min="2" max="2" width="26.140625" customWidth="1"/>
    <col min="3" max="3" width="20" customWidth="1"/>
    <col min="4" max="4" width="19.7109375" customWidth="1"/>
    <col min="5" max="5" width="17.28515625" customWidth="1"/>
    <col min="6" max="6" width="18.7109375" customWidth="1"/>
  </cols>
  <sheetData>
    <row r="1" spans="1:6" x14ac:dyDescent="0.25">
      <c r="A1" t="s">
        <v>74</v>
      </c>
      <c r="B1" t="s">
        <v>75</v>
      </c>
      <c r="C1" t="s">
        <v>0</v>
      </c>
      <c r="D1" t="s">
        <v>1</v>
      </c>
      <c r="E1" t="s">
        <v>76</v>
      </c>
      <c r="F1" t="s">
        <v>77</v>
      </c>
    </row>
    <row r="2" spans="1:6" x14ac:dyDescent="0.25">
      <c r="A2">
        <v>2016</v>
      </c>
      <c r="B2" t="s">
        <v>85</v>
      </c>
      <c r="C2" t="s">
        <v>2</v>
      </c>
      <c r="D2" t="s">
        <v>37</v>
      </c>
      <c r="E2">
        <v>0.38058199999999998</v>
      </c>
      <c r="F2">
        <v>7.0878769999999994E-2</v>
      </c>
    </row>
    <row r="3" spans="1:6" x14ac:dyDescent="0.25">
      <c r="A3">
        <v>2017</v>
      </c>
      <c r="B3" t="s">
        <v>86</v>
      </c>
      <c r="C3" t="s">
        <v>2</v>
      </c>
      <c r="D3" t="s">
        <v>37</v>
      </c>
      <c r="E3">
        <v>0.33613609999999999</v>
      </c>
      <c r="F3">
        <v>4.209211E-3</v>
      </c>
    </row>
    <row r="4" spans="1:6" x14ac:dyDescent="0.25">
      <c r="A4">
        <v>2018</v>
      </c>
      <c r="B4" t="s">
        <v>87</v>
      </c>
      <c r="C4" t="s">
        <v>2</v>
      </c>
      <c r="D4" t="s">
        <v>37</v>
      </c>
      <c r="E4">
        <v>0.3567806</v>
      </c>
      <c r="F4">
        <v>3.5176300000000001E-2</v>
      </c>
    </row>
    <row r="5" spans="1:6" x14ac:dyDescent="0.25">
      <c r="A5">
        <v>2019</v>
      </c>
      <c r="B5" t="s">
        <v>88</v>
      </c>
      <c r="C5" t="s">
        <v>2</v>
      </c>
      <c r="D5" t="s">
        <v>37</v>
      </c>
      <c r="E5">
        <v>0.3785982</v>
      </c>
      <c r="F5">
        <v>6.7903050000000006E-2</v>
      </c>
    </row>
    <row r="6" spans="1:6" x14ac:dyDescent="0.25">
      <c r="A6">
        <v>2020</v>
      </c>
      <c r="B6" t="s">
        <v>89</v>
      </c>
      <c r="C6" t="s">
        <v>2</v>
      </c>
      <c r="D6" t="s">
        <v>37</v>
      </c>
      <c r="E6">
        <v>0.37265710000000002</v>
      </c>
      <c r="F6">
        <v>5.899128E-2</v>
      </c>
    </row>
    <row r="7" spans="1:6" x14ac:dyDescent="0.25">
      <c r="A7">
        <v>2021</v>
      </c>
      <c r="B7" t="s">
        <v>90</v>
      </c>
      <c r="C7" t="s">
        <v>2</v>
      </c>
      <c r="D7" t="s">
        <v>37</v>
      </c>
      <c r="E7">
        <v>0.39674110000000001</v>
      </c>
      <c r="F7">
        <v>9.5117649999999998E-2</v>
      </c>
    </row>
    <row r="8" spans="1:6" x14ac:dyDescent="0.25">
      <c r="A8">
        <v>2022</v>
      </c>
      <c r="B8" t="s">
        <v>91</v>
      </c>
      <c r="C8" t="s">
        <v>2</v>
      </c>
      <c r="D8" t="s">
        <v>37</v>
      </c>
      <c r="E8">
        <v>0.45838479999999998</v>
      </c>
      <c r="F8">
        <v>0.1875841</v>
      </c>
    </row>
    <row r="9" spans="1:6" x14ac:dyDescent="0.25">
      <c r="A9">
        <v>2016</v>
      </c>
      <c r="B9" t="s">
        <v>85</v>
      </c>
      <c r="C9" t="s">
        <v>3</v>
      </c>
      <c r="D9" t="s">
        <v>38</v>
      </c>
      <c r="E9">
        <v>0.64002630000000005</v>
      </c>
      <c r="F9">
        <v>0.46004899999999999</v>
      </c>
    </row>
    <row r="10" spans="1:6" x14ac:dyDescent="0.25">
      <c r="A10">
        <v>2017</v>
      </c>
      <c r="B10" t="s">
        <v>86</v>
      </c>
      <c r="C10" t="s">
        <v>3</v>
      </c>
      <c r="D10" t="s">
        <v>38</v>
      </c>
      <c r="E10">
        <v>0.64383789999999996</v>
      </c>
      <c r="F10">
        <v>0.46576650000000003</v>
      </c>
    </row>
    <row r="11" spans="1:6" x14ac:dyDescent="0.25">
      <c r="A11">
        <v>2018</v>
      </c>
      <c r="B11" t="s">
        <v>87</v>
      </c>
      <c r="C11" t="s">
        <v>3</v>
      </c>
      <c r="D11" t="s">
        <v>38</v>
      </c>
      <c r="E11">
        <v>0.58015289999999997</v>
      </c>
      <c r="F11">
        <v>0.37023810000000001</v>
      </c>
    </row>
    <row r="12" spans="1:6" x14ac:dyDescent="0.25">
      <c r="A12">
        <v>2019</v>
      </c>
      <c r="B12" t="s">
        <v>88</v>
      </c>
      <c r="C12" t="s">
        <v>3</v>
      </c>
      <c r="D12" t="s">
        <v>38</v>
      </c>
      <c r="E12">
        <v>0.63746809999999998</v>
      </c>
      <c r="F12">
        <v>0.4562117</v>
      </c>
    </row>
    <row r="13" spans="1:6" x14ac:dyDescent="0.25">
      <c r="A13">
        <v>2020</v>
      </c>
      <c r="B13" t="s">
        <v>89</v>
      </c>
      <c r="C13" t="s">
        <v>3</v>
      </c>
      <c r="D13" t="s">
        <v>38</v>
      </c>
      <c r="E13">
        <v>0.69343999999999995</v>
      </c>
      <c r="F13">
        <v>0.54017040000000005</v>
      </c>
    </row>
    <row r="14" spans="1:6" x14ac:dyDescent="0.25">
      <c r="A14">
        <v>2021</v>
      </c>
      <c r="B14" t="s">
        <v>90</v>
      </c>
      <c r="C14" t="s">
        <v>3</v>
      </c>
      <c r="D14" t="s">
        <v>38</v>
      </c>
      <c r="E14">
        <v>0.71028990000000003</v>
      </c>
      <c r="F14">
        <v>0.56544550000000005</v>
      </c>
    </row>
    <row r="15" spans="1:6" x14ac:dyDescent="0.25">
      <c r="A15">
        <v>2022</v>
      </c>
      <c r="B15" t="s">
        <v>91</v>
      </c>
      <c r="C15" t="s">
        <v>3</v>
      </c>
      <c r="D15" t="s">
        <v>38</v>
      </c>
      <c r="E15">
        <v>0.72895080000000001</v>
      </c>
      <c r="F15">
        <v>0.5934372</v>
      </c>
    </row>
    <row r="16" spans="1:6" x14ac:dyDescent="0.25">
      <c r="A16">
        <v>2016</v>
      </c>
      <c r="B16" t="s">
        <v>85</v>
      </c>
      <c r="C16" t="s">
        <v>4</v>
      </c>
      <c r="D16" t="s">
        <v>39</v>
      </c>
      <c r="E16">
        <v>0.4000669</v>
      </c>
      <c r="F16">
        <v>0.1001064</v>
      </c>
    </row>
    <row r="17" spans="1:6" x14ac:dyDescent="0.25">
      <c r="A17">
        <v>2017</v>
      </c>
      <c r="B17" t="s">
        <v>86</v>
      </c>
      <c r="C17" t="s">
        <v>4</v>
      </c>
      <c r="D17" t="s">
        <v>39</v>
      </c>
      <c r="E17">
        <v>0.4671787</v>
      </c>
      <c r="F17">
        <v>0.20077500000000001</v>
      </c>
    </row>
    <row r="18" spans="1:6" x14ac:dyDescent="0.25">
      <c r="A18">
        <v>2018</v>
      </c>
      <c r="B18" t="s">
        <v>87</v>
      </c>
      <c r="C18" t="s">
        <v>4</v>
      </c>
      <c r="D18" t="s">
        <v>39</v>
      </c>
      <c r="E18">
        <v>0.40775309999999998</v>
      </c>
      <c r="F18">
        <v>0.1116357</v>
      </c>
    </row>
    <row r="19" spans="1:6" x14ac:dyDescent="0.25">
      <c r="A19">
        <v>2019</v>
      </c>
      <c r="B19" t="s">
        <v>88</v>
      </c>
      <c r="C19" t="s">
        <v>4</v>
      </c>
      <c r="D19" t="s">
        <v>39</v>
      </c>
      <c r="E19">
        <v>0.40127489999999999</v>
      </c>
      <c r="F19">
        <v>0.1019183</v>
      </c>
    </row>
    <row r="20" spans="1:6" x14ac:dyDescent="0.25">
      <c r="A20">
        <v>2020</v>
      </c>
      <c r="B20" t="s">
        <v>89</v>
      </c>
      <c r="C20" t="s">
        <v>4</v>
      </c>
      <c r="D20" t="s">
        <v>39</v>
      </c>
      <c r="E20">
        <v>0.46990779999999999</v>
      </c>
      <c r="F20">
        <v>0.20486879999999999</v>
      </c>
    </row>
    <row r="21" spans="1:6" x14ac:dyDescent="0.25">
      <c r="A21">
        <v>2021</v>
      </c>
      <c r="B21" t="s">
        <v>90</v>
      </c>
      <c r="C21" t="s">
        <v>4</v>
      </c>
      <c r="D21" t="s">
        <v>39</v>
      </c>
      <c r="E21">
        <v>0.46619240000000001</v>
      </c>
      <c r="F21">
        <v>0.19929559999999999</v>
      </c>
    </row>
    <row r="22" spans="1:6" x14ac:dyDescent="0.25">
      <c r="A22">
        <v>2022</v>
      </c>
      <c r="B22" t="s">
        <v>91</v>
      </c>
      <c r="C22" t="s">
        <v>4</v>
      </c>
      <c r="D22" t="s">
        <v>39</v>
      </c>
      <c r="E22">
        <v>0.51921410000000001</v>
      </c>
      <c r="F22">
        <v>0.27882889999999999</v>
      </c>
    </row>
    <row r="23" spans="1:6" x14ac:dyDescent="0.25">
      <c r="A23">
        <v>2016</v>
      </c>
      <c r="B23" t="s">
        <v>85</v>
      </c>
      <c r="C23" t="s">
        <v>5</v>
      </c>
      <c r="D23" t="s">
        <v>40</v>
      </c>
      <c r="E23">
        <v>0.58089603193553596</v>
      </c>
      <c r="F23">
        <v>0.371352761430919</v>
      </c>
    </row>
    <row r="24" spans="1:6" x14ac:dyDescent="0.25">
      <c r="A24">
        <v>2017</v>
      </c>
      <c r="B24" t="s">
        <v>86</v>
      </c>
      <c r="C24" t="s">
        <v>5</v>
      </c>
      <c r="D24" t="s">
        <v>40</v>
      </c>
      <c r="E24">
        <v>0.64225844319911496</v>
      </c>
      <c r="F24">
        <v>0.46339729877166003</v>
      </c>
    </row>
    <row r="25" spans="1:6" x14ac:dyDescent="0.25">
      <c r="A25">
        <v>2018</v>
      </c>
      <c r="B25" t="s">
        <v>87</v>
      </c>
      <c r="C25" t="s">
        <v>5</v>
      </c>
      <c r="D25" t="s">
        <v>40</v>
      </c>
      <c r="E25">
        <v>0.531496992963717</v>
      </c>
      <c r="F25">
        <v>0.29725346198019498</v>
      </c>
    </row>
    <row r="26" spans="1:6" x14ac:dyDescent="0.25">
      <c r="A26">
        <v>2019</v>
      </c>
      <c r="B26" t="s">
        <v>88</v>
      </c>
      <c r="C26" t="s">
        <v>5</v>
      </c>
      <c r="D26" t="s">
        <v>40</v>
      </c>
      <c r="E26">
        <v>0.47216739262829799</v>
      </c>
      <c r="F26">
        <v>0.20825817152416301</v>
      </c>
    </row>
    <row r="27" spans="1:6" x14ac:dyDescent="0.25">
      <c r="A27">
        <v>2020</v>
      </c>
      <c r="B27" t="s">
        <v>89</v>
      </c>
      <c r="C27" t="s">
        <v>5</v>
      </c>
      <c r="D27" t="s">
        <v>40</v>
      </c>
      <c r="E27">
        <v>0.52346587733454497</v>
      </c>
      <c r="F27">
        <v>0.28520666806849898</v>
      </c>
    </row>
    <row r="28" spans="1:6" x14ac:dyDescent="0.25">
      <c r="A28">
        <v>2021</v>
      </c>
      <c r="B28" t="s">
        <v>90</v>
      </c>
      <c r="C28" t="s">
        <v>5</v>
      </c>
      <c r="D28" t="s">
        <v>40</v>
      </c>
      <c r="E28">
        <v>0.60560197180606301</v>
      </c>
      <c r="F28">
        <v>0.40841204182951302</v>
      </c>
    </row>
    <row r="29" spans="1:6" x14ac:dyDescent="0.25">
      <c r="A29">
        <v>2022</v>
      </c>
      <c r="B29" t="s">
        <v>91</v>
      </c>
      <c r="C29" t="s">
        <v>5</v>
      </c>
      <c r="D29" t="s">
        <v>40</v>
      </c>
      <c r="E29">
        <v>0.66722254423025895</v>
      </c>
      <c r="F29">
        <v>0.50084382478363598</v>
      </c>
    </row>
    <row r="30" spans="1:6" x14ac:dyDescent="0.25">
      <c r="A30">
        <v>2016</v>
      </c>
      <c r="B30" t="s">
        <v>85</v>
      </c>
      <c r="C30" t="s">
        <v>6</v>
      </c>
      <c r="D30" t="s">
        <v>43</v>
      </c>
      <c r="E30">
        <v>0.55383489994676605</v>
      </c>
      <c r="F30">
        <v>0.33076065752672501</v>
      </c>
    </row>
    <row r="31" spans="1:6" x14ac:dyDescent="0.25">
      <c r="A31">
        <v>2017</v>
      </c>
      <c r="B31" t="s">
        <v>86</v>
      </c>
      <c r="C31" t="s">
        <v>6</v>
      </c>
      <c r="D31" t="s">
        <v>43</v>
      </c>
      <c r="E31">
        <v>0.59968615945102</v>
      </c>
      <c r="F31">
        <v>0.39953823455887599</v>
      </c>
    </row>
    <row r="32" spans="1:6" x14ac:dyDescent="0.25">
      <c r="A32">
        <v>2018</v>
      </c>
      <c r="B32" t="s">
        <v>87</v>
      </c>
      <c r="C32" t="s">
        <v>6</v>
      </c>
      <c r="D32" t="s">
        <v>43</v>
      </c>
      <c r="E32">
        <v>0.51325732536031299</v>
      </c>
      <c r="F32">
        <v>0.26989368697734001</v>
      </c>
    </row>
    <row r="33" spans="1:6" x14ac:dyDescent="0.25">
      <c r="A33">
        <v>2019</v>
      </c>
      <c r="B33" t="s">
        <v>88</v>
      </c>
      <c r="C33" t="s">
        <v>6</v>
      </c>
      <c r="D33" t="s">
        <v>43</v>
      </c>
      <c r="E33">
        <v>0.46961900783432298</v>
      </c>
      <c r="F33">
        <v>0.204435556107045</v>
      </c>
    </row>
    <row r="34" spans="1:6" x14ac:dyDescent="0.25">
      <c r="A34">
        <v>2020</v>
      </c>
      <c r="B34" t="s">
        <v>89</v>
      </c>
      <c r="C34" t="s">
        <v>6</v>
      </c>
      <c r="D34" t="s">
        <v>43</v>
      </c>
      <c r="E34">
        <v>0.47069949838413599</v>
      </c>
      <c r="F34">
        <v>0.20605630813928599</v>
      </c>
    </row>
    <row r="35" spans="1:6" x14ac:dyDescent="0.25">
      <c r="A35">
        <v>2021</v>
      </c>
      <c r="B35" t="s">
        <v>90</v>
      </c>
      <c r="C35" t="s">
        <v>6</v>
      </c>
      <c r="D35" t="s">
        <v>43</v>
      </c>
      <c r="E35">
        <v>0.56789355544482401</v>
      </c>
      <c r="F35">
        <v>0.35184885165575303</v>
      </c>
    </row>
    <row r="36" spans="1:6" x14ac:dyDescent="0.25">
      <c r="A36">
        <v>2022</v>
      </c>
      <c r="B36" t="s">
        <v>91</v>
      </c>
      <c r="C36" t="s">
        <v>6</v>
      </c>
      <c r="D36" t="s">
        <v>43</v>
      </c>
      <c r="E36">
        <v>0.61753423554198095</v>
      </c>
      <c r="F36">
        <v>0.42631061641913498</v>
      </c>
    </row>
    <row r="37" spans="1:6" x14ac:dyDescent="0.25">
      <c r="A37">
        <v>2016</v>
      </c>
      <c r="B37" t="s">
        <v>85</v>
      </c>
      <c r="C37" t="s">
        <v>7</v>
      </c>
      <c r="D37" t="s">
        <v>44</v>
      </c>
      <c r="E37">
        <v>0.3621123</v>
      </c>
      <c r="F37">
        <v>4.3173940000000001E-2</v>
      </c>
    </row>
    <row r="38" spans="1:6" x14ac:dyDescent="0.25">
      <c r="A38">
        <v>2017</v>
      </c>
      <c r="B38" t="s">
        <v>86</v>
      </c>
      <c r="C38" t="s">
        <v>7</v>
      </c>
      <c r="D38" t="s">
        <v>44</v>
      </c>
      <c r="E38">
        <v>0.29962850000000002</v>
      </c>
      <c r="F38">
        <v>-5.055275E-2</v>
      </c>
    </row>
    <row r="39" spans="1:6" x14ac:dyDescent="0.25">
      <c r="A39">
        <v>2018</v>
      </c>
      <c r="B39" t="s">
        <v>87</v>
      </c>
      <c r="C39" t="s">
        <v>7</v>
      </c>
      <c r="D39" t="s">
        <v>44</v>
      </c>
      <c r="E39">
        <v>0.41583680000000001</v>
      </c>
      <c r="F39">
        <v>0.12376139999999999</v>
      </c>
    </row>
    <row r="40" spans="1:6" x14ac:dyDescent="0.25">
      <c r="A40">
        <v>2019</v>
      </c>
      <c r="B40" t="s">
        <v>88</v>
      </c>
      <c r="C40" t="s">
        <v>7</v>
      </c>
      <c r="D40" t="s">
        <v>44</v>
      </c>
      <c r="E40">
        <v>0.5018321</v>
      </c>
      <c r="F40">
        <v>0.25275560000000002</v>
      </c>
    </row>
    <row r="41" spans="1:6" x14ac:dyDescent="0.25">
      <c r="A41">
        <v>2020</v>
      </c>
      <c r="B41" t="s">
        <v>89</v>
      </c>
      <c r="C41" t="s">
        <v>7</v>
      </c>
      <c r="D41" t="s">
        <v>44</v>
      </c>
      <c r="E41">
        <v>0.47683579999999998</v>
      </c>
      <c r="F41">
        <v>0.21526090000000001</v>
      </c>
    </row>
    <row r="42" spans="1:6" x14ac:dyDescent="0.25">
      <c r="A42">
        <v>2021</v>
      </c>
      <c r="B42" t="s">
        <v>90</v>
      </c>
      <c r="C42" t="s">
        <v>7</v>
      </c>
      <c r="D42" t="s">
        <v>44</v>
      </c>
      <c r="E42">
        <v>0.50138170000000004</v>
      </c>
      <c r="F42">
        <v>0.25208000000000003</v>
      </c>
    </row>
    <row r="43" spans="1:6" x14ac:dyDescent="0.25">
      <c r="A43">
        <v>2022</v>
      </c>
      <c r="B43" t="s">
        <v>91</v>
      </c>
      <c r="C43" t="s">
        <v>7</v>
      </c>
      <c r="D43" t="s">
        <v>44</v>
      </c>
      <c r="E43">
        <v>0.51375340000000003</v>
      </c>
      <c r="F43">
        <v>0.27063779999999998</v>
      </c>
    </row>
    <row r="44" spans="1:6" x14ac:dyDescent="0.25">
      <c r="A44">
        <v>2016</v>
      </c>
      <c r="B44" t="s">
        <v>85</v>
      </c>
      <c r="C44" t="s">
        <v>8</v>
      </c>
      <c r="D44" t="s">
        <v>45</v>
      </c>
      <c r="E44">
        <v>0.59725547276490099</v>
      </c>
      <c r="F44">
        <v>0.39589216806903199</v>
      </c>
    </row>
    <row r="45" spans="1:6" x14ac:dyDescent="0.25">
      <c r="A45">
        <v>2017</v>
      </c>
      <c r="B45" t="s">
        <v>86</v>
      </c>
      <c r="C45" t="s">
        <v>8</v>
      </c>
      <c r="D45" t="s">
        <v>45</v>
      </c>
      <c r="E45">
        <v>0.69485941905779602</v>
      </c>
      <c r="F45">
        <v>0.54229955158220999</v>
      </c>
    </row>
    <row r="46" spans="1:6" x14ac:dyDescent="0.25">
      <c r="A46">
        <v>2018</v>
      </c>
      <c r="B46" t="s">
        <v>87</v>
      </c>
      <c r="C46" t="s">
        <v>8</v>
      </c>
      <c r="D46" t="s">
        <v>45</v>
      </c>
      <c r="E46">
        <v>0.57187628293605497</v>
      </c>
      <c r="F46">
        <v>0.35782300263410799</v>
      </c>
    </row>
    <row r="47" spans="1:6" x14ac:dyDescent="0.25">
      <c r="A47">
        <v>2019</v>
      </c>
      <c r="B47" t="s">
        <v>88</v>
      </c>
      <c r="C47" t="s">
        <v>8</v>
      </c>
      <c r="D47" t="s">
        <v>45</v>
      </c>
      <c r="E47">
        <v>0.515111809417376</v>
      </c>
      <c r="F47">
        <v>0.27267544088047302</v>
      </c>
    </row>
    <row r="48" spans="1:6" x14ac:dyDescent="0.25">
      <c r="A48">
        <v>2020</v>
      </c>
      <c r="B48" t="s">
        <v>89</v>
      </c>
      <c r="C48" t="s">
        <v>8</v>
      </c>
      <c r="D48" t="s">
        <v>45</v>
      </c>
      <c r="E48">
        <v>0.65916433850636902</v>
      </c>
      <c r="F48">
        <v>0.48875639532350701</v>
      </c>
    </row>
    <row r="49" spans="1:6" x14ac:dyDescent="0.25">
      <c r="A49">
        <v>2021</v>
      </c>
      <c r="B49" t="s">
        <v>90</v>
      </c>
      <c r="C49" t="s">
        <v>8</v>
      </c>
      <c r="D49" t="s">
        <v>45</v>
      </c>
      <c r="E49">
        <v>0.75200943128574804</v>
      </c>
      <c r="F49">
        <v>0.628025427182895</v>
      </c>
    </row>
    <row r="50" spans="1:6" x14ac:dyDescent="0.25">
      <c r="A50">
        <v>2022</v>
      </c>
      <c r="B50" t="s">
        <v>91</v>
      </c>
      <c r="C50" t="s">
        <v>8</v>
      </c>
      <c r="D50" t="s">
        <v>45</v>
      </c>
      <c r="E50">
        <v>0.75483123570427801</v>
      </c>
      <c r="F50">
        <v>0.63225817613817803</v>
      </c>
    </row>
    <row r="51" spans="1:6" x14ac:dyDescent="0.25">
      <c r="A51">
        <v>2016</v>
      </c>
      <c r="B51" t="s">
        <v>85</v>
      </c>
      <c r="C51" t="s">
        <v>9</v>
      </c>
      <c r="D51" t="s">
        <v>46</v>
      </c>
      <c r="E51">
        <v>0.52920348564395603</v>
      </c>
      <c r="F51">
        <v>0.29381316659760098</v>
      </c>
    </row>
    <row r="52" spans="1:6" x14ac:dyDescent="0.25">
      <c r="A52">
        <v>2017</v>
      </c>
      <c r="B52" t="s">
        <v>86</v>
      </c>
      <c r="C52" t="s">
        <v>9</v>
      </c>
      <c r="D52" t="s">
        <v>46</v>
      </c>
      <c r="E52">
        <v>0.55220791152641902</v>
      </c>
      <c r="F52">
        <v>0.328320150491134</v>
      </c>
    </row>
    <row r="53" spans="1:6" x14ac:dyDescent="0.25">
      <c r="A53">
        <v>2018</v>
      </c>
      <c r="B53" t="s">
        <v>87</v>
      </c>
      <c r="C53" t="s">
        <v>9</v>
      </c>
      <c r="D53" t="s">
        <v>46</v>
      </c>
      <c r="E53">
        <v>0.51194886777565995</v>
      </c>
      <c r="F53">
        <v>0.26793098097329998</v>
      </c>
    </row>
    <row r="54" spans="1:6" x14ac:dyDescent="0.25">
      <c r="A54">
        <v>2019</v>
      </c>
      <c r="B54" t="s">
        <v>88</v>
      </c>
      <c r="C54" t="s">
        <v>9</v>
      </c>
      <c r="D54" t="s">
        <v>46</v>
      </c>
      <c r="E54">
        <v>0.41925799315703999</v>
      </c>
      <c r="F54">
        <v>0.12889327866834699</v>
      </c>
    </row>
    <row r="55" spans="1:6" x14ac:dyDescent="0.25">
      <c r="A55">
        <v>2020</v>
      </c>
      <c r="B55" t="s">
        <v>89</v>
      </c>
      <c r="C55" t="s">
        <v>9</v>
      </c>
      <c r="D55" t="s">
        <v>46</v>
      </c>
      <c r="E55">
        <v>0.51454518672730898</v>
      </c>
      <c r="F55">
        <v>0.27182549834594699</v>
      </c>
    </row>
    <row r="56" spans="1:6" x14ac:dyDescent="0.25">
      <c r="A56">
        <v>2021</v>
      </c>
      <c r="B56" t="s">
        <v>90</v>
      </c>
      <c r="C56" t="s">
        <v>9</v>
      </c>
      <c r="D56" t="s">
        <v>46</v>
      </c>
      <c r="E56">
        <v>0.64138373725131603</v>
      </c>
      <c r="F56">
        <v>0.46208522672924102</v>
      </c>
    </row>
    <row r="57" spans="1:6" x14ac:dyDescent="0.25">
      <c r="A57">
        <v>2022</v>
      </c>
      <c r="B57" t="s">
        <v>91</v>
      </c>
      <c r="C57" t="s">
        <v>9</v>
      </c>
      <c r="D57" t="s">
        <v>46</v>
      </c>
      <c r="E57">
        <v>0.72591919144468198</v>
      </c>
      <c r="F57">
        <v>0.58888967606378395</v>
      </c>
    </row>
    <row r="58" spans="1:6" x14ac:dyDescent="0.25">
      <c r="A58">
        <v>2016</v>
      </c>
      <c r="B58" t="s">
        <v>85</v>
      </c>
      <c r="C58" t="s">
        <v>10</v>
      </c>
      <c r="D58" t="s">
        <v>47</v>
      </c>
      <c r="E58">
        <v>0.38140500437671698</v>
      </c>
      <c r="F58">
        <v>7.2113227697352497E-2</v>
      </c>
    </row>
    <row r="59" spans="1:6" x14ac:dyDescent="0.25">
      <c r="A59">
        <v>2017</v>
      </c>
      <c r="B59" t="s">
        <v>86</v>
      </c>
      <c r="C59" t="s">
        <v>10</v>
      </c>
      <c r="D59" t="s">
        <v>47</v>
      </c>
      <c r="E59">
        <v>0.49301452707661803</v>
      </c>
      <c r="F59">
        <v>0.23952918590678601</v>
      </c>
    </row>
    <row r="60" spans="1:6" x14ac:dyDescent="0.25">
      <c r="A60">
        <v>2018</v>
      </c>
      <c r="B60" t="s">
        <v>87</v>
      </c>
      <c r="C60" t="s">
        <v>10</v>
      </c>
      <c r="D60" t="s">
        <v>47</v>
      </c>
      <c r="E60">
        <v>0.428783976828571</v>
      </c>
      <c r="F60">
        <v>0.14318239706682701</v>
      </c>
    </row>
    <row r="61" spans="1:6" x14ac:dyDescent="0.25">
      <c r="A61">
        <v>2019</v>
      </c>
      <c r="B61" t="s">
        <v>88</v>
      </c>
      <c r="C61" t="s">
        <v>10</v>
      </c>
      <c r="D61" t="s">
        <v>47</v>
      </c>
      <c r="E61">
        <v>0.39818951397226698</v>
      </c>
      <c r="F61">
        <v>9.7290243860839301E-2</v>
      </c>
    </row>
    <row r="62" spans="1:6" x14ac:dyDescent="0.25">
      <c r="A62">
        <v>2020</v>
      </c>
      <c r="B62" t="s">
        <v>89</v>
      </c>
      <c r="C62" t="s">
        <v>10</v>
      </c>
      <c r="D62" t="s">
        <v>47</v>
      </c>
      <c r="E62">
        <v>0.48811996849915701</v>
      </c>
      <c r="F62">
        <v>0.232187274621482</v>
      </c>
    </row>
    <row r="63" spans="1:6" x14ac:dyDescent="0.25">
      <c r="A63">
        <v>2021</v>
      </c>
      <c r="B63" t="s">
        <v>90</v>
      </c>
      <c r="C63" t="s">
        <v>10</v>
      </c>
      <c r="D63" t="s">
        <v>47</v>
      </c>
      <c r="E63">
        <v>0.58522612226033099</v>
      </c>
      <c r="F63">
        <v>0.37784796187011499</v>
      </c>
    </row>
    <row r="64" spans="1:6" x14ac:dyDescent="0.25">
      <c r="A64">
        <v>2022</v>
      </c>
      <c r="B64" t="s">
        <v>91</v>
      </c>
      <c r="C64" t="s">
        <v>10</v>
      </c>
      <c r="D64" t="s">
        <v>47</v>
      </c>
      <c r="E64">
        <v>0.60951046047431501</v>
      </c>
      <c r="F64">
        <v>0.41427483345980698</v>
      </c>
    </row>
    <row r="65" spans="1:6" x14ac:dyDescent="0.25">
      <c r="A65">
        <v>2016</v>
      </c>
      <c r="B65" t="s">
        <v>85</v>
      </c>
      <c r="C65" t="s">
        <v>11</v>
      </c>
      <c r="D65" t="s">
        <v>48</v>
      </c>
      <c r="E65">
        <v>0.55855069999999996</v>
      </c>
      <c r="F65">
        <v>0.33783439999999998</v>
      </c>
    </row>
    <row r="66" spans="1:6" x14ac:dyDescent="0.25">
      <c r="A66">
        <v>2017</v>
      </c>
      <c r="B66" t="s">
        <v>86</v>
      </c>
      <c r="C66" t="s">
        <v>11</v>
      </c>
      <c r="D66" t="s">
        <v>48</v>
      </c>
      <c r="E66">
        <v>0.59252519999999997</v>
      </c>
      <c r="F66">
        <v>0.38879659999999999</v>
      </c>
    </row>
    <row r="67" spans="1:6" x14ac:dyDescent="0.25">
      <c r="A67">
        <v>2018</v>
      </c>
      <c r="B67" t="s">
        <v>87</v>
      </c>
      <c r="C67" t="s">
        <v>11</v>
      </c>
      <c r="D67" t="s">
        <v>48</v>
      </c>
      <c r="E67">
        <v>0.62663329999999995</v>
      </c>
      <c r="F67">
        <v>0.4399594</v>
      </c>
    </row>
    <row r="68" spans="1:6" x14ac:dyDescent="0.25">
      <c r="A68">
        <v>2019</v>
      </c>
      <c r="B68" t="s">
        <v>88</v>
      </c>
      <c r="C68" t="s">
        <v>11</v>
      </c>
      <c r="D68" t="s">
        <v>48</v>
      </c>
      <c r="E68">
        <v>0.6199964</v>
      </c>
      <c r="F68">
        <v>0.43000389999999999</v>
      </c>
    </row>
    <row r="69" spans="1:6" x14ac:dyDescent="0.25">
      <c r="A69">
        <v>2020</v>
      </c>
      <c r="B69" t="s">
        <v>89</v>
      </c>
      <c r="C69" t="s">
        <v>11</v>
      </c>
      <c r="D69" t="s">
        <v>48</v>
      </c>
      <c r="E69">
        <v>0.5067045</v>
      </c>
      <c r="F69">
        <v>0.26006430000000003</v>
      </c>
    </row>
    <row r="70" spans="1:6" x14ac:dyDescent="0.25">
      <c r="A70">
        <v>2021</v>
      </c>
      <c r="B70" t="s">
        <v>90</v>
      </c>
      <c r="C70" t="s">
        <v>11</v>
      </c>
      <c r="D70" t="s">
        <v>48</v>
      </c>
      <c r="E70">
        <v>0.46783049999999998</v>
      </c>
      <c r="F70">
        <v>0.20175270000000001</v>
      </c>
    </row>
    <row r="71" spans="1:6" x14ac:dyDescent="0.25">
      <c r="A71">
        <v>2022</v>
      </c>
      <c r="B71" t="s">
        <v>91</v>
      </c>
      <c r="C71" t="s">
        <v>11</v>
      </c>
      <c r="D71" t="s">
        <v>48</v>
      </c>
      <c r="E71">
        <v>0.50967600000000002</v>
      </c>
      <c r="F71">
        <v>0.26452170000000003</v>
      </c>
    </row>
    <row r="72" spans="1:6" x14ac:dyDescent="0.25">
      <c r="A72">
        <v>2016</v>
      </c>
      <c r="B72" t="s">
        <v>85</v>
      </c>
      <c r="C72" t="s">
        <v>12</v>
      </c>
      <c r="D72" t="s">
        <v>49</v>
      </c>
      <c r="E72">
        <v>0.66218976731869705</v>
      </c>
      <c r="F72">
        <v>0.49329458392388398</v>
      </c>
    </row>
    <row r="73" spans="1:6" x14ac:dyDescent="0.25">
      <c r="A73">
        <v>2017</v>
      </c>
      <c r="B73" t="s">
        <v>86</v>
      </c>
      <c r="C73" t="s">
        <v>12</v>
      </c>
      <c r="D73" t="s">
        <v>49</v>
      </c>
      <c r="E73">
        <v>0.64675675534754895</v>
      </c>
      <c r="F73">
        <v>0.47014483446966798</v>
      </c>
    </row>
    <row r="74" spans="1:6" x14ac:dyDescent="0.25">
      <c r="A74">
        <v>2018</v>
      </c>
      <c r="B74" t="s">
        <v>87</v>
      </c>
      <c r="C74" t="s">
        <v>12</v>
      </c>
      <c r="D74" t="s">
        <v>49</v>
      </c>
      <c r="E74">
        <v>0.517903685214823</v>
      </c>
      <c r="F74">
        <v>0.27686329645519903</v>
      </c>
    </row>
    <row r="75" spans="1:6" x14ac:dyDescent="0.25">
      <c r="A75">
        <v>2019</v>
      </c>
      <c r="B75" t="s">
        <v>88</v>
      </c>
      <c r="C75" t="s">
        <v>12</v>
      </c>
      <c r="D75" t="s">
        <v>49</v>
      </c>
      <c r="E75">
        <v>0.424739566931636</v>
      </c>
      <c r="F75">
        <v>0.137115721554669</v>
      </c>
    </row>
    <row r="76" spans="1:6" x14ac:dyDescent="0.25">
      <c r="A76">
        <v>2020</v>
      </c>
      <c r="B76" t="s">
        <v>89</v>
      </c>
      <c r="C76" t="s">
        <v>12</v>
      </c>
      <c r="D76" t="s">
        <v>49</v>
      </c>
      <c r="E76">
        <v>0.61038452826411504</v>
      </c>
      <c r="F76">
        <v>0.41558594825565498</v>
      </c>
    </row>
    <row r="77" spans="1:6" x14ac:dyDescent="0.25">
      <c r="A77">
        <v>2021</v>
      </c>
      <c r="B77" t="s">
        <v>90</v>
      </c>
      <c r="C77" t="s">
        <v>12</v>
      </c>
      <c r="D77" t="s">
        <v>49</v>
      </c>
      <c r="E77">
        <v>0.70668552694896303</v>
      </c>
      <c r="F77">
        <v>0.56003889081235203</v>
      </c>
    </row>
    <row r="78" spans="1:6" x14ac:dyDescent="0.25">
      <c r="A78">
        <v>2022</v>
      </c>
      <c r="B78" t="s">
        <v>91</v>
      </c>
      <c r="C78" t="s">
        <v>12</v>
      </c>
      <c r="D78" t="s">
        <v>49</v>
      </c>
      <c r="E78">
        <v>0.821559542474817</v>
      </c>
      <c r="F78">
        <v>0.73235163722859797</v>
      </c>
    </row>
    <row r="79" spans="1:6" x14ac:dyDescent="0.25">
      <c r="A79">
        <v>2016</v>
      </c>
      <c r="B79" t="s">
        <v>85</v>
      </c>
      <c r="C79" t="s">
        <v>13</v>
      </c>
      <c r="D79" t="s">
        <v>50</v>
      </c>
      <c r="E79">
        <v>0.47220372508762498</v>
      </c>
      <c r="F79">
        <v>0.208312670758145</v>
      </c>
    </row>
    <row r="80" spans="1:6" x14ac:dyDescent="0.25">
      <c r="A80">
        <v>2017</v>
      </c>
      <c r="B80" t="s">
        <v>86</v>
      </c>
      <c r="C80" t="s">
        <v>13</v>
      </c>
      <c r="D80" t="s">
        <v>50</v>
      </c>
      <c r="E80">
        <v>0.53166473087233401</v>
      </c>
      <c r="F80">
        <v>0.297505071359215</v>
      </c>
    </row>
    <row r="81" spans="1:6" x14ac:dyDescent="0.25">
      <c r="A81">
        <v>2018</v>
      </c>
      <c r="B81" t="s">
        <v>87</v>
      </c>
      <c r="C81" t="s">
        <v>13</v>
      </c>
      <c r="D81" t="s">
        <v>50</v>
      </c>
      <c r="E81">
        <v>0.38578089744177102</v>
      </c>
      <c r="F81">
        <v>7.8677132933986094E-2</v>
      </c>
    </row>
    <row r="82" spans="1:6" x14ac:dyDescent="0.25">
      <c r="A82">
        <v>2019</v>
      </c>
      <c r="B82" t="s">
        <v>88</v>
      </c>
      <c r="C82" t="s">
        <v>13</v>
      </c>
      <c r="D82" t="s">
        <v>50</v>
      </c>
      <c r="E82">
        <v>0.386130446660291</v>
      </c>
      <c r="F82">
        <v>7.9201462005056705E-2</v>
      </c>
    </row>
    <row r="83" spans="1:6" x14ac:dyDescent="0.25">
      <c r="A83">
        <v>2020</v>
      </c>
      <c r="B83" t="s">
        <v>89</v>
      </c>
      <c r="C83" t="s">
        <v>13</v>
      </c>
      <c r="D83" t="s">
        <v>50</v>
      </c>
      <c r="E83">
        <v>0.476418360629844</v>
      </c>
      <c r="F83">
        <v>0.21463468729163901</v>
      </c>
    </row>
    <row r="84" spans="1:6" x14ac:dyDescent="0.25">
      <c r="A84">
        <v>2021</v>
      </c>
      <c r="B84" t="s">
        <v>90</v>
      </c>
      <c r="C84" t="s">
        <v>13</v>
      </c>
      <c r="D84" t="s">
        <v>50</v>
      </c>
      <c r="E84">
        <v>0.57611703419992699</v>
      </c>
      <c r="F84">
        <v>0.36418419314182199</v>
      </c>
    </row>
    <row r="85" spans="1:6" x14ac:dyDescent="0.25">
      <c r="A85">
        <v>2022</v>
      </c>
      <c r="B85" t="s">
        <v>91</v>
      </c>
      <c r="C85" t="s">
        <v>13</v>
      </c>
      <c r="D85" t="s">
        <v>50</v>
      </c>
      <c r="E85">
        <v>0.61454695853191799</v>
      </c>
      <c r="F85">
        <v>0.42182965609443801</v>
      </c>
    </row>
    <row r="86" spans="1:6" x14ac:dyDescent="0.25">
      <c r="A86">
        <v>2016</v>
      </c>
      <c r="B86" t="s">
        <v>85</v>
      </c>
      <c r="C86" t="s">
        <v>14</v>
      </c>
      <c r="D86" t="s">
        <v>51</v>
      </c>
      <c r="E86">
        <v>0.41791049527441199</v>
      </c>
      <c r="F86">
        <v>0.12687201163173401</v>
      </c>
    </row>
    <row r="87" spans="1:6" x14ac:dyDescent="0.25">
      <c r="A87">
        <v>2017</v>
      </c>
      <c r="B87" t="s">
        <v>86</v>
      </c>
      <c r="C87" t="s">
        <v>14</v>
      </c>
      <c r="D87" t="s">
        <v>51</v>
      </c>
      <c r="E87">
        <v>0.50734790653917505</v>
      </c>
      <c r="F87">
        <v>0.261029470103464</v>
      </c>
    </row>
    <row r="88" spans="1:6" x14ac:dyDescent="0.25">
      <c r="A88">
        <v>2018</v>
      </c>
      <c r="B88" t="s">
        <v>87</v>
      </c>
      <c r="C88" t="s">
        <v>14</v>
      </c>
      <c r="D88" t="s">
        <v>51</v>
      </c>
      <c r="E88">
        <v>0.34150222891232002</v>
      </c>
      <c r="F88">
        <v>1.2258465953140601E-2</v>
      </c>
    </row>
    <row r="89" spans="1:6" x14ac:dyDescent="0.25">
      <c r="A89">
        <v>2019</v>
      </c>
      <c r="B89" t="s">
        <v>88</v>
      </c>
      <c r="C89" t="s">
        <v>14</v>
      </c>
      <c r="D89" t="s">
        <v>51</v>
      </c>
      <c r="E89">
        <v>0.37844588171891103</v>
      </c>
      <c r="F89">
        <v>6.7674499323360005E-2</v>
      </c>
    </row>
    <row r="90" spans="1:6" x14ac:dyDescent="0.25">
      <c r="A90">
        <v>2020</v>
      </c>
      <c r="B90" t="s">
        <v>89</v>
      </c>
      <c r="C90" t="s">
        <v>14</v>
      </c>
      <c r="D90" t="s">
        <v>51</v>
      </c>
      <c r="E90">
        <v>0.48142786045477298</v>
      </c>
      <c r="F90">
        <v>0.222149012172282</v>
      </c>
    </row>
    <row r="91" spans="1:6" x14ac:dyDescent="0.25">
      <c r="A91">
        <v>2021</v>
      </c>
      <c r="B91" t="s">
        <v>90</v>
      </c>
      <c r="C91" t="s">
        <v>14</v>
      </c>
      <c r="D91" t="s">
        <v>51</v>
      </c>
      <c r="E91">
        <v>0.55649300004968505</v>
      </c>
      <c r="F91">
        <v>0.33474784755300302</v>
      </c>
    </row>
    <row r="92" spans="1:6" x14ac:dyDescent="0.25">
      <c r="A92">
        <v>2022</v>
      </c>
      <c r="B92" t="s">
        <v>91</v>
      </c>
      <c r="C92" t="s">
        <v>14</v>
      </c>
      <c r="D92" t="s">
        <v>51</v>
      </c>
      <c r="E92">
        <v>0.59447831046792898</v>
      </c>
      <c r="F92">
        <v>0.39172638296572299</v>
      </c>
    </row>
    <row r="93" spans="1:6" x14ac:dyDescent="0.25">
      <c r="A93">
        <v>2016</v>
      </c>
      <c r="B93" t="s">
        <v>85</v>
      </c>
      <c r="C93" t="s">
        <v>15</v>
      </c>
      <c r="D93" t="s">
        <v>52</v>
      </c>
      <c r="E93">
        <v>0.58225807888816095</v>
      </c>
      <c r="F93">
        <v>0.373395852290764</v>
      </c>
    </row>
    <row r="94" spans="1:6" x14ac:dyDescent="0.25">
      <c r="A94">
        <v>2017</v>
      </c>
      <c r="B94" t="s">
        <v>86</v>
      </c>
      <c r="C94" t="s">
        <v>15</v>
      </c>
      <c r="D94" t="s">
        <v>52</v>
      </c>
      <c r="E94">
        <v>0.63410848352781302</v>
      </c>
      <c r="F94">
        <v>0.45117223701408998</v>
      </c>
    </row>
    <row r="95" spans="1:6" x14ac:dyDescent="0.25">
      <c r="A95">
        <v>2018</v>
      </c>
      <c r="B95" t="s">
        <v>87</v>
      </c>
      <c r="C95" t="s">
        <v>15</v>
      </c>
      <c r="D95" t="s">
        <v>52</v>
      </c>
      <c r="E95">
        <v>0.53025055083570205</v>
      </c>
      <c r="F95">
        <v>0.29538378009135402</v>
      </c>
    </row>
    <row r="96" spans="1:6" x14ac:dyDescent="0.25">
      <c r="A96">
        <v>2019</v>
      </c>
      <c r="B96" t="s">
        <v>88</v>
      </c>
      <c r="C96" t="s">
        <v>15</v>
      </c>
      <c r="D96" t="s">
        <v>52</v>
      </c>
      <c r="E96">
        <v>0.42909302169894997</v>
      </c>
      <c r="F96">
        <v>0.14364596900811499</v>
      </c>
    </row>
    <row r="97" spans="1:6" x14ac:dyDescent="0.25">
      <c r="A97">
        <v>2020</v>
      </c>
      <c r="B97" t="s">
        <v>89</v>
      </c>
      <c r="C97" t="s">
        <v>15</v>
      </c>
      <c r="D97" t="s">
        <v>52</v>
      </c>
      <c r="E97">
        <v>0.56452861864723303</v>
      </c>
      <c r="F97">
        <v>0.34680139598480902</v>
      </c>
    </row>
    <row r="98" spans="1:6" x14ac:dyDescent="0.25">
      <c r="A98">
        <v>2021</v>
      </c>
      <c r="B98" t="s">
        <v>90</v>
      </c>
      <c r="C98" t="s">
        <v>15</v>
      </c>
      <c r="D98" t="s">
        <v>52</v>
      </c>
      <c r="E98">
        <v>0.63254159276033395</v>
      </c>
      <c r="F98">
        <v>0.44882187735927498</v>
      </c>
    </row>
    <row r="99" spans="1:6" x14ac:dyDescent="0.25">
      <c r="A99">
        <v>2022</v>
      </c>
      <c r="B99" t="s">
        <v>91</v>
      </c>
      <c r="C99" t="s">
        <v>15</v>
      </c>
      <c r="D99" t="s">
        <v>52</v>
      </c>
      <c r="E99">
        <v>0.64806363149971502</v>
      </c>
      <c r="F99">
        <v>0.47210516830125598</v>
      </c>
    </row>
    <row r="100" spans="1:6" x14ac:dyDescent="0.25">
      <c r="A100">
        <v>2016</v>
      </c>
      <c r="B100" t="s">
        <v>85</v>
      </c>
      <c r="C100" t="s">
        <v>16</v>
      </c>
      <c r="D100" t="s">
        <v>53</v>
      </c>
      <c r="E100">
        <v>0.53202083800770295</v>
      </c>
      <c r="F100">
        <v>0.29803923740392901</v>
      </c>
    </row>
    <row r="101" spans="1:6" x14ac:dyDescent="0.25">
      <c r="A101">
        <v>2017</v>
      </c>
      <c r="B101" t="s">
        <v>86</v>
      </c>
      <c r="C101" t="s">
        <v>16</v>
      </c>
      <c r="D101" t="s">
        <v>53</v>
      </c>
      <c r="E101">
        <v>0.54485970863102595</v>
      </c>
      <c r="F101">
        <v>0.31729773592389898</v>
      </c>
    </row>
    <row r="102" spans="1:6" x14ac:dyDescent="0.25">
      <c r="A102">
        <v>2018</v>
      </c>
      <c r="B102" t="s">
        <v>87</v>
      </c>
      <c r="C102" t="s">
        <v>16</v>
      </c>
      <c r="D102" t="s">
        <v>53</v>
      </c>
      <c r="E102">
        <v>0.505741104902109</v>
      </c>
      <c r="F102">
        <v>0.25861924354559901</v>
      </c>
    </row>
    <row r="103" spans="1:6" x14ac:dyDescent="0.25">
      <c r="A103">
        <v>2019</v>
      </c>
      <c r="B103" t="s">
        <v>88</v>
      </c>
      <c r="C103" t="s">
        <v>16</v>
      </c>
      <c r="D103" t="s">
        <v>53</v>
      </c>
      <c r="E103">
        <v>0.46102860115586097</v>
      </c>
      <c r="F103">
        <v>0.19154981723196399</v>
      </c>
    </row>
    <row r="104" spans="1:6" x14ac:dyDescent="0.25">
      <c r="A104">
        <v>2020</v>
      </c>
      <c r="B104" t="s">
        <v>89</v>
      </c>
      <c r="C104" t="s">
        <v>16</v>
      </c>
      <c r="D104" t="s">
        <v>53</v>
      </c>
      <c r="E104">
        <v>0.53356691027915704</v>
      </c>
      <c r="F104">
        <v>0.30035836900242502</v>
      </c>
    </row>
    <row r="105" spans="1:6" x14ac:dyDescent="0.25">
      <c r="A105">
        <v>2021</v>
      </c>
      <c r="B105" t="s">
        <v>90</v>
      </c>
      <c r="C105" t="s">
        <v>16</v>
      </c>
      <c r="D105" t="s">
        <v>53</v>
      </c>
      <c r="E105">
        <v>0.61453233239433103</v>
      </c>
      <c r="F105">
        <v>0.42180771666866401</v>
      </c>
    </row>
    <row r="106" spans="1:6" x14ac:dyDescent="0.25">
      <c r="A106">
        <v>2022</v>
      </c>
      <c r="B106" t="s">
        <v>91</v>
      </c>
      <c r="C106" t="s">
        <v>16</v>
      </c>
      <c r="D106" t="s">
        <v>53</v>
      </c>
      <c r="E106">
        <v>0.65408773962676603</v>
      </c>
      <c r="F106">
        <v>0.48114142085435702</v>
      </c>
    </row>
    <row r="107" spans="1:6" x14ac:dyDescent="0.25">
      <c r="A107">
        <v>2016</v>
      </c>
      <c r="B107" t="s">
        <v>85</v>
      </c>
      <c r="C107" t="s">
        <v>17</v>
      </c>
      <c r="D107" t="s">
        <v>56</v>
      </c>
      <c r="E107">
        <v>0.55664465130318497</v>
      </c>
      <c r="F107">
        <v>0.33497532670804497</v>
      </c>
    </row>
    <row r="108" spans="1:6" x14ac:dyDescent="0.25">
      <c r="A108">
        <v>2017</v>
      </c>
      <c r="B108" t="s">
        <v>86</v>
      </c>
      <c r="C108" t="s">
        <v>17</v>
      </c>
      <c r="D108" t="s">
        <v>56</v>
      </c>
      <c r="E108">
        <v>0.60113710514343199</v>
      </c>
      <c r="F108">
        <v>0.40171467486189699</v>
      </c>
    </row>
    <row r="109" spans="1:6" x14ac:dyDescent="0.25">
      <c r="A109">
        <v>2018</v>
      </c>
      <c r="B109" t="s">
        <v>87</v>
      </c>
      <c r="C109" t="s">
        <v>17</v>
      </c>
      <c r="D109" t="s">
        <v>56</v>
      </c>
      <c r="E109">
        <v>0.50203457734769297</v>
      </c>
      <c r="F109">
        <v>0.25305939661550603</v>
      </c>
    </row>
    <row r="110" spans="1:6" x14ac:dyDescent="0.25">
      <c r="A110">
        <v>2019</v>
      </c>
      <c r="B110" t="s">
        <v>88</v>
      </c>
      <c r="C110" t="s">
        <v>17</v>
      </c>
      <c r="D110" t="s">
        <v>56</v>
      </c>
      <c r="E110">
        <v>0.45039759930084</v>
      </c>
      <c r="F110">
        <v>0.17560315498281101</v>
      </c>
    </row>
    <row r="111" spans="1:6" x14ac:dyDescent="0.25">
      <c r="A111">
        <v>2020</v>
      </c>
      <c r="B111" t="s">
        <v>89</v>
      </c>
      <c r="C111" t="s">
        <v>17</v>
      </c>
      <c r="D111" t="s">
        <v>56</v>
      </c>
      <c r="E111">
        <v>0.57729841020637196</v>
      </c>
      <c r="F111">
        <v>0.36595627487230697</v>
      </c>
    </row>
    <row r="112" spans="1:6" x14ac:dyDescent="0.25">
      <c r="A112">
        <v>2021</v>
      </c>
      <c r="B112" t="s">
        <v>90</v>
      </c>
      <c r="C112" t="s">
        <v>17</v>
      </c>
      <c r="D112" t="s">
        <v>56</v>
      </c>
      <c r="E112">
        <v>0.66895325107225001</v>
      </c>
      <c r="F112">
        <v>0.50343991100748597</v>
      </c>
    </row>
    <row r="113" spans="1:6" x14ac:dyDescent="0.25">
      <c r="A113">
        <v>2022</v>
      </c>
      <c r="B113" t="s">
        <v>91</v>
      </c>
      <c r="C113" t="s">
        <v>17</v>
      </c>
      <c r="D113" t="s">
        <v>56</v>
      </c>
      <c r="E113">
        <v>0.63410246481778099</v>
      </c>
      <c r="F113">
        <v>0.45116320885875999</v>
      </c>
    </row>
    <row r="114" spans="1:6" x14ac:dyDescent="0.25">
      <c r="A114">
        <v>2016</v>
      </c>
      <c r="B114" t="s">
        <v>85</v>
      </c>
      <c r="C114" t="s">
        <v>18</v>
      </c>
      <c r="D114" t="s">
        <v>54</v>
      </c>
      <c r="E114">
        <v>0.76914604363851902</v>
      </c>
      <c r="F114">
        <v>0.65373060276380701</v>
      </c>
    </row>
    <row r="115" spans="1:6" x14ac:dyDescent="0.25">
      <c r="A115">
        <v>2017</v>
      </c>
      <c r="B115" t="s">
        <v>86</v>
      </c>
      <c r="C115" t="s">
        <v>18</v>
      </c>
      <c r="D115" t="s">
        <v>54</v>
      </c>
      <c r="E115">
        <v>0.94273375860611297</v>
      </c>
      <c r="F115">
        <v>0.91411477905696004</v>
      </c>
    </row>
    <row r="116" spans="1:6" x14ac:dyDescent="0.25">
      <c r="A116">
        <v>2018</v>
      </c>
      <c r="B116" t="s">
        <v>87</v>
      </c>
      <c r="C116" t="s">
        <v>18</v>
      </c>
      <c r="D116" t="s">
        <v>54</v>
      </c>
      <c r="E116">
        <v>0.69227967066324303</v>
      </c>
      <c r="F116">
        <v>0.53842989029376798</v>
      </c>
    </row>
    <row r="117" spans="1:6" x14ac:dyDescent="0.25">
      <c r="A117">
        <v>2019</v>
      </c>
      <c r="B117" t="s">
        <v>88</v>
      </c>
      <c r="C117" t="s">
        <v>18</v>
      </c>
      <c r="D117" t="s">
        <v>54</v>
      </c>
      <c r="E117">
        <v>0.64391799466038402</v>
      </c>
      <c r="F117">
        <v>0.46588665085708503</v>
      </c>
    </row>
    <row r="118" spans="1:6" x14ac:dyDescent="0.25">
      <c r="A118">
        <v>2020</v>
      </c>
      <c r="B118" t="s">
        <v>89</v>
      </c>
      <c r="C118" t="s">
        <v>18</v>
      </c>
      <c r="D118" t="s">
        <v>54</v>
      </c>
      <c r="E118">
        <v>0.77073798025378304</v>
      </c>
      <c r="F118">
        <v>0.65611853156598998</v>
      </c>
    </row>
    <row r="119" spans="1:6" x14ac:dyDescent="0.25">
      <c r="A119">
        <v>2021</v>
      </c>
      <c r="B119" t="s">
        <v>90</v>
      </c>
      <c r="C119" t="s">
        <v>18</v>
      </c>
      <c r="D119" t="s">
        <v>54</v>
      </c>
      <c r="E119">
        <v>0.79378726639157604</v>
      </c>
      <c r="F119">
        <v>0.69069280651542997</v>
      </c>
    </row>
    <row r="120" spans="1:6" x14ac:dyDescent="0.25">
      <c r="A120">
        <v>2022</v>
      </c>
      <c r="B120" t="s">
        <v>91</v>
      </c>
      <c r="C120" t="s">
        <v>18</v>
      </c>
      <c r="D120" t="s">
        <v>54</v>
      </c>
      <c r="E120">
        <v>0.78123259962660696</v>
      </c>
      <c r="F120">
        <v>0.67186061804609098</v>
      </c>
    </row>
    <row r="121" spans="1:6" x14ac:dyDescent="0.25">
      <c r="A121">
        <v>2016</v>
      </c>
      <c r="B121" t="s">
        <v>85</v>
      </c>
      <c r="C121" t="s">
        <v>19</v>
      </c>
      <c r="D121" t="s">
        <v>58</v>
      </c>
      <c r="E121">
        <v>0.66081606993118702</v>
      </c>
      <c r="F121">
        <v>0.49123401723695298</v>
      </c>
    </row>
    <row r="122" spans="1:6" x14ac:dyDescent="0.25">
      <c r="A122">
        <v>2017</v>
      </c>
      <c r="B122" t="s">
        <v>86</v>
      </c>
      <c r="C122" t="s">
        <v>19</v>
      </c>
      <c r="D122" t="s">
        <v>58</v>
      </c>
      <c r="E122">
        <v>0.74795773751102301</v>
      </c>
      <c r="F122">
        <v>0.62194782574479202</v>
      </c>
    </row>
    <row r="123" spans="1:6" x14ac:dyDescent="0.25">
      <c r="A123">
        <v>2018</v>
      </c>
      <c r="B123" t="s">
        <v>87</v>
      </c>
      <c r="C123" t="s">
        <v>19</v>
      </c>
      <c r="D123" t="s">
        <v>58</v>
      </c>
      <c r="E123">
        <v>0.57583346221777698</v>
      </c>
      <c r="F123">
        <v>0.36375883091497502</v>
      </c>
    </row>
    <row r="124" spans="1:6" x14ac:dyDescent="0.25">
      <c r="A124">
        <v>2019</v>
      </c>
      <c r="B124" t="s">
        <v>88</v>
      </c>
      <c r="C124" t="s">
        <v>19</v>
      </c>
      <c r="D124" t="s">
        <v>58</v>
      </c>
      <c r="E124">
        <v>0.63101806551552497</v>
      </c>
      <c r="F124">
        <v>0.44653656363892302</v>
      </c>
    </row>
    <row r="125" spans="1:6" x14ac:dyDescent="0.25">
      <c r="A125">
        <v>2020</v>
      </c>
      <c r="B125" t="s">
        <v>89</v>
      </c>
      <c r="C125" t="s">
        <v>19</v>
      </c>
      <c r="D125" t="s">
        <v>58</v>
      </c>
      <c r="E125">
        <v>0.96705008681147597</v>
      </c>
      <c r="F125">
        <v>0.95058963611357605</v>
      </c>
    </row>
    <row r="126" spans="1:6" x14ac:dyDescent="0.25">
      <c r="A126">
        <v>2021</v>
      </c>
      <c r="B126" t="s">
        <v>90</v>
      </c>
      <c r="C126" t="s">
        <v>19</v>
      </c>
      <c r="D126" t="s">
        <v>58</v>
      </c>
      <c r="E126">
        <v>0.98249395694338404</v>
      </c>
      <c r="F126">
        <v>0.97375567297180599</v>
      </c>
    </row>
    <row r="127" spans="1:6" x14ac:dyDescent="0.25">
      <c r="A127">
        <v>2022</v>
      </c>
      <c r="B127" t="s">
        <v>91</v>
      </c>
      <c r="C127" t="s">
        <v>19</v>
      </c>
      <c r="D127" t="s">
        <v>58</v>
      </c>
      <c r="E127">
        <v>0.90875480675173903</v>
      </c>
      <c r="F127">
        <v>0.86314584158602503</v>
      </c>
    </row>
    <row r="128" spans="1:6" x14ac:dyDescent="0.25">
      <c r="A128">
        <v>2016</v>
      </c>
      <c r="B128" t="s">
        <v>85</v>
      </c>
      <c r="C128" t="s">
        <v>20</v>
      </c>
      <c r="D128" t="s">
        <v>59</v>
      </c>
      <c r="E128">
        <v>0.37995379725379103</v>
      </c>
      <c r="F128">
        <v>6.9936395244639599E-2</v>
      </c>
    </row>
    <row r="129" spans="1:6" x14ac:dyDescent="0.25">
      <c r="A129">
        <v>2017</v>
      </c>
      <c r="B129" t="s">
        <v>86</v>
      </c>
      <c r="C129" t="s">
        <v>20</v>
      </c>
      <c r="D129" t="s">
        <v>59</v>
      </c>
      <c r="E129">
        <v>0.45384522077484901</v>
      </c>
      <c r="F129">
        <v>0.18077463890866299</v>
      </c>
    </row>
    <row r="130" spans="1:6" x14ac:dyDescent="0.25">
      <c r="A130">
        <v>2018</v>
      </c>
      <c r="B130" t="s">
        <v>87</v>
      </c>
      <c r="C130" t="s">
        <v>20</v>
      </c>
      <c r="D130" t="s">
        <v>59</v>
      </c>
      <c r="E130">
        <v>0.41076010593103401</v>
      </c>
      <c r="F130">
        <v>0.116146320359754</v>
      </c>
    </row>
    <row r="131" spans="1:6" x14ac:dyDescent="0.25">
      <c r="A131">
        <v>2019</v>
      </c>
      <c r="B131" t="s">
        <v>88</v>
      </c>
      <c r="C131" t="s">
        <v>20</v>
      </c>
      <c r="D131" t="s">
        <v>59</v>
      </c>
      <c r="E131">
        <v>0.37064679564741898</v>
      </c>
      <c r="F131">
        <v>5.59757532286616E-2</v>
      </c>
    </row>
    <row r="132" spans="1:6" x14ac:dyDescent="0.25">
      <c r="A132">
        <v>2020</v>
      </c>
      <c r="B132" t="s">
        <v>89</v>
      </c>
      <c r="C132" t="s">
        <v>20</v>
      </c>
      <c r="D132" t="s">
        <v>59</v>
      </c>
      <c r="E132">
        <v>0.40211563083657398</v>
      </c>
      <c r="F132">
        <v>0.103179478049641</v>
      </c>
    </row>
    <row r="133" spans="1:6" x14ac:dyDescent="0.25">
      <c r="A133">
        <v>2021</v>
      </c>
      <c r="B133" t="s">
        <v>90</v>
      </c>
      <c r="C133" t="s">
        <v>20</v>
      </c>
      <c r="D133" t="s">
        <v>59</v>
      </c>
      <c r="E133">
        <v>0.49809087605163399</v>
      </c>
      <c r="F133">
        <v>0.247143785515307</v>
      </c>
    </row>
    <row r="134" spans="1:6" x14ac:dyDescent="0.25">
      <c r="A134">
        <v>2022</v>
      </c>
      <c r="B134" t="s">
        <v>91</v>
      </c>
      <c r="C134" t="s">
        <v>20</v>
      </c>
      <c r="D134" t="s">
        <v>59</v>
      </c>
      <c r="E134">
        <v>0.54673112480525998</v>
      </c>
      <c r="F134">
        <v>0.32010488825677302</v>
      </c>
    </row>
    <row r="135" spans="1:6" x14ac:dyDescent="0.25">
      <c r="A135">
        <v>2016</v>
      </c>
      <c r="B135" t="s">
        <v>85</v>
      </c>
      <c r="C135" t="s">
        <v>21</v>
      </c>
      <c r="D135" t="s">
        <v>62</v>
      </c>
      <c r="E135">
        <v>0.654067007128452</v>
      </c>
      <c r="F135">
        <v>0.48111032179589702</v>
      </c>
    </row>
    <row r="136" spans="1:6" x14ac:dyDescent="0.25">
      <c r="A136">
        <v>2017</v>
      </c>
      <c r="B136" t="s">
        <v>86</v>
      </c>
      <c r="C136" t="s">
        <v>21</v>
      </c>
      <c r="D136" t="s">
        <v>62</v>
      </c>
      <c r="E136">
        <v>0.75972868421988005</v>
      </c>
      <c r="F136">
        <v>0.63960442237404402</v>
      </c>
    </row>
    <row r="137" spans="1:6" x14ac:dyDescent="0.25">
      <c r="A137">
        <v>2018</v>
      </c>
      <c r="B137" t="s">
        <v>87</v>
      </c>
      <c r="C137" t="s">
        <v>21</v>
      </c>
      <c r="D137" t="s">
        <v>62</v>
      </c>
      <c r="E137">
        <v>0.63672624115471699</v>
      </c>
      <c r="F137">
        <v>0.45509891272120201</v>
      </c>
    </row>
    <row r="138" spans="1:6" x14ac:dyDescent="0.25">
      <c r="A138">
        <v>2019</v>
      </c>
      <c r="B138" t="s">
        <v>88</v>
      </c>
      <c r="C138" t="s">
        <v>21</v>
      </c>
      <c r="D138" t="s">
        <v>62</v>
      </c>
      <c r="E138">
        <v>0.61780002068276696</v>
      </c>
      <c r="F138">
        <v>0.42670929811713099</v>
      </c>
    </row>
    <row r="139" spans="1:6" x14ac:dyDescent="0.25">
      <c r="A139">
        <v>2020</v>
      </c>
      <c r="B139" t="s">
        <v>89</v>
      </c>
      <c r="C139" t="s">
        <v>21</v>
      </c>
      <c r="D139" t="s">
        <v>62</v>
      </c>
      <c r="E139">
        <v>0.74436933547556094</v>
      </c>
      <c r="F139">
        <v>0.61656516886502999</v>
      </c>
    </row>
    <row r="140" spans="1:6" x14ac:dyDescent="0.25">
      <c r="A140">
        <v>2021</v>
      </c>
      <c r="B140" t="s">
        <v>90</v>
      </c>
      <c r="C140" t="s">
        <v>21</v>
      </c>
      <c r="D140" t="s">
        <v>62</v>
      </c>
      <c r="E140">
        <v>0.79824909888097295</v>
      </c>
      <c r="F140">
        <v>0.69738562217768196</v>
      </c>
    </row>
    <row r="141" spans="1:6" x14ac:dyDescent="0.25">
      <c r="A141">
        <v>2022</v>
      </c>
      <c r="B141" t="s">
        <v>91</v>
      </c>
      <c r="C141" t="s">
        <v>21</v>
      </c>
      <c r="D141" t="s">
        <v>62</v>
      </c>
      <c r="E141">
        <v>0.80031050496031497</v>
      </c>
      <c r="F141">
        <v>0.70047776221809399</v>
      </c>
    </row>
    <row r="142" spans="1:6" x14ac:dyDescent="0.25">
      <c r="A142">
        <v>2016</v>
      </c>
      <c r="B142" t="s">
        <v>85</v>
      </c>
      <c r="C142" t="s">
        <v>22</v>
      </c>
      <c r="D142" t="s">
        <v>60</v>
      </c>
      <c r="E142">
        <v>0.46000812494394999</v>
      </c>
      <c r="F142">
        <v>0.190019087606802</v>
      </c>
    </row>
    <row r="143" spans="1:6" x14ac:dyDescent="0.25">
      <c r="A143">
        <v>2017</v>
      </c>
      <c r="B143" t="s">
        <v>86</v>
      </c>
      <c r="C143" t="s">
        <v>22</v>
      </c>
      <c r="D143" t="s">
        <v>60</v>
      </c>
      <c r="E143">
        <v>0.504775361240415</v>
      </c>
      <c r="F143">
        <v>0.25717061356675902</v>
      </c>
    </row>
    <row r="144" spans="1:6" x14ac:dyDescent="0.25">
      <c r="A144">
        <v>2018</v>
      </c>
      <c r="B144" t="s">
        <v>87</v>
      </c>
      <c r="C144" t="s">
        <v>22</v>
      </c>
      <c r="D144" t="s">
        <v>60</v>
      </c>
      <c r="E144">
        <v>0.49100192615257798</v>
      </c>
      <c r="F144">
        <v>0.23651025433141001</v>
      </c>
    </row>
    <row r="145" spans="1:6" x14ac:dyDescent="0.25">
      <c r="A145">
        <v>2019</v>
      </c>
      <c r="B145" t="s">
        <v>88</v>
      </c>
      <c r="C145" t="s">
        <v>22</v>
      </c>
      <c r="D145" t="s">
        <v>60</v>
      </c>
      <c r="E145">
        <v>0.475185585736833</v>
      </c>
      <c r="F145">
        <v>0.21278550646031499</v>
      </c>
    </row>
    <row r="146" spans="1:6" x14ac:dyDescent="0.25">
      <c r="A146">
        <v>2020</v>
      </c>
      <c r="B146" t="s">
        <v>89</v>
      </c>
      <c r="C146" t="s">
        <v>22</v>
      </c>
      <c r="D146" t="s">
        <v>60</v>
      </c>
      <c r="E146">
        <v>0.71330003285349797</v>
      </c>
      <c r="F146">
        <v>0.56996074888773596</v>
      </c>
    </row>
    <row r="147" spans="1:6" x14ac:dyDescent="0.25">
      <c r="A147">
        <v>2021</v>
      </c>
      <c r="B147" t="s">
        <v>90</v>
      </c>
      <c r="C147" t="s">
        <v>22</v>
      </c>
      <c r="D147" t="s">
        <v>60</v>
      </c>
      <c r="E147">
        <v>0.80000237987057998</v>
      </c>
      <c r="F147">
        <v>0.700015569961569</v>
      </c>
    </row>
    <row r="148" spans="1:6" x14ac:dyDescent="0.25">
      <c r="A148">
        <v>2022</v>
      </c>
      <c r="B148" t="s">
        <v>91</v>
      </c>
      <c r="C148" t="s">
        <v>22</v>
      </c>
      <c r="D148" t="s">
        <v>60</v>
      </c>
      <c r="E148">
        <v>0.73019969641914395</v>
      </c>
      <c r="F148">
        <v>0.59531049773369304</v>
      </c>
    </row>
    <row r="149" spans="1:6" x14ac:dyDescent="0.25">
      <c r="A149">
        <v>2016</v>
      </c>
      <c r="B149" t="s">
        <v>85</v>
      </c>
      <c r="C149" t="s">
        <v>23</v>
      </c>
      <c r="D149" t="s">
        <v>63</v>
      </c>
      <c r="E149">
        <v>0.80207788108004996</v>
      </c>
      <c r="F149">
        <v>0.70312885290860405</v>
      </c>
    </row>
    <row r="150" spans="1:6" x14ac:dyDescent="0.25">
      <c r="A150">
        <v>2017</v>
      </c>
      <c r="B150" t="s">
        <v>86</v>
      </c>
      <c r="C150" t="s">
        <v>23</v>
      </c>
      <c r="D150" t="s">
        <v>63</v>
      </c>
      <c r="E150">
        <v>0.82027741255319597</v>
      </c>
      <c r="F150">
        <v>0.730428423114026</v>
      </c>
    </row>
    <row r="151" spans="1:6" x14ac:dyDescent="0.25">
      <c r="A151">
        <v>2018</v>
      </c>
      <c r="B151" t="s">
        <v>87</v>
      </c>
      <c r="C151" t="s">
        <v>23</v>
      </c>
      <c r="D151" t="s">
        <v>63</v>
      </c>
      <c r="E151">
        <v>0.56162974515973496</v>
      </c>
      <c r="F151">
        <v>0.34245304227002599</v>
      </c>
    </row>
    <row r="152" spans="1:6" x14ac:dyDescent="0.25">
      <c r="A152">
        <v>2019</v>
      </c>
      <c r="B152" t="s">
        <v>88</v>
      </c>
      <c r="C152" t="s">
        <v>23</v>
      </c>
      <c r="D152" t="s">
        <v>63</v>
      </c>
      <c r="E152">
        <v>0.488862291282529</v>
      </c>
      <c r="F152">
        <v>0.23330076993149301</v>
      </c>
    </row>
    <row r="153" spans="1:6" x14ac:dyDescent="0.25">
      <c r="A153">
        <v>2020</v>
      </c>
      <c r="B153" t="s">
        <v>89</v>
      </c>
      <c r="C153" t="s">
        <v>23</v>
      </c>
      <c r="D153" t="s">
        <v>63</v>
      </c>
      <c r="E153">
        <v>0.51237786494533799</v>
      </c>
      <c r="F153">
        <v>0.268574483162838</v>
      </c>
    </row>
    <row r="154" spans="1:6" x14ac:dyDescent="0.25">
      <c r="A154">
        <v>2021</v>
      </c>
      <c r="B154" t="s">
        <v>90</v>
      </c>
      <c r="C154" t="s">
        <v>23</v>
      </c>
      <c r="D154" t="s">
        <v>63</v>
      </c>
      <c r="E154">
        <v>0.64492985554313598</v>
      </c>
      <c r="F154">
        <v>0.46740445735927799</v>
      </c>
    </row>
    <row r="155" spans="1:6" x14ac:dyDescent="0.25">
      <c r="A155">
        <v>2022</v>
      </c>
      <c r="B155" t="s">
        <v>91</v>
      </c>
      <c r="C155" t="s">
        <v>23</v>
      </c>
      <c r="D155" t="s">
        <v>63</v>
      </c>
      <c r="E155">
        <v>0.68266912624178799</v>
      </c>
      <c r="F155">
        <v>0.524013929501977</v>
      </c>
    </row>
    <row r="156" spans="1:6" x14ac:dyDescent="0.25">
      <c r="A156">
        <v>2016</v>
      </c>
      <c r="B156" t="s">
        <v>85</v>
      </c>
      <c r="C156" t="s">
        <v>24</v>
      </c>
      <c r="D156" t="s">
        <v>64</v>
      </c>
      <c r="E156">
        <v>0.47019483735009099</v>
      </c>
      <c r="F156">
        <v>0.20529930901822699</v>
      </c>
    </row>
    <row r="157" spans="1:6" x14ac:dyDescent="0.25">
      <c r="A157">
        <v>2017</v>
      </c>
      <c r="B157" t="s">
        <v>86</v>
      </c>
      <c r="C157" t="s">
        <v>24</v>
      </c>
      <c r="D157" t="s">
        <v>64</v>
      </c>
      <c r="E157">
        <v>0.52268759391257902</v>
      </c>
      <c r="F157">
        <v>0.28403923126118102</v>
      </c>
    </row>
    <row r="158" spans="1:6" x14ac:dyDescent="0.25">
      <c r="A158">
        <v>2018</v>
      </c>
      <c r="B158" t="s">
        <v>87</v>
      </c>
      <c r="C158" t="s">
        <v>24</v>
      </c>
      <c r="D158" t="s">
        <v>64</v>
      </c>
      <c r="E158">
        <v>0.47458178232541598</v>
      </c>
      <c r="F158">
        <v>0.211879792286047</v>
      </c>
    </row>
    <row r="159" spans="1:6" x14ac:dyDescent="0.25">
      <c r="A159">
        <v>2019</v>
      </c>
      <c r="B159" t="s">
        <v>88</v>
      </c>
      <c r="C159" t="s">
        <v>24</v>
      </c>
      <c r="D159" t="s">
        <v>64</v>
      </c>
      <c r="E159">
        <v>0.478703800915871</v>
      </c>
      <c r="F159">
        <v>0.218062882002627</v>
      </c>
    </row>
    <row r="160" spans="1:6" x14ac:dyDescent="0.25">
      <c r="A160">
        <v>2020</v>
      </c>
      <c r="B160" t="s">
        <v>89</v>
      </c>
      <c r="C160" t="s">
        <v>24</v>
      </c>
      <c r="D160" t="s">
        <v>64</v>
      </c>
      <c r="E160">
        <v>0.53724834041701197</v>
      </c>
      <c r="F160">
        <v>0.305880569431212</v>
      </c>
    </row>
    <row r="161" spans="1:6" x14ac:dyDescent="0.25">
      <c r="A161">
        <v>2021</v>
      </c>
      <c r="B161" t="s">
        <v>90</v>
      </c>
      <c r="C161" t="s">
        <v>24</v>
      </c>
      <c r="D161" t="s">
        <v>64</v>
      </c>
      <c r="E161">
        <v>0.62760718838845497</v>
      </c>
      <c r="F161">
        <v>0.441420196784651</v>
      </c>
    </row>
    <row r="162" spans="1:6" x14ac:dyDescent="0.25">
      <c r="A162">
        <v>2022</v>
      </c>
      <c r="B162" t="s">
        <v>91</v>
      </c>
      <c r="C162" t="s">
        <v>24</v>
      </c>
      <c r="D162" t="s">
        <v>64</v>
      </c>
      <c r="E162">
        <v>0.61316999447757803</v>
      </c>
      <c r="F162">
        <v>0.41976418935825999</v>
      </c>
    </row>
    <row r="163" spans="1:6" x14ac:dyDescent="0.25">
      <c r="A163">
        <v>2016</v>
      </c>
      <c r="B163" t="s">
        <v>85</v>
      </c>
      <c r="C163" t="s">
        <v>65</v>
      </c>
      <c r="D163" t="s">
        <v>66</v>
      </c>
      <c r="E163">
        <v>0.53292916778650101</v>
      </c>
      <c r="F163">
        <v>0.29940174569720901</v>
      </c>
    </row>
    <row r="164" spans="1:6" x14ac:dyDescent="0.25">
      <c r="A164">
        <v>2017</v>
      </c>
      <c r="B164" t="s">
        <v>86</v>
      </c>
      <c r="C164" t="s">
        <v>65</v>
      </c>
      <c r="D164" t="s">
        <v>66</v>
      </c>
      <c r="E164">
        <v>0.55032396162127895</v>
      </c>
      <c r="F164">
        <v>0.32549419737389201</v>
      </c>
    </row>
    <row r="165" spans="1:6" x14ac:dyDescent="0.25">
      <c r="A165">
        <v>2018</v>
      </c>
      <c r="B165" t="s">
        <v>87</v>
      </c>
      <c r="C165" t="s">
        <v>65</v>
      </c>
      <c r="D165" t="s">
        <v>66</v>
      </c>
      <c r="E165">
        <v>0.56024581501236503</v>
      </c>
      <c r="F165">
        <v>0.34037712628980998</v>
      </c>
    </row>
    <row r="166" spans="1:6" x14ac:dyDescent="0.25">
      <c r="A166">
        <v>2019</v>
      </c>
      <c r="B166" t="s">
        <v>88</v>
      </c>
      <c r="C166" t="s">
        <v>65</v>
      </c>
      <c r="D166" t="s">
        <v>66</v>
      </c>
      <c r="E166">
        <v>0.55399787516418697</v>
      </c>
      <c r="F166">
        <v>0.33100512279750899</v>
      </c>
    </row>
    <row r="167" spans="1:6" x14ac:dyDescent="0.25">
      <c r="A167">
        <v>2020</v>
      </c>
      <c r="B167" t="s">
        <v>89</v>
      </c>
      <c r="C167" t="s">
        <v>65</v>
      </c>
      <c r="D167" t="s">
        <v>66</v>
      </c>
      <c r="E167">
        <v>0.65463009532530403</v>
      </c>
      <c r="F167">
        <v>0.48195496253758102</v>
      </c>
    </row>
    <row r="168" spans="1:6" x14ac:dyDescent="0.25">
      <c r="A168">
        <v>2021</v>
      </c>
      <c r="B168" t="s">
        <v>90</v>
      </c>
      <c r="C168" t="s">
        <v>65</v>
      </c>
      <c r="D168" t="s">
        <v>66</v>
      </c>
      <c r="E168">
        <v>0.76175468769483001</v>
      </c>
      <c r="F168">
        <v>0.64264345797682498</v>
      </c>
    </row>
    <row r="169" spans="1:6" x14ac:dyDescent="0.25">
      <c r="A169">
        <v>2022</v>
      </c>
      <c r="B169" t="s">
        <v>91</v>
      </c>
      <c r="C169" t="s">
        <v>65</v>
      </c>
      <c r="D169" t="s">
        <v>66</v>
      </c>
      <c r="E169">
        <v>0.78917906894409295</v>
      </c>
      <c r="F169">
        <v>0.68378044122055204</v>
      </c>
    </row>
    <row r="170" spans="1:6" x14ac:dyDescent="0.25">
      <c r="A170">
        <v>2016</v>
      </c>
      <c r="B170" t="s">
        <v>85</v>
      </c>
      <c r="C170" t="s">
        <v>25</v>
      </c>
      <c r="D170" t="s">
        <v>67</v>
      </c>
      <c r="E170">
        <v>0.379420195187603</v>
      </c>
      <c r="F170">
        <v>6.9135984141246803E-2</v>
      </c>
    </row>
    <row r="171" spans="1:6" x14ac:dyDescent="0.25">
      <c r="A171">
        <v>2017</v>
      </c>
      <c r="B171" t="s">
        <v>86</v>
      </c>
      <c r="C171" t="s">
        <v>25</v>
      </c>
      <c r="D171" t="s">
        <v>67</v>
      </c>
      <c r="E171">
        <v>0.43488527147850298</v>
      </c>
      <c r="F171">
        <v>0.15233443056206</v>
      </c>
    </row>
    <row r="172" spans="1:6" x14ac:dyDescent="0.25">
      <c r="A172">
        <v>2018</v>
      </c>
      <c r="B172" t="s">
        <v>87</v>
      </c>
      <c r="C172" t="s">
        <v>25</v>
      </c>
      <c r="D172" t="s">
        <v>67</v>
      </c>
      <c r="E172">
        <v>0.38265500178070999</v>
      </c>
      <c r="F172">
        <v>7.3988242553491596E-2</v>
      </c>
    </row>
    <row r="173" spans="1:6" x14ac:dyDescent="0.25">
      <c r="A173">
        <v>2019</v>
      </c>
      <c r="B173" t="s">
        <v>88</v>
      </c>
      <c r="C173" t="s">
        <v>25</v>
      </c>
      <c r="D173" t="s">
        <v>67</v>
      </c>
      <c r="E173">
        <v>0.44214770232900202</v>
      </c>
      <c r="F173">
        <v>0.163228185775361</v>
      </c>
    </row>
    <row r="174" spans="1:6" x14ac:dyDescent="0.25">
      <c r="A174">
        <v>2020</v>
      </c>
      <c r="B174" t="s">
        <v>89</v>
      </c>
      <c r="C174" t="s">
        <v>25</v>
      </c>
      <c r="D174" t="s">
        <v>67</v>
      </c>
      <c r="E174">
        <v>0.59269677943905597</v>
      </c>
      <c r="F174">
        <v>0.389054059699181</v>
      </c>
    </row>
    <row r="175" spans="1:6" x14ac:dyDescent="0.25">
      <c r="A175">
        <v>2021</v>
      </c>
      <c r="B175" t="s">
        <v>90</v>
      </c>
      <c r="C175" t="s">
        <v>25</v>
      </c>
      <c r="D175" t="s">
        <v>67</v>
      </c>
      <c r="E175">
        <v>0.67055705073029503</v>
      </c>
      <c r="F175">
        <v>0.50584563455178899</v>
      </c>
    </row>
    <row r="176" spans="1:6" x14ac:dyDescent="0.25">
      <c r="A176">
        <v>2022</v>
      </c>
      <c r="B176" t="s">
        <v>91</v>
      </c>
      <c r="C176" t="s">
        <v>25</v>
      </c>
      <c r="D176" t="s">
        <v>67</v>
      </c>
      <c r="E176">
        <v>0.65272585459966304</v>
      </c>
      <c r="F176">
        <v>0.47909857288522301</v>
      </c>
    </row>
    <row r="177" spans="1:6" x14ac:dyDescent="0.25">
      <c r="A177">
        <v>2016</v>
      </c>
      <c r="B177" t="s">
        <v>85</v>
      </c>
      <c r="C177" t="s">
        <v>26</v>
      </c>
      <c r="D177" t="s">
        <v>69</v>
      </c>
      <c r="E177">
        <v>0.41457134257956302</v>
      </c>
      <c r="F177">
        <v>0.121863232501669</v>
      </c>
    </row>
    <row r="178" spans="1:6" x14ac:dyDescent="0.25">
      <c r="A178">
        <v>2017</v>
      </c>
      <c r="B178" t="s">
        <v>86</v>
      </c>
      <c r="C178" t="s">
        <v>26</v>
      </c>
      <c r="D178" t="s">
        <v>69</v>
      </c>
      <c r="E178">
        <v>0.44159482331479</v>
      </c>
      <c r="F178">
        <v>0.16239885896077499</v>
      </c>
    </row>
    <row r="179" spans="1:6" x14ac:dyDescent="0.25">
      <c r="A179">
        <v>2018</v>
      </c>
      <c r="B179" t="s">
        <v>87</v>
      </c>
      <c r="C179" t="s">
        <v>26</v>
      </c>
      <c r="D179" t="s">
        <v>69</v>
      </c>
      <c r="E179">
        <v>0.36873837965872902</v>
      </c>
      <c r="F179">
        <v>5.3113100619101003E-2</v>
      </c>
    </row>
    <row r="180" spans="1:6" x14ac:dyDescent="0.25">
      <c r="A180">
        <v>2019</v>
      </c>
      <c r="B180" t="s">
        <v>88</v>
      </c>
      <c r="C180" t="s">
        <v>26</v>
      </c>
      <c r="D180" t="s">
        <v>69</v>
      </c>
      <c r="E180">
        <v>0.36348745048848402</v>
      </c>
      <c r="F180">
        <v>4.52366280990074E-2</v>
      </c>
    </row>
    <row r="181" spans="1:6" x14ac:dyDescent="0.25">
      <c r="A181">
        <v>2020</v>
      </c>
      <c r="B181" t="s">
        <v>89</v>
      </c>
      <c r="C181" t="s">
        <v>26</v>
      </c>
      <c r="D181" t="s">
        <v>69</v>
      </c>
      <c r="E181">
        <v>0.60937517171003897</v>
      </c>
      <c r="F181">
        <v>0.41407189828404201</v>
      </c>
    </row>
    <row r="182" spans="1:6" x14ac:dyDescent="0.25">
      <c r="A182">
        <v>2021</v>
      </c>
      <c r="B182" t="s">
        <v>90</v>
      </c>
      <c r="C182" t="s">
        <v>26</v>
      </c>
      <c r="D182" t="s">
        <v>69</v>
      </c>
      <c r="E182">
        <v>0.73722709692819</v>
      </c>
      <c r="F182">
        <v>0.60585170390932497</v>
      </c>
    </row>
    <row r="183" spans="1:6" x14ac:dyDescent="0.25">
      <c r="A183">
        <v>2022</v>
      </c>
      <c r="B183" t="s">
        <v>91</v>
      </c>
      <c r="C183" t="s">
        <v>26</v>
      </c>
      <c r="D183" t="s">
        <v>69</v>
      </c>
      <c r="E183">
        <v>0.66534844888720301</v>
      </c>
      <c r="F183">
        <v>0.49803265365734101</v>
      </c>
    </row>
    <row r="184" spans="1:6" x14ac:dyDescent="0.25">
      <c r="A184">
        <v>2016</v>
      </c>
      <c r="B184" t="s">
        <v>85</v>
      </c>
      <c r="C184" t="s">
        <v>27</v>
      </c>
      <c r="D184" t="s">
        <v>61</v>
      </c>
      <c r="E184">
        <v>0.36565850144460699</v>
      </c>
      <c r="F184">
        <v>4.8493237099282403E-2</v>
      </c>
    </row>
    <row r="185" spans="1:6" x14ac:dyDescent="0.25">
      <c r="A185">
        <v>2017</v>
      </c>
      <c r="B185" t="s">
        <v>86</v>
      </c>
      <c r="C185" t="s">
        <v>27</v>
      </c>
      <c r="D185" t="s">
        <v>61</v>
      </c>
      <c r="E185">
        <v>0.43132139186067803</v>
      </c>
      <c r="F185">
        <v>0.14698855767659399</v>
      </c>
    </row>
    <row r="186" spans="1:6" x14ac:dyDescent="0.25">
      <c r="A186">
        <v>2018</v>
      </c>
      <c r="B186" t="s">
        <v>87</v>
      </c>
      <c r="C186" t="s">
        <v>27</v>
      </c>
      <c r="D186" t="s">
        <v>61</v>
      </c>
      <c r="E186">
        <v>0.387186671764148</v>
      </c>
      <c r="F186">
        <v>8.0785815504377204E-2</v>
      </c>
    </row>
    <row r="187" spans="1:6" x14ac:dyDescent="0.25">
      <c r="A187">
        <v>2019</v>
      </c>
      <c r="B187" t="s">
        <v>88</v>
      </c>
      <c r="C187" t="s">
        <v>27</v>
      </c>
      <c r="D187" t="s">
        <v>61</v>
      </c>
      <c r="E187">
        <v>0.33132891314645502</v>
      </c>
      <c r="F187">
        <v>-3.0016602969193799E-3</v>
      </c>
    </row>
    <row r="188" spans="1:6" x14ac:dyDescent="0.25">
      <c r="A188">
        <v>2020</v>
      </c>
      <c r="B188" t="s">
        <v>89</v>
      </c>
      <c r="C188" t="s">
        <v>27</v>
      </c>
      <c r="D188" t="s">
        <v>61</v>
      </c>
      <c r="E188">
        <v>0.40931544670560199</v>
      </c>
      <c r="F188">
        <v>0.113979309851501</v>
      </c>
    </row>
    <row r="189" spans="1:6" x14ac:dyDescent="0.25">
      <c r="A189">
        <v>2021</v>
      </c>
      <c r="B189" t="s">
        <v>90</v>
      </c>
      <c r="C189" t="s">
        <v>27</v>
      </c>
      <c r="D189" t="s">
        <v>61</v>
      </c>
      <c r="E189">
        <v>0.50271026701418797</v>
      </c>
      <c r="F189">
        <v>0.25407294125069502</v>
      </c>
    </row>
    <row r="190" spans="1:6" x14ac:dyDescent="0.25">
      <c r="A190">
        <v>2022</v>
      </c>
      <c r="B190" t="s">
        <v>91</v>
      </c>
      <c r="C190" t="s">
        <v>27</v>
      </c>
      <c r="D190" t="s">
        <v>61</v>
      </c>
      <c r="E190">
        <v>0.58612419094578905</v>
      </c>
      <c r="F190">
        <v>0.37919507836946797</v>
      </c>
    </row>
    <row r="191" spans="1:6" x14ac:dyDescent="0.25">
      <c r="A191">
        <v>2016</v>
      </c>
      <c r="B191" t="s">
        <v>85</v>
      </c>
      <c r="C191" t="s">
        <v>28</v>
      </c>
      <c r="D191" t="s">
        <v>70</v>
      </c>
      <c r="E191">
        <v>0.51197768975834401</v>
      </c>
      <c r="F191">
        <v>0.26797421437966001</v>
      </c>
    </row>
    <row r="192" spans="1:6" x14ac:dyDescent="0.25">
      <c r="A192">
        <v>2017</v>
      </c>
      <c r="B192" t="s">
        <v>86</v>
      </c>
      <c r="C192" t="s">
        <v>28</v>
      </c>
      <c r="D192" t="s">
        <v>70</v>
      </c>
      <c r="E192">
        <v>0.60010085819674397</v>
      </c>
      <c r="F192">
        <v>0.40016028889800598</v>
      </c>
    </row>
    <row r="193" spans="1:6" x14ac:dyDescent="0.25">
      <c r="A193">
        <v>2018</v>
      </c>
      <c r="B193" t="s">
        <v>87</v>
      </c>
      <c r="C193" t="s">
        <v>28</v>
      </c>
      <c r="D193" t="s">
        <v>70</v>
      </c>
      <c r="E193">
        <v>0.43518896308596899</v>
      </c>
      <c r="F193">
        <v>0.15278997252867799</v>
      </c>
    </row>
    <row r="194" spans="1:6" x14ac:dyDescent="0.25">
      <c r="A194">
        <v>2019</v>
      </c>
      <c r="B194" t="s">
        <v>88</v>
      </c>
      <c r="C194" t="s">
        <v>28</v>
      </c>
      <c r="D194" t="s">
        <v>70</v>
      </c>
      <c r="E194">
        <v>0.43502034647161197</v>
      </c>
      <c r="F194">
        <v>0.152537045077869</v>
      </c>
    </row>
    <row r="195" spans="1:6" x14ac:dyDescent="0.25">
      <c r="A195">
        <v>2020</v>
      </c>
      <c r="B195" t="s">
        <v>89</v>
      </c>
      <c r="C195" t="s">
        <v>28</v>
      </c>
      <c r="D195" t="s">
        <v>70</v>
      </c>
      <c r="E195">
        <v>0.53009924160574096</v>
      </c>
      <c r="F195">
        <v>0.29515681397675098</v>
      </c>
    </row>
    <row r="196" spans="1:6" x14ac:dyDescent="0.25">
      <c r="A196">
        <v>2021</v>
      </c>
      <c r="B196" t="s">
        <v>90</v>
      </c>
      <c r="C196" t="s">
        <v>28</v>
      </c>
      <c r="D196" t="s">
        <v>70</v>
      </c>
      <c r="E196">
        <v>0.66549221178122298</v>
      </c>
      <c r="F196">
        <v>0.49824830015483701</v>
      </c>
    </row>
    <row r="197" spans="1:6" x14ac:dyDescent="0.25">
      <c r="A197">
        <v>2022</v>
      </c>
      <c r="B197" t="s">
        <v>91</v>
      </c>
      <c r="C197" t="s">
        <v>28</v>
      </c>
      <c r="D197" t="s">
        <v>70</v>
      </c>
      <c r="E197">
        <v>0.72294002936831903</v>
      </c>
      <c r="F197">
        <v>0.58442088826136096</v>
      </c>
    </row>
    <row r="198" spans="1:6" x14ac:dyDescent="0.25">
      <c r="A198">
        <v>2016</v>
      </c>
      <c r="B198" t="s">
        <v>85</v>
      </c>
      <c r="C198" t="s">
        <v>29</v>
      </c>
      <c r="D198" t="s">
        <v>55</v>
      </c>
      <c r="E198">
        <v>0.59910746199196496</v>
      </c>
      <c r="F198">
        <v>0.398670179689745</v>
      </c>
    </row>
    <row r="199" spans="1:6" x14ac:dyDescent="0.25">
      <c r="A199">
        <v>2017</v>
      </c>
      <c r="B199" t="s">
        <v>86</v>
      </c>
      <c r="C199" t="s">
        <v>29</v>
      </c>
      <c r="D199" t="s">
        <v>55</v>
      </c>
      <c r="E199">
        <v>0.63759076873823295</v>
      </c>
      <c r="F199">
        <v>0.45639571706451998</v>
      </c>
    </row>
    <row r="200" spans="1:6" x14ac:dyDescent="0.25">
      <c r="A200">
        <v>2018</v>
      </c>
      <c r="B200" t="s">
        <v>87</v>
      </c>
      <c r="C200" t="s">
        <v>29</v>
      </c>
      <c r="D200" t="s">
        <v>55</v>
      </c>
      <c r="E200">
        <v>0.55607118570632796</v>
      </c>
      <c r="F200">
        <v>0.33411511971068902</v>
      </c>
    </row>
    <row r="201" spans="1:6" x14ac:dyDescent="0.25">
      <c r="A201">
        <v>2019</v>
      </c>
      <c r="B201" t="s">
        <v>88</v>
      </c>
      <c r="C201" t="s">
        <v>29</v>
      </c>
      <c r="D201" t="s">
        <v>55</v>
      </c>
      <c r="E201">
        <v>0.55979922368877799</v>
      </c>
      <c r="F201">
        <v>0.33970723260549401</v>
      </c>
    </row>
    <row r="202" spans="1:6" x14ac:dyDescent="0.25">
      <c r="A202">
        <v>2020</v>
      </c>
      <c r="B202" t="s">
        <v>89</v>
      </c>
      <c r="C202" t="s">
        <v>29</v>
      </c>
      <c r="D202" t="s">
        <v>55</v>
      </c>
      <c r="E202">
        <v>0.64869959201724203</v>
      </c>
      <c r="F202">
        <v>0.47305911861705002</v>
      </c>
    </row>
    <row r="203" spans="1:6" x14ac:dyDescent="0.25">
      <c r="A203">
        <v>2021</v>
      </c>
      <c r="B203" t="s">
        <v>90</v>
      </c>
      <c r="C203" t="s">
        <v>29</v>
      </c>
      <c r="D203" t="s">
        <v>55</v>
      </c>
      <c r="E203">
        <v>0.742828076129744</v>
      </c>
      <c r="F203">
        <v>0.61425325672718301</v>
      </c>
    </row>
    <row r="204" spans="1:6" x14ac:dyDescent="0.25">
      <c r="A204">
        <v>2022</v>
      </c>
      <c r="B204" t="s">
        <v>91</v>
      </c>
      <c r="C204" t="s">
        <v>29</v>
      </c>
      <c r="D204" t="s">
        <v>55</v>
      </c>
      <c r="E204">
        <v>0.76740501378314996</v>
      </c>
      <c r="F204">
        <v>0.65111903186504305</v>
      </c>
    </row>
    <row r="205" spans="1:6" x14ac:dyDescent="0.25">
      <c r="A205">
        <v>2016</v>
      </c>
      <c r="B205" t="s">
        <v>85</v>
      </c>
      <c r="C205" t="s">
        <v>30</v>
      </c>
      <c r="D205" t="s">
        <v>68</v>
      </c>
      <c r="E205">
        <v>0.47502527043500098</v>
      </c>
      <c r="F205">
        <v>0.212545031102812</v>
      </c>
    </row>
    <row r="206" spans="1:6" x14ac:dyDescent="0.25">
      <c r="A206">
        <v>2017</v>
      </c>
      <c r="B206" t="s">
        <v>86</v>
      </c>
      <c r="C206" t="s">
        <v>30</v>
      </c>
      <c r="D206" t="s">
        <v>68</v>
      </c>
      <c r="E206">
        <v>0.54756245570234097</v>
      </c>
      <c r="F206">
        <v>0.32135189707248202</v>
      </c>
    </row>
    <row r="207" spans="1:6" x14ac:dyDescent="0.25">
      <c r="A207">
        <v>2018</v>
      </c>
      <c r="B207" t="s">
        <v>87</v>
      </c>
      <c r="C207" t="s">
        <v>30</v>
      </c>
      <c r="D207" t="s">
        <v>68</v>
      </c>
      <c r="E207">
        <v>0.45335249368913899</v>
      </c>
      <c r="F207">
        <v>0.180035540889117</v>
      </c>
    </row>
    <row r="208" spans="1:6" x14ac:dyDescent="0.25">
      <c r="A208">
        <v>2019</v>
      </c>
      <c r="B208" t="s">
        <v>88</v>
      </c>
      <c r="C208" t="s">
        <v>30</v>
      </c>
      <c r="D208" t="s">
        <v>68</v>
      </c>
      <c r="E208">
        <v>0.45902867121534602</v>
      </c>
      <c r="F208">
        <v>0.188549892321943</v>
      </c>
    </row>
    <row r="209" spans="1:6" x14ac:dyDescent="0.25">
      <c r="A209">
        <v>2020</v>
      </c>
      <c r="B209" t="s">
        <v>89</v>
      </c>
      <c r="C209" t="s">
        <v>30</v>
      </c>
      <c r="D209" t="s">
        <v>68</v>
      </c>
      <c r="E209">
        <v>0.49601127150575203</v>
      </c>
      <c r="F209">
        <v>0.244024347502103</v>
      </c>
    </row>
    <row r="210" spans="1:6" x14ac:dyDescent="0.25">
      <c r="A210">
        <v>2021</v>
      </c>
      <c r="B210" t="s">
        <v>90</v>
      </c>
      <c r="C210" t="s">
        <v>30</v>
      </c>
      <c r="D210" t="s">
        <v>68</v>
      </c>
      <c r="E210">
        <v>0.56854523568103699</v>
      </c>
      <c r="F210">
        <v>0.35282638178537301</v>
      </c>
    </row>
    <row r="211" spans="1:6" x14ac:dyDescent="0.25">
      <c r="A211">
        <v>2022</v>
      </c>
      <c r="B211" t="s">
        <v>91</v>
      </c>
      <c r="C211" t="s">
        <v>30</v>
      </c>
      <c r="D211" t="s">
        <v>68</v>
      </c>
      <c r="E211">
        <v>0.636243356293826</v>
      </c>
      <c r="F211">
        <v>0.45437457818652099</v>
      </c>
    </row>
    <row r="212" spans="1:6" x14ac:dyDescent="0.25">
      <c r="A212">
        <v>2016</v>
      </c>
      <c r="B212" t="s">
        <v>85</v>
      </c>
      <c r="C212" t="s">
        <v>31</v>
      </c>
      <c r="D212" t="s">
        <v>71</v>
      </c>
      <c r="E212">
        <v>0.56667979498439203</v>
      </c>
      <c r="F212">
        <v>0.35002819275851599</v>
      </c>
    </row>
    <row r="213" spans="1:6" x14ac:dyDescent="0.25">
      <c r="A213">
        <v>2017</v>
      </c>
      <c r="B213" t="s">
        <v>86</v>
      </c>
      <c r="C213" t="s">
        <v>31</v>
      </c>
      <c r="D213" t="s">
        <v>71</v>
      </c>
      <c r="E213">
        <v>0.55306589175727905</v>
      </c>
      <c r="F213">
        <v>0.32960713370725597</v>
      </c>
    </row>
    <row r="214" spans="1:6" x14ac:dyDescent="0.25">
      <c r="A214">
        <v>2018</v>
      </c>
      <c r="B214" t="s">
        <v>87</v>
      </c>
      <c r="C214" t="s">
        <v>31</v>
      </c>
      <c r="D214" t="s">
        <v>71</v>
      </c>
      <c r="E214">
        <v>0.45806368513711998</v>
      </c>
      <c r="F214">
        <v>0.187102398729667</v>
      </c>
    </row>
    <row r="215" spans="1:6" x14ac:dyDescent="0.25">
      <c r="A215">
        <v>2019</v>
      </c>
      <c r="B215" t="s">
        <v>88</v>
      </c>
      <c r="C215" t="s">
        <v>31</v>
      </c>
      <c r="D215" t="s">
        <v>71</v>
      </c>
      <c r="E215">
        <v>0.43634340278343398</v>
      </c>
      <c r="F215">
        <v>0.15452164939164501</v>
      </c>
    </row>
    <row r="216" spans="1:6" x14ac:dyDescent="0.25">
      <c r="A216">
        <v>2020</v>
      </c>
      <c r="B216" t="s">
        <v>89</v>
      </c>
      <c r="C216" t="s">
        <v>31</v>
      </c>
      <c r="D216" t="s">
        <v>71</v>
      </c>
      <c r="E216">
        <v>0.46658818108321498</v>
      </c>
      <c r="F216">
        <v>0.199889270517529</v>
      </c>
    </row>
    <row r="217" spans="1:6" x14ac:dyDescent="0.25">
      <c r="A217">
        <v>2021</v>
      </c>
      <c r="B217" t="s">
        <v>90</v>
      </c>
      <c r="C217" t="s">
        <v>31</v>
      </c>
      <c r="D217" t="s">
        <v>71</v>
      </c>
      <c r="E217">
        <v>0.56683431879112001</v>
      </c>
      <c r="F217">
        <v>0.35025998078648801</v>
      </c>
    </row>
    <row r="218" spans="1:6" x14ac:dyDescent="0.25">
      <c r="A218">
        <v>2022</v>
      </c>
      <c r="B218" t="s">
        <v>91</v>
      </c>
      <c r="C218" t="s">
        <v>31</v>
      </c>
      <c r="D218" t="s">
        <v>71</v>
      </c>
      <c r="E218">
        <v>0.62307362790235898</v>
      </c>
      <c r="F218">
        <v>0.43461978805141899</v>
      </c>
    </row>
    <row r="219" spans="1:6" x14ac:dyDescent="0.25">
      <c r="A219">
        <v>2016</v>
      </c>
      <c r="B219" t="s">
        <v>85</v>
      </c>
      <c r="C219" t="s">
        <v>32</v>
      </c>
      <c r="D219" t="s">
        <v>72</v>
      </c>
      <c r="E219">
        <v>0.53893165505876195</v>
      </c>
      <c r="F219">
        <v>0.30840556664380903</v>
      </c>
    </row>
    <row r="220" spans="1:6" x14ac:dyDescent="0.25">
      <c r="A220">
        <v>2017</v>
      </c>
      <c r="B220" t="s">
        <v>86</v>
      </c>
      <c r="C220" t="s">
        <v>32</v>
      </c>
      <c r="D220" t="s">
        <v>72</v>
      </c>
      <c r="E220">
        <v>0.59579873302311304</v>
      </c>
      <c r="F220">
        <v>0.39370703660503498</v>
      </c>
    </row>
    <row r="221" spans="1:6" x14ac:dyDescent="0.25">
      <c r="A221">
        <v>2018</v>
      </c>
      <c r="B221" t="s">
        <v>87</v>
      </c>
      <c r="C221" t="s">
        <v>32</v>
      </c>
      <c r="D221" t="s">
        <v>72</v>
      </c>
      <c r="E221">
        <v>0.60549941876084001</v>
      </c>
      <c r="F221">
        <v>0.40825821072336799</v>
      </c>
    </row>
    <row r="222" spans="1:6" x14ac:dyDescent="0.25">
      <c r="A222">
        <v>2019</v>
      </c>
      <c r="B222" t="s">
        <v>88</v>
      </c>
      <c r="C222" t="s">
        <v>32</v>
      </c>
      <c r="D222" t="s">
        <v>72</v>
      </c>
      <c r="E222">
        <v>0.49697931692830899</v>
      </c>
      <c r="F222">
        <v>0.24547643015676501</v>
      </c>
    </row>
    <row r="223" spans="1:6" x14ac:dyDescent="0.25">
      <c r="A223">
        <v>2020</v>
      </c>
      <c r="B223" t="s">
        <v>89</v>
      </c>
      <c r="C223" t="s">
        <v>32</v>
      </c>
      <c r="D223" t="s">
        <v>72</v>
      </c>
      <c r="E223">
        <v>0.62014623341026998</v>
      </c>
      <c r="F223">
        <v>0.43022865240192898</v>
      </c>
    </row>
    <row r="224" spans="1:6" x14ac:dyDescent="0.25">
      <c r="A224">
        <v>2021</v>
      </c>
      <c r="B224" t="s">
        <v>90</v>
      </c>
      <c r="C224" t="s">
        <v>32</v>
      </c>
      <c r="D224" t="s">
        <v>72</v>
      </c>
      <c r="E224">
        <v>0.675711270671839</v>
      </c>
      <c r="F224">
        <v>0.51357704177817598</v>
      </c>
    </row>
    <row r="225" spans="1:6" x14ac:dyDescent="0.25">
      <c r="A225">
        <v>2022</v>
      </c>
      <c r="B225" t="s">
        <v>91</v>
      </c>
      <c r="C225" t="s">
        <v>32</v>
      </c>
      <c r="D225" t="s">
        <v>72</v>
      </c>
      <c r="E225">
        <v>0.69092383288816805</v>
      </c>
      <c r="F225">
        <v>0.53639611329338499</v>
      </c>
    </row>
    <row r="226" spans="1:6" x14ac:dyDescent="0.25">
      <c r="A226">
        <v>2016</v>
      </c>
      <c r="B226" t="s">
        <v>85</v>
      </c>
      <c r="C226" t="s">
        <v>33</v>
      </c>
      <c r="D226" t="s">
        <v>73</v>
      </c>
      <c r="E226">
        <v>0.39530437112627398</v>
      </c>
      <c r="F226">
        <v>9.2962486314275006E-2</v>
      </c>
    </row>
    <row r="227" spans="1:6" x14ac:dyDescent="0.25">
      <c r="A227">
        <v>2017</v>
      </c>
      <c r="B227" t="s">
        <v>86</v>
      </c>
      <c r="C227" t="s">
        <v>33</v>
      </c>
      <c r="D227" t="s">
        <v>73</v>
      </c>
      <c r="E227">
        <v>0.39100372352177498</v>
      </c>
      <c r="F227">
        <v>8.65114503971674E-2</v>
      </c>
    </row>
    <row r="228" spans="1:6" x14ac:dyDescent="0.25">
      <c r="A228">
        <v>2018</v>
      </c>
      <c r="B228" t="s">
        <v>87</v>
      </c>
      <c r="C228" t="s">
        <v>33</v>
      </c>
      <c r="D228" t="s">
        <v>73</v>
      </c>
      <c r="E228">
        <v>0.56217963111099201</v>
      </c>
      <c r="F228">
        <v>0.34327787944528199</v>
      </c>
    </row>
    <row r="229" spans="1:6" x14ac:dyDescent="0.25">
      <c r="A229">
        <v>2019</v>
      </c>
      <c r="B229" t="s">
        <v>88</v>
      </c>
      <c r="C229" t="s">
        <v>33</v>
      </c>
      <c r="D229" t="s">
        <v>73</v>
      </c>
      <c r="E229">
        <v>0.50621019053802396</v>
      </c>
      <c r="F229">
        <v>0.25932287903582701</v>
      </c>
    </row>
    <row r="230" spans="1:6" x14ac:dyDescent="0.25">
      <c r="A230">
        <v>2020</v>
      </c>
      <c r="B230" t="s">
        <v>89</v>
      </c>
      <c r="C230" t="s">
        <v>33</v>
      </c>
      <c r="D230" t="s">
        <v>73</v>
      </c>
      <c r="E230">
        <v>0.53710168794004698</v>
      </c>
      <c r="F230">
        <v>0.30566058851595501</v>
      </c>
    </row>
    <row r="231" spans="1:6" x14ac:dyDescent="0.25">
      <c r="A231">
        <v>2021</v>
      </c>
      <c r="B231" t="s">
        <v>90</v>
      </c>
      <c r="C231" t="s">
        <v>33</v>
      </c>
      <c r="D231" t="s">
        <v>73</v>
      </c>
      <c r="E231">
        <v>0.70015159401610505</v>
      </c>
      <c r="F231">
        <v>0.55023789340309204</v>
      </c>
    </row>
    <row r="232" spans="1:6" x14ac:dyDescent="0.25">
      <c r="A232">
        <v>2022</v>
      </c>
      <c r="B232" t="s">
        <v>91</v>
      </c>
      <c r="C232" t="s">
        <v>33</v>
      </c>
      <c r="D232" t="s">
        <v>73</v>
      </c>
      <c r="E232">
        <v>0.77175773217894705</v>
      </c>
      <c r="F232">
        <v>0.65764817475016701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K - Table 9 -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375</AucDocumentId>
    <AUCFileName xmlns="24b4dc9c-985f-4b06-881b-10995db5cfc7">27084_X0333_2023-02-01 Exhibit K - Table 9 - Data and Calculations_000375.xlsx</AUCFileName>
    <Applications xmlns="24b4dc9c-985f-4b06-881b-10995db5cfc7" xsi:nil="true"/>
    <DocumentStatus xmlns="24b4dc9c-985f-4b06-881b-10995db5cfc7">Active</DocumentStatus>
    <ExhibitNumberTemp xmlns="24b4dc9c-985f-4b06-881b-10995db5cfc7">27084-X0333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K - Table 9 - Data and Calculations.xlsx</OriginalFilename>
    <TaxCatchAll xmlns="24b4dc9c-985f-4b06-881b-10995db5cfc7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Props1.xml><?xml version="1.0" encoding="utf-8"?>
<ds:datastoreItem xmlns:ds="http://schemas.openxmlformats.org/officeDocument/2006/customXml" ds:itemID="{5B054EFB-FAF7-4A87-A14C-871F630CB3CC}"/>
</file>

<file path=customXml/itemProps2.xml><?xml version="1.0" encoding="utf-8"?>
<ds:datastoreItem xmlns:ds="http://schemas.openxmlformats.org/officeDocument/2006/customXml" ds:itemID="{537952BB-3439-4534-ABB5-9C60482F24BB}"/>
</file>

<file path=customXml/itemProps3.xml><?xml version="1.0" encoding="utf-8"?>
<ds:datastoreItem xmlns:ds="http://schemas.openxmlformats.org/officeDocument/2006/customXml" ds:itemID="{BC7AEFD3-441C-47B9-BCE0-1C62610AE3E6}"/>
</file>

<file path=customXml/itemProps4.xml><?xml version="1.0" encoding="utf-8"?>
<ds:datastoreItem xmlns:ds="http://schemas.openxmlformats.org/officeDocument/2006/customXml" ds:itemID="{09F6A692-D3E1-4984-B6AE-B7004F4488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Firms Tickers Mapping</vt:lpstr>
      <vt:lpstr>Weekly_Betas</vt:lpstr>
      <vt:lpstr>Monthly_Betas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2023-02-01T22:18:46Z</dcterms:created>
  <dcterms:modified xsi:type="dcterms:W3CDTF">2023-02-01T22:18:48Z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27084_X0333_2023-02-01 Exhibit K - Table 9 - Data and Calculations_000375.xlsx</vt:lpwstr>
  </property>
  <property fmtid="{D5CDD505-2E9C-101B-9397-08002B2CF9AE}" pid="4" name="DocumentType">
    <vt:lpwstr/>
  </property>
</Properties>
</file>