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4" documentId="13_ncr:1_{6140F7AF-7F0F-48CF-B34F-DD557D42B3D0}" xr6:coauthVersionLast="47" xr6:coauthVersionMax="47" xr10:uidLastSave="{4A45E26F-33C3-4793-BFEE-84F40460C0FA}"/>
  <bookViews>
    <workbookView xWindow="-120" yWindow="-120" windowWidth="29040" windowHeight="15840" xr2:uid="{AEEC78FB-266A-4085-92FA-3E7F38D86249}"/>
  </bookViews>
  <sheets>
    <sheet name="Sheet1" sheetId="1" r:id="rId1"/>
  </sheets>
  <definedNames>
    <definedName name="_xlnm.Print_Area" localSheetId="0">Sheet1!$A$1:$AV$45</definedName>
    <definedName name="_xlnm.Print_Titles" localSheetId="0">Sheet1!$A:$D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1" l="1"/>
  <c r="A28" i="1" s="1"/>
  <c r="A29" i="1" s="1"/>
  <c r="A30" i="1" s="1"/>
  <c r="A31" i="1" s="1"/>
  <c r="A32" i="1" s="1"/>
  <c r="A34" i="1" s="1"/>
  <c r="A35" i="1" l="1"/>
  <c r="A36" i="1" s="1"/>
  <c r="A38" i="1" s="1"/>
  <c r="A40" i="1" s="1"/>
  <c r="A42" i="1" s="1"/>
  <c r="E23" i="1" l="1"/>
  <c r="E38" i="1" s="1"/>
  <c r="E42" i="1" s="1"/>
  <c r="E36" i="1"/>
</calcChain>
</file>

<file path=xl/sharedStrings.xml><?xml version="1.0" encoding="utf-8"?>
<sst xmlns="http://schemas.openxmlformats.org/spreadsheetml/2006/main" count="125" uniqueCount="119">
  <si>
    <t>Line</t>
  </si>
  <si>
    <t>Revenue</t>
  </si>
  <si>
    <t>No.</t>
  </si>
  <si>
    <t>Requirement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</si>
  <si>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</si>
  <si>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</si>
  <si>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</si>
  <si>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</si>
  <si>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</si>
  <si>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</si>
  <si>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</si>
  <si>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</si>
  <si>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</si>
  <si>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</si>
  <si>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</si>
  <si>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Rate 01</t>
  </si>
  <si>
    <t>Rate 10</t>
  </si>
  <si>
    <t>Rate 20</t>
  </si>
  <si>
    <t>Rate 25</t>
  </si>
  <si>
    <t>Rate M1</t>
  </si>
  <si>
    <t>Rate M2</t>
  </si>
  <si>
    <t>Rate M9</t>
  </si>
  <si>
    <t>Rate M10</t>
  </si>
  <si>
    <t>Rate T3</t>
  </si>
  <si>
    <t>Rate 331</t>
  </si>
  <si>
    <t>Rate 332</t>
  </si>
  <si>
    <t>Rate 401</t>
  </si>
  <si>
    <t>Rate M12</t>
  </si>
  <si>
    <t>Rate M13</t>
  </si>
  <si>
    <t>Rate M16</t>
  </si>
  <si>
    <t>Rate M17</t>
  </si>
  <si>
    <t>Return on Rate Base</t>
  </si>
  <si>
    <t>Rate Base</t>
  </si>
  <si>
    <t>Rate of Return on Rate Base</t>
  </si>
  <si>
    <t>Total Return on Rate Base</t>
  </si>
  <si>
    <t>Depreciation Expense</t>
  </si>
  <si>
    <t>Taxes</t>
  </si>
  <si>
    <t>Income Tax</t>
  </si>
  <si>
    <t>Property Tax</t>
  </si>
  <si>
    <t>Total Taxes</t>
  </si>
  <si>
    <t>Total Revenue Requirement</t>
  </si>
  <si>
    <t>Other Revenue</t>
  </si>
  <si>
    <t>Particulars ($000s)</t>
  </si>
  <si>
    <t>Operating &amp; Maintenance Expenses</t>
  </si>
  <si>
    <t>Cost of Gas</t>
  </si>
  <si>
    <t>Total Operating &amp; Maintenance Expenses</t>
  </si>
  <si>
    <t>Rate C1 (F)</t>
  </si>
  <si>
    <t>Rate C1 (I)</t>
  </si>
  <si>
    <t>Rate T2 (I)</t>
  </si>
  <si>
    <t>Rate T2 (F)</t>
  </si>
  <si>
    <t>Rate T1 (I)</t>
  </si>
  <si>
    <t>Rate T1 (F)</t>
  </si>
  <si>
    <t>Rate M7 (I)</t>
  </si>
  <si>
    <t>Rate M7 (F)</t>
  </si>
  <si>
    <t>Rate M5 (I)</t>
  </si>
  <si>
    <t>Rate M5 (F)</t>
  </si>
  <si>
    <t>Rate M4 (I)</t>
  </si>
  <si>
    <t>Rate M4 (F)</t>
  </si>
  <si>
    <t>Revenue Requirement Summary by Rate Class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</si>
  <si>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</si>
  <si>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</si>
  <si>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</si>
  <si>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</si>
  <si>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</si>
  <si>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</si>
  <si>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</si>
  <si>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</si>
  <si>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</si>
  <si>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</si>
  <si>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</si>
  <si>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</si>
  <si>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</si>
  <si>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</si>
  <si>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</si>
  <si>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</si>
  <si>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</si>
  <si>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</si>
  <si>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</si>
  <si>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</si>
  <si>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</si>
  <si>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</si>
  <si>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</si>
  <si>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</si>
  <si>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</si>
  <si>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</si>
  <si>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</si>
  <si>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</si>
  <si>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</si>
  <si>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</si>
  <si>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</si>
  <si>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</t>
  </si>
  <si>
    <t>(ag)</t>
  </si>
  <si>
    <t>(ah)</t>
  </si>
  <si>
    <t>(ai)</t>
  </si>
  <si>
    <t>(aj)</t>
  </si>
  <si>
    <t>(ak)</t>
  </si>
  <si>
    <t>(al)</t>
  </si>
  <si>
    <t>(am)</t>
  </si>
  <si>
    <t>(an)</t>
  </si>
  <si>
    <t>Storage</t>
  </si>
  <si>
    <t>Transmission</t>
  </si>
  <si>
    <t>Distribution</t>
  </si>
  <si>
    <t>General Operating &amp; Engineering</t>
  </si>
  <si>
    <t>Sales Promotion &amp; Merchandise</t>
  </si>
  <si>
    <t>Distribution Customer Accounting</t>
  </si>
  <si>
    <t>Administrative &amp; General Expense</t>
  </si>
  <si>
    <t xml:space="preserve">Employee Benefits </t>
  </si>
  <si>
    <t>Administrative &amp; General</t>
  </si>
  <si>
    <t>Total Revenue Requirement Less Other Revenue</t>
  </si>
  <si>
    <t>(1)</t>
  </si>
  <si>
    <t>2024 Cost Allocation Study - Service Areas</t>
  </si>
  <si>
    <t>EGD Rate Zone (1)</t>
  </si>
  <si>
    <t>Union North Rate Zone (1)</t>
  </si>
  <si>
    <t>Union South Rate Zone (1)</t>
  </si>
  <si>
    <t>Ex-Franchise (1)</t>
  </si>
  <si>
    <t>Revenue requirement summary by rate class is not available for the cost study prepared by service areas.</t>
  </si>
  <si>
    <t>Note:</t>
  </si>
  <si>
    <t>ailable for the cost study prepared by service areas.</t>
  </si>
  <si>
    <t>Revenue Requirement Summary by Rate Class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</si>
</sst>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2" fillId="0" borderId="1" xfId="0" applyFont="1" applyBorder="1"/>
    <xf numFmtId="164" fontId="2" fillId="0" borderId="0" xfId="1" applyNumberFormat="1" applyFont="1" applyFill="1"/>
    <xf numFmtId="0" fontId="2" fillId="0" borderId="0" xfId="0" applyFont="1" applyAlignment="1">
      <alignment horizontal="left" indent="1"/>
    </xf>
    <xf numFmtId="164" fontId="2" fillId="0" borderId="0" xfId="1" applyNumberFormat="1" applyFont="1" applyFill="1" applyBorder="1"/>
    <xf numFmtId="165" fontId="2" fillId="0" borderId="1" xfId="2" applyNumberFormat="1" applyFont="1" applyFill="1" applyBorder="1"/>
    <xf numFmtId="165" fontId="2" fillId="0" borderId="0" xfId="1" applyNumberFormat="1" applyFont="1" applyFill="1"/>
    <xf numFmtId="165" fontId="2" fillId="0" borderId="0" xfId="2" applyNumberFormat="1" applyFont="1" applyFill="1" applyBorder="1"/>
    <xf numFmtId="164" fontId="2" fillId="0" borderId="1" xfId="1" applyNumberFormat="1" applyFont="1" applyFill="1" applyBorder="1"/>
    <xf numFmtId="0" fontId="2" fillId="0" borderId="0" xfId="0" applyFont="1" applyAlignment="1">
      <alignment horizontal="left" indent="2"/>
    </xf>
    <xf numFmtId="164" fontId="4" fillId="0" borderId="0" xfId="1" applyNumberFormat="1" applyFont="1" applyFill="1"/>
    <xf numFmtId="0" fontId="2" fillId="0" borderId="1" xfId="0" applyFont="1" applyBorder="1" applyAlignment="1">
      <alignment horizontal="center"/>
    </xf>
    <xf numFmtId="164" fontId="2" fillId="0" borderId="2" xfId="1" applyNumberFormat="1" applyFont="1" applyFill="1" applyBorder="1"/>
    <xf numFmtId="164" fontId="2" fillId="0" borderId="3" xfId="1" applyNumberFormat="1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2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quotePrefix="1" applyFont="1" applyFill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FAD64-16FC-46BD-94B1-FF7DC67A817E}">
  <dimension ref="A1:AV48"/>
  <sheetViews>
    <sheetView tabSelected="1" view="pageLayout" zoomScaleNormal="90" zoomScaleSheetLayoutView="100" workbookViewId="0"/>
  </sheetViews>
  <sheetFormatPr defaultColWidth="9.140625" defaultRowHeight="12.75" x14ac:dyDescent="0.2"/>
  <cols>
    <col min="1" max="1" width="4.7109375" style="1" customWidth="1"/>
    <col min="2" max="2" width="1.7109375" style="2" customWidth="1"/>
    <col min="3" max="3" width="41.85546875" style="2" bestFit="1" customWidth="1"/>
    <col min="4" max="4" width="1.7109375" style="2" customWidth="1"/>
    <col min="5" max="5" width="12.5703125" style="2" customWidth="1"/>
    <col min="6" max="6" width="1.7109375" style="2" customWidth="1"/>
    <col min="7" max="8" width="11.42578125" style="2" customWidth="1"/>
    <col min="9" max="16" width="10.7109375" style="2" customWidth="1"/>
    <col min="17" max="17" width="11.7109375" style="2" customWidth="1"/>
    <col min="18" max="22" width="10.7109375" style="2" customWidth="1"/>
    <col min="23" max="23" width="1.7109375" style="20" customWidth="1"/>
    <col min="24" max="25" width="11.42578125" style="2" customWidth="1"/>
    <col min="26" max="32" width="10.7109375" style="2" customWidth="1"/>
    <col min="33" max="33" width="10.7109375" style="2" hidden="1" customWidth="1"/>
    <col min="34" max="38" width="10.7109375" style="2" customWidth="1"/>
    <col min="39" max="39" width="1.7109375" style="20" customWidth="1"/>
    <col min="40" max="48" width="10.7109375" style="2" customWidth="1"/>
    <col min="49" max="16384" width="9.140625" style="2"/>
  </cols>
  <sheetData>
    <row r="1" spans="1:48" x14ac:dyDescent="0.2">
      <c r="Q1" s="3"/>
      <c r="AF1" s="3"/>
      <c r="AV1" s="3"/>
    </row>
    <row r="2" spans="1:48" x14ac:dyDescent="0.2">
      <c r="Q2" s="3"/>
      <c r="AF2" s="3"/>
      <c r="AV2" s="3"/>
    </row>
    <row r="3" spans="1:48" x14ac:dyDescent="0.2">
      <c r="Q3" s="3"/>
      <c r="AF3" s="3"/>
      <c r="AV3" s="3"/>
    </row>
    <row r="4" spans="1:48" x14ac:dyDescent="0.2">
      <c r="Q4" s="3"/>
      <c r="AF4" s="3"/>
      <c r="AV4" s="3"/>
    </row>
    <row r="5" spans="1:48" x14ac:dyDescent="0.2">
      <c r="Q5" s="3"/>
      <c r="AB5" s="4"/>
      <c r="AC5" s="4"/>
      <c r="AD5" s="5"/>
      <c r="AF5" s="3"/>
      <c r="AO5" s="5"/>
      <c r="AV5" s="3"/>
    </row>
    <row r="6" spans="1:48" ht="12.75" customHeight="1" x14ac:dyDescent="0.2">
      <c r="B6" s="24"/>
      <c r="C6" s="24"/>
      <c r="D6" s="24"/>
      <c r="E6" s="24"/>
      <c r="F6" s="24"/>
      <c r="G6" s="24"/>
      <c r="I6" s="23" t="s">
        <v>110</v>
      </c>
      <c r="J6" s="24"/>
      <c r="K6" s="24"/>
      <c r="L6" s="24"/>
      <c r="M6" s="24"/>
      <c r="N6" s="24"/>
      <c r="O6" s="24"/>
      <c r="P6" s="24"/>
      <c r="Q6" s="24"/>
      <c r="S6" s="24"/>
      <c r="T6" s="24"/>
      <c r="U6" s="24"/>
      <c r="V6" s="24"/>
      <c r="W6" s="23" t="s">
        <v>110</v>
      </c>
      <c r="X6" s="24"/>
      <c r="Y6" s="24"/>
      <c r="Z6" s="24"/>
      <c r="AA6" s="24"/>
      <c r="AB6" s="24"/>
      <c r="AC6" s="24"/>
      <c r="AD6" s="24"/>
      <c r="AE6" s="24"/>
      <c r="AF6" s="24"/>
      <c r="AI6" s="24"/>
      <c r="AJ6" s="24"/>
      <c r="AK6" s="24"/>
      <c r="AL6" s="24"/>
      <c r="AM6" s="23" t="s">
        <v>110</v>
      </c>
      <c r="AN6" s="24"/>
      <c r="AO6" s="24"/>
      <c r="AP6" s="24"/>
      <c r="AQ6" s="24"/>
      <c r="AR6" s="24"/>
      <c r="AS6" s="24"/>
      <c r="AT6" s="24"/>
      <c r="AU6" s="24"/>
      <c r="AV6" s="24"/>
    </row>
    <row r="7" spans="1:48" ht="12.75" customHeight="1" x14ac:dyDescent="0.2">
      <c r="B7" s="24"/>
      <c r="C7" s="24"/>
      <c r="D7" s="24"/>
      <c r="E7" s="24"/>
      <c r="F7" s="24"/>
      <c r="G7" s="24"/>
      <c r="I7" s="23" t="s">
        <v>58</v>
      </c>
      <c r="J7" s="24"/>
      <c r="K7" s="24"/>
      <c r="L7" s="24"/>
      <c r="M7" s="24"/>
      <c r="N7" s="24"/>
      <c r="O7" s="24"/>
      <c r="P7" s="24"/>
      <c r="Q7" s="24"/>
      <c r="S7" s="24"/>
      <c r="T7" s="24"/>
      <c r="U7" s="24"/>
      <c r="V7" s="24"/>
      <c r="W7" s="23" t="s">
        <v>118</v>
      </c>
      <c r="X7" s="24"/>
      <c r="Y7" s="24"/>
      <c r="Z7" s="24"/>
      <c r="AA7" s="24"/>
      <c r="AB7" s="24"/>
      <c r="AC7" s="24"/>
      <c r="AD7" s="24"/>
      <c r="AE7" s="24"/>
      <c r="AF7" s="24"/>
      <c r="AI7" s="24"/>
      <c r="AJ7" s="24"/>
      <c r="AK7" s="24"/>
      <c r="AL7" s="24"/>
      <c r="AM7" s="23" t="s">
        <v>118</v>
      </c>
      <c r="AN7" s="24"/>
      <c r="AO7" s="24"/>
      <c r="AP7" s="24"/>
      <c r="AQ7" s="24"/>
      <c r="AR7" s="24"/>
      <c r="AS7" s="24"/>
      <c r="AT7" s="24"/>
      <c r="AU7" s="24"/>
      <c r="AV7" s="24"/>
    </row>
    <row r="8" spans="1:48" x14ac:dyDescent="0.2">
      <c r="Q8" s="3"/>
      <c r="AF8" s="3"/>
      <c r="AV8" s="3"/>
    </row>
    <row r="9" spans="1:48" x14ac:dyDescent="0.2">
      <c r="A9" s="1" t="s">
        <v>0</v>
      </c>
      <c r="E9" s="1" t="s">
        <v>1</v>
      </c>
      <c r="F9" s="1"/>
      <c r="G9" s="28" t="s">
        <v>111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 t="s">
        <v>112</v>
      </c>
      <c r="S9" s="28"/>
      <c r="T9" s="28"/>
      <c r="U9" s="28"/>
      <c r="V9" s="28"/>
      <c r="W9" s="21"/>
      <c r="X9" s="28" t="s">
        <v>113</v>
      </c>
      <c r="Y9" s="28"/>
      <c r="Z9" s="28"/>
      <c r="AA9" s="28"/>
      <c r="AB9" s="28"/>
      <c r="AC9" s="28"/>
      <c r="AD9" s="28"/>
      <c r="AE9" s="28"/>
      <c r="AF9" s="28"/>
      <c r="AG9" s="6"/>
      <c r="AH9" s="28" t="s">
        <v>113</v>
      </c>
      <c r="AI9" s="28"/>
      <c r="AJ9" s="28"/>
      <c r="AK9" s="28"/>
      <c r="AL9" s="28"/>
      <c r="AM9" s="21"/>
      <c r="AN9" s="28" t="s">
        <v>114</v>
      </c>
      <c r="AO9" s="28"/>
      <c r="AP9" s="28"/>
      <c r="AQ9" s="28"/>
      <c r="AR9" s="28"/>
      <c r="AS9" s="28"/>
      <c r="AT9" s="28"/>
      <c r="AU9" s="28"/>
      <c r="AV9" s="28"/>
    </row>
    <row r="10" spans="1:48" x14ac:dyDescent="0.2">
      <c r="A10" s="17" t="s">
        <v>2</v>
      </c>
      <c r="C10" s="7" t="s">
        <v>42</v>
      </c>
      <c r="E10" s="17" t="s">
        <v>3</v>
      </c>
      <c r="F10" s="1"/>
      <c r="G10" s="17" t="s">
        <v>4</v>
      </c>
      <c r="H10" s="17" t="s">
        <v>5</v>
      </c>
      <c r="I10" s="17" t="s">
        <v>6</v>
      </c>
      <c r="J10" s="17" t="s">
        <v>7</v>
      </c>
      <c r="K10" s="17" t="s">
        <v>8</v>
      </c>
      <c r="L10" s="17" t="s">
        <v>9</v>
      </c>
      <c r="M10" s="17" t="s">
        <v>10</v>
      </c>
      <c r="N10" s="17" t="s">
        <v>11</v>
      </c>
      <c r="O10" s="17" t="s">
        <v>12</v>
      </c>
      <c r="P10" s="17" t="s">
        <v>13</v>
      </c>
      <c r="Q10" s="17" t="s">
        <v>14</v>
      </c>
      <c r="R10" s="17" t="s">
        <v>15</v>
      </c>
      <c r="S10" s="17" t="s">
        <v>16</v>
      </c>
      <c r="T10" s="17" t="s">
        <v>17</v>
      </c>
      <c r="U10" s="17" t="s">
        <v>18</v>
      </c>
      <c r="V10" s="17" t="s">
        <v>6</v>
      </c>
      <c r="W10" s="22"/>
      <c r="X10" s="17" t="s">
        <v>19</v>
      </c>
      <c r="Y10" s="17" t="s">
        <v>20</v>
      </c>
      <c r="Z10" s="17" t="s">
        <v>57</v>
      </c>
      <c r="AA10" s="17" t="s">
        <v>56</v>
      </c>
      <c r="AB10" s="17" t="s">
        <v>55</v>
      </c>
      <c r="AC10" s="17" t="s">
        <v>54</v>
      </c>
      <c r="AD10" s="17" t="s">
        <v>53</v>
      </c>
      <c r="AE10" s="17" t="s">
        <v>52</v>
      </c>
      <c r="AF10" s="17" t="s">
        <v>21</v>
      </c>
      <c r="AG10" s="17" t="s">
        <v>22</v>
      </c>
      <c r="AH10" s="17" t="s">
        <v>51</v>
      </c>
      <c r="AI10" s="17" t="s">
        <v>50</v>
      </c>
      <c r="AJ10" s="17" t="s">
        <v>49</v>
      </c>
      <c r="AK10" s="17" t="s">
        <v>48</v>
      </c>
      <c r="AL10" s="17" t="s">
        <v>23</v>
      </c>
      <c r="AM10" s="22"/>
      <c r="AN10" s="17" t="s">
        <v>24</v>
      </c>
      <c r="AO10" s="17" t="s">
        <v>25</v>
      </c>
      <c r="AP10" s="17" t="s">
        <v>26</v>
      </c>
      <c r="AQ10" s="17" t="s">
        <v>46</v>
      </c>
      <c r="AR10" s="17" t="s">
        <v>47</v>
      </c>
      <c r="AS10" s="17" t="s">
        <v>27</v>
      </c>
      <c r="AT10" s="17" t="s">
        <v>28</v>
      </c>
      <c r="AU10" s="17" t="s">
        <v>29</v>
      </c>
      <c r="AV10" s="17" t="s">
        <v>30</v>
      </c>
    </row>
    <row r="11" spans="1:48" s="1" customFormat="1" x14ac:dyDescent="0.2">
      <c r="E11" s="1" t="s">
        <v>59</v>
      </c>
      <c r="G11" s="1" t="s">
        <v>60</v>
      </c>
      <c r="H11" s="1" t="s">
        <v>61</v>
      </c>
      <c r="I11" s="1" t="s">
        <v>62</v>
      </c>
      <c r="J11" s="1" t="s">
        <v>63</v>
      </c>
      <c r="K11" s="1" t="s">
        <v>64</v>
      </c>
      <c r="L11" s="1" t="s">
        <v>65</v>
      </c>
      <c r="M11" s="1" t="s">
        <v>66</v>
      </c>
      <c r="N11" s="1" t="s">
        <v>67</v>
      </c>
      <c r="O11" s="1" t="s">
        <v>68</v>
      </c>
      <c r="P11" s="1" t="s">
        <v>69</v>
      </c>
      <c r="Q11" s="1" t="s">
        <v>70</v>
      </c>
      <c r="R11" s="1" t="s">
        <v>71</v>
      </c>
      <c r="S11" s="1" t="s">
        <v>72</v>
      </c>
      <c r="T11" s="1" t="s">
        <v>73</v>
      </c>
      <c r="U11" s="1" t="s">
        <v>74</v>
      </c>
      <c r="V11" s="1" t="s">
        <v>75</v>
      </c>
      <c r="W11" s="22"/>
      <c r="X11" s="1" t="s">
        <v>76</v>
      </c>
      <c r="Y11" s="1" t="s">
        <v>77</v>
      </c>
      <c r="Z11" s="1" t="s">
        <v>78</v>
      </c>
      <c r="AA11" s="1" t="s">
        <v>79</v>
      </c>
      <c r="AB11" s="1" t="s">
        <v>80</v>
      </c>
      <c r="AC11" s="1" t="s">
        <v>81</v>
      </c>
      <c r="AD11" s="1" t="s">
        <v>82</v>
      </c>
      <c r="AE11" s="1" t="s">
        <v>83</v>
      </c>
      <c r="AF11" s="1" t="s">
        <v>84</v>
      </c>
      <c r="AH11" s="1" t="s">
        <v>85</v>
      </c>
      <c r="AI11" s="1" t="s">
        <v>86</v>
      </c>
      <c r="AJ11" s="1" t="s">
        <v>87</v>
      </c>
      <c r="AK11" s="1" t="s">
        <v>88</v>
      </c>
      <c r="AL11" s="1" t="s">
        <v>89</v>
      </c>
      <c r="AM11" s="22"/>
      <c r="AN11" s="1" t="s">
        <v>90</v>
      </c>
      <c r="AO11" s="1" t="s">
        <v>91</v>
      </c>
      <c r="AP11" s="1" t="s">
        <v>92</v>
      </c>
      <c r="AQ11" s="1" t="s">
        <v>93</v>
      </c>
      <c r="AR11" s="1" t="s">
        <v>94</v>
      </c>
      <c r="AS11" s="1" t="s">
        <v>95</v>
      </c>
      <c r="AT11" s="1" t="s">
        <v>96</v>
      </c>
      <c r="AU11" s="1" t="s">
        <v>97</v>
      </c>
      <c r="AV11" s="1" t="s">
        <v>98</v>
      </c>
    </row>
    <row r="12" spans="1:48" x14ac:dyDescent="0.2">
      <c r="E12" s="8"/>
      <c r="F12" s="8"/>
      <c r="G12" s="8"/>
      <c r="H12" s="8"/>
      <c r="I12" s="8"/>
      <c r="J12" s="8"/>
      <c r="K12" s="8"/>
    </row>
    <row r="13" spans="1:48" x14ac:dyDescent="0.2">
      <c r="C13" s="2" t="s">
        <v>31</v>
      </c>
      <c r="E13" s="8"/>
      <c r="F13" s="8"/>
      <c r="G13" s="8"/>
      <c r="H13" s="8"/>
      <c r="I13" s="8"/>
      <c r="J13" s="8"/>
      <c r="K13" s="8"/>
    </row>
    <row r="14" spans="1:48" x14ac:dyDescent="0.2">
      <c r="A14" s="1">
        <v>1</v>
      </c>
      <c r="C14" s="9" t="s">
        <v>32</v>
      </c>
      <c r="E14" s="8">
        <v>16281095.663301462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10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10"/>
      <c r="AN14" s="8"/>
      <c r="AO14" s="8"/>
      <c r="AP14" s="8"/>
      <c r="AQ14" s="8"/>
      <c r="AR14" s="8"/>
      <c r="AS14" s="8"/>
      <c r="AT14" s="8"/>
      <c r="AU14" s="8"/>
      <c r="AV14" s="8"/>
    </row>
    <row r="15" spans="1:48" x14ac:dyDescent="0.2">
      <c r="A15" s="1">
        <v>2</v>
      </c>
      <c r="C15" s="9" t="s">
        <v>33</v>
      </c>
      <c r="E15" s="11">
        <v>5.8701360377304071E-2</v>
      </c>
      <c r="F15" s="1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3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3"/>
      <c r="AN15" s="11"/>
      <c r="AO15" s="11"/>
      <c r="AP15" s="11"/>
      <c r="AQ15" s="11"/>
      <c r="AR15" s="11"/>
      <c r="AS15" s="11"/>
      <c r="AT15" s="11"/>
      <c r="AU15" s="11"/>
      <c r="AV15" s="11"/>
    </row>
    <row r="16" spans="1:48" x14ac:dyDescent="0.2">
      <c r="A16" s="1">
        <v>3</v>
      </c>
      <c r="C16" s="2" t="s">
        <v>34</v>
      </c>
      <c r="E16" s="18">
        <v>955722.46386882162</v>
      </c>
      <c r="F16" s="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0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0"/>
      <c r="AN16" s="18"/>
      <c r="AO16" s="18"/>
      <c r="AP16" s="18"/>
      <c r="AQ16" s="18"/>
      <c r="AR16" s="18"/>
      <c r="AS16" s="18"/>
      <c r="AT16" s="18"/>
      <c r="AU16" s="18"/>
      <c r="AV16" s="18"/>
    </row>
    <row r="17" spans="1:48" x14ac:dyDescent="0.2"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N17" s="8"/>
      <c r="AO17" s="8"/>
      <c r="AP17" s="8"/>
      <c r="AQ17" s="8"/>
      <c r="AR17" s="8"/>
      <c r="AS17" s="8"/>
      <c r="AT17" s="8"/>
      <c r="AU17" s="8"/>
      <c r="AV17" s="8"/>
    </row>
    <row r="18" spans="1:48" x14ac:dyDescent="0.2">
      <c r="A18" s="1">
        <v>4</v>
      </c>
      <c r="C18" s="2" t="s">
        <v>35</v>
      </c>
      <c r="E18" s="18">
        <v>892000</v>
      </c>
      <c r="F18" s="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0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0"/>
      <c r="AN18" s="18"/>
      <c r="AO18" s="18"/>
      <c r="AP18" s="18"/>
      <c r="AQ18" s="18"/>
      <c r="AR18" s="18"/>
      <c r="AS18" s="18"/>
      <c r="AT18" s="18"/>
      <c r="AU18" s="18"/>
      <c r="AV18" s="18"/>
    </row>
    <row r="19" spans="1:48" x14ac:dyDescent="0.2"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10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10"/>
      <c r="AN19" s="8"/>
      <c r="AO19" s="8"/>
      <c r="AP19" s="8"/>
      <c r="AQ19" s="8"/>
      <c r="AR19" s="8"/>
      <c r="AS19" s="8"/>
      <c r="AT19" s="8"/>
      <c r="AU19" s="8"/>
      <c r="AV19" s="8"/>
    </row>
    <row r="20" spans="1:48" x14ac:dyDescent="0.2">
      <c r="C20" s="2" t="s">
        <v>36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10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10"/>
      <c r="AN20" s="8"/>
      <c r="AO20" s="8"/>
      <c r="AP20" s="8"/>
      <c r="AQ20" s="8"/>
      <c r="AR20" s="8"/>
      <c r="AS20" s="8"/>
      <c r="AT20" s="8"/>
      <c r="AU20" s="8"/>
      <c r="AV20" s="8"/>
    </row>
    <row r="21" spans="1:48" x14ac:dyDescent="0.2">
      <c r="A21" s="1">
        <v>5</v>
      </c>
      <c r="C21" s="9" t="s">
        <v>37</v>
      </c>
      <c r="E21" s="8">
        <v>121753.85822533414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10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10"/>
      <c r="AN21" s="8"/>
      <c r="AO21" s="8"/>
      <c r="AP21" s="8"/>
      <c r="AQ21" s="8"/>
      <c r="AR21" s="8"/>
      <c r="AS21" s="8"/>
      <c r="AT21" s="8"/>
      <c r="AU21" s="8"/>
      <c r="AV21" s="8"/>
    </row>
    <row r="22" spans="1:48" x14ac:dyDescent="0.2">
      <c r="A22" s="1">
        <v>6</v>
      </c>
      <c r="C22" s="9" t="s">
        <v>38</v>
      </c>
      <c r="E22" s="14">
        <v>127182.50292039152</v>
      </c>
      <c r="F22" s="8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0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0"/>
      <c r="AN22" s="14"/>
      <c r="AO22" s="14"/>
      <c r="AP22" s="14"/>
      <c r="AQ22" s="14"/>
      <c r="AR22" s="14"/>
      <c r="AS22" s="14"/>
      <c r="AT22" s="14"/>
      <c r="AU22" s="14"/>
      <c r="AV22" s="14"/>
    </row>
    <row r="23" spans="1:48" x14ac:dyDescent="0.2">
      <c r="A23" s="1">
        <v>7</v>
      </c>
      <c r="C23" s="2" t="s">
        <v>39</v>
      </c>
      <c r="E23" s="18">
        <f>SUM(E21:E22)</f>
        <v>248936.36114572565</v>
      </c>
      <c r="F23" s="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0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0"/>
      <c r="AN23" s="18"/>
      <c r="AO23" s="18"/>
      <c r="AP23" s="18"/>
      <c r="AQ23" s="18"/>
      <c r="AR23" s="18"/>
      <c r="AS23" s="18"/>
      <c r="AT23" s="18"/>
      <c r="AU23" s="18"/>
      <c r="AV23" s="18"/>
    </row>
    <row r="24" spans="1:48" x14ac:dyDescent="0.2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N24" s="8"/>
      <c r="AO24" s="8"/>
      <c r="AP24" s="8"/>
      <c r="AQ24" s="8"/>
      <c r="AR24" s="8"/>
      <c r="AS24" s="8"/>
      <c r="AT24" s="8"/>
      <c r="AU24" s="8"/>
      <c r="AV24" s="8"/>
    </row>
    <row r="25" spans="1:48" x14ac:dyDescent="0.2">
      <c r="C25" s="2" t="s">
        <v>43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N25" s="8"/>
      <c r="AO25" s="8"/>
      <c r="AP25" s="8"/>
      <c r="AQ25" s="8"/>
      <c r="AR25" s="8"/>
      <c r="AS25" s="8"/>
      <c r="AT25" s="8"/>
      <c r="AU25" s="8"/>
      <c r="AV25" s="8"/>
    </row>
    <row r="26" spans="1:48" x14ac:dyDescent="0.2">
      <c r="A26" s="1">
        <v>8</v>
      </c>
      <c r="C26" s="9" t="s">
        <v>44</v>
      </c>
      <c r="E26" s="8">
        <v>3251888.3541035918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10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10"/>
      <c r="AN26" s="8"/>
      <c r="AO26" s="8"/>
      <c r="AP26" s="8"/>
      <c r="AQ26" s="8"/>
      <c r="AR26" s="8"/>
      <c r="AS26" s="8"/>
      <c r="AT26" s="8"/>
      <c r="AU26" s="8"/>
      <c r="AV26" s="8"/>
    </row>
    <row r="27" spans="1:48" x14ac:dyDescent="0.2">
      <c r="A27" s="1">
        <f>A26+1</f>
        <v>9</v>
      </c>
      <c r="C27" s="9" t="s">
        <v>99</v>
      </c>
      <c r="E27" s="8">
        <v>30284.585334084644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10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10"/>
      <c r="AN27" s="8"/>
      <c r="AO27" s="8"/>
      <c r="AP27" s="8"/>
      <c r="AQ27" s="8"/>
      <c r="AR27" s="8"/>
      <c r="AS27" s="8"/>
      <c r="AT27" s="8"/>
      <c r="AU27" s="8"/>
      <c r="AV27" s="8"/>
    </row>
    <row r="28" spans="1:48" x14ac:dyDescent="0.2">
      <c r="A28" s="1">
        <f t="shared" ref="A28:A35" si="0">A27+1</f>
        <v>10</v>
      </c>
      <c r="C28" s="9" t="s">
        <v>100</v>
      </c>
      <c r="E28" s="8">
        <v>12038.006099324666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10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10"/>
      <c r="AN28" s="8"/>
      <c r="AO28" s="8"/>
      <c r="AP28" s="8"/>
      <c r="AQ28" s="8"/>
      <c r="AR28" s="8"/>
      <c r="AS28" s="8"/>
      <c r="AT28" s="8"/>
      <c r="AU28" s="8"/>
      <c r="AV28" s="8"/>
    </row>
    <row r="29" spans="1:48" x14ac:dyDescent="0.2">
      <c r="A29" s="1">
        <f t="shared" si="0"/>
        <v>11</v>
      </c>
      <c r="C29" s="9" t="s">
        <v>101</v>
      </c>
      <c r="E29" s="8">
        <v>101331.43023372216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10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10"/>
      <c r="AN29" s="8"/>
      <c r="AO29" s="8"/>
      <c r="AP29" s="8"/>
      <c r="AQ29" s="8"/>
      <c r="AR29" s="8"/>
      <c r="AS29" s="8"/>
      <c r="AT29" s="8"/>
      <c r="AU29" s="8"/>
      <c r="AV29" s="8"/>
    </row>
    <row r="30" spans="1:48" x14ac:dyDescent="0.2">
      <c r="A30" s="1">
        <f t="shared" si="0"/>
        <v>12</v>
      </c>
      <c r="C30" s="9" t="s">
        <v>102</v>
      </c>
      <c r="E30" s="8">
        <v>197654.2230046961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10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10"/>
      <c r="AN30" s="8"/>
      <c r="AO30" s="8"/>
      <c r="AP30" s="8"/>
      <c r="AQ30" s="8"/>
      <c r="AR30" s="8"/>
      <c r="AS30" s="8"/>
      <c r="AT30" s="8"/>
      <c r="AU30" s="8"/>
      <c r="AV30" s="8"/>
    </row>
    <row r="31" spans="1:48" x14ac:dyDescent="0.2">
      <c r="A31" s="1">
        <f t="shared" si="0"/>
        <v>13</v>
      </c>
      <c r="C31" s="9" t="s">
        <v>103</v>
      </c>
      <c r="E31" s="8">
        <v>186669.80222282358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10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10"/>
      <c r="AN31" s="8"/>
      <c r="AO31" s="8"/>
      <c r="AP31" s="8"/>
      <c r="AQ31" s="8"/>
      <c r="AR31" s="8"/>
      <c r="AS31" s="8"/>
      <c r="AT31" s="8"/>
      <c r="AU31" s="8"/>
      <c r="AV31" s="8"/>
    </row>
    <row r="32" spans="1:48" x14ac:dyDescent="0.2">
      <c r="A32" s="1">
        <f t="shared" si="0"/>
        <v>14</v>
      </c>
      <c r="C32" s="9" t="s">
        <v>104</v>
      </c>
      <c r="E32" s="8">
        <v>125997.52084796497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10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10"/>
      <c r="AN32" s="8"/>
      <c r="AO32" s="8"/>
      <c r="AP32" s="8"/>
      <c r="AQ32" s="8"/>
      <c r="AR32" s="8"/>
      <c r="AS32" s="8"/>
      <c r="AT32" s="8"/>
      <c r="AU32" s="8"/>
      <c r="AV32" s="8"/>
    </row>
    <row r="33" spans="1:48" x14ac:dyDescent="0.2">
      <c r="C33" s="9" t="s">
        <v>105</v>
      </c>
    </row>
    <row r="34" spans="1:48" x14ac:dyDescent="0.2">
      <c r="A34" s="1">
        <f>A32+1</f>
        <v>15</v>
      </c>
      <c r="C34" s="15" t="s">
        <v>106</v>
      </c>
      <c r="E34" s="8">
        <v>176362.2125386211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10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10"/>
      <c r="AN34" s="8"/>
      <c r="AO34" s="8"/>
      <c r="AP34" s="8"/>
      <c r="AQ34" s="8"/>
      <c r="AR34" s="8"/>
      <c r="AS34" s="8"/>
      <c r="AT34" s="8"/>
      <c r="AU34" s="8"/>
      <c r="AV34" s="8"/>
    </row>
    <row r="35" spans="1:48" x14ac:dyDescent="0.2">
      <c r="A35" s="1">
        <f t="shared" si="0"/>
        <v>16</v>
      </c>
      <c r="C35" s="15" t="s">
        <v>107</v>
      </c>
      <c r="E35" s="14">
        <v>219653.96768339106</v>
      </c>
      <c r="F35" s="8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0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0"/>
      <c r="AN35" s="14"/>
      <c r="AO35" s="14"/>
      <c r="AP35" s="14"/>
      <c r="AQ35" s="14"/>
      <c r="AR35" s="14"/>
      <c r="AS35" s="14"/>
      <c r="AT35" s="14"/>
      <c r="AU35" s="14"/>
      <c r="AV35" s="14"/>
    </row>
    <row r="36" spans="1:48" x14ac:dyDescent="0.2">
      <c r="A36" s="1">
        <f>A35+1</f>
        <v>17</v>
      </c>
      <c r="C36" s="2" t="s">
        <v>45</v>
      </c>
      <c r="E36" s="18">
        <f>SUM(E26:E35)</f>
        <v>4301880.1020682193</v>
      </c>
      <c r="F36" s="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0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0"/>
      <c r="AN36" s="18"/>
      <c r="AO36" s="18"/>
      <c r="AP36" s="18"/>
      <c r="AQ36" s="18"/>
      <c r="AR36" s="18"/>
      <c r="AS36" s="18"/>
      <c r="AT36" s="18"/>
      <c r="AU36" s="18"/>
      <c r="AV36" s="18"/>
    </row>
    <row r="37" spans="1:48" x14ac:dyDescent="0.2"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N37" s="8"/>
      <c r="AO37" s="8"/>
      <c r="AP37" s="8"/>
      <c r="AQ37" s="8"/>
      <c r="AR37" s="8"/>
      <c r="AS37" s="8"/>
      <c r="AT37" s="8"/>
      <c r="AU37" s="8"/>
      <c r="AV37" s="8"/>
    </row>
    <row r="38" spans="1:48" x14ac:dyDescent="0.2">
      <c r="A38" s="1">
        <f>A36+1</f>
        <v>18</v>
      </c>
      <c r="C38" s="2" t="s">
        <v>40</v>
      </c>
      <c r="E38" s="18">
        <f>E16+E18+E23+E36</f>
        <v>6398538.9270827668</v>
      </c>
      <c r="F38" s="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0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0"/>
      <c r="AN38" s="18"/>
      <c r="AO38" s="18"/>
      <c r="AP38" s="18"/>
      <c r="AQ38" s="18"/>
      <c r="AR38" s="18"/>
      <c r="AS38" s="18"/>
      <c r="AT38" s="18"/>
      <c r="AU38" s="18"/>
      <c r="AV38" s="18"/>
    </row>
    <row r="39" spans="1:48" x14ac:dyDescent="0.2"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N39" s="8"/>
      <c r="AO39" s="8"/>
      <c r="AP39" s="8"/>
      <c r="AQ39" s="8"/>
      <c r="AR39" s="8"/>
      <c r="AS39" s="8"/>
      <c r="AT39" s="8"/>
      <c r="AU39" s="8"/>
      <c r="AV39" s="8"/>
    </row>
    <row r="40" spans="1:48" x14ac:dyDescent="0.2">
      <c r="A40" s="1">
        <f>A38+1</f>
        <v>19</v>
      </c>
      <c r="C40" s="2" t="s">
        <v>41</v>
      </c>
      <c r="E40" s="18">
        <v>85633.427639633912</v>
      </c>
      <c r="F40" s="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0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0"/>
      <c r="AN40" s="18"/>
      <c r="AO40" s="18"/>
      <c r="AP40" s="18"/>
      <c r="AQ40" s="18"/>
      <c r="AR40" s="18"/>
      <c r="AS40" s="18"/>
      <c r="AT40" s="18"/>
      <c r="AU40" s="18"/>
      <c r="AV40" s="18"/>
    </row>
    <row r="41" spans="1:48" x14ac:dyDescent="0.2"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10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10"/>
      <c r="AN41" s="8"/>
      <c r="AO41" s="8"/>
      <c r="AP41" s="8"/>
      <c r="AQ41" s="8"/>
      <c r="AR41" s="8"/>
      <c r="AS41" s="8"/>
      <c r="AT41" s="8"/>
      <c r="AU41" s="8"/>
      <c r="AV41" s="8"/>
    </row>
    <row r="42" spans="1:48" ht="13.5" thickBot="1" x14ac:dyDescent="0.25">
      <c r="A42" s="1">
        <f>A40+1</f>
        <v>20</v>
      </c>
      <c r="C42" s="2" t="s">
        <v>108</v>
      </c>
      <c r="E42" s="19">
        <f>E38-E40</f>
        <v>6312905.4994431324</v>
      </c>
      <c r="F42" s="8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0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0"/>
      <c r="AN42" s="19"/>
      <c r="AO42" s="19"/>
      <c r="AP42" s="19"/>
      <c r="AQ42" s="19"/>
      <c r="AR42" s="19"/>
      <c r="AS42" s="19"/>
      <c r="AT42" s="19"/>
      <c r="AU42" s="19"/>
      <c r="AV42" s="19"/>
    </row>
    <row r="43" spans="1:48" ht="13.5" thickTop="1" x14ac:dyDescent="0.2">
      <c r="E43" s="8"/>
      <c r="F43" s="8"/>
      <c r="G43" s="8"/>
      <c r="H43" s="8"/>
      <c r="I43" s="8"/>
      <c r="J43" s="8"/>
      <c r="K43" s="8"/>
    </row>
    <row r="44" spans="1:48" x14ac:dyDescent="0.2">
      <c r="A44" s="26" t="s">
        <v>116</v>
      </c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</row>
    <row r="45" spans="1:48" ht="15" customHeight="1" x14ac:dyDescent="0.2">
      <c r="A45" s="27" t="s">
        <v>109</v>
      </c>
      <c r="B45" s="20"/>
      <c r="C45" s="20" t="s">
        <v>115</v>
      </c>
      <c r="E45" s="16"/>
      <c r="F45" s="8"/>
      <c r="G45" s="8"/>
      <c r="H45" s="8"/>
      <c r="I45" s="8"/>
      <c r="J45" s="8"/>
      <c r="K45" s="8"/>
      <c r="R45" s="2" t="s">
        <v>117</v>
      </c>
      <c r="AH45" s="2" t="s">
        <v>117</v>
      </c>
    </row>
    <row r="46" spans="1:48" x14ac:dyDescent="0.2">
      <c r="E46" s="8"/>
      <c r="F46" s="8"/>
      <c r="G46" s="8"/>
      <c r="H46" s="8"/>
      <c r="I46" s="8"/>
      <c r="J46" s="8"/>
      <c r="K46" s="8"/>
    </row>
    <row r="47" spans="1:48" x14ac:dyDescent="0.2">
      <c r="E47" s="8"/>
      <c r="F47" s="8"/>
      <c r="G47" s="8"/>
      <c r="H47" s="8"/>
      <c r="I47" s="8"/>
      <c r="J47" s="8"/>
      <c r="K47" s="8"/>
    </row>
    <row r="48" spans="1:48" x14ac:dyDescent="0.2">
      <c r="E48" s="8"/>
      <c r="F48" s="8"/>
      <c r="G48" s="8"/>
      <c r="H48" s="8"/>
      <c r="I48" s="8"/>
      <c r="J48" s="8"/>
      <c r="K48" s="8"/>
    </row>
  </sheetData>
  <mergeCells count="5">
    <mergeCell ref="AN9:AV9"/>
    <mergeCell ref="AH9:AL9"/>
    <mergeCell ref="G9:Q9"/>
    <mergeCell ref="R9:V9"/>
    <mergeCell ref="X9:AF9"/>
  </mergeCells>
  <pageMargins left="0.4" right="0.4" top="0.75" bottom="0.75" header="0.3" footer="0.3"/>
  <pageSetup scale="65" fitToWidth="4" orientation="landscape" r:id="rId1"/>
  <headerFooter>
    <oddHeader>&amp;R&amp;"Arial,Regular"&amp;10Filed: 2023-05-18
EB-2022-0200
Exhibit I.7.0-STAFF-237
Attachment 9.2
Page &amp;P of &amp;N</oddHeader>
  </headerFooter>
  <colBreaks count="2" manualBreakCount="2">
    <brk id="17" max="1048575" man="1"/>
    <brk id="3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C6U45NHNYSXQ-1954422155-5864</_dlc_DocId>
    <_dlc_DocIdUrl xmlns="bc9be6ef-036f-4d38-ab45-2a4da0c93cb0">
      <Url>https://enbridge.sharepoint.com/teams/EB-2022-02002024Rebasing/_layouts/15/DocIdRedir.aspx?ID=C6U45NHNYSXQ-1954422155-5864</Url>
      <Description>C6U45NHNYSXQ-1954422155-5864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79D476-B72F-4065-AD80-401716F77103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customXml/itemProps2.xml><?xml version="1.0" encoding="utf-8"?>
<ds:datastoreItem xmlns:ds="http://schemas.openxmlformats.org/officeDocument/2006/customXml" ds:itemID="{71015A4F-97D8-4F0E-A6DC-C6D9F6F59C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7DEB7C-65ED-4818-9E87-966A9F5E407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1A65FAA-AFAB-43CC-9352-3E5909C963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Pinsonneault</dc:creator>
  <cp:lastModifiedBy>Julie Rader</cp:lastModifiedBy>
  <cp:lastPrinted>2023-05-18T15:35:28Z</cp:lastPrinted>
  <dcterms:created xsi:type="dcterms:W3CDTF">2022-10-15T16:20:16Z</dcterms:created>
  <dcterms:modified xsi:type="dcterms:W3CDTF">2023-05-18T19:04:09Z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2022-10-15T16:20:17Z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db25a868-52ed-4c52-9f14-b698dedbcd8b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7a45517c-0284-49f3-96f5-261a5c25f6e6</vt:lpwstr>
  </property>
</Properties>
</file>