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bridge.sharepoint.com/teams/EB-2022-02002024Rebasing/Interrogatory Responses/"/>
    </mc:Choice>
  </mc:AlternateContent>
  <xr:revisionPtr revIDLastSave="4" documentId="13_ncr:1_{B91C8D68-85E4-4328-BFDB-C7CF5632EB6F}" xr6:coauthVersionLast="47" xr6:coauthVersionMax="47" xr10:uidLastSave="{1496449B-6F7F-4269-AD12-086A4962A8B2}"/>
  <bookViews>
    <workbookView xWindow="-120" yWindow="-120" windowWidth="29040" windowHeight="15840" xr2:uid="{C23D4955-3C07-4957-B612-F3E5D43413C2}"/>
  </bookViews>
  <sheets>
    <sheet name="Sheet1" sheetId="1" r:id="rId1"/>
  </sheets>
  <definedNames>
    <definedName name="_xlnm.Print_Area" localSheetId="0">Sheet1!$A$1:$BK$58</definedName>
    <definedName name="_xlnm.Print_Titles" localSheetId="0">Sheet1!$A:$C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2" i="1" l="1"/>
  <c r="M44" i="1"/>
  <c r="M51" i="1" l="1"/>
  <c r="M53" i="1"/>
  <c r="I27" i="1"/>
  <c r="A14" i="1"/>
  <c r="A15" i="1" s="1"/>
  <c r="A16" i="1" s="1"/>
  <c r="A17" i="1" s="1"/>
  <c r="A18" i="1" s="1"/>
  <c r="A19" i="1" s="1"/>
  <c r="A20" i="1" s="1"/>
  <c r="A23" i="1" s="1"/>
  <c r="A24" i="1" s="1"/>
  <c r="A25" i="1" s="1"/>
  <c r="A26" i="1" s="1"/>
  <c r="A27" i="1" s="1"/>
  <c r="A30" i="1" s="1"/>
  <c r="A31" i="1" s="1"/>
  <c r="A32" i="1" s="1"/>
  <c r="A33" i="1" s="1"/>
  <c r="A34" i="1" s="1"/>
  <c r="A35" i="1" s="1"/>
  <c r="A36" i="1" s="1"/>
  <c r="A37" i="1" s="1"/>
  <c r="A40" i="1" s="1"/>
  <c r="A41" i="1" s="1"/>
  <c r="A42" i="1" s="1"/>
  <c r="A44" i="1" s="1"/>
  <c r="A45" i="1" s="1"/>
  <c r="A46" i="1" s="1"/>
  <c r="A47" i="1" s="1"/>
  <c r="A48" i="1" s="1"/>
  <c r="A49" i="1" s="1"/>
  <c r="A51" i="1" s="1"/>
  <c r="A52" i="1" l="1"/>
  <c r="A53" i="1" s="1"/>
  <c r="A54" i="1" s="1"/>
  <c r="A55" i="1" s="1"/>
  <c r="A57" i="1" s="1"/>
  <c r="I55" i="1" l="1"/>
  <c r="I37" i="1" l="1"/>
  <c r="E55" i="1" l="1"/>
  <c r="M47" i="1"/>
  <c r="M49" i="1"/>
  <c r="M31" i="1"/>
  <c r="M33" i="1"/>
  <c r="M54" i="1"/>
  <c r="M42" i="1"/>
  <c r="M45" i="1"/>
  <c r="M32" i="1"/>
  <c r="M35" i="1"/>
  <c r="M46" i="1"/>
  <c r="M34" i="1"/>
  <c r="M41" i="1"/>
  <c r="M48" i="1"/>
  <c r="E37" i="1"/>
  <c r="M40" i="1" l="1"/>
  <c r="M55" i="1" s="1"/>
  <c r="G55" i="1"/>
  <c r="M30" i="1"/>
  <c r="E27" i="1"/>
  <c r="M26" i="1"/>
  <c r="M25" i="1"/>
  <c r="M24" i="1"/>
  <c r="M23" i="1" l="1"/>
  <c r="M27" i="1" s="1"/>
  <c r="G27" i="1"/>
  <c r="M16" i="1"/>
  <c r="M18" i="1"/>
  <c r="M15" i="1"/>
  <c r="Z55" i="1"/>
  <c r="V55" i="1" l="1"/>
  <c r="AR55" i="1"/>
  <c r="BE55" i="1"/>
  <c r="AS55" i="1"/>
  <c r="AO55" i="1"/>
  <c r="R55" i="1"/>
  <c r="AZ55" i="1"/>
  <c r="AC55" i="1"/>
  <c r="BA55" i="1"/>
  <c r="AM55" i="1"/>
  <c r="AU55" i="1"/>
  <c r="AL55" i="1"/>
  <c r="AK55" i="1"/>
  <c r="AI55" i="1"/>
  <c r="AN55" i="1"/>
  <c r="AA55" i="1"/>
  <c r="AF55" i="1"/>
  <c r="AJ55" i="1"/>
  <c r="W55" i="1"/>
  <c r="BF55" i="1"/>
  <c r="AQ55" i="1"/>
  <c r="BD55" i="1"/>
  <c r="Y55" i="1"/>
  <c r="AX55" i="1"/>
  <c r="AT55" i="1"/>
  <c r="X55" i="1"/>
  <c r="U55" i="1"/>
  <c r="BC55" i="1"/>
  <c r="BB55" i="1"/>
  <c r="AG55" i="1"/>
  <c r="AY55" i="1"/>
  <c r="Q55" i="1"/>
  <c r="AD55" i="1"/>
  <c r="T55" i="1"/>
  <c r="S55" i="1"/>
  <c r="AV55" i="1"/>
  <c r="AP55" i="1"/>
  <c r="M14" i="1"/>
  <c r="M19" i="1"/>
  <c r="E20" i="1"/>
  <c r="E57" i="1" s="1"/>
  <c r="M36" i="1"/>
  <c r="M37" i="1" s="1"/>
  <c r="G37" i="1"/>
  <c r="AE55" i="1" l="1"/>
  <c r="G20" i="1"/>
  <c r="G57" i="1" s="1"/>
  <c r="I20" i="1" l="1"/>
  <c r="I57" i="1" s="1"/>
  <c r="M17" i="1"/>
  <c r="M20" i="1" s="1"/>
  <c r="M57" i="1" s="1"/>
  <c r="Q37" i="1" l="1"/>
  <c r="AD37" i="1" l="1"/>
  <c r="X37" i="1"/>
  <c r="R37" i="1"/>
  <c r="AU37" i="1"/>
  <c r="AZ37" i="1"/>
  <c r="AJ37" i="1"/>
  <c r="AN37" i="1"/>
  <c r="AK37" i="1"/>
  <c r="AV37" i="1"/>
  <c r="BE37" i="1"/>
  <c r="AO37" i="1"/>
  <c r="AI37" i="1"/>
  <c r="T37" i="1"/>
  <c r="AS37" i="1"/>
  <c r="BA37" i="1"/>
  <c r="S37" i="1"/>
  <c r="AQ37" i="1"/>
  <c r="AP37" i="1"/>
  <c r="U37" i="1"/>
  <c r="BD37" i="1"/>
  <c r="BC37" i="1"/>
  <c r="Y37" i="1"/>
  <c r="AF37" i="1"/>
  <c r="AC37" i="1"/>
  <c r="AX37" i="1"/>
  <c r="AA37" i="1"/>
  <c r="W37" i="1"/>
  <c r="AL37" i="1"/>
  <c r="BF37" i="1"/>
  <c r="AM37" i="1"/>
  <c r="AE37" i="1"/>
  <c r="V37" i="1"/>
  <c r="AR37" i="1"/>
  <c r="BB37" i="1"/>
  <c r="Z37" i="1"/>
  <c r="AG37" i="1"/>
  <c r="AT37" i="1"/>
  <c r="AY37" i="1"/>
  <c r="AQ27" i="1" l="1"/>
  <c r="AF27" i="1"/>
  <c r="T27" i="1"/>
  <c r="Q27" i="1"/>
  <c r="BB27" i="1"/>
  <c r="AM27" i="1"/>
  <c r="AL27" i="1"/>
  <c r="Y27" i="1"/>
  <c r="R27" i="1"/>
  <c r="BD27" i="1"/>
  <c r="AO27" i="1"/>
  <c r="AP27" i="1"/>
  <c r="S27" i="1"/>
  <c r="AU27" i="1"/>
  <c r="AT27" i="1"/>
  <c r="AN27" i="1"/>
  <c r="AD27" i="1"/>
  <c r="V27" i="1"/>
  <c r="BC27" i="1"/>
  <c r="AR27" i="1"/>
  <c r="X27" i="1"/>
  <c r="AI27" i="1"/>
  <c r="AA27" i="1"/>
  <c r="BF27" i="1"/>
  <c r="AV27" i="1"/>
  <c r="U27" i="1"/>
  <c r="AJ27" i="1"/>
  <c r="BA27" i="1"/>
  <c r="AX27" i="1"/>
  <c r="AG27" i="1"/>
  <c r="W27" i="1"/>
  <c r="AZ27" i="1"/>
  <c r="BE27" i="1"/>
  <c r="AK27" i="1"/>
  <c r="AE27" i="1"/>
  <c r="Z27" i="1"/>
  <c r="AC27" i="1"/>
  <c r="AY27" i="1"/>
  <c r="AS27" i="1"/>
  <c r="X20" i="1" l="1"/>
  <c r="X57" i="1" s="1"/>
  <c r="R20" i="1"/>
  <c r="R57" i="1" s="1"/>
  <c r="AD20" i="1"/>
  <c r="AD57" i="1" s="1"/>
  <c r="AL20" i="1"/>
  <c r="AL57" i="1" s="1"/>
  <c r="AY20" i="1"/>
  <c r="AY57" i="1" s="1"/>
  <c r="AQ20" i="1"/>
  <c r="AQ57" i="1" s="1"/>
  <c r="BB20" i="1"/>
  <c r="BB57" i="1" s="1"/>
  <c r="BE20" i="1"/>
  <c r="BE57" i="1" s="1"/>
  <c r="AK20" i="1"/>
  <c r="AK57" i="1" s="1"/>
  <c r="AU20" i="1"/>
  <c r="AU57" i="1" s="1"/>
  <c r="AS20" i="1"/>
  <c r="AS57" i="1" s="1"/>
  <c r="AG20" i="1"/>
  <c r="AG57" i="1" s="1"/>
  <c r="AV20" i="1"/>
  <c r="AV57" i="1" s="1"/>
  <c r="AZ20" i="1"/>
  <c r="AZ57" i="1" s="1"/>
  <c r="AO20" i="1"/>
  <c r="AO57" i="1" s="1"/>
  <c r="AM20" i="1"/>
  <c r="AM57" i="1" s="1"/>
  <c r="AN20" i="1"/>
  <c r="AN57" i="1" s="1"/>
  <c r="BF20" i="1"/>
  <c r="BF57" i="1" s="1"/>
  <c r="W20" i="1"/>
  <c r="W57" i="1" s="1"/>
  <c r="U20" i="1"/>
  <c r="U57" i="1" s="1"/>
  <c r="BA20" i="1"/>
  <c r="BA57" i="1" s="1"/>
  <c r="AF20" i="1"/>
  <c r="AF57" i="1" s="1"/>
  <c r="AT20" i="1"/>
  <c r="AT57" i="1" s="1"/>
  <c r="AA20" i="1"/>
  <c r="AA57" i="1" s="1"/>
  <c r="AC20" i="1"/>
  <c r="AC57" i="1" s="1"/>
  <c r="AJ20" i="1"/>
  <c r="AJ57" i="1" s="1"/>
  <c r="AP20" i="1"/>
  <c r="AP57" i="1" s="1"/>
  <c r="AR20" i="1"/>
  <c r="AR57" i="1" s="1"/>
  <c r="BD20" i="1"/>
  <c r="BD57" i="1" s="1"/>
  <c r="Z20" i="1"/>
  <c r="Z57" i="1" s="1"/>
  <c r="T20" i="1"/>
  <c r="T57" i="1" s="1"/>
  <c r="Y20" i="1"/>
  <c r="Y57" i="1" s="1"/>
  <c r="AX20" i="1"/>
  <c r="AX57" i="1" s="1"/>
  <c r="AI20" i="1"/>
  <c r="AI57" i="1" s="1"/>
  <c r="V20" i="1"/>
  <c r="V57" i="1" s="1"/>
  <c r="S20" i="1"/>
  <c r="S57" i="1" s="1"/>
  <c r="BC20" i="1"/>
  <c r="BC57" i="1" s="1"/>
  <c r="Q20" i="1"/>
  <c r="Q57" i="1" s="1"/>
  <c r="AE20" i="1" l="1"/>
  <c r="AE57" i="1" s="1"/>
</calcChain>
</file>

<file path=xl/sharedStrings.xml><?xml version="1.0" encoding="utf-8"?>
<sst xmlns="http://schemas.openxmlformats.org/spreadsheetml/2006/main" count="186" uniqueCount="173">
  <si>
    <t xml:space="preserve">Total Revenue </t>
  </si>
  <si>
    <t>Requirement</t>
  </si>
  <si>
    <t xml:space="preserve">Total Direct </t>
  </si>
  <si>
    <t>Direct Assignment</t>
  </si>
  <si>
    <t>Balance to be</t>
  </si>
  <si>
    <t>Allocation</t>
  </si>
  <si>
    <t xml:space="preserve">Requirement </t>
  </si>
  <si>
    <t>Net of Other Revenue</t>
  </si>
  <si>
    <t>Assignment</t>
  </si>
  <si>
    <t>Factor</t>
  </si>
  <si>
    <t xml:space="preserve">Allocated </t>
  </si>
  <si>
    <t>Gas Supply Commodity</t>
  </si>
  <si>
    <t>Transportation Demand</t>
  </si>
  <si>
    <t>Transportation Commodity</t>
  </si>
  <si>
    <t>Admin</t>
  </si>
  <si>
    <t>Storage Revenue Requirement</t>
  </si>
  <si>
    <t>Storage Demand - Deliverability</t>
  </si>
  <si>
    <t>Storage Demand - Space</t>
  </si>
  <si>
    <t>Storage Demand - Operational Contingency</t>
  </si>
  <si>
    <t>Storage Commodity</t>
  </si>
  <si>
    <t>Total Storage Revenue Requirement</t>
  </si>
  <si>
    <t>Transmission Revenue Requirement</t>
  </si>
  <si>
    <t>Transmission Demand - Dawn Station</t>
  </si>
  <si>
    <t>Transmission Demand - Kirkwall Station</t>
  </si>
  <si>
    <t>Transmission Demand - Parkway Station</t>
  </si>
  <si>
    <t>Transmission Demand - Dawn Parkway</t>
  </si>
  <si>
    <t>Transmission Demand - Albion</t>
  </si>
  <si>
    <t>Transmission Demand - Panhandle St. Clair</t>
  </si>
  <si>
    <t>Transmission Commodity</t>
  </si>
  <si>
    <t>Total Transmission Revenue Requirement</t>
  </si>
  <si>
    <t>Distribution Revenue Requirement</t>
  </si>
  <si>
    <t>Distribution Demand - High Pressure &gt; 4"</t>
  </si>
  <si>
    <t>Distribution Demand - High Pressure &lt;= 4"</t>
  </si>
  <si>
    <t>Distribution Demand - Low Pressure</t>
  </si>
  <si>
    <t>Distribution Demand - Specific Allocation</t>
  </si>
  <si>
    <t>Distribution Demand Specific - DSM Program</t>
  </si>
  <si>
    <t>Distribution Demand Specific - DSM Admin</t>
  </si>
  <si>
    <t>Distribution Customer - Mains</t>
  </si>
  <si>
    <t>Distribution Customer - Services</t>
  </si>
  <si>
    <t>Distribution Customer - Meters</t>
  </si>
  <si>
    <t>Distribution Customer - Stations</t>
  </si>
  <si>
    <t xml:space="preserve">Distribution Customer- Specific </t>
  </si>
  <si>
    <t>Uncollectible Accounts</t>
  </si>
  <si>
    <t>Distribution Customer Accounting</t>
  </si>
  <si>
    <t>Large Volume Customer Care</t>
  </si>
  <si>
    <t>Distribution Commodity</t>
  </si>
  <si>
    <t>Total Revenue Requirement</t>
  </si>
  <si>
    <t>Line</t>
  </si>
  <si>
    <t>No.</t>
  </si>
  <si>
    <t>(a)</t>
  </si>
  <si>
    <t>(b)</t>
  </si>
  <si>
    <t>Particulars ($000s)</t>
  </si>
  <si>
    <t>(d)</t>
  </si>
  <si>
    <t>(c)</t>
  </si>
  <si>
    <t>(f)</t>
  </si>
  <si>
    <t>(g)</t>
  </si>
  <si>
    <t>(h)</t>
  </si>
  <si>
    <t>(i)</t>
  </si>
  <si>
    <t>(j)</t>
  </si>
  <si>
    <t>(k)</t>
  </si>
  <si>
    <t>(l)</t>
  </si>
  <si>
    <t>(m)</t>
  </si>
  <si>
    <t>(n)</t>
  </si>
  <si>
    <t>(o)</t>
  </si>
  <si>
    <t>(p)</t>
  </si>
  <si>
    <t>(q)</t>
  </si>
  <si>
    <t>(s)</t>
  </si>
  <si>
    <t>(r)</t>
  </si>
  <si>
    <t>(t)</t>
  </si>
  <si>
    <t>(u)</t>
  </si>
  <si>
    <t>(v)</t>
  </si>
  <si>
    <t>(w)</t>
  </si>
  <si>
    <t>(x)</t>
  </si>
  <si>
    <t>(y)</t>
  </si>
  <si>
    <t>(z)</t>
  </si>
  <si>
    <t>(aa)</t>
  </si>
  <si>
    <t>(ab)</t>
  </si>
  <si>
    <t>(ac)</t>
  </si>
  <si>
    <t>(ad)</t>
  </si>
  <si>
    <t>(ae)</t>
  </si>
  <si>
    <t>(af)</t>
  </si>
  <si>
    <t>(ag)</t>
  </si>
  <si>
    <t>(ah)</t>
  </si>
  <si>
    <t>(ai)</t>
  </si>
  <si>
    <t>(aj)</t>
  </si>
  <si>
    <t>(ak)</t>
  </si>
  <si>
    <t>(al)</t>
  </si>
  <si>
    <t>(am)</t>
  </si>
  <si>
    <t>(an)</t>
  </si>
  <si>
    <t>(ao)</t>
  </si>
  <si>
    <t>(ap)</t>
  </si>
  <si>
    <t>(aq)</t>
  </si>
  <si>
    <t>(ar)</t>
  </si>
  <si>
    <t>(as)</t>
  </si>
  <si>
    <t>(e) = (b-c)</t>
  </si>
  <si>
    <t>Load Balancing - Transportation</t>
  </si>
  <si>
    <t>Load Balancing - Commodity</t>
  </si>
  <si>
    <t>Gas Supply Revenue Requirement</t>
  </si>
  <si>
    <t>Total Gas Supply Revenue Requirement</t>
  </si>
  <si>
    <t>Total Distribution Revenue Requirement</t>
  </si>
  <si>
    <t>2024 Cost Allocation Study - Current Rate Classes</t>
  </si>
  <si>
    <t>EGD Rate Zone</t>
  </si>
  <si>
    <t>Union North Rate Zone</t>
  </si>
  <si>
    <t>Union South Rate Zone</t>
  </si>
  <si>
    <t>Ex-Franchise</t>
  </si>
  <si>
    <t>Rate 1</t>
  </si>
  <si>
    <t>Rate 6</t>
  </si>
  <si>
    <t>Rate 100</t>
  </si>
  <si>
    <t>Rate 110</t>
  </si>
  <si>
    <t>Rate 115</t>
  </si>
  <si>
    <t>Rate 125</t>
  </si>
  <si>
    <t>Rate 135</t>
  </si>
  <si>
    <t>Rate 145</t>
  </si>
  <si>
    <t>Rate 170</t>
  </si>
  <si>
    <t>Rate 200</t>
  </si>
  <si>
    <t>Rate 300</t>
  </si>
  <si>
    <t>Rate 01</t>
  </si>
  <si>
    <t>Rate 10</t>
  </si>
  <si>
    <t>Rate 20</t>
  </si>
  <si>
    <t>Rate 25</t>
  </si>
  <si>
    <t>Rate M1</t>
  </si>
  <si>
    <t>Rate M2</t>
  </si>
  <si>
    <t>Rate M4 (F)</t>
  </si>
  <si>
    <t>Rate M4 (I)</t>
  </si>
  <si>
    <t>Rate M5 (F)</t>
  </si>
  <si>
    <t>Rate M5 (I)</t>
  </si>
  <si>
    <t>Rate M7 (F)</t>
  </si>
  <si>
    <t>Rate M7 (I)</t>
  </si>
  <si>
    <t>Rate M9</t>
  </si>
  <si>
    <t>Rate T1 (F)</t>
  </si>
  <si>
    <t>Rate T1 (I)</t>
  </si>
  <si>
    <t>Rate T2 (F)</t>
  </si>
  <si>
    <t>Rate T2 (I)</t>
  </si>
  <si>
    <t>Rate T3</t>
  </si>
  <si>
    <t>Rate 331</t>
  </si>
  <si>
    <t>Rate 332</t>
  </si>
  <si>
    <t>Rate 401</t>
  </si>
  <si>
    <t>Rate C1 (F)</t>
  </si>
  <si>
    <t>Rate C1 (I)</t>
  </si>
  <si>
    <t>Rate M12</t>
  </si>
  <si>
    <t>Rate M13</t>
  </si>
  <si>
    <t>Rate M16</t>
  </si>
  <si>
    <t>Rate M17</t>
  </si>
  <si>
    <t>Allocation of Gas Cost Revenue Requirement</t>
  </si>
  <si>
    <t>Allocation of Gas Cost Revenue Requirement (Continued)</t>
  </si>
  <si>
    <t>TRANSPT_DEMAND_OPT</t>
  </si>
  <si>
    <t>SUPPLY_VOL</t>
  </si>
  <si>
    <t>LOAD_BALANCING</t>
  </si>
  <si>
    <t>NETFROMSTOR</t>
  </si>
  <si>
    <t>TRANS_DEMAND</t>
  </si>
  <si>
    <t>TRANS_FUEL</t>
  </si>
  <si>
    <t>STORAGEXCESS</t>
  </si>
  <si>
    <t>OP_CONTINGENCY</t>
  </si>
  <si>
    <t>STORCOMM</t>
  </si>
  <si>
    <t>TRANS_COMPFUEL</t>
  </si>
  <si>
    <t>DAWNCOMP</t>
  </si>
  <si>
    <t>KIRKWALL_DEMAND</t>
  </si>
  <si>
    <t>PKWY_DEMAND</t>
  </si>
  <si>
    <t>D-PTRANS</t>
  </si>
  <si>
    <t>ALBIONTRANS</t>
  </si>
  <si>
    <t>PAN_STCLAIR</t>
  </si>
  <si>
    <t>TRANSCOMM</t>
  </si>
  <si>
    <t>HIGHPRESS&gt;4</t>
  </si>
  <si>
    <t>HIGHPRESS&lt;=4</t>
  </si>
  <si>
    <t>LOWPRESS</t>
  </si>
  <si>
    <t>DSM_PRO</t>
  </si>
  <si>
    <t>DSM_ADM</t>
  </si>
  <si>
    <t>TOTAL_CUSTOMERS</t>
  </si>
  <si>
    <t>METERREPLCOST</t>
  </si>
  <si>
    <t>STATIONREPLCOST</t>
  </si>
  <si>
    <t>BAD_DEBT</t>
  </si>
  <si>
    <t>CUST_EXCL_GS</t>
  </si>
  <si>
    <t>DISTCOMM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</si>
</sst>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164" fontId="2" fillId="0" borderId="0" xfId="1" applyNumberFormat="1" applyFont="1" applyFill="1"/>
    <xf numFmtId="164" fontId="2" fillId="0" borderId="0" xfId="0" applyNumberFormat="1" applyFont="1" applyFill="1"/>
    <xf numFmtId="164" fontId="3" fillId="0" borderId="0" xfId="1" applyNumberFormat="1" applyFont="1" applyFill="1"/>
    <xf numFmtId="0" fontId="3" fillId="0" borderId="0" xfId="0" applyFont="1" applyFill="1"/>
    <xf numFmtId="43" fontId="2" fillId="0" borderId="0" xfId="1" applyFont="1" applyFill="1"/>
    <xf numFmtId="0" fontId="2" fillId="0" borderId="0" xfId="0" applyFont="1" applyFill="1" applyAlignment="1">
      <alignment horizontal="left" indent="2"/>
    </xf>
    <xf numFmtId="0" fontId="4" fillId="0" borderId="0" xfId="0" applyFont="1" applyFill="1"/>
    <xf numFmtId="0" fontId="2" fillId="0" borderId="0" xfId="0" quotePrefix="1" applyFont="1" applyFill="1" applyAlignment="1">
      <alignment horizontal="center"/>
    </xf>
    <xf numFmtId="164" fontId="2" fillId="0" borderId="2" xfId="1" applyNumberFormat="1" applyFont="1" applyFill="1" applyBorder="1"/>
    <xf numFmtId="164" fontId="2" fillId="0" borderId="2" xfId="0" applyNumberFormat="1" applyFont="1" applyFill="1" applyBorder="1"/>
    <xf numFmtId="164" fontId="2" fillId="0" borderId="3" xfId="0" applyNumberFormat="1" applyFont="1" applyFill="1" applyBorder="1"/>
    <xf numFmtId="0" fontId="2" fillId="0" borderId="0" xfId="0" applyFont="1" applyFill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/>
    <xf numFmtId="0" fontId="5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4" fontId="2" fillId="0" borderId="0" xfId="1" applyNumberFormat="1" applyFont="1" applyFill="1" applyBorder="1"/>
    <xf numFmtId="164" fontId="2" fillId="0" borderId="0" xfId="0" applyNumberFormat="1" applyFont="1" applyFill="1" applyBorder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2" fillId="0" borderId="0" xfId="0" applyNumberFormat="1" applyFont="1" applyFill="1" applyAlignment="1">
      <alignment horizontal="center"/>
    </xf>
    <xf numFmtId="164" fontId="2" fillId="0" borderId="0" xfId="1" applyNumberFormat="1" applyFont="1" applyFill="1" applyAlignment="1">
      <alignment horizontal="center"/>
    </xf>
    <xf numFmtId="164" fontId="2" fillId="0" borderId="2" xfId="0" applyNumberFormat="1" applyFont="1" applyBorder="1"/>
    <xf numFmtId="164" fontId="2" fillId="0" borderId="0" xfId="0" applyNumberFormat="1" applyFont="1"/>
    <xf numFmtId="164" fontId="2" fillId="0" borderId="3" xfId="0" applyNumberFormat="1" applyFont="1" applyBorder="1"/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22534-A2FC-4B4E-8876-82CFC533A8D3}">
  <dimension ref="A1:BF65"/>
  <sheetViews>
    <sheetView tabSelected="1" view="pageLayout" zoomScaleNormal="90" workbookViewId="0"/>
  </sheetViews>
  <sheetFormatPr defaultColWidth="9.140625" defaultRowHeight="13.5" customHeight="1" x14ac:dyDescent="0.2"/>
  <cols>
    <col min="1" max="1" width="5.28515625" style="2" customWidth="1"/>
    <col min="2" max="2" width="1.7109375" style="3" customWidth="1"/>
    <col min="3" max="3" width="42.7109375" style="3" customWidth="1"/>
    <col min="4" max="4" width="1.7109375" style="3" customWidth="1"/>
    <col min="5" max="5" width="16.7109375" style="3" customWidth="1"/>
    <col min="6" max="6" width="1.7109375" style="3" customWidth="1"/>
    <col min="7" max="7" width="16.7109375" style="3" customWidth="1"/>
    <col min="8" max="8" width="1.7109375" style="3" customWidth="1"/>
    <col min="9" max="9" width="16.7109375" style="3" customWidth="1"/>
    <col min="10" max="10" width="1.7109375" style="3" customWidth="1"/>
    <col min="11" max="11" width="24.28515625" style="3" bestFit="1" customWidth="1"/>
    <col min="12" max="12" width="1.7109375" style="3" customWidth="1"/>
    <col min="13" max="13" width="16.7109375" style="3" customWidth="1"/>
    <col min="14" max="14" width="1.7109375" style="3" customWidth="1"/>
    <col min="15" max="15" width="20" style="2" customWidth="1"/>
    <col min="16" max="16" width="1.7109375" style="3" customWidth="1"/>
    <col min="17" max="18" width="12.85546875" style="3" customWidth="1"/>
    <col min="19" max="27" width="10.7109375" style="3" customWidth="1"/>
    <col min="28" max="28" width="1.7109375" style="19" customWidth="1"/>
    <col min="29" max="31" width="10.5703125" style="3" customWidth="1"/>
    <col min="32" max="32" width="9.140625" style="3" customWidth="1"/>
    <col min="33" max="33" width="11.28515625" style="3" customWidth="1"/>
    <col min="34" max="34" width="1.7109375" style="19" customWidth="1"/>
    <col min="35" max="46" width="10.7109375" style="3" customWidth="1"/>
    <col min="47" max="48" width="11.28515625" style="3" customWidth="1"/>
    <col min="49" max="49" width="1.7109375" style="19" customWidth="1"/>
    <col min="50" max="51" width="10.5703125" style="3" customWidth="1"/>
    <col min="52" max="52" width="12.140625" style="3" bestFit="1" customWidth="1"/>
    <col min="53" max="55" width="10.5703125" style="3" customWidth="1"/>
    <col min="56" max="16384" width="9.140625" style="3"/>
  </cols>
  <sheetData>
    <row r="1" spans="1:58" ht="13.5" customHeight="1" x14ac:dyDescent="0.2">
      <c r="A1" s="17"/>
      <c r="O1" s="17"/>
    </row>
    <row r="2" spans="1:58" ht="13.5" customHeight="1" x14ac:dyDescent="0.2">
      <c r="A2" s="17"/>
      <c r="O2" s="17"/>
    </row>
    <row r="3" spans="1:58" ht="13.5" customHeight="1" x14ac:dyDescent="0.2">
      <c r="A3" s="17"/>
      <c r="O3" s="17"/>
    </row>
    <row r="4" spans="1:58" ht="13.5" customHeight="1" x14ac:dyDescent="0.2">
      <c r="A4" s="17"/>
      <c r="O4" s="17"/>
    </row>
    <row r="5" spans="1:58" ht="13.5" customHeight="1" x14ac:dyDescent="0.2">
      <c r="A5" s="17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20"/>
      <c r="AC5" s="1"/>
      <c r="AD5" s="1"/>
      <c r="AE5" s="1"/>
      <c r="AF5" s="1"/>
      <c r="AG5" s="1"/>
      <c r="AH5" s="20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20"/>
      <c r="AX5" s="1"/>
      <c r="AY5" s="1"/>
      <c r="AZ5" s="1"/>
      <c r="BA5" s="1"/>
      <c r="BB5" s="1"/>
      <c r="BC5" s="1"/>
    </row>
    <row r="6" spans="1:58" s="25" customFormat="1" ht="13.5" customHeight="1" x14ac:dyDescent="0.2">
      <c r="A6" s="35" t="s">
        <v>100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T6" s="26"/>
      <c r="U6" s="26"/>
      <c r="V6" s="26"/>
      <c r="X6" s="27" t="s">
        <v>100</v>
      </c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N6" s="27" t="s">
        <v>100</v>
      </c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7" t="s">
        <v>100</v>
      </c>
      <c r="BD6" s="26"/>
      <c r="BE6" s="26"/>
      <c r="BF6" s="26"/>
    </row>
    <row r="7" spans="1:58" s="25" customFormat="1" ht="13.5" customHeight="1" x14ac:dyDescent="0.2">
      <c r="A7" s="35" t="s">
        <v>143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T7" s="26"/>
      <c r="U7" s="26"/>
      <c r="V7" s="26"/>
      <c r="X7" s="27" t="s">
        <v>144</v>
      </c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N7" s="28" t="s">
        <v>144</v>
      </c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8" t="s">
        <v>144</v>
      </c>
      <c r="BD7" s="26"/>
      <c r="BE7" s="26"/>
      <c r="BF7" s="26"/>
    </row>
    <row r="8" spans="1:58" ht="13.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58" ht="13.5" customHeight="1" x14ac:dyDescent="0.2">
      <c r="G9" s="2" t="s">
        <v>0</v>
      </c>
    </row>
    <row r="10" spans="1:58" ht="13.5" customHeight="1" x14ac:dyDescent="0.2">
      <c r="A10" s="2" t="s">
        <v>47</v>
      </c>
      <c r="E10" s="2" t="s">
        <v>0</v>
      </c>
      <c r="G10" s="2" t="s">
        <v>1</v>
      </c>
      <c r="I10" s="2" t="s">
        <v>2</v>
      </c>
      <c r="K10" s="2" t="s">
        <v>3</v>
      </c>
      <c r="L10" s="2"/>
      <c r="M10" s="2" t="s">
        <v>4</v>
      </c>
      <c r="O10" s="2" t="s">
        <v>5</v>
      </c>
      <c r="Q10" s="34" t="s">
        <v>101</v>
      </c>
      <c r="R10" s="34"/>
      <c r="S10" s="34" t="s">
        <v>101</v>
      </c>
      <c r="T10" s="34"/>
      <c r="U10" s="34"/>
      <c r="V10" s="34"/>
      <c r="W10" s="34"/>
      <c r="X10" s="34"/>
      <c r="Y10" s="34"/>
      <c r="Z10" s="34"/>
      <c r="AA10" s="34"/>
      <c r="AB10" s="21"/>
      <c r="AC10" s="34" t="s">
        <v>102</v>
      </c>
      <c r="AD10" s="34"/>
      <c r="AE10" s="34"/>
      <c r="AF10" s="34"/>
      <c r="AG10" s="34"/>
      <c r="AH10" s="21"/>
      <c r="AI10" s="34" t="s">
        <v>103</v>
      </c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21"/>
      <c r="AX10" s="34" t="s">
        <v>104</v>
      </c>
      <c r="AY10" s="34"/>
      <c r="AZ10" s="34"/>
      <c r="BA10" s="34"/>
      <c r="BB10" s="34"/>
      <c r="BC10" s="34"/>
      <c r="BD10" s="34"/>
      <c r="BE10" s="34"/>
      <c r="BF10" s="34"/>
    </row>
    <row r="11" spans="1:58" ht="13.5" customHeight="1" x14ac:dyDescent="0.2">
      <c r="A11" s="4" t="s">
        <v>48</v>
      </c>
      <c r="C11" s="5" t="s">
        <v>51</v>
      </c>
      <c r="E11" s="4" t="s">
        <v>6</v>
      </c>
      <c r="G11" s="4" t="s">
        <v>7</v>
      </c>
      <c r="I11" s="4" t="s">
        <v>8</v>
      </c>
      <c r="K11" s="4" t="s">
        <v>9</v>
      </c>
      <c r="L11" s="2"/>
      <c r="M11" s="4" t="s">
        <v>10</v>
      </c>
      <c r="O11" s="4" t="s">
        <v>9</v>
      </c>
      <c r="Q11" s="18" t="s">
        <v>105</v>
      </c>
      <c r="R11" s="18" t="s">
        <v>106</v>
      </c>
      <c r="S11" s="18" t="s">
        <v>107</v>
      </c>
      <c r="T11" s="18" t="s">
        <v>108</v>
      </c>
      <c r="U11" s="18" t="s">
        <v>109</v>
      </c>
      <c r="V11" s="18" t="s">
        <v>110</v>
      </c>
      <c r="W11" s="18" t="s">
        <v>111</v>
      </c>
      <c r="X11" s="18" t="s">
        <v>112</v>
      </c>
      <c r="Y11" s="18" t="s">
        <v>113</v>
      </c>
      <c r="Z11" s="18" t="s">
        <v>114</v>
      </c>
      <c r="AA11" s="18" t="s">
        <v>115</v>
      </c>
      <c r="AB11" s="21"/>
      <c r="AC11" s="18" t="s">
        <v>116</v>
      </c>
      <c r="AD11" s="18" t="s">
        <v>117</v>
      </c>
      <c r="AE11" s="18" t="s">
        <v>118</v>
      </c>
      <c r="AF11" s="18" t="s">
        <v>119</v>
      </c>
      <c r="AG11" s="18" t="s">
        <v>107</v>
      </c>
      <c r="AH11" s="21"/>
      <c r="AI11" s="18" t="s">
        <v>120</v>
      </c>
      <c r="AJ11" s="18" t="s">
        <v>121</v>
      </c>
      <c r="AK11" s="18" t="s">
        <v>122</v>
      </c>
      <c r="AL11" s="18" t="s">
        <v>123</v>
      </c>
      <c r="AM11" s="18" t="s">
        <v>124</v>
      </c>
      <c r="AN11" s="18" t="s">
        <v>125</v>
      </c>
      <c r="AO11" s="18" t="s">
        <v>126</v>
      </c>
      <c r="AP11" s="18" t="s">
        <v>127</v>
      </c>
      <c r="AQ11" s="18" t="s">
        <v>128</v>
      </c>
      <c r="AR11" s="18" t="s">
        <v>129</v>
      </c>
      <c r="AS11" s="18" t="s">
        <v>130</v>
      </c>
      <c r="AT11" s="18" t="s">
        <v>131</v>
      </c>
      <c r="AU11" s="18" t="s">
        <v>132</v>
      </c>
      <c r="AV11" s="18" t="s">
        <v>133</v>
      </c>
      <c r="AW11" s="21"/>
      <c r="AX11" s="18" t="s">
        <v>134</v>
      </c>
      <c r="AY11" s="18" t="s">
        <v>135</v>
      </c>
      <c r="AZ11" s="18" t="s">
        <v>136</v>
      </c>
      <c r="BA11" s="18" t="s">
        <v>137</v>
      </c>
      <c r="BB11" s="18" t="s">
        <v>138</v>
      </c>
      <c r="BC11" s="18" t="s">
        <v>139</v>
      </c>
      <c r="BD11" s="18" t="s">
        <v>140</v>
      </c>
      <c r="BE11" s="18" t="s">
        <v>141</v>
      </c>
      <c r="BF11" s="18" t="s">
        <v>142</v>
      </c>
    </row>
    <row r="12" spans="1:58" ht="13.5" customHeight="1" x14ac:dyDescent="0.2">
      <c r="E12" s="13" t="s">
        <v>49</v>
      </c>
      <c r="F12" s="2"/>
      <c r="G12" s="13" t="s">
        <v>50</v>
      </c>
      <c r="H12" s="2"/>
      <c r="I12" s="2" t="s">
        <v>53</v>
      </c>
      <c r="J12" s="2"/>
      <c r="K12" s="2" t="s">
        <v>52</v>
      </c>
      <c r="L12" s="2"/>
      <c r="M12" s="2" t="s">
        <v>94</v>
      </c>
      <c r="N12" s="2"/>
      <c r="O12" s="2" t="s">
        <v>54</v>
      </c>
      <c r="P12" s="2"/>
      <c r="Q12" s="2" t="s">
        <v>55</v>
      </c>
      <c r="R12" s="2" t="s">
        <v>56</v>
      </c>
      <c r="S12" s="2" t="s">
        <v>57</v>
      </c>
      <c r="T12" s="2" t="s">
        <v>58</v>
      </c>
      <c r="U12" s="2" t="s">
        <v>59</v>
      </c>
      <c r="V12" s="2" t="s">
        <v>60</v>
      </c>
      <c r="W12" s="2" t="s">
        <v>61</v>
      </c>
      <c r="X12" s="2" t="s">
        <v>62</v>
      </c>
      <c r="Y12" s="2" t="s">
        <v>63</v>
      </c>
      <c r="Z12" s="2" t="s">
        <v>64</v>
      </c>
      <c r="AA12" s="2" t="s">
        <v>65</v>
      </c>
      <c r="AB12" s="22"/>
      <c r="AC12" s="2" t="s">
        <v>67</v>
      </c>
      <c r="AD12" s="2" t="s">
        <v>66</v>
      </c>
      <c r="AE12" s="2" t="s">
        <v>68</v>
      </c>
      <c r="AF12" s="2" t="s">
        <v>69</v>
      </c>
      <c r="AG12" s="2" t="s">
        <v>70</v>
      </c>
      <c r="AH12" s="22"/>
      <c r="AI12" s="2" t="s">
        <v>71</v>
      </c>
      <c r="AJ12" s="2" t="s">
        <v>72</v>
      </c>
      <c r="AK12" s="2" t="s">
        <v>73</v>
      </c>
      <c r="AL12" s="2" t="s">
        <v>74</v>
      </c>
      <c r="AM12" s="2" t="s">
        <v>75</v>
      </c>
      <c r="AN12" s="2" t="s">
        <v>76</v>
      </c>
      <c r="AO12" s="2" t="s">
        <v>77</v>
      </c>
      <c r="AP12" s="2" t="s">
        <v>78</v>
      </c>
      <c r="AQ12" s="2" t="s">
        <v>79</v>
      </c>
      <c r="AR12" s="2" t="s">
        <v>80</v>
      </c>
      <c r="AS12" s="2" t="s">
        <v>81</v>
      </c>
      <c r="AT12" s="2" t="s">
        <v>82</v>
      </c>
      <c r="AU12" s="2" t="s">
        <v>83</v>
      </c>
      <c r="AV12" s="2" t="s">
        <v>84</v>
      </c>
      <c r="AW12" s="22"/>
      <c r="AX12" s="2" t="s">
        <v>85</v>
      </c>
      <c r="AY12" s="2" t="s">
        <v>86</v>
      </c>
      <c r="AZ12" s="2" t="s">
        <v>87</v>
      </c>
      <c r="BA12" s="2" t="s">
        <v>88</v>
      </c>
      <c r="BB12" s="2" t="s">
        <v>89</v>
      </c>
      <c r="BC12" s="2" t="s">
        <v>90</v>
      </c>
      <c r="BD12" s="2" t="s">
        <v>91</v>
      </c>
      <c r="BE12" s="2" t="s">
        <v>92</v>
      </c>
      <c r="BF12" s="2" t="s">
        <v>93</v>
      </c>
    </row>
    <row r="13" spans="1:58" ht="13.5" customHeight="1" x14ac:dyDescent="0.2">
      <c r="C13" s="12" t="s">
        <v>97</v>
      </c>
    </row>
    <row r="14" spans="1:58" ht="13.5" customHeight="1" x14ac:dyDescent="0.2">
      <c r="A14" s="2">
        <f>1</f>
        <v>1</v>
      </c>
      <c r="C14" s="3" t="s">
        <v>11</v>
      </c>
      <c r="E14" s="6">
        <v>2728040.5732561182</v>
      </c>
      <c r="F14" s="6"/>
      <c r="G14" s="6">
        <v>2728040.5732561182</v>
      </c>
      <c r="I14" s="6">
        <v>0</v>
      </c>
      <c r="M14" s="6">
        <f>G14-I14</f>
        <v>2728040.5732561182</v>
      </c>
      <c r="O14" s="30" t="s">
        <v>146</v>
      </c>
      <c r="Q14" s="6">
        <v>1019989.7454302686</v>
      </c>
      <c r="R14" s="6">
        <v>616434.06273054087</v>
      </c>
      <c r="S14" s="6">
        <v>3061.9026086228887</v>
      </c>
      <c r="T14" s="6">
        <v>21205.166030894859</v>
      </c>
      <c r="U14" s="6">
        <v>342.5997466617282</v>
      </c>
      <c r="V14" s="6">
        <v>0</v>
      </c>
      <c r="W14" s="6">
        <v>911.20796730958568</v>
      </c>
      <c r="X14" s="6">
        <v>119.02327979123238</v>
      </c>
      <c r="Y14" s="6">
        <v>1112.2057559780535</v>
      </c>
      <c r="Z14" s="6">
        <v>29112.458732969579</v>
      </c>
      <c r="AA14" s="6">
        <v>0</v>
      </c>
      <c r="AB14" s="6"/>
      <c r="AC14" s="6">
        <v>193220.38768988085</v>
      </c>
      <c r="AD14" s="6">
        <v>34151.345115240692</v>
      </c>
      <c r="AE14" s="6">
        <v>3243.3385333600131</v>
      </c>
      <c r="AF14" s="6">
        <v>1183.283319342823</v>
      </c>
      <c r="AG14" s="6">
        <v>0</v>
      </c>
      <c r="AH14" s="6"/>
      <c r="AI14" s="6">
        <v>637685.63760125893</v>
      </c>
      <c r="AJ14" s="6">
        <v>142834.02358739416</v>
      </c>
      <c r="AK14" s="6">
        <v>12317.119625111889</v>
      </c>
      <c r="AL14" s="6">
        <v>0</v>
      </c>
      <c r="AM14" s="6">
        <v>63.02485779526161</v>
      </c>
      <c r="AN14" s="6">
        <v>385.9833639956247</v>
      </c>
      <c r="AO14" s="6">
        <v>6939.5411928437325</v>
      </c>
      <c r="AP14" s="6">
        <v>451.09415098859853</v>
      </c>
      <c r="AQ14" s="6">
        <v>3277.4219358687674</v>
      </c>
      <c r="AR14" s="6">
        <v>0</v>
      </c>
      <c r="AS14" s="6">
        <v>0</v>
      </c>
      <c r="AT14" s="6">
        <v>0</v>
      </c>
      <c r="AU14" s="6">
        <v>0</v>
      </c>
      <c r="AV14" s="6">
        <v>0</v>
      </c>
      <c r="AW14" s="6"/>
      <c r="AX14" s="6">
        <v>0</v>
      </c>
      <c r="AY14" s="6">
        <v>0</v>
      </c>
      <c r="AZ14" s="6">
        <v>0</v>
      </c>
      <c r="BA14" s="6">
        <v>0</v>
      </c>
      <c r="BB14" s="6">
        <v>0</v>
      </c>
      <c r="BC14" s="6">
        <v>0</v>
      </c>
      <c r="BD14" s="6">
        <v>0</v>
      </c>
      <c r="BE14" s="6">
        <v>0</v>
      </c>
      <c r="BF14" s="6">
        <v>0</v>
      </c>
    </row>
    <row r="15" spans="1:58" ht="13.5" customHeight="1" x14ac:dyDescent="0.2">
      <c r="A15" s="2">
        <f>A14+1</f>
        <v>2</v>
      </c>
      <c r="C15" s="3" t="s">
        <v>95</v>
      </c>
      <c r="E15" s="6">
        <v>175236.13783085361</v>
      </c>
      <c r="F15" s="6"/>
      <c r="G15" s="6">
        <v>175236.13783085361</v>
      </c>
      <c r="I15" s="6">
        <v>0</v>
      </c>
      <c r="M15" s="6">
        <f t="shared" ref="M15:M19" si="0">G15-I15</f>
        <v>175236.13783085361</v>
      </c>
      <c r="O15" s="30" t="s">
        <v>147</v>
      </c>
      <c r="Q15" s="6">
        <v>55261.44133689953</v>
      </c>
      <c r="R15" s="6">
        <v>48028.839900511281</v>
      </c>
      <c r="S15" s="6">
        <v>128.77632282556704</v>
      </c>
      <c r="T15" s="6">
        <v>3509.2950074189293</v>
      </c>
      <c r="U15" s="6">
        <v>129.42678070845795</v>
      </c>
      <c r="V15" s="6">
        <v>0</v>
      </c>
      <c r="W15" s="6">
        <v>0</v>
      </c>
      <c r="X15" s="6">
        <v>0</v>
      </c>
      <c r="Y15" s="6">
        <v>0</v>
      </c>
      <c r="Z15" s="6">
        <v>1041.0808784147146</v>
      </c>
      <c r="AA15" s="6">
        <v>0</v>
      </c>
      <c r="AB15" s="6"/>
      <c r="AC15" s="6">
        <v>9908.4860253864426</v>
      </c>
      <c r="AD15" s="6">
        <v>2801.0437947301357</v>
      </c>
      <c r="AE15" s="6">
        <v>2194.629093569466</v>
      </c>
      <c r="AF15" s="6">
        <v>0</v>
      </c>
      <c r="AG15" s="6">
        <v>0</v>
      </c>
      <c r="AH15" s="6"/>
      <c r="AI15" s="6">
        <v>31354.020733836118</v>
      </c>
      <c r="AJ15" s="6">
        <v>11179.939558464597</v>
      </c>
      <c r="AK15" s="6">
        <v>3500.5078027469058</v>
      </c>
      <c r="AL15" s="6">
        <v>0</v>
      </c>
      <c r="AM15" s="6">
        <v>33.878245939593775</v>
      </c>
      <c r="AN15" s="6">
        <v>0</v>
      </c>
      <c r="AO15" s="6">
        <v>5813.1133956464337</v>
      </c>
      <c r="AP15" s="6">
        <v>0</v>
      </c>
      <c r="AQ15" s="6">
        <v>351.65895375544835</v>
      </c>
      <c r="AR15" s="6">
        <v>0</v>
      </c>
      <c r="AS15" s="6">
        <v>0</v>
      </c>
      <c r="AT15" s="6">
        <v>0</v>
      </c>
      <c r="AU15" s="6">
        <v>0</v>
      </c>
      <c r="AV15" s="6">
        <v>0</v>
      </c>
      <c r="AW15" s="6"/>
      <c r="AX15" s="6">
        <v>0</v>
      </c>
      <c r="AY15" s="6">
        <v>0</v>
      </c>
      <c r="AZ15" s="6">
        <v>0</v>
      </c>
      <c r="BA15" s="6">
        <v>0</v>
      </c>
      <c r="BB15" s="6">
        <v>0</v>
      </c>
      <c r="BC15" s="6">
        <v>0</v>
      </c>
      <c r="BD15" s="6">
        <v>0</v>
      </c>
      <c r="BE15" s="6">
        <v>0</v>
      </c>
      <c r="BF15" s="6">
        <v>0</v>
      </c>
    </row>
    <row r="16" spans="1:58" ht="13.5" customHeight="1" x14ac:dyDescent="0.2">
      <c r="A16" s="2">
        <f t="shared" ref="A16:A20" si="1">A15+1</f>
        <v>3</v>
      </c>
      <c r="C16" s="3" t="s">
        <v>96</v>
      </c>
      <c r="E16" s="6">
        <v>23590.657623593441</v>
      </c>
      <c r="F16" s="6"/>
      <c r="G16" s="6">
        <v>23590.657623593441</v>
      </c>
      <c r="I16" s="6">
        <v>0</v>
      </c>
      <c r="M16" s="6">
        <f t="shared" si="0"/>
        <v>23590.657623593441</v>
      </c>
      <c r="O16" s="30" t="s">
        <v>148</v>
      </c>
      <c r="Q16" s="6">
        <v>7058.9650746348625</v>
      </c>
      <c r="R16" s="6">
        <v>6135.0897702075772</v>
      </c>
      <c r="S16" s="6">
        <v>16.449581177655606</v>
      </c>
      <c r="T16" s="6">
        <v>448.26899723695414</v>
      </c>
      <c r="U16" s="6">
        <v>16.532669120473745</v>
      </c>
      <c r="V16" s="6">
        <v>0</v>
      </c>
      <c r="W16" s="6">
        <v>0</v>
      </c>
      <c r="X16" s="6">
        <v>0</v>
      </c>
      <c r="Y16" s="6">
        <v>0</v>
      </c>
      <c r="Z16" s="6">
        <v>132.98519515256589</v>
      </c>
      <c r="AA16" s="6">
        <v>0</v>
      </c>
      <c r="AB16" s="6"/>
      <c r="AC16" s="6">
        <v>1265.6864371180864</v>
      </c>
      <c r="AD16" s="6">
        <v>357.79867193438787</v>
      </c>
      <c r="AE16" s="6">
        <v>105.11165927687796</v>
      </c>
      <c r="AF16" s="6">
        <v>0</v>
      </c>
      <c r="AG16" s="6">
        <v>0</v>
      </c>
      <c r="AH16" s="6"/>
      <c r="AI16" s="6">
        <v>4005.0880316388102</v>
      </c>
      <c r="AJ16" s="6">
        <v>1428.0988872259861</v>
      </c>
      <c r="AK16" s="6">
        <v>447.14654061289815</v>
      </c>
      <c r="AL16" s="6">
        <v>0</v>
      </c>
      <c r="AM16" s="6">
        <v>4.3275265554429021</v>
      </c>
      <c r="AN16" s="6">
        <v>0</v>
      </c>
      <c r="AO16" s="6">
        <v>742.55327841694191</v>
      </c>
      <c r="AP16" s="6">
        <v>0</v>
      </c>
      <c r="AQ16" s="6">
        <v>44.920078316611281</v>
      </c>
      <c r="AR16" s="6">
        <v>156.30484664232657</v>
      </c>
      <c r="AS16" s="6">
        <v>0</v>
      </c>
      <c r="AT16" s="6">
        <v>975.0563032466282</v>
      </c>
      <c r="AU16" s="6">
        <v>0</v>
      </c>
      <c r="AV16" s="6">
        <v>250.2740750783625</v>
      </c>
      <c r="AW16" s="6"/>
      <c r="AX16" s="6">
        <v>0</v>
      </c>
      <c r="AY16" s="6">
        <v>0</v>
      </c>
      <c r="AZ16" s="6">
        <v>0</v>
      </c>
      <c r="BA16" s="6">
        <v>0</v>
      </c>
      <c r="BB16" s="6">
        <v>0</v>
      </c>
      <c r="BC16" s="6">
        <v>0</v>
      </c>
      <c r="BD16" s="6">
        <v>0</v>
      </c>
      <c r="BE16" s="6">
        <v>0</v>
      </c>
      <c r="BF16" s="6">
        <v>0</v>
      </c>
    </row>
    <row r="17" spans="1:58" ht="13.5" customHeight="1" x14ac:dyDescent="0.2">
      <c r="A17" s="2">
        <f t="shared" si="1"/>
        <v>4</v>
      </c>
      <c r="C17" s="3" t="s">
        <v>12</v>
      </c>
      <c r="E17" s="6">
        <v>162050.40026244638</v>
      </c>
      <c r="F17" s="6"/>
      <c r="G17" s="6">
        <v>162050.40026244638</v>
      </c>
      <c r="I17" s="6">
        <v>0</v>
      </c>
      <c r="K17" s="17" t="s">
        <v>145</v>
      </c>
      <c r="M17" s="6">
        <f t="shared" si="0"/>
        <v>162050.40026244638</v>
      </c>
      <c r="O17" s="30" t="s">
        <v>149</v>
      </c>
      <c r="Q17" s="6">
        <v>40424.90321575581</v>
      </c>
      <c r="R17" s="6">
        <v>41798.158078949709</v>
      </c>
      <c r="S17" s="6">
        <v>220.18361997490831</v>
      </c>
      <c r="T17" s="6">
        <v>8783.6318982213306</v>
      </c>
      <c r="U17" s="6">
        <v>3065.4311665968694</v>
      </c>
      <c r="V17" s="6">
        <v>0</v>
      </c>
      <c r="W17" s="6">
        <v>422.61231843132771</v>
      </c>
      <c r="X17" s="6">
        <v>126.13919193313612</v>
      </c>
      <c r="Y17" s="6">
        <v>2594.8737248980988</v>
      </c>
      <c r="Z17" s="6">
        <v>1516.0207935659805</v>
      </c>
      <c r="AA17" s="6">
        <v>0</v>
      </c>
      <c r="AB17" s="6"/>
      <c r="AC17" s="6">
        <v>8177.3803873951783</v>
      </c>
      <c r="AD17" s="6">
        <v>3258.8679196701123</v>
      </c>
      <c r="AE17" s="6">
        <v>1878.1491447382973</v>
      </c>
      <c r="AF17" s="6">
        <v>45.778075728808922</v>
      </c>
      <c r="AG17" s="6">
        <v>0</v>
      </c>
      <c r="AH17" s="6"/>
      <c r="AI17" s="6">
        <v>26130.1132922504</v>
      </c>
      <c r="AJ17" s="6">
        <v>10591.107661436998</v>
      </c>
      <c r="AK17" s="6">
        <v>4765.5328666283085</v>
      </c>
      <c r="AL17" s="6">
        <v>1.9105887622520268</v>
      </c>
      <c r="AM17" s="6">
        <v>35.36756002999681</v>
      </c>
      <c r="AN17" s="6">
        <v>442.20329878018322</v>
      </c>
      <c r="AO17" s="6">
        <v>5729.4281341365904</v>
      </c>
      <c r="AP17" s="6">
        <v>610.0714249310314</v>
      </c>
      <c r="AQ17" s="6">
        <v>723.05170122950381</v>
      </c>
      <c r="AR17" s="6">
        <v>49.130443540286912</v>
      </c>
      <c r="AS17" s="6">
        <v>4.683472050780459</v>
      </c>
      <c r="AT17" s="6">
        <v>619.36560897105062</v>
      </c>
      <c r="AU17" s="6">
        <v>5.2108590022186148</v>
      </c>
      <c r="AV17" s="6">
        <v>31.093814837155374</v>
      </c>
      <c r="AW17" s="6"/>
      <c r="AX17" s="6">
        <v>0</v>
      </c>
      <c r="AY17" s="6">
        <v>0</v>
      </c>
      <c r="AZ17" s="6">
        <v>0</v>
      </c>
      <c r="BA17" s="6">
        <v>0</v>
      </c>
      <c r="BB17" s="6">
        <v>0</v>
      </c>
      <c r="BC17" s="6">
        <v>0</v>
      </c>
      <c r="BD17" s="6">
        <v>0</v>
      </c>
      <c r="BE17" s="6">
        <v>0</v>
      </c>
      <c r="BF17" s="6">
        <v>0</v>
      </c>
    </row>
    <row r="18" spans="1:58" ht="13.5" customHeight="1" x14ac:dyDescent="0.2">
      <c r="A18" s="2">
        <f t="shared" si="1"/>
        <v>5</v>
      </c>
      <c r="C18" s="3" t="s">
        <v>13</v>
      </c>
      <c r="E18" s="6">
        <v>23898.700496907863</v>
      </c>
      <c r="F18" s="6"/>
      <c r="G18" s="6">
        <v>23898.700496907863</v>
      </c>
      <c r="I18" s="6">
        <v>0</v>
      </c>
      <c r="K18" s="17"/>
      <c r="M18" s="6">
        <f t="shared" si="0"/>
        <v>23898.700496907863</v>
      </c>
      <c r="O18" s="30" t="s">
        <v>150</v>
      </c>
      <c r="Q18" s="6">
        <v>6125.7510426480694</v>
      </c>
      <c r="R18" s="6">
        <v>5874.2384491795456</v>
      </c>
      <c r="S18" s="6">
        <v>33.597928529908032</v>
      </c>
      <c r="T18" s="6">
        <v>1308.5361750890627</v>
      </c>
      <c r="U18" s="6">
        <v>467.75567256279555</v>
      </c>
      <c r="V18" s="6">
        <v>0</v>
      </c>
      <c r="W18" s="6">
        <v>64.486624718644208</v>
      </c>
      <c r="X18" s="6">
        <v>19.247642289979677</v>
      </c>
      <c r="Y18" s="6">
        <v>395.95307754136155</v>
      </c>
      <c r="Z18" s="6">
        <v>231.32468760967902</v>
      </c>
      <c r="AA18" s="6">
        <v>0</v>
      </c>
      <c r="AB18" s="6"/>
      <c r="AC18" s="6">
        <v>1211.4304519863383</v>
      </c>
      <c r="AD18" s="6">
        <v>396.98125616745489</v>
      </c>
      <c r="AE18" s="6">
        <v>185.42152597643323</v>
      </c>
      <c r="AF18" s="6">
        <v>6.9852994366634213</v>
      </c>
      <c r="AG18" s="6">
        <v>0</v>
      </c>
      <c r="AH18" s="6"/>
      <c r="AI18" s="6">
        <v>3987.2070364338383</v>
      </c>
      <c r="AJ18" s="6">
        <v>1616.102407173033</v>
      </c>
      <c r="AK18" s="6">
        <v>727.17503998776874</v>
      </c>
      <c r="AL18" s="6">
        <v>0.29153769336476626</v>
      </c>
      <c r="AM18" s="6">
        <v>5.3967536472534992</v>
      </c>
      <c r="AN18" s="6">
        <v>67.476022193654771</v>
      </c>
      <c r="AO18" s="6">
        <v>874.25630021843619</v>
      </c>
      <c r="AP18" s="6">
        <v>93.091103395010762</v>
      </c>
      <c r="AQ18" s="6">
        <v>110.33082017684001</v>
      </c>
      <c r="AR18" s="6">
        <v>6.624526924130822</v>
      </c>
      <c r="AS18" s="6">
        <v>0.63149820077175245</v>
      </c>
      <c r="AT18" s="6">
        <v>83.512459014235219</v>
      </c>
      <c r="AU18" s="6">
        <v>0.70260867337256483</v>
      </c>
      <c r="AV18" s="6">
        <v>4.1925494402217112</v>
      </c>
      <c r="AW18" s="6"/>
      <c r="AX18" s="6">
        <v>0</v>
      </c>
      <c r="AY18" s="6">
        <v>0</v>
      </c>
      <c r="AZ18" s="6">
        <v>0</v>
      </c>
      <c r="BA18" s="6">
        <v>0</v>
      </c>
      <c r="BB18" s="6">
        <v>0</v>
      </c>
      <c r="BC18" s="6">
        <v>0</v>
      </c>
      <c r="BD18" s="6">
        <v>0</v>
      </c>
      <c r="BE18" s="6">
        <v>0</v>
      </c>
      <c r="BF18" s="6">
        <v>0</v>
      </c>
    </row>
    <row r="19" spans="1:58" ht="13.5" customHeight="1" x14ac:dyDescent="0.2">
      <c r="A19" s="2">
        <f t="shared" si="1"/>
        <v>6</v>
      </c>
      <c r="C19" s="3" t="s">
        <v>14</v>
      </c>
      <c r="E19" s="6">
        <v>0</v>
      </c>
      <c r="F19" s="6"/>
      <c r="G19" s="6">
        <v>0</v>
      </c>
      <c r="I19" s="6">
        <v>0</v>
      </c>
      <c r="K19" s="17"/>
      <c r="M19" s="6">
        <f t="shared" si="0"/>
        <v>0</v>
      </c>
      <c r="O19" s="30" t="s">
        <v>146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/>
      <c r="AC19" s="6">
        <v>0</v>
      </c>
      <c r="AD19" s="6">
        <v>0</v>
      </c>
      <c r="AE19" s="6">
        <v>0</v>
      </c>
      <c r="AF19" s="6">
        <v>0</v>
      </c>
      <c r="AG19" s="6">
        <v>0</v>
      </c>
      <c r="AH19" s="6"/>
      <c r="AI19" s="6">
        <v>0</v>
      </c>
      <c r="AJ19" s="6">
        <v>0</v>
      </c>
      <c r="AK19" s="6">
        <v>0</v>
      </c>
      <c r="AL19" s="6">
        <v>0</v>
      </c>
      <c r="AM19" s="6">
        <v>0</v>
      </c>
      <c r="AN19" s="6">
        <v>0</v>
      </c>
      <c r="AO19" s="6">
        <v>0</v>
      </c>
      <c r="AP19" s="6">
        <v>0</v>
      </c>
      <c r="AQ19" s="6">
        <v>0</v>
      </c>
      <c r="AR19" s="6">
        <v>0</v>
      </c>
      <c r="AS19" s="6">
        <v>0</v>
      </c>
      <c r="AT19" s="6">
        <v>0</v>
      </c>
      <c r="AU19" s="6">
        <v>0</v>
      </c>
      <c r="AV19" s="6">
        <v>0</v>
      </c>
      <c r="AW19" s="6"/>
      <c r="AX19" s="6">
        <v>0</v>
      </c>
      <c r="AY19" s="6">
        <v>0</v>
      </c>
      <c r="AZ19" s="6">
        <v>0</v>
      </c>
      <c r="BA19" s="6">
        <v>0</v>
      </c>
      <c r="BB19" s="6">
        <v>0</v>
      </c>
      <c r="BC19" s="6">
        <v>0</v>
      </c>
      <c r="BD19" s="6">
        <v>0</v>
      </c>
      <c r="BE19" s="6">
        <v>0</v>
      </c>
      <c r="BF19" s="6">
        <v>0</v>
      </c>
    </row>
    <row r="20" spans="1:58" ht="13.5" customHeight="1" x14ac:dyDescent="0.2">
      <c r="A20" s="2">
        <f t="shared" si="1"/>
        <v>7</v>
      </c>
      <c r="C20" s="3" t="s">
        <v>98</v>
      </c>
      <c r="E20" s="14">
        <f>SUM(E14:E19)</f>
        <v>3112816.4694699193</v>
      </c>
      <c r="F20" s="8"/>
      <c r="G20" s="14">
        <f>SUM(G14:G19)</f>
        <v>3112816.4694699193</v>
      </c>
      <c r="I20" s="14">
        <f>SUM(I14:I19)</f>
        <v>0</v>
      </c>
      <c r="K20" s="17"/>
      <c r="M20" s="14">
        <f>SUM(M14:M19)</f>
        <v>3112816.4694699193</v>
      </c>
      <c r="O20" s="17"/>
      <c r="Q20" s="14">
        <f t="shared" ref="Q20:BF20" si="2">SUM(Q14:Q19)</f>
        <v>1128860.8061002067</v>
      </c>
      <c r="R20" s="14">
        <f t="shared" si="2"/>
        <v>718270.38892938895</v>
      </c>
      <c r="S20" s="14">
        <f t="shared" si="2"/>
        <v>3460.9100611309277</v>
      </c>
      <c r="T20" s="14">
        <f t="shared" si="2"/>
        <v>35254.89810886114</v>
      </c>
      <c r="U20" s="14">
        <f t="shared" si="2"/>
        <v>4021.7460356503248</v>
      </c>
      <c r="V20" s="14">
        <f t="shared" si="2"/>
        <v>0</v>
      </c>
      <c r="W20" s="14">
        <f t="shared" si="2"/>
        <v>1398.3069104595575</v>
      </c>
      <c r="X20" s="14">
        <f t="shared" si="2"/>
        <v>264.41011401434821</v>
      </c>
      <c r="Y20" s="14">
        <f t="shared" si="2"/>
        <v>4103.0325584175134</v>
      </c>
      <c r="Z20" s="14">
        <f t="shared" si="2"/>
        <v>32033.870287712522</v>
      </c>
      <c r="AA20" s="14">
        <f t="shared" si="2"/>
        <v>0</v>
      </c>
      <c r="AB20" s="23"/>
      <c r="AC20" s="14">
        <f t="shared" si="2"/>
        <v>213783.37099176692</v>
      </c>
      <c r="AD20" s="14">
        <f t="shared" si="2"/>
        <v>40966.036757742782</v>
      </c>
      <c r="AE20" s="14">
        <f t="shared" si="2"/>
        <v>7606.6499569210882</v>
      </c>
      <c r="AF20" s="14">
        <f t="shared" si="2"/>
        <v>1236.0466945082953</v>
      </c>
      <c r="AG20" s="14">
        <f t="shared" si="2"/>
        <v>0</v>
      </c>
      <c r="AH20" s="23"/>
      <c r="AI20" s="14">
        <f t="shared" si="2"/>
        <v>703162.06669541809</v>
      </c>
      <c r="AJ20" s="14">
        <f t="shared" si="2"/>
        <v>167649.27210169478</v>
      </c>
      <c r="AK20" s="14">
        <f t="shared" si="2"/>
        <v>21757.481875087768</v>
      </c>
      <c r="AL20" s="14">
        <f t="shared" si="2"/>
        <v>2.202126455616793</v>
      </c>
      <c r="AM20" s="14">
        <f t="shared" si="2"/>
        <v>141.99494396754858</v>
      </c>
      <c r="AN20" s="14">
        <f t="shared" si="2"/>
        <v>895.6626849694627</v>
      </c>
      <c r="AO20" s="14">
        <f t="shared" si="2"/>
        <v>20098.892301262134</v>
      </c>
      <c r="AP20" s="14">
        <f t="shared" si="2"/>
        <v>1154.2566793146407</v>
      </c>
      <c r="AQ20" s="14">
        <f t="shared" si="2"/>
        <v>4507.3834893471703</v>
      </c>
      <c r="AR20" s="14">
        <f t="shared" si="2"/>
        <v>212.0598171067443</v>
      </c>
      <c r="AS20" s="14">
        <f t="shared" si="2"/>
        <v>5.3149702515522117</v>
      </c>
      <c r="AT20" s="14">
        <f t="shared" si="2"/>
        <v>1677.9343712319139</v>
      </c>
      <c r="AU20" s="14">
        <f t="shared" si="2"/>
        <v>5.9134676755911793</v>
      </c>
      <c r="AV20" s="14">
        <f t="shared" si="2"/>
        <v>285.56043935573962</v>
      </c>
      <c r="AW20" s="23"/>
      <c r="AX20" s="14">
        <f t="shared" si="2"/>
        <v>0</v>
      </c>
      <c r="AY20" s="14">
        <f t="shared" si="2"/>
        <v>0</v>
      </c>
      <c r="AZ20" s="14">
        <f t="shared" si="2"/>
        <v>0</v>
      </c>
      <c r="BA20" s="14">
        <f t="shared" si="2"/>
        <v>0</v>
      </c>
      <c r="BB20" s="14">
        <f t="shared" si="2"/>
        <v>0</v>
      </c>
      <c r="BC20" s="14">
        <f t="shared" si="2"/>
        <v>0</v>
      </c>
      <c r="BD20" s="14">
        <f t="shared" si="2"/>
        <v>0</v>
      </c>
      <c r="BE20" s="14">
        <f t="shared" si="2"/>
        <v>0</v>
      </c>
      <c r="BF20" s="14">
        <f t="shared" si="2"/>
        <v>0</v>
      </c>
    </row>
    <row r="21" spans="1:58" ht="13.5" customHeight="1" x14ac:dyDescent="0.2">
      <c r="E21" s="6"/>
      <c r="F21" s="6"/>
      <c r="G21" s="6"/>
      <c r="I21" s="6"/>
      <c r="K21" s="17"/>
      <c r="M21" s="6"/>
      <c r="O21" s="17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23"/>
      <c r="AC21" s="6"/>
      <c r="AD21" s="6"/>
      <c r="AE21" s="6"/>
      <c r="AF21" s="6"/>
      <c r="AG21" s="6"/>
      <c r="AH21" s="23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23"/>
      <c r="AX21" s="6"/>
      <c r="AY21" s="6"/>
      <c r="AZ21" s="6"/>
      <c r="BA21" s="6"/>
      <c r="BB21" s="6"/>
      <c r="BC21" s="6"/>
      <c r="BD21" s="6"/>
      <c r="BE21" s="6"/>
      <c r="BF21" s="6"/>
    </row>
    <row r="22" spans="1:58" ht="13.5" customHeight="1" x14ac:dyDescent="0.2">
      <c r="C22" s="12" t="s">
        <v>15</v>
      </c>
      <c r="E22" s="6"/>
      <c r="F22" s="6"/>
      <c r="G22" s="6"/>
      <c r="I22" s="6"/>
      <c r="K22" s="17"/>
      <c r="M22" s="6"/>
      <c r="O22" s="17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23"/>
      <c r="AC22" s="6"/>
      <c r="AD22" s="6"/>
      <c r="AE22" s="6"/>
      <c r="AF22" s="6"/>
      <c r="AG22" s="6"/>
      <c r="AH22" s="23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23"/>
      <c r="AX22" s="6"/>
      <c r="AY22" s="6"/>
      <c r="AZ22" s="6"/>
      <c r="BA22" s="6"/>
      <c r="BB22" s="6"/>
      <c r="BC22" s="6"/>
      <c r="BD22" s="6"/>
      <c r="BE22" s="6"/>
      <c r="BF22" s="6"/>
    </row>
    <row r="23" spans="1:58" ht="13.5" customHeight="1" x14ac:dyDescent="0.2">
      <c r="A23" s="2">
        <f>A20+1</f>
        <v>8</v>
      </c>
      <c r="C23" s="3" t="s">
        <v>16</v>
      </c>
      <c r="E23" s="6">
        <v>10630.402398251621</v>
      </c>
      <c r="F23" s="6"/>
      <c r="G23" s="6">
        <v>10630.402398251621</v>
      </c>
      <c r="I23" s="6">
        <v>0</v>
      </c>
      <c r="K23" s="17"/>
      <c r="M23" s="6">
        <f t="shared" ref="M23:M26" si="3">G23-I23</f>
        <v>10630.402398251621</v>
      </c>
      <c r="O23" s="30" t="s">
        <v>148</v>
      </c>
      <c r="Q23" s="6">
        <v>3180.90493516062</v>
      </c>
      <c r="R23" s="6">
        <v>2764.5890185561188</v>
      </c>
      <c r="S23" s="6">
        <v>7.4124965056632668</v>
      </c>
      <c r="T23" s="6">
        <v>201.99860043425514</v>
      </c>
      <c r="U23" s="6">
        <v>7.4499375249299939</v>
      </c>
      <c r="V23" s="6">
        <v>0</v>
      </c>
      <c r="W23" s="6">
        <v>0</v>
      </c>
      <c r="X23" s="6">
        <v>0</v>
      </c>
      <c r="Y23" s="6">
        <v>0</v>
      </c>
      <c r="Z23" s="6">
        <v>59.925677360852511</v>
      </c>
      <c r="AA23" s="6">
        <v>0</v>
      </c>
      <c r="AB23" s="6"/>
      <c r="AC23" s="6">
        <v>570.34256319833628</v>
      </c>
      <c r="AD23" s="6">
        <v>161.23093814979404</v>
      </c>
      <c r="AE23" s="6">
        <v>47.365327948451068</v>
      </c>
      <c r="AF23" s="6">
        <v>0</v>
      </c>
      <c r="AG23" s="6">
        <v>0</v>
      </c>
      <c r="AH23" s="6"/>
      <c r="AI23" s="6">
        <v>1804.7694174562284</v>
      </c>
      <c r="AJ23" s="6">
        <v>643.52872556314571</v>
      </c>
      <c r="AK23" s="6">
        <v>201.49279996956761</v>
      </c>
      <c r="AL23" s="6">
        <v>0</v>
      </c>
      <c r="AM23" s="6">
        <v>1.950066395244066</v>
      </c>
      <c r="AN23" s="6">
        <v>0</v>
      </c>
      <c r="AO23" s="6">
        <v>334.60873696960829</v>
      </c>
      <c r="AP23" s="6">
        <v>0</v>
      </c>
      <c r="AQ23" s="6">
        <v>20.241848102995672</v>
      </c>
      <c r="AR23" s="6">
        <v>70.433959201847799</v>
      </c>
      <c r="AS23" s="6">
        <v>0</v>
      </c>
      <c r="AT23" s="6">
        <v>439.37905546545056</v>
      </c>
      <c r="AU23" s="6">
        <v>0</v>
      </c>
      <c r="AV23" s="6">
        <v>112.77829428851543</v>
      </c>
      <c r="AW23" s="6"/>
      <c r="AX23" s="6">
        <v>0</v>
      </c>
      <c r="AY23" s="6">
        <v>0</v>
      </c>
      <c r="AZ23" s="6">
        <v>0</v>
      </c>
      <c r="BA23" s="6">
        <v>0</v>
      </c>
      <c r="BB23" s="6">
        <v>0</v>
      </c>
      <c r="BC23" s="6">
        <v>0</v>
      </c>
      <c r="BD23" s="6">
        <v>0</v>
      </c>
      <c r="BE23" s="6">
        <v>0</v>
      </c>
      <c r="BF23" s="6">
        <v>0</v>
      </c>
    </row>
    <row r="24" spans="1:58" ht="13.5" customHeight="1" x14ac:dyDescent="0.2">
      <c r="A24" s="2">
        <f>A23+1</f>
        <v>9</v>
      </c>
      <c r="C24" s="3" t="s">
        <v>17</v>
      </c>
      <c r="E24" s="6">
        <v>2615.490375605521</v>
      </c>
      <c r="F24" s="6"/>
      <c r="G24" s="6">
        <v>2615.490375605521</v>
      </c>
      <c r="I24" s="6">
        <v>0</v>
      </c>
      <c r="K24" s="17"/>
      <c r="M24" s="6">
        <f t="shared" si="3"/>
        <v>2615.490375605521</v>
      </c>
      <c r="O24" s="30" t="s">
        <v>151</v>
      </c>
      <c r="Q24" s="6">
        <v>784.07918109690684</v>
      </c>
      <c r="R24" s="6">
        <v>634.40318236199391</v>
      </c>
      <c r="S24" s="6">
        <v>2.5095206172481661</v>
      </c>
      <c r="T24" s="6">
        <v>53.557579431988074</v>
      </c>
      <c r="U24" s="6">
        <v>6.8978674431109246</v>
      </c>
      <c r="V24" s="6">
        <v>0</v>
      </c>
      <c r="W24" s="6">
        <v>0</v>
      </c>
      <c r="X24" s="6">
        <v>1.3093584373414791</v>
      </c>
      <c r="Y24" s="6">
        <v>5.9091589490739702</v>
      </c>
      <c r="Z24" s="6">
        <v>22.734523427153089</v>
      </c>
      <c r="AA24" s="6">
        <v>0</v>
      </c>
      <c r="AB24" s="6"/>
      <c r="AC24" s="6">
        <v>155.88510319293422</v>
      </c>
      <c r="AD24" s="6">
        <v>38.724612314237149</v>
      </c>
      <c r="AE24" s="6">
        <v>17.09952470173376</v>
      </c>
      <c r="AF24" s="6">
        <v>0</v>
      </c>
      <c r="AG24" s="6">
        <v>0</v>
      </c>
      <c r="AH24" s="6"/>
      <c r="AI24" s="6">
        <v>493.34956684923117</v>
      </c>
      <c r="AJ24" s="6">
        <v>148.48721060444987</v>
      </c>
      <c r="AK24" s="6">
        <v>30.524149956820999</v>
      </c>
      <c r="AL24" s="6">
        <v>6.5750358379951204E-2</v>
      </c>
      <c r="AM24" s="6">
        <v>0.12110098208231944</v>
      </c>
      <c r="AN24" s="6">
        <v>0</v>
      </c>
      <c r="AO24" s="6">
        <v>41.939167341904991</v>
      </c>
      <c r="AP24" s="6">
        <v>4.3574290788943042</v>
      </c>
      <c r="AQ24" s="6">
        <v>4.2483422854599402</v>
      </c>
      <c r="AR24" s="6">
        <v>17.832268556359814</v>
      </c>
      <c r="AS24" s="6">
        <v>0</v>
      </c>
      <c r="AT24" s="6">
        <v>112.94676951280255</v>
      </c>
      <c r="AU24" s="6">
        <v>0</v>
      </c>
      <c r="AV24" s="6">
        <v>38.509008105413464</v>
      </c>
      <c r="AW24" s="6"/>
      <c r="AX24" s="6">
        <v>0</v>
      </c>
      <c r="AY24" s="6">
        <v>0</v>
      </c>
      <c r="AZ24" s="6">
        <v>0</v>
      </c>
      <c r="BA24" s="6">
        <v>0</v>
      </c>
      <c r="BB24" s="6">
        <v>0</v>
      </c>
      <c r="BC24" s="6">
        <v>0</v>
      </c>
      <c r="BD24" s="6">
        <v>0</v>
      </c>
      <c r="BE24" s="6">
        <v>0</v>
      </c>
      <c r="BF24" s="6">
        <v>0</v>
      </c>
    </row>
    <row r="25" spans="1:58" ht="13.5" customHeight="1" x14ac:dyDescent="0.2">
      <c r="A25" s="2">
        <f t="shared" ref="A25:A27" si="4">A24+1</f>
        <v>10</v>
      </c>
      <c r="C25" s="3" t="s">
        <v>18</v>
      </c>
      <c r="E25" s="6">
        <v>0</v>
      </c>
      <c r="F25" s="6"/>
      <c r="G25" s="6">
        <v>0</v>
      </c>
      <c r="I25" s="6">
        <v>0</v>
      </c>
      <c r="K25" s="17"/>
      <c r="M25" s="6">
        <f t="shared" si="3"/>
        <v>0</v>
      </c>
      <c r="O25" s="30" t="s">
        <v>152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6"/>
      <c r="AC25" s="6">
        <v>0</v>
      </c>
      <c r="AD25" s="6">
        <v>0</v>
      </c>
      <c r="AE25" s="6">
        <v>0</v>
      </c>
      <c r="AF25" s="6">
        <v>0</v>
      </c>
      <c r="AG25" s="6">
        <v>0</v>
      </c>
      <c r="AH25" s="6"/>
      <c r="AI25" s="6">
        <v>0</v>
      </c>
      <c r="AJ25" s="6">
        <v>0</v>
      </c>
      <c r="AK25" s="6">
        <v>0</v>
      </c>
      <c r="AL25" s="6">
        <v>0</v>
      </c>
      <c r="AM25" s="6">
        <v>0</v>
      </c>
      <c r="AN25" s="6">
        <v>0</v>
      </c>
      <c r="AO25" s="6">
        <v>0</v>
      </c>
      <c r="AP25" s="6">
        <v>0</v>
      </c>
      <c r="AQ25" s="6">
        <v>0</v>
      </c>
      <c r="AR25" s="6">
        <v>0</v>
      </c>
      <c r="AS25" s="6">
        <v>0</v>
      </c>
      <c r="AT25" s="6">
        <v>0</v>
      </c>
      <c r="AU25" s="6">
        <v>0</v>
      </c>
      <c r="AV25" s="6">
        <v>0</v>
      </c>
      <c r="AW25" s="6"/>
      <c r="AX25" s="6">
        <v>0</v>
      </c>
      <c r="AY25" s="6">
        <v>0</v>
      </c>
      <c r="AZ25" s="6">
        <v>0</v>
      </c>
      <c r="BA25" s="6">
        <v>0</v>
      </c>
      <c r="BB25" s="6">
        <v>0</v>
      </c>
      <c r="BC25" s="6">
        <v>0</v>
      </c>
      <c r="BD25" s="6">
        <v>0</v>
      </c>
      <c r="BE25" s="6">
        <v>0</v>
      </c>
      <c r="BF25" s="6">
        <v>0</v>
      </c>
    </row>
    <row r="26" spans="1:58" ht="13.5" customHeight="1" x14ac:dyDescent="0.2">
      <c r="A26" s="2">
        <f t="shared" si="4"/>
        <v>11</v>
      </c>
      <c r="C26" s="3" t="s">
        <v>19</v>
      </c>
      <c r="E26" s="6">
        <v>21502.76014077627</v>
      </c>
      <c r="F26" s="6"/>
      <c r="G26" s="6">
        <v>21502.76014077627</v>
      </c>
      <c r="I26" s="6">
        <v>0</v>
      </c>
      <c r="K26" s="17"/>
      <c r="M26" s="6">
        <f t="shared" si="3"/>
        <v>21502.76014077627</v>
      </c>
      <c r="O26" s="30" t="s">
        <v>153</v>
      </c>
      <c r="Q26" s="6">
        <v>5068.1978639977233</v>
      </c>
      <c r="R26" s="6">
        <v>4860.1065491351037</v>
      </c>
      <c r="S26" s="6">
        <v>27.797562849765793</v>
      </c>
      <c r="T26" s="6">
        <v>1082.6297381950508</v>
      </c>
      <c r="U26" s="6">
        <v>387.00206457146044</v>
      </c>
      <c r="V26" s="6">
        <v>0</v>
      </c>
      <c r="W26" s="6">
        <v>53.353616785929852</v>
      </c>
      <c r="X26" s="6">
        <v>15.924718269141003</v>
      </c>
      <c r="Y26" s="6">
        <v>327.59551079812707</v>
      </c>
      <c r="Z26" s="6">
        <v>191.38866066723236</v>
      </c>
      <c r="AA26" s="6">
        <v>0</v>
      </c>
      <c r="AB26" s="6"/>
      <c r="AC26" s="6">
        <v>1002.2884029065648</v>
      </c>
      <c r="AD26" s="6">
        <v>328.44618407562314</v>
      </c>
      <c r="AE26" s="6">
        <v>160.32030479043428</v>
      </c>
      <c r="AF26" s="6">
        <v>5.7793533295433974</v>
      </c>
      <c r="AG26" s="6">
        <v>0</v>
      </c>
      <c r="AH26" s="6"/>
      <c r="AI26" s="6">
        <v>3298.853323401645</v>
      </c>
      <c r="AJ26" s="6">
        <v>1337.097559305188</v>
      </c>
      <c r="AK26" s="6">
        <v>601.63512339301622</v>
      </c>
      <c r="AL26" s="6">
        <v>0</v>
      </c>
      <c r="AM26" s="6">
        <v>4.4650549976821026</v>
      </c>
      <c r="AN26" s="6">
        <v>55.826922963736806</v>
      </c>
      <c r="AO26" s="6">
        <v>723.32419037359659</v>
      </c>
      <c r="AP26" s="6">
        <v>77.019801833120368</v>
      </c>
      <c r="AQ26" s="6">
        <v>91.283244007195748</v>
      </c>
      <c r="AR26" s="6">
        <v>132.6572237455872</v>
      </c>
      <c r="AS26" s="6">
        <v>0</v>
      </c>
      <c r="AT26" s="6">
        <v>1384.3137323704634</v>
      </c>
      <c r="AU26" s="6">
        <v>0</v>
      </c>
      <c r="AV26" s="6">
        <v>285.45343401333292</v>
      </c>
      <c r="AW26" s="6"/>
      <c r="AX26" s="6">
        <v>0</v>
      </c>
      <c r="AY26" s="6">
        <v>0</v>
      </c>
      <c r="AZ26" s="6">
        <v>0</v>
      </c>
      <c r="BA26" s="6">
        <v>0</v>
      </c>
      <c r="BB26" s="6">
        <v>0</v>
      </c>
      <c r="BC26" s="6">
        <v>0</v>
      </c>
      <c r="BD26" s="6">
        <v>0</v>
      </c>
      <c r="BE26" s="6">
        <v>0</v>
      </c>
      <c r="BF26" s="6">
        <v>0</v>
      </c>
    </row>
    <row r="27" spans="1:58" ht="13.5" customHeight="1" x14ac:dyDescent="0.2">
      <c r="A27" s="2">
        <f t="shared" si="4"/>
        <v>12</v>
      </c>
      <c r="C27" s="3" t="s">
        <v>20</v>
      </c>
      <c r="E27" s="14">
        <f>SUM(E23:E26)</f>
        <v>34748.652914633414</v>
      </c>
      <c r="F27" s="9"/>
      <c r="G27" s="14">
        <f>SUM(G23:G26)</f>
        <v>34748.652914633414</v>
      </c>
      <c r="I27" s="14">
        <f>SUM(I23:I26)</f>
        <v>0</v>
      </c>
      <c r="K27" s="29"/>
      <c r="M27" s="14">
        <f>SUM(M23:M26)</f>
        <v>34748.652914633414</v>
      </c>
      <c r="O27" s="17"/>
      <c r="Q27" s="14">
        <f t="shared" ref="Q27:BF27" si="5">SUM(Q23:Q26)</f>
        <v>9033.1819802552491</v>
      </c>
      <c r="R27" s="14">
        <f t="shared" si="5"/>
        <v>8259.0987500532174</v>
      </c>
      <c r="S27" s="14">
        <f t="shared" si="5"/>
        <v>37.719579972677224</v>
      </c>
      <c r="T27" s="14">
        <f t="shared" si="5"/>
        <v>1338.1859180612939</v>
      </c>
      <c r="U27" s="14">
        <f t="shared" si="5"/>
        <v>401.34986953950136</v>
      </c>
      <c r="V27" s="14">
        <f t="shared" si="5"/>
        <v>0</v>
      </c>
      <c r="W27" s="14">
        <f t="shared" si="5"/>
        <v>53.353616785929852</v>
      </c>
      <c r="X27" s="14">
        <f t="shared" si="5"/>
        <v>17.234076706482483</v>
      </c>
      <c r="Y27" s="14">
        <f t="shared" si="5"/>
        <v>333.50466974720104</v>
      </c>
      <c r="Z27" s="14">
        <f t="shared" si="5"/>
        <v>274.04886145523795</v>
      </c>
      <c r="AA27" s="14">
        <f t="shared" si="5"/>
        <v>0</v>
      </c>
      <c r="AB27" s="23"/>
      <c r="AC27" s="14">
        <f t="shared" si="5"/>
        <v>1728.5160692978352</v>
      </c>
      <c r="AD27" s="14">
        <f t="shared" si="5"/>
        <v>528.4017345396544</v>
      </c>
      <c r="AE27" s="14">
        <f t="shared" si="5"/>
        <v>224.78515744061912</v>
      </c>
      <c r="AF27" s="14">
        <f t="shared" si="5"/>
        <v>5.7793533295433974</v>
      </c>
      <c r="AG27" s="14">
        <f t="shared" si="5"/>
        <v>0</v>
      </c>
      <c r="AH27" s="23"/>
      <c r="AI27" s="14">
        <f t="shared" si="5"/>
        <v>5596.9723077071048</v>
      </c>
      <c r="AJ27" s="14">
        <f t="shared" si="5"/>
        <v>2129.1134954727836</v>
      </c>
      <c r="AK27" s="14">
        <f t="shared" si="5"/>
        <v>833.65207331940485</v>
      </c>
      <c r="AL27" s="14">
        <f t="shared" si="5"/>
        <v>6.5750358379951204E-2</v>
      </c>
      <c r="AM27" s="14">
        <f t="shared" si="5"/>
        <v>6.5362223750084878</v>
      </c>
      <c r="AN27" s="14">
        <f t="shared" si="5"/>
        <v>55.826922963736806</v>
      </c>
      <c r="AO27" s="14">
        <f t="shared" si="5"/>
        <v>1099.8720946851099</v>
      </c>
      <c r="AP27" s="14">
        <f t="shared" si="5"/>
        <v>81.377230912014667</v>
      </c>
      <c r="AQ27" s="14">
        <f t="shared" si="5"/>
        <v>115.77343439565136</v>
      </c>
      <c r="AR27" s="14">
        <f t="shared" si="5"/>
        <v>220.92345150379481</v>
      </c>
      <c r="AS27" s="14">
        <f t="shared" si="5"/>
        <v>0</v>
      </c>
      <c r="AT27" s="14">
        <f t="shared" si="5"/>
        <v>1936.6395573487166</v>
      </c>
      <c r="AU27" s="14">
        <f t="shared" si="5"/>
        <v>0</v>
      </c>
      <c r="AV27" s="14">
        <f t="shared" si="5"/>
        <v>436.74073640726181</v>
      </c>
      <c r="AW27" s="23"/>
      <c r="AX27" s="14">
        <f t="shared" si="5"/>
        <v>0</v>
      </c>
      <c r="AY27" s="14">
        <f t="shared" si="5"/>
        <v>0</v>
      </c>
      <c r="AZ27" s="14">
        <f t="shared" si="5"/>
        <v>0</v>
      </c>
      <c r="BA27" s="14">
        <f t="shared" si="5"/>
        <v>0</v>
      </c>
      <c r="BB27" s="14">
        <f t="shared" si="5"/>
        <v>0</v>
      </c>
      <c r="BC27" s="14">
        <f t="shared" si="5"/>
        <v>0</v>
      </c>
      <c r="BD27" s="14">
        <f t="shared" si="5"/>
        <v>0</v>
      </c>
      <c r="BE27" s="14">
        <f t="shared" si="5"/>
        <v>0</v>
      </c>
      <c r="BF27" s="14">
        <f t="shared" si="5"/>
        <v>0</v>
      </c>
    </row>
    <row r="28" spans="1:58" ht="13.5" customHeight="1" x14ac:dyDescent="0.2">
      <c r="E28" s="7"/>
      <c r="G28" s="7"/>
      <c r="I28" s="7"/>
      <c r="K28" s="17"/>
      <c r="O28" s="17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23"/>
      <c r="AC28" s="6"/>
      <c r="AD28" s="6"/>
      <c r="AE28" s="6"/>
      <c r="AF28" s="6"/>
      <c r="AG28" s="6"/>
      <c r="AH28" s="23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23"/>
      <c r="AX28" s="6"/>
      <c r="AY28" s="6"/>
      <c r="AZ28" s="6"/>
      <c r="BA28" s="10"/>
      <c r="BB28" s="10"/>
      <c r="BC28" s="10"/>
      <c r="BD28" s="10"/>
      <c r="BE28" s="10"/>
      <c r="BF28" s="10"/>
    </row>
    <row r="29" spans="1:58" ht="13.5" customHeight="1" x14ac:dyDescent="0.2">
      <c r="C29" s="12" t="s">
        <v>21</v>
      </c>
      <c r="K29" s="17"/>
      <c r="O29" s="17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23"/>
      <c r="AC29" s="6"/>
      <c r="AD29" s="6"/>
      <c r="AE29" s="6"/>
      <c r="AF29" s="6"/>
      <c r="AG29" s="6"/>
      <c r="AH29" s="23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23"/>
      <c r="AX29" s="6"/>
      <c r="AY29" s="6"/>
      <c r="AZ29" s="6"/>
      <c r="BA29" s="10"/>
      <c r="BB29" s="10"/>
      <c r="BC29" s="10"/>
      <c r="BD29" s="10"/>
      <c r="BE29" s="10"/>
      <c r="BF29" s="10"/>
    </row>
    <row r="30" spans="1:58" ht="13.5" customHeight="1" x14ac:dyDescent="0.2">
      <c r="A30" s="2">
        <f>A27+1</f>
        <v>13</v>
      </c>
      <c r="C30" s="3" t="s">
        <v>22</v>
      </c>
      <c r="E30" s="6">
        <v>0</v>
      </c>
      <c r="F30" s="6"/>
      <c r="G30" s="6">
        <v>0</v>
      </c>
      <c r="I30" s="6">
        <v>0</v>
      </c>
      <c r="K30" s="17"/>
      <c r="M30" s="6">
        <f t="shared" ref="M30:M36" si="6">G30-I30</f>
        <v>0</v>
      </c>
      <c r="O30" s="30" t="s">
        <v>155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/>
      <c r="AC30" s="6">
        <v>0</v>
      </c>
      <c r="AD30" s="6">
        <v>0</v>
      </c>
      <c r="AE30" s="6">
        <v>0</v>
      </c>
      <c r="AF30" s="6">
        <v>0</v>
      </c>
      <c r="AG30" s="6">
        <v>0</v>
      </c>
      <c r="AH30" s="6"/>
      <c r="AI30" s="6">
        <v>0</v>
      </c>
      <c r="AJ30" s="6">
        <v>0</v>
      </c>
      <c r="AK30" s="6">
        <v>0</v>
      </c>
      <c r="AL30" s="6">
        <v>0</v>
      </c>
      <c r="AM30" s="6">
        <v>0</v>
      </c>
      <c r="AN30" s="6">
        <v>0</v>
      </c>
      <c r="AO30" s="6">
        <v>0</v>
      </c>
      <c r="AP30" s="6">
        <v>0</v>
      </c>
      <c r="AQ30" s="6">
        <v>0</v>
      </c>
      <c r="AR30" s="6">
        <v>0</v>
      </c>
      <c r="AS30" s="6">
        <v>0</v>
      </c>
      <c r="AT30" s="6">
        <v>0</v>
      </c>
      <c r="AU30" s="6">
        <v>0</v>
      </c>
      <c r="AV30" s="6">
        <v>0</v>
      </c>
      <c r="AW30" s="6"/>
      <c r="AX30" s="6">
        <v>0</v>
      </c>
      <c r="AY30" s="6">
        <v>0</v>
      </c>
      <c r="AZ30" s="6">
        <v>0</v>
      </c>
      <c r="BA30" s="6">
        <v>0</v>
      </c>
      <c r="BB30" s="6">
        <v>0</v>
      </c>
      <c r="BC30" s="6">
        <v>0</v>
      </c>
      <c r="BD30" s="6">
        <v>0</v>
      </c>
      <c r="BE30" s="6">
        <v>0</v>
      </c>
      <c r="BF30" s="6">
        <v>0</v>
      </c>
    </row>
    <row r="31" spans="1:58" ht="13.5" customHeight="1" x14ac:dyDescent="0.2">
      <c r="A31" s="2">
        <f>A30+1</f>
        <v>14</v>
      </c>
      <c r="C31" s="3" t="s">
        <v>23</v>
      </c>
      <c r="E31" s="6">
        <v>0</v>
      </c>
      <c r="F31" s="6"/>
      <c r="G31" s="6">
        <v>0</v>
      </c>
      <c r="I31" s="6">
        <v>0</v>
      </c>
      <c r="K31" s="17"/>
      <c r="M31" s="6">
        <f t="shared" si="6"/>
        <v>0</v>
      </c>
      <c r="O31" s="30" t="s">
        <v>156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/>
      <c r="AC31" s="6">
        <v>0</v>
      </c>
      <c r="AD31" s="6">
        <v>0</v>
      </c>
      <c r="AE31" s="6">
        <v>0</v>
      </c>
      <c r="AF31" s="6">
        <v>0</v>
      </c>
      <c r="AG31" s="6">
        <v>0</v>
      </c>
      <c r="AH31" s="6"/>
      <c r="AI31" s="6">
        <v>0</v>
      </c>
      <c r="AJ31" s="6">
        <v>0</v>
      </c>
      <c r="AK31" s="6">
        <v>0</v>
      </c>
      <c r="AL31" s="6">
        <v>0</v>
      </c>
      <c r="AM31" s="6">
        <v>0</v>
      </c>
      <c r="AN31" s="6">
        <v>0</v>
      </c>
      <c r="AO31" s="6">
        <v>0</v>
      </c>
      <c r="AP31" s="6">
        <v>0</v>
      </c>
      <c r="AQ31" s="6">
        <v>0</v>
      </c>
      <c r="AR31" s="6">
        <v>0</v>
      </c>
      <c r="AS31" s="6">
        <v>0</v>
      </c>
      <c r="AT31" s="6">
        <v>0</v>
      </c>
      <c r="AU31" s="6">
        <v>0</v>
      </c>
      <c r="AV31" s="6">
        <v>0</v>
      </c>
      <c r="AW31" s="6"/>
      <c r="AX31" s="6">
        <v>0</v>
      </c>
      <c r="AY31" s="6">
        <v>0</v>
      </c>
      <c r="AZ31" s="6">
        <v>0</v>
      </c>
      <c r="BA31" s="6">
        <v>0</v>
      </c>
      <c r="BB31" s="6">
        <v>0</v>
      </c>
      <c r="BC31" s="6">
        <v>0</v>
      </c>
      <c r="BD31" s="6">
        <v>0</v>
      </c>
      <c r="BE31" s="6">
        <v>0</v>
      </c>
      <c r="BF31" s="6">
        <v>0</v>
      </c>
    </row>
    <row r="32" spans="1:58" ht="13.5" customHeight="1" x14ac:dyDescent="0.2">
      <c r="A32" s="2">
        <f t="shared" ref="A32:A37" si="7">A31+1</f>
        <v>15</v>
      </c>
      <c r="C32" s="3" t="s">
        <v>24</v>
      </c>
      <c r="E32" s="6">
        <v>0</v>
      </c>
      <c r="F32" s="6"/>
      <c r="G32" s="6">
        <v>0</v>
      </c>
      <c r="I32" s="6">
        <v>0</v>
      </c>
      <c r="K32" s="17"/>
      <c r="M32" s="6">
        <f t="shared" si="6"/>
        <v>0</v>
      </c>
      <c r="O32" s="30" t="s">
        <v>157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6"/>
      <c r="AC32" s="6">
        <v>0</v>
      </c>
      <c r="AD32" s="6">
        <v>0</v>
      </c>
      <c r="AE32" s="6">
        <v>0</v>
      </c>
      <c r="AF32" s="6">
        <v>0</v>
      </c>
      <c r="AG32" s="6">
        <v>0</v>
      </c>
      <c r="AH32" s="6"/>
      <c r="AI32" s="6">
        <v>0</v>
      </c>
      <c r="AJ32" s="6">
        <v>0</v>
      </c>
      <c r="AK32" s="6">
        <v>0</v>
      </c>
      <c r="AL32" s="6">
        <v>0</v>
      </c>
      <c r="AM32" s="6">
        <v>0</v>
      </c>
      <c r="AN32" s="6">
        <v>0</v>
      </c>
      <c r="AO32" s="6">
        <v>0</v>
      </c>
      <c r="AP32" s="6">
        <v>0</v>
      </c>
      <c r="AQ32" s="6">
        <v>0</v>
      </c>
      <c r="AR32" s="6">
        <v>0</v>
      </c>
      <c r="AS32" s="6">
        <v>0</v>
      </c>
      <c r="AT32" s="6">
        <v>0</v>
      </c>
      <c r="AU32" s="6">
        <v>0</v>
      </c>
      <c r="AV32" s="6">
        <v>0</v>
      </c>
      <c r="AW32" s="6"/>
      <c r="AX32" s="6">
        <v>0</v>
      </c>
      <c r="AY32" s="6">
        <v>0</v>
      </c>
      <c r="AZ32" s="6">
        <v>0</v>
      </c>
      <c r="BA32" s="6">
        <v>0</v>
      </c>
      <c r="BB32" s="6">
        <v>0</v>
      </c>
      <c r="BC32" s="6">
        <v>0</v>
      </c>
      <c r="BD32" s="6">
        <v>0</v>
      </c>
      <c r="BE32" s="6">
        <v>0</v>
      </c>
      <c r="BF32" s="6">
        <v>0</v>
      </c>
    </row>
    <row r="33" spans="1:58" ht="13.5" customHeight="1" x14ac:dyDescent="0.2">
      <c r="A33" s="2">
        <f t="shared" si="7"/>
        <v>16</v>
      </c>
      <c r="C33" s="3" t="s">
        <v>25</v>
      </c>
      <c r="E33" s="6">
        <v>0</v>
      </c>
      <c r="F33" s="6"/>
      <c r="G33" s="6">
        <v>0</v>
      </c>
      <c r="I33" s="6">
        <v>0</v>
      </c>
      <c r="K33" s="17"/>
      <c r="M33" s="6">
        <f t="shared" si="6"/>
        <v>0</v>
      </c>
      <c r="O33" s="30" t="s">
        <v>158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6"/>
      <c r="AC33" s="6">
        <v>0</v>
      </c>
      <c r="AD33" s="6">
        <v>0</v>
      </c>
      <c r="AE33" s="6">
        <v>0</v>
      </c>
      <c r="AF33" s="6">
        <v>0</v>
      </c>
      <c r="AG33" s="6">
        <v>0</v>
      </c>
      <c r="AH33" s="6"/>
      <c r="AI33" s="6">
        <v>0</v>
      </c>
      <c r="AJ33" s="6">
        <v>0</v>
      </c>
      <c r="AK33" s="6">
        <v>0</v>
      </c>
      <c r="AL33" s="6">
        <v>0</v>
      </c>
      <c r="AM33" s="6">
        <v>0</v>
      </c>
      <c r="AN33" s="6">
        <v>0</v>
      </c>
      <c r="AO33" s="6">
        <v>0</v>
      </c>
      <c r="AP33" s="6">
        <v>0</v>
      </c>
      <c r="AQ33" s="6">
        <v>0</v>
      </c>
      <c r="AR33" s="6">
        <v>0</v>
      </c>
      <c r="AS33" s="6">
        <v>0</v>
      </c>
      <c r="AT33" s="6">
        <v>0</v>
      </c>
      <c r="AU33" s="6">
        <v>0</v>
      </c>
      <c r="AV33" s="6">
        <v>0</v>
      </c>
      <c r="AW33" s="6"/>
      <c r="AX33" s="6">
        <v>0</v>
      </c>
      <c r="AY33" s="6">
        <v>0</v>
      </c>
      <c r="AZ33" s="6">
        <v>0</v>
      </c>
      <c r="BA33" s="6">
        <v>0</v>
      </c>
      <c r="BB33" s="6">
        <v>0</v>
      </c>
      <c r="BC33" s="6">
        <v>0</v>
      </c>
      <c r="BD33" s="6">
        <v>0</v>
      </c>
      <c r="BE33" s="6">
        <v>0</v>
      </c>
      <c r="BF33" s="6">
        <v>0</v>
      </c>
    </row>
    <row r="34" spans="1:58" ht="13.5" customHeight="1" x14ac:dyDescent="0.2">
      <c r="A34" s="2">
        <f t="shared" si="7"/>
        <v>17</v>
      </c>
      <c r="C34" s="3" t="s">
        <v>26</v>
      </c>
      <c r="E34" s="6">
        <v>0</v>
      </c>
      <c r="F34" s="6"/>
      <c r="G34" s="6">
        <v>0</v>
      </c>
      <c r="I34" s="6">
        <v>0</v>
      </c>
      <c r="K34" s="17"/>
      <c r="M34" s="6">
        <f t="shared" si="6"/>
        <v>0</v>
      </c>
      <c r="O34" s="30" t="s">
        <v>159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6"/>
      <c r="AC34" s="6">
        <v>0</v>
      </c>
      <c r="AD34" s="6">
        <v>0</v>
      </c>
      <c r="AE34" s="6">
        <v>0</v>
      </c>
      <c r="AF34" s="6">
        <v>0</v>
      </c>
      <c r="AG34" s="6">
        <v>0</v>
      </c>
      <c r="AH34" s="6"/>
      <c r="AI34" s="6">
        <v>0</v>
      </c>
      <c r="AJ34" s="6">
        <v>0</v>
      </c>
      <c r="AK34" s="6">
        <v>0</v>
      </c>
      <c r="AL34" s="6">
        <v>0</v>
      </c>
      <c r="AM34" s="6">
        <v>0</v>
      </c>
      <c r="AN34" s="6">
        <v>0</v>
      </c>
      <c r="AO34" s="6">
        <v>0</v>
      </c>
      <c r="AP34" s="6">
        <v>0</v>
      </c>
      <c r="AQ34" s="6">
        <v>0</v>
      </c>
      <c r="AR34" s="6">
        <v>0</v>
      </c>
      <c r="AS34" s="6">
        <v>0</v>
      </c>
      <c r="AT34" s="6">
        <v>0</v>
      </c>
      <c r="AU34" s="6">
        <v>0</v>
      </c>
      <c r="AV34" s="6">
        <v>0</v>
      </c>
      <c r="AW34" s="6"/>
      <c r="AX34" s="6">
        <v>0</v>
      </c>
      <c r="AY34" s="6">
        <v>0</v>
      </c>
      <c r="AZ34" s="6">
        <v>0</v>
      </c>
      <c r="BA34" s="6">
        <v>0</v>
      </c>
      <c r="BB34" s="6">
        <v>0</v>
      </c>
      <c r="BC34" s="6">
        <v>0</v>
      </c>
      <c r="BD34" s="6">
        <v>0</v>
      </c>
      <c r="BE34" s="6">
        <v>0</v>
      </c>
      <c r="BF34" s="6">
        <v>0</v>
      </c>
    </row>
    <row r="35" spans="1:58" ht="13.5" customHeight="1" x14ac:dyDescent="0.2">
      <c r="A35" s="2">
        <f t="shared" si="7"/>
        <v>18</v>
      </c>
      <c r="C35" s="3" t="s">
        <v>27</v>
      </c>
      <c r="E35" s="6">
        <v>1285.4070408906441</v>
      </c>
      <c r="F35" s="6"/>
      <c r="G35" s="6">
        <v>1285.4070408906441</v>
      </c>
      <c r="I35" s="6">
        <v>0</v>
      </c>
      <c r="K35" s="17"/>
      <c r="M35" s="6">
        <f t="shared" si="6"/>
        <v>1285.4070408906441</v>
      </c>
      <c r="O35" s="30" t="s">
        <v>160</v>
      </c>
      <c r="Q35" s="6">
        <v>246.16994857626977</v>
      </c>
      <c r="R35" s="6">
        <v>219.68024325885989</v>
      </c>
      <c r="S35" s="6">
        <v>0.77484430414843264</v>
      </c>
      <c r="T35" s="6">
        <v>25.206819738393069</v>
      </c>
      <c r="U35" s="6">
        <v>5.2974531525813759</v>
      </c>
      <c r="V35" s="6">
        <v>0</v>
      </c>
      <c r="W35" s="6">
        <v>8.7833030478296936E-2</v>
      </c>
      <c r="X35" s="6">
        <v>0</v>
      </c>
      <c r="Y35" s="6">
        <v>0</v>
      </c>
      <c r="Z35" s="6">
        <v>5.8446100577983264</v>
      </c>
      <c r="AA35" s="6">
        <v>0</v>
      </c>
      <c r="AB35" s="6"/>
      <c r="AC35" s="6">
        <v>45.316059728178885</v>
      </c>
      <c r="AD35" s="6">
        <v>13.37812706636957</v>
      </c>
      <c r="AE35" s="6">
        <v>3.0332730976338036</v>
      </c>
      <c r="AF35" s="6">
        <v>0</v>
      </c>
      <c r="AG35" s="6">
        <v>0</v>
      </c>
      <c r="AH35" s="6"/>
      <c r="AI35" s="6">
        <v>144.9977610881628</v>
      </c>
      <c r="AJ35" s="6">
        <v>53.725903102876046</v>
      </c>
      <c r="AK35" s="6">
        <v>19.124670198019324</v>
      </c>
      <c r="AL35" s="6">
        <v>0</v>
      </c>
      <c r="AM35" s="6">
        <v>0.1680051155660709</v>
      </c>
      <c r="AN35" s="6">
        <v>0</v>
      </c>
      <c r="AO35" s="6">
        <v>28.288758531518827</v>
      </c>
      <c r="AP35" s="6">
        <v>0</v>
      </c>
      <c r="AQ35" s="6">
        <v>2.3094055937940192</v>
      </c>
      <c r="AR35" s="6">
        <v>31.713051242895048</v>
      </c>
      <c r="AS35" s="6">
        <v>0</v>
      </c>
      <c r="AT35" s="6">
        <v>400.56323771079087</v>
      </c>
      <c r="AU35" s="6">
        <v>0</v>
      </c>
      <c r="AV35" s="6">
        <v>39.727036296309656</v>
      </c>
      <c r="AW35" s="6"/>
      <c r="AX35" s="6">
        <v>0</v>
      </c>
      <c r="AY35" s="6">
        <v>0</v>
      </c>
      <c r="AZ35" s="6">
        <v>0</v>
      </c>
      <c r="BA35" s="6">
        <v>0</v>
      </c>
      <c r="BB35" s="6">
        <v>0</v>
      </c>
      <c r="BC35" s="6">
        <v>0</v>
      </c>
      <c r="BD35" s="6">
        <v>0</v>
      </c>
      <c r="BE35" s="6">
        <v>0</v>
      </c>
      <c r="BF35" s="6">
        <v>0</v>
      </c>
    </row>
    <row r="36" spans="1:58" ht="13.5" customHeight="1" x14ac:dyDescent="0.2">
      <c r="A36" s="2">
        <f t="shared" si="7"/>
        <v>19</v>
      </c>
      <c r="C36" s="3" t="s">
        <v>28</v>
      </c>
      <c r="E36" s="6">
        <v>45188.632751580699</v>
      </c>
      <c r="F36" s="6"/>
      <c r="G36" s="6">
        <v>45188.632751580699</v>
      </c>
      <c r="I36" s="6">
        <v>26965.613624531987</v>
      </c>
      <c r="K36" s="17" t="s">
        <v>154</v>
      </c>
      <c r="M36" s="6">
        <f t="shared" si="6"/>
        <v>18223.019127048712</v>
      </c>
      <c r="O36" s="30" t="s">
        <v>161</v>
      </c>
      <c r="Q36" s="6">
        <v>2632.4159125015931</v>
      </c>
      <c r="R36" s="6">
        <v>2524.333532295218</v>
      </c>
      <c r="S36" s="6">
        <v>14.438020917511572</v>
      </c>
      <c r="T36" s="6">
        <v>562.31659194222914</v>
      </c>
      <c r="U36" s="6">
        <v>201.00840975164795</v>
      </c>
      <c r="V36" s="6">
        <v>0</v>
      </c>
      <c r="W36" s="6">
        <v>27.711804784592548</v>
      </c>
      <c r="X36" s="6">
        <v>8.2712796340443795</v>
      </c>
      <c r="Y36" s="6">
        <v>170.15271673092371</v>
      </c>
      <c r="Z36" s="6">
        <v>99.407041582111447</v>
      </c>
      <c r="AA36" s="6">
        <v>0</v>
      </c>
      <c r="AB36" s="6"/>
      <c r="AC36" s="6">
        <v>520.587398426052</v>
      </c>
      <c r="AD36" s="6">
        <v>170.59455541443833</v>
      </c>
      <c r="AE36" s="6">
        <v>84.703419567497733</v>
      </c>
      <c r="AF36" s="6">
        <v>3.0017892112560061</v>
      </c>
      <c r="AG36" s="6">
        <v>0</v>
      </c>
      <c r="AH36" s="6"/>
      <c r="AI36" s="6">
        <v>1713.4204730281526</v>
      </c>
      <c r="AJ36" s="6">
        <v>694.48687405934322</v>
      </c>
      <c r="AK36" s="6">
        <v>312.48856395089359</v>
      </c>
      <c r="AL36" s="6">
        <v>0.1252823462403827</v>
      </c>
      <c r="AM36" s="6">
        <v>2.3191442286789155</v>
      </c>
      <c r="AN36" s="6">
        <v>28.996437056982142</v>
      </c>
      <c r="AO36" s="6">
        <v>375.69371988465889</v>
      </c>
      <c r="AP36" s="6">
        <v>40.003993009716574</v>
      </c>
      <c r="AQ36" s="6">
        <v>47.412407825720926</v>
      </c>
      <c r="AR36" s="6">
        <v>227.7070496854042</v>
      </c>
      <c r="AS36" s="6">
        <v>21.706696014107269</v>
      </c>
      <c r="AT36" s="6">
        <v>2870.6013081228134</v>
      </c>
      <c r="AU36" s="6">
        <v>24.15099975128172</v>
      </c>
      <c r="AV36" s="6">
        <v>144.11188521485821</v>
      </c>
      <c r="AW36" s="6"/>
      <c r="AX36" s="6">
        <v>0</v>
      </c>
      <c r="AY36" s="6">
        <v>0</v>
      </c>
      <c r="AZ36" s="6">
        <v>0</v>
      </c>
      <c r="BA36" s="6">
        <v>7622.5387838144998</v>
      </c>
      <c r="BB36" s="6">
        <v>3068.4172058131976</v>
      </c>
      <c r="BC36" s="6">
        <v>20343.910457143502</v>
      </c>
      <c r="BD36" s="6">
        <v>122.93940175319959</v>
      </c>
      <c r="BE36" s="6">
        <v>449.715803713892</v>
      </c>
      <c r="BF36" s="6">
        <v>58.943792404436806</v>
      </c>
    </row>
    <row r="37" spans="1:58" ht="13.5" customHeight="1" x14ac:dyDescent="0.2">
      <c r="A37" s="2">
        <f t="shared" si="7"/>
        <v>20</v>
      </c>
      <c r="C37" s="3" t="s">
        <v>29</v>
      </c>
      <c r="E37" s="15">
        <f>SUM(E30:E36)</f>
        <v>46474.03979247134</v>
      </c>
      <c r="G37" s="15">
        <f>SUM(G30:G36)</f>
        <v>46474.03979247134</v>
      </c>
      <c r="I37" s="15">
        <f>SUM(I30:I36)</f>
        <v>26965.613624531987</v>
      </c>
      <c r="K37" s="17"/>
      <c r="M37" s="15">
        <f>SUM(M30:M36)</f>
        <v>19508.426167939357</v>
      </c>
      <c r="O37" s="17"/>
      <c r="Q37" s="31">
        <f t="shared" ref="Q37:BF37" si="8">SUM(Q30:Q36)</f>
        <v>2878.5858610778628</v>
      </c>
      <c r="R37" s="31">
        <f t="shared" si="8"/>
        <v>2744.0137755540777</v>
      </c>
      <c r="S37" s="31">
        <f t="shared" si="8"/>
        <v>15.212865221660005</v>
      </c>
      <c r="T37" s="31">
        <f t="shared" si="8"/>
        <v>587.52341168062219</v>
      </c>
      <c r="U37" s="31">
        <f t="shared" si="8"/>
        <v>206.30586290422931</v>
      </c>
      <c r="V37" s="31">
        <f t="shared" si="8"/>
        <v>0</v>
      </c>
      <c r="W37" s="31">
        <f t="shared" si="8"/>
        <v>27.799637815070845</v>
      </c>
      <c r="X37" s="31">
        <f t="shared" si="8"/>
        <v>8.2712796340443795</v>
      </c>
      <c r="Y37" s="31">
        <f t="shared" si="8"/>
        <v>170.15271673092371</v>
      </c>
      <c r="Z37" s="31">
        <f t="shared" si="8"/>
        <v>105.25165163990977</v>
      </c>
      <c r="AA37" s="31">
        <f t="shared" si="8"/>
        <v>0</v>
      </c>
      <c r="AB37" s="32"/>
      <c r="AC37" s="31">
        <f t="shared" si="8"/>
        <v>565.90345815423086</v>
      </c>
      <c r="AD37" s="31">
        <f t="shared" si="8"/>
        <v>183.97268248080789</v>
      </c>
      <c r="AE37" s="31">
        <f t="shared" si="8"/>
        <v>87.736692665131542</v>
      </c>
      <c r="AF37" s="31">
        <f t="shared" si="8"/>
        <v>3.0017892112560061</v>
      </c>
      <c r="AG37" s="31">
        <f t="shared" si="8"/>
        <v>0</v>
      </c>
      <c r="AH37" s="32"/>
      <c r="AI37" s="31">
        <f t="shared" si="8"/>
        <v>1858.4182341163155</v>
      </c>
      <c r="AJ37" s="31">
        <f t="shared" si="8"/>
        <v>748.21277716221925</v>
      </c>
      <c r="AK37" s="31">
        <f t="shared" si="8"/>
        <v>331.61323414891291</v>
      </c>
      <c r="AL37" s="31">
        <f t="shared" si="8"/>
        <v>0.1252823462403827</v>
      </c>
      <c r="AM37" s="31">
        <f t="shared" si="8"/>
        <v>2.4871493442449863</v>
      </c>
      <c r="AN37" s="31">
        <f t="shared" si="8"/>
        <v>28.996437056982142</v>
      </c>
      <c r="AO37" s="31">
        <f t="shared" si="8"/>
        <v>403.98247841617774</v>
      </c>
      <c r="AP37" s="31">
        <f t="shared" si="8"/>
        <v>40.003993009716574</v>
      </c>
      <c r="AQ37" s="31">
        <f t="shared" si="8"/>
        <v>49.721813419514945</v>
      </c>
      <c r="AR37" s="31">
        <f t="shared" si="8"/>
        <v>259.42010092829923</v>
      </c>
      <c r="AS37" s="31">
        <f t="shared" si="8"/>
        <v>21.706696014107269</v>
      </c>
      <c r="AT37" s="31">
        <f t="shared" si="8"/>
        <v>3271.1645458336043</v>
      </c>
      <c r="AU37" s="31">
        <f t="shared" si="8"/>
        <v>24.15099975128172</v>
      </c>
      <c r="AV37" s="31">
        <f t="shared" si="8"/>
        <v>183.83892151116785</v>
      </c>
      <c r="AW37" s="32"/>
      <c r="AX37" s="31">
        <f t="shared" si="8"/>
        <v>0</v>
      </c>
      <c r="AY37" s="31">
        <f t="shared" si="8"/>
        <v>0</v>
      </c>
      <c r="AZ37" s="31">
        <f t="shared" si="8"/>
        <v>0</v>
      </c>
      <c r="BA37" s="31">
        <f t="shared" si="8"/>
        <v>7622.5387838144998</v>
      </c>
      <c r="BB37" s="31">
        <f t="shared" si="8"/>
        <v>3068.4172058131976</v>
      </c>
      <c r="BC37" s="31">
        <f t="shared" si="8"/>
        <v>20343.910457143502</v>
      </c>
      <c r="BD37" s="31">
        <f t="shared" si="8"/>
        <v>122.93940175319959</v>
      </c>
      <c r="BE37" s="31">
        <f t="shared" si="8"/>
        <v>449.715803713892</v>
      </c>
      <c r="BF37" s="31">
        <f t="shared" si="8"/>
        <v>58.943792404436806</v>
      </c>
    </row>
    <row r="38" spans="1:58" ht="13.5" customHeight="1" x14ac:dyDescent="0.2">
      <c r="E38" s="7"/>
      <c r="G38" s="7"/>
      <c r="I38" s="7"/>
      <c r="O38" s="17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23"/>
      <c r="AC38" s="6"/>
      <c r="AD38" s="6"/>
      <c r="AE38" s="6"/>
      <c r="AF38" s="6"/>
      <c r="AG38" s="6"/>
      <c r="AH38" s="23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23"/>
      <c r="AX38" s="6"/>
      <c r="AY38" s="6"/>
      <c r="AZ38" s="6"/>
      <c r="BA38" s="6"/>
      <c r="BB38" s="6"/>
      <c r="BC38" s="6"/>
      <c r="BD38" s="6"/>
      <c r="BE38" s="6"/>
      <c r="BF38" s="6"/>
    </row>
    <row r="39" spans="1:58" ht="13.5" customHeight="1" x14ac:dyDescent="0.2">
      <c r="C39" s="12" t="s">
        <v>30</v>
      </c>
      <c r="O39" s="17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23"/>
      <c r="AC39" s="6"/>
      <c r="AD39" s="6"/>
      <c r="AE39" s="6"/>
      <c r="AF39" s="6"/>
      <c r="AG39" s="6"/>
      <c r="AH39" s="23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23"/>
      <c r="AX39" s="6"/>
      <c r="AY39" s="6"/>
      <c r="AZ39" s="6"/>
      <c r="BA39" s="6"/>
      <c r="BB39" s="6"/>
      <c r="BC39" s="6"/>
      <c r="BD39" s="6"/>
      <c r="BE39" s="6"/>
      <c r="BF39" s="6"/>
    </row>
    <row r="40" spans="1:58" ht="13.5" customHeight="1" x14ac:dyDescent="0.2">
      <c r="A40" s="2">
        <f>A37+1</f>
        <v>21</v>
      </c>
      <c r="C40" s="3" t="s">
        <v>31</v>
      </c>
      <c r="E40" s="6">
        <v>10937.610449326283</v>
      </c>
      <c r="F40" s="6"/>
      <c r="G40" s="6">
        <v>10937.610449326283</v>
      </c>
      <c r="I40" s="6">
        <v>0</v>
      </c>
      <c r="M40" s="6">
        <f t="shared" ref="M40:M42" si="9">G40-I40</f>
        <v>10937.610449326283</v>
      </c>
      <c r="O40" s="30" t="s">
        <v>162</v>
      </c>
      <c r="Q40" s="6">
        <v>2563.2101296785609</v>
      </c>
      <c r="R40" s="6">
        <v>2287.3897811978513</v>
      </c>
      <c r="S40" s="6">
        <v>8.0679578510845609</v>
      </c>
      <c r="T40" s="6">
        <v>262.46248197274434</v>
      </c>
      <c r="U40" s="6">
        <v>55.158989392189135</v>
      </c>
      <c r="V40" s="6">
        <v>450.08385127998349</v>
      </c>
      <c r="W40" s="6">
        <v>0.9145491346299891</v>
      </c>
      <c r="X40" s="6">
        <v>0</v>
      </c>
      <c r="Y40" s="6">
        <v>0</v>
      </c>
      <c r="Z40" s="6">
        <v>60.856184074508931</v>
      </c>
      <c r="AA40" s="6">
        <v>0</v>
      </c>
      <c r="AB40" s="6"/>
      <c r="AC40" s="6">
        <v>471.84712839308708</v>
      </c>
      <c r="AD40" s="6">
        <v>140.77215363042743</v>
      </c>
      <c r="AE40" s="6">
        <v>369.84800323489389</v>
      </c>
      <c r="AF40" s="6">
        <v>0</v>
      </c>
      <c r="AG40" s="6">
        <v>165.15843158166865</v>
      </c>
      <c r="AH40" s="6"/>
      <c r="AI40" s="6">
        <v>1509.7688899534423</v>
      </c>
      <c r="AJ40" s="6">
        <v>559.41344528799925</v>
      </c>
      <c r="AK40" s="6">
        <v>199.13295128766296</v>
      </c>
      <c r="AL40" s="6">
        <v>0</v>
      </c>
      <c r="AM40" s="6">
        <v>1.7493297477914904</v>
      </c>
      <c r="AN40" s="6">
        <v>0</v>
      </c>
      <c r="AO40" s="6">
        <v>294.55273823382385</v>
      </c>
      <c r="AP40" s="6">
        <v>0</v>
      </c>
      <c r="AQ40" s="6">
        <v>24.046362465380906</v>
      </c>
      <c r="AR40" s="6">
        <v>100.92703479037773</v>
      </c>
      <c r="AS40" s="6">
        <v>0</v>
      </c>
      <c r="AT40" s="6">
        <v>1274.7956517504981</v>
      </c>
      <c r="AU40" s="6">
        <v>0</v>
      </c>
      <c r="AV40" s="6">
        <v>126.4316051989647</v>
      </c>
      <c r="AW40" s="6"/>
      <c r="AX40" s="6">
        <v>0</v>
      </c>
      <c r="AY40" s="6">
        <v>0</v>
      </c>
      <c r="AZ40" s="6">
        <v>0</v>
      </c>
      <c r="BA40" s="6">
        <v>0</v>
      </c>
      <c r="BB40" s="6">
        <v>0</v>
      </c>
      <c r="BC40" s="6">
        <v>0</v>
      </c>
      <c r="BD40" s="6">
        <v>0</v>
      </c>
      <c r="BE40" s="6">
        <v>0</v>
      </c>
      <c r="BF40" s="6">
        <v>11.022799188711433</v>
      </c>
    </row>
    <row r="41" spans="1:58" ht="13.5" customHeight="1" x14ac:dyDescent="0.2">
      <c r="A41" s="2">
        <f>A40+1</f>
        <v>22</v>
      </c>
      <c r="C41" s="3" t="s">
        <v>32</v>
      </c>
      <c r="E41" s="6">
        <v>0</v>
      </c>
      <c r="F41" s="6"/>
      <c r="G41" s="6">
        <v>0</v>
      </c>
      <c r="I41" s="6">
        <v>0</v>
      </c>
      <c r="M41" s="6">
        <f t="shared" si="9"/>
        <v>0</v>
      </c>
      <c r="O41" s="30" t="s">
        <v>163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6">
        <v>0</v>
      </c>
      <c r="AA41" s="6">
        <v>0</v>
      </c>
      <c r="AB41" s="6"/>
      <c r="AC41" s="6">
        <v>0</v>
      </c>
      <c r="AD41" s="6">
        <v>0</v>
      </c>
      <c r="AE41" s="6">
        <v>0</v>
      </c>
      <c r="AF41" s="6">
        <v>0</v>
      </c>
      <c r="AG41" s="6">
        <v>0</v>
      </c>
      <c r="AH41" s="6"/>
      <c r="AI41" s="6">
        <v>0</v>
      </c>
      <c r="AJ41" s="6">
        <v>0</v>
      </c>
      <c r="AK41" s="6">
        <v>0</v>
      </c>
      <c r="AL41" s="6">
        <v>0</v>
      </c>
      <c r="AM41" s="6">
        <v>0</v>
      </c>
      <c r="AN41" s="6">
        <v>0</v>
      </c>
      <c r="AO41" s="6">
        <v>0</v>
      </c>
      <c r="AP41" s="6">
        <v>0</v>
      </c>
      <c r="AQ41" s="6">
        <v>0</v>
      </c>
      <c r="AR41" s="6">
        <v>0</v>
      </c>
      <c r="AS41" s="6">
        <v>0</v>
      </c>
      <c r="AT41" s="6">
        <v>0</v>
      </c>
      <c r="AU41" s="6">
        <v>0</v>
      </c>
      <c r="AV41" s="6">
        <v>0</v>
      </c>
      <c r="AW41" s="6"/>
      <c r="AX41" s="6">
        <v>0</v>
      </c>
      <c r="AY41" s="6">
        <v>0</v>
      </c>
      <c r="AZ41" s="6">
        <v>0</v>
      </c>
      <c r="BA41" s="6">
        <v>0</v>
      </c>
      <c r="BB41" s="6">
        <v>0</v>
      </c>
      <c r="BC41" s="6">
        <v>0</v>
      </c>
      <c r="BD41" s="6">
        <v>0</v>
      </c>
      <c r="BE41" s="6">
        <v>0</v>
      </c>
      <c r="BF41" s="6">
        <v>0</v>
      </c>
    </row>
    <row r="42" spans="1:58" ht="13.5" customHeight="1" x14ac:dyDescent="0.2">
      <c r="A42" s="2">
        <f t="shared" ref="A42" si="10">A41+1</f>
        <v>23</v>
      </c>
      <c r="C42" s="3" t="s">
        <v>33</v>
      </c>
      <c r="E42" s="6">
        <v>0</v>
      </c>
      <c r="F42" s="6"/>
      <c r="G42" s="6">
        <v>0</v>
      </c>
      <c r="I42" s="6">
        <v>0</v>
      </c>
      <c r="M42" s="6">
        <f t="shared" si="9"/>
        <v>0</v>
      </c>
      <c r="O42" s="30" t="s">
        <v>164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6"/>
      <c r="AC42" s="6">
        <v>0</v>
      </c>
      <c r="AD42" s="6">
        <v>0</v>
      </c>
      <c r="AE42" s="6">
        <v>0</v>
      </c>
      <c r="AF42" s="6">
        <v>0</v>
      </c>
      <c r="AG42" s="6">
        <v>0</v>
      </c>
      <c r="AH42" s="6"/>
      <c r="AI42" s="6">
        <v>0</v>
      </c>
      <c r="AJ42" s="6">
        <v>0</v>
      </c>
      <c r="AK42" s="6">
        <v>0</v>
      </c>
      <c r="AL42" s="6">
        <v>0</v>
      </c>
      <c r="AM42" s="6">
        <v>0</v>
      </c>
      <c r="AN42" s="6">
        <v>0</v>
      </c>
      <c r="AO42" s="6">
        <v>0</v>
      </c>
      <c r="AP42" s="6">
        <v>0</v>
      </c>
      <c r="AQ42" s="6">
        <v>0</v>
      </c>
      <c r="AR42" s="6">
        <v>0</v>
      </c>
      <c r="AS42" s="6">
        <v>0</v>
      </c>
      <c r="AT42" s="6">
        <v>0</v>
      </c>
      <c r="AU42" s="6">
        <v>0</v>
      </c>
      <c r="AV42" s="6">
        <v>0</v>
      </c>
      <c r="AW42" s="6"/>
      <c r="AX42" s="6">
        <v>0</v>
      </c>
      <c r="AY42" s="6">
        <v>0</v>
      </c>
      <c r="AZ42" s="6">
        <v>0</v>
      </c>
      <c r="BA42" s="6">
        <v>0</v>
      </c>
      <c r="BB42" s="6">
        <v>0</v>
      </c>
      <c r="BC42" s="6">
        <v>0</v>
      </c>
      <c r="BD42" s="6">
        <v>0</v>
      </c>
      <c r="BE42" s="6">
        <v>0</v>
      </c>
      <c r="BF42" s="6">
        <v>0</v>
      </c>
    </row>
    <row r="43" spans="1:58" ht="13.5" customHeight="1" x14ac:dyDescent="0.2">
      <c r="C43" s="3" t="s">
        <v>34</v>
      </c>
      <c r="E43" s="6"/>
      <c r="F43" s="6"/>
      <c r="G43" s="6"/>
      <c r="H43" s="6"/>
      <c r="I43" s="6"/>
      <c r="J43" s="6"/>
      <c r="K43" s="6"/>
      <c r="L43" s="6"/>
      <c r="M43" s="6"/>
      <c r="O43" s="17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</row>
    <row r="44" spans="1:58" ht="13.5" customHeight="1" x14ac:dyDescent="0.2">
      <c r="A44" s="2">
        <f>A42+1</f>
        <v>24</v>
      </c>
      <c r="C44" s="11" t="s">
        <v>35</v>
      </c>
      <c r="E44" s="6">
        <v>0</v>
      </c>
      <c r="F44" s="6"/>
      <c r="G44" s="6">
        <v>0</v>
      </c>
      <c r="I44" s="6">
        <v>0</v>
      </c>
      <c r="M44" s="6">
        <f t="shared" ref="M44:M54" si="11">G44-I44</f>
        <v>0</v>
      </c>
      <c r="O44" s="30" t="s">
        <v>165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 s="6">
        <v>0</v>
      </c>
      <c r="AA44" s="6">
        <v>0</v>
      </c>
      <c r="AB44" s="6"/>
      <c r="AC44" s="6">
        <v>0</v>
      </c>
      <c r="AD44" s="6">
        <v>0</v>
      </c>
      <c r="AE44" s="6">
        <v>0</v>
      </c>
      <c r="AF44" s="6">
        <v>0</v>
      </c>
      <c r="AG44" s="6">
        <v>0</v>
      </c>
      <c r="AH44" s="6"/>
      <c r="AI44" s="6">
        <v>0</v>
      </c>
      <c r="AJ44" s="6">
        <v>0</v>
      </c>
      <c r="AK44" s="6">
        <v>0</v>
      </c>
      <c r="AL44" s="6">
        <v>0</v>
      </c>
      <c r="AM44" s="6">
        <v>0</v>
      </c>
      <c r="AN44" s="6">
        <v>0</v>
      </c>
      <c r="AO44" s="6">
        <v>0</v>
      </c>
      <c r="AP44" s="6">
        <v>0</v>
      </c>
      <c r="AQ44" s="6">
        <v>0</v>
      </c>
      <c r="AR44" s="6">
        <v>0</v>
      </c>
      <c r="AS44" s="6">
        <v>0</v>
      </c>
      <c r="AT44" s="6">
        <v>0</v>
      </c>
      <c r="AU44" s="6">
        <v>0</v>
      </c>
      <c r="AV44" s="6">
        <v>0</v>
      </c>
      <c r="AW44" s="6"/>
      <c r="AX44" s="6">
        <v>0</v>
      </c>
      <c r="AY44" s="6">
        <v>0</v>
      </c>
      <c r="AZ44" s="6">
        <v>0</v>
      </c>
      <c r="BA44" s="6">
        <v>0</v>
      </c>
      <c r="BB44" s="6">
        <v>0</v>
      </c>
      <c r="BC44" s="6">
        <v>0</v>
      </c>
      <c r="BD44" s="6">
        <v>0</v>
      </c>
      <c r="BE44" s="6">
        <v>0</v>
      </c>
      <c r="BF44" s="6">
        <v>0</v>
      </c>
    </row>
    <row r="45" spans="1:58" ht="13.5" customHeight="1" x14ac:dyDescent="0.2">
      <c r="A45" s="2">
        <f>A44+1</f>
        <v>25</v>
      </c>
      <c r="C45" s="11" t="s">
        <v>36</v>
      </c>
      <c r="E45" s="6">
        <v>0</v>
      </c>
      <c r="F45" s="6"/>
      <c r="G45" s="6">
        <v>0</v>
      </c>
      <c r="I45" s="6">
        <v>0</v>
      </c>
      <c r="M45" s="6">
        <f t="shared" si="11"/>
        <v>0</v>
      </c>
      <c r="O45" s="30" t="s">
        <v>166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6">
        <v>0</v>
      </c>
      <c r="AA45" s="6">
        <v>0</v>
      </c>
      <c r="AB45" s="6"/>
      <c r="AC45" s="6">
        <v>0</v>
      </c>
      <c r="AD45" s="6">
        <v>0</v>
      </c>
      <c r="AE45" s="6">
        <v>0</v>
      </c>
      <c r="AF45" s="6">
        <v>0</v>
      </c>
      <c r="AG45" s="6">
        <v>0</v>
      </c>
      <c r="AH45" s="6"/>
      <c r="AI45" s="6">
        <v>0</v>
      </c>
      <c r="AJ45" s="6">
        <v>0</v>
      </c>
      <c r="AK45" s="6">
        <v>0</v>
      </c>
      <c r="AL45" s="6">
        <v>0</v>
      </c>
      <c r="AM45" s="6">
        <v>0</v>
      </c>
      <c r="AN45" s="6">
        <v>0</v>
      </c>
      <c r="AO45" s="6">
        <v>0</v>
      </c>
      <c r="AP45" s="6">
        <v>0</v>
      </c>
      <c r="AQ45" s="6">
        <v>0</v>
      </c>
      <c r="AR45" s="6">
        <v>0</v>
      </c>
      <c r="AS45" s="6">
        <v>0</v>
      </c>
      <c r="AT45" s="6">
        <v>0</v>
      </c>
      <c r="AU45" s="6">
        <v>0</v>
      </c>
      <c r="AV45" s="6">
        <v>0</v>
      </c>
      <c r="AW45" s="6"/>
      <c r="AX45" s="6">
        <v>0</v>
      </c>
      <c r="AY45" s="6">
        <v>0</v>
      </c>
      <c r="AZ45" s="6">
        <v>0</v>
      </c>
      <c r="BA45" s="6">
        <v>0</v>
      </c>
      <c r="BB45" s="6">
        <v>0</v>
      </c>
      <c r="BC45" s="6">
        <v>0</v>
      </c>
      <c r="BD45" s="6">
        <v>0</v>
      </c>
      <c r="BE45" s="6">
        <v>0</v>
      </c>
      <c r="BF45" s="6">
        <v>0</v>
      </c>
    </row>
    <row r="46" spans="1:58" ht="13.5" customHeight="1" x14ac:dyDescent="0.2">
      <c r="A46" s="2">
        <f>A45+1</f>
        <v>26</v>
      </c>
      <c r="C46" s="3" t="s">
        <v>37</v>
      </c>
      <c r="E46" s="6">
        <v>0</v>
      </c>
      <c r="F46" s="6"/>
      <c r="G46" s="6">
        <v>0</v>
      </c>
      <c r="I46" s="6">
        <v>0</v>
      </c>
      <c r="M46" s="6">
        <f t="shared" si="11"/>
        <v>0</v>
      </c>
      <c r="O46" s="30" t="s">
        <v>167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6"/>
      <c r="AC46" s="6">
        <v>0</v>
      </c>
      <c r="AD46" s="6">
        <v>0</v>
      </c>
      <c r="AE46" s="6">
        <v>0</v>
      </c>
      <c r="AF46" s="6">
        <v>0</v>
      </c>
      <c r="AG46" s="6">
        <v>0</v>
      </c>
      <c r="AH46" s="6"/>
      <c r="AI46" s="6">
        <v>0</v>
      </c>
      <c r="AJ46" s="6">
        <v>0</v>
      </c>
      <c r="AK46" s="6">
        <v>0</v>
      </c>
      <c r="AL46" s="6">
        <v>0</v>
      </c>
      <c r="AM46" s="6">
        <v>0</v>
      </c>
      <c r="AN46" s="6">
        <v>0</v>
      </c>
      <c r="AO46" s="6">
        <v>0</v>
      </c>
      <c r="AP46" s="6">
        <v>0</v>
      </c>
      <c r="AQ46" s="6">
        <v>0</v>
      </c>
      <c r="AR46" s="6">
        <v>0</v>
      </c>
      <c r="AS46" s="6">
        <v>0</v>
      </c>
      <c r="AT46" s="6">
        <v>0</v>
      </c>
      <c r="AU46" s="6">
        <v>0</v>
      </c>
      <c r="AV46" s="6">
        <v>0</v>
      </c>
      <c r="AW46" s="6"/>
      <c r="AX46" s="6">
        <v>0</v>
      </c>
      <c r="AY46" s="6">
        <v>0</v>
      </c>
      <c r="AZ46" s="6">
        <v>0</v>
      </c>
      <c r="BA46" s="6">
        <v>0</v>
      </c>
      <c r="BB46" s="6">
        <v>0</v>
      </c>
      <c r="BC46" s="6">
        <v>0</v>
      </c>
      <c r="BD46" s="6">
        <v>0</v>
      </c>
      <c r="BE46" s="6">
        <v>0</v>
      </c>
      <c r="BF46" s="6">
        <v>0</v>
      </c>
    </row>
    <row r="47" spans="1:58" ht="13.5" customHeight="1" x14ac:dyDescent="0.2">
      <c r="A47" s="2">
        <f>A46+1</f>
        <v>27</v>
      </c>
      <c r="C47" s="3" t="s">
        <v>38</v>
      </c>
      <c r="E47" s="6">
        <v>0</v>
      </c>
      <c r="F47" s="6"/>
      <c r="G47" s="6">
        <v>0</v>
      </c>
      <c r="I47" s="6">
        <v>0</v>
      </c>
      <c r="M47" s="6">
        <f t="shared" si="11"/>
        <v>0</v>
      </c>
      <c r="O47" s="30" t="s">
        <v>167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6"/>
      <c r="AC47" s="6">
        <v>0</v>
      </c>
      <c r="AD47" s="6">
        <v>0</v>
      </c>
      <c r="AE47" s="6">
        <v>0</v>
      </c>
      <c r="AF47" s="6">
        <v>0</v>
      </c>
      <c r="AG47" s="6">
        <v>0</v>
      </c>
      <c r="AH47" s="6"/>
      <c r="AI47" s="6">
        <v>0</v>
      </c>
      <c r="AJ47" s="6">
        <v>0</v>
      </c>
      <c r="AK47" s="6">
        <v>0</v>
      </c>
      <c r="AL47" s="6">
        <v>0</v>
      </c>
      <c r="AM47" s="6">
        <v>0</v>
      </c>
      <c r="AN47" s="6">
        <v>0</v>
      </c>
      <c r="AO47" s="6">
        <v>0</v>
      </c>
      <c r="AP47" s="6">
        <v>0</v>
      </c>
      <c r="AQ47" s="6">
        <v>0</v>
      </c>
      <c r="AR47" s="6">
        <v>0</v>
      </c>
      <c r="AS47" s="6">
        <v>0</v>
      </c>
      <c r="AT47" s="6">
        <v>0</v>
      </c>
      <c r="AU47" s="6">
        <v>0</v>
      </c>
      <c r="AV47" s="6">
        <v>0</v>
      </c>
      <c r="AW47" s="6"/>
      <c r="AX47" s="6">
        <v>0</v>
      </c>
      <c r="AY47" s="6">
        <v>0</v>
      </c>
      <c r="AZ47" s="6">
        <v>0</v>
      </c>
      <c r="BA47" s="6">
        <v>0</v>
      </c>
      <c r="BB47" s="6">
        <v>0</v>
      </c>
      <c r="BC47" s="6">
        <v>0</v>
      </c>
      <c r="BD47" s="6">
        <v>0</v>
      </c>
      <c r="BE47" s="6">
        <v>0</v>
      </c>
      <c r="BF47" s="6">
        <v>0</v>
      </c>
    </row>
    <row r="48" spans="1:58" ht="13.5" customHeight="1" x14ac:dyDescent="0.2">
      <c r="A48" s="2">
        <f t="shared" ref="A48:A49" si="12">A47+1</f>
        <v>28</v>
      </c>
      <c r="C48" s="3" t="s">
        <v>39</v>
      </c>
      <c r="E48" s="6">
        <v>0</v>
      </c>
      <c r="F48" s="6"/>
      <c r="G48" s="6">
        <v>0</v>
      </c>
      <c r="I48" s="6">
        <v>0</v>
      </c>
      <c r="M48" s="6">
        <f t="shared" si="11"/>
        <v>0</v>
      </c>
      <c r="O48" s="30" t="s">
        <v>168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6"/>
      <c r="AC48" s="6">
        <v>0</v>
      </c>
      <c r="AD48" s="6">
        <v>0</v>
      </c>
      <c r="AE48" s="6">
        <v>0</v>
      </c>
      <c r="AF48" s="6">
        <v>0</v>
      </c>
      <c r="AG48" s="6">
        <v>0</v>
      </c>
      <c r="AH48" s="6"/>
      <c r="AI48" s="6">
        <v>0</v>
      </c>
      <c r="AJ48" s="6">
        <v>0</v>
      </c>
      <c r="AK48" s="6">
        <v>0</v>
      </c>
      <c r="AL48" s="6">
        <v>0</v>
      </c>
      <c r="AM48" s="6">
        <v>0</v>
      </c>
      <c r="AN48" s="6">
        <v>0</v>
      </c>
      <c r="AO48" s="6">
        <v>0</v>
      </c>
      <c r="AP48" s="6">
        <v>0</v>
      </c>
      <c r="AQ48" s="6">
        <v>0</v>
      </c>
      <c r="AR48" s="6">
        <v>0</v>
      </c>
      <c r="AS48" s="6">
        <v>0</v>
      </c>
      <c r="AT48" s="6">
        <v>0</v>
      </c>
      <c r="AU48" s="6">
        <v>0</v>
      </c>
      <c r="AV48" s="6">
        <v>0</v>
      </c>
      <c r="AW48" s="6"/>
      <c r="AX48" s="6">
        <v>0</v>
      </c>
      <c r="AY48" s="6">
        <v>0</v>
      </c>
      <c r="AZ48" s="6">
        <v>0</v>
      </c>
      <c r="BA48" s="6">
        <v>0</v>
      </c>
      <c r="BB48" s="6">
        <v>0</v>
      </c>
      <c r="BC48" s="6">
        <v>0</v>
      </c>
      <c r="BD48" s="6">
        <v>0</v>
      </c>
      <c r="BE48" s="6">
        <v>0</v>
      </c>
      <c r="BF48" s="6">
        <v>0</v>
      </c>
    </row>
    <row r="49" spans="1:58" ht="13.5" customHeight="1" x14ac:dyDescent="0.2">
      <c r="A49" s="2">
        <f t="shared" si="12"/>
        <v>29</v>
      </c>
      <c r="C49" s="3" t="s">
        <v>40</v>
      </c>
      <c r="E49" s="6">
        <v>0</v>
      </c>
      <c r="F49" s="6"/>
      <c r="G49" s="6">
        <v>0</v>
      </c>
      <c r="I49" s="6">
        <v>0</v>
      </c>
      <c r="M49" s="6">
        <f t="shared" si="11"/>
        <v>0</v>
      </c>
      <c r="O49" s="30" t="s">
        <v>169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  <c r="AB49" s="6"/>
      <c r="AC49" s="6">
        <v>0</v>
      </c>
      <c r="AD49" s="6">
        <v>0</v>
      </c>
      <c r="AE49" s="6">
        <v>0</v>
      </c>
      <c r="AF49" s="6">
        <v>0</v>
      </c>
      <c r="AG49" s="6">
        <v>0</v>
      </c>
      <c r="AH49" s="6"/>
      <c r="AI49" s="6">
        <v>0</v>
      </c>
      <c r="AJ49" s="6">
        <v>0</v>
      </c>
      <c r="AK49" s="6">
        <v>0</v>
      </c>
      <c r="AL49" s="6">
        <v>0</v>
      </c>
      <c r="AM49" s="6">
        <v>0</v>
      </c>
      <c r="AN49" s="6">
        <v>0</v>
      </c>
      <c r="AO49" s="6">
        <v>0</v>
      </c>
      <c r="AP49" s="6">
        <v>0</v>
      </c>
      <c r="AQ49" s="6">
        <v>0</v>
      </c>
      <c r="AR49" s="6">
        <v>0</v>
      </c>
      <c r="AS49" s="6">
        <v>0</v>
      </c>
      <c r="AT49" s="6">
        <v>0</v>
      </c>
      <c r="AU49" s="6">
        <v>0</v>
      </c>
      <c r="AV49" s="6">
        <v>0</v>
      </c>
      <c r="AW49" s="6"/>
      <c r="AX49" s="6">
        <v>0</v>
      </c>
      <c r="AY49" s="6">
        <v>0</v>
      </c>
      <c r="AZ49" s="6">
        <v>0</v>
      </c>
      <c r="BA49" s="6">
        <v>0</v>
      </c>
      <c r="BB49" s="6">
        <v>0</v>
      </c>
      <c r="BC49" s="6">
        <v>0</v>
      </c>
      <c r="BD49" s="6">
        <v>0</v>
      </c>
      <c r="BE49" s="6">
        <v>0</v>
      </c>
      <c r="BF49" s="6">
        <v>0</v>
      </c>
    </row>
    <row r="50" spans="1:58" ht="13.5" customHeight="1" x14ac:dyDescent="0.2">
      <c r="C50" s="3" t="s">
        <v>41</v>
      </c>
      <c r="E50" s="6"/>
      <c r="F50" s="6"/>
      <c r="G50" s="6"/>
      <c r="I50" s="6"/>
      <c r="M50" s="6"/>
      <c r="O50" s="30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</row>
    <row r="51" spans="1:58" ht="13.5" customHeight="1" x14ac:dyDescent="0.2">
      <c r="A51" s="2">
        <f>A49+1</f>
        <v>30</v>
      </c>
      <c r="C51" s="11" t="s">
        <v>42</v>
      </c>
      <c r="E51" s="6">
        <v>0</v>
      </c>
      <c r="F51" s="6"/>
      <c r="G51" s="6">
        <v>0</v>
      </c>
      <c r="I51" s="6">
        <v>0</v>
      </c>
      <c r="M51" s="6">
        <f t="shared" si="11"/>
        <v>0</v>
      </c>
      <c r="O51" s="30" t="s">
        <v>170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>
        <v>0</v>
      </c>
      <c r="AA51" s="6">
        <v>0</v>
      </c>
      <c r="AB51" s="6"/>
      <c r="AC51" s="6">
        <v>0</v>
      </c>
      <c r="AD51" s="6">
        <v>0</v>
      </c>
      <c r="AE51" s="6">
        <v>0</v>
      </c>
      <c r="AF51" s="6">
        <v>0</v>
      </c>
      <c r="AG51" s="6">
        <v>0</v>
      </c>
      <c r="AH51" s="6"/>
      <c r="AI51" s="6">
        <v>0</v>
      </c>
      <c r="AJ51" s="6">
        <v>0</v>
      </c>
      <c r="AK51" s="6">
        <v>0</v>
      </c>
      <c r="AL51" s="6">
        <v>0</v>
      </c>
      <c r="AM51" s="6">
        <v>0</v>
      </c>
      <c r="AN51" s="6">
        <v>0</v>
      </c>
      <c r="AO51" s="6">
        <v>0</v>
      </c>
      <c r="AP51" s="6">
        <v>0</v>
      </c>
      <c r="AQ51" s="6">
        <v>0</v>
      </c>
      <c r="AR51" s="6">
        <v>0</v>
      </c>
      <c r="AS51" s="6">
        <v>0</v>
      </c>
      <c r="AT51" s="6">
        <v>0</v>
      </c>
      <c r="AU51" s="6">
        <v>0</v>
      </c>
      <c r="AV51" s="6">
        <v>0</v>
      </c>
      <c r="AW51" s="6"/>
      <c r="AX51" s="6">
        <v>0</v>
      </c>
      <c r="AY51" s="6">
        <v>0</v>
      </c>
      <c r="AZ51" s="6">
        <v>0</v>
      </c>
      <c r="BA51" s="6">
        <v>0</v>
      </c>
      <c r="BB51" s="6">
        <v>0</v>
      </c>
      <c r="BC51" s="6">
        <v>0</v>
      </c>
      <c r="BD51" s="6">
        <v>0</v>
      </c>
      <c r="BE51" s="6">
        <v>0</v>
      </c>
      <c r="BF51" s="6">
        <v>0</v>
      </c>
    </row>
    <row r="52" spans="1:58" ht="13.5" customHeight="1" x14ac:dyDescent="0.2">
      <c r="A52" s="2">
        <f>A51+1</f>
        <v>31</v>
      </c>
      <c r="C52" s="11" t="s">
        <v>43</v>
      </c>
      <c r="E52" s="6">
        <v>0</v>
      </c>
      <c r="F52" s="6"/>
      <c r="G52" s="6">
        <v>0</v>
      </c>
      <c r="I52" s="6">
        <v>0</v>
      </c>
      <c r="M52" s="6">
        <f t="shared" si="11"/>
        <v>0</v>
      </c>
      <c r="O52" s="30" t="s">
        <v>167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 s="6">
        <v>0</v>
      </c>
      <c r="AA52" s="6">
        <v>0</v>
      </c>
      <c r="AB52" s="6"/>
      <c r="AC52" s="6">
        <v>0</v>
      </c>
      <c r="AD52" s="6">
        <v>0</v>
      </c>
      <c r="AE52" s="6">
        <v>0</v>
      </c>
      <c r="AF52" s="6">
        <v>0</v>
      </c>
      <c r="AG52" s="6">
        <v>0</v>
      </c>
      <c r="AH52" s="6"/>
      <c r="AI52" s="6">
        <v>0</v>
      </c>
      <c r="AJ52" s="6">
        <v>0</v>
      </c>
      <c r="AK52" s="6">
        <v>0</v>
      </c>
      <c r="AL52" s="6">
        <v>0</v>
      </c>
      <c r="AM52" s="6">
        <v>0</v>
      </c>
      <c r="AN52" s="6">
        <v>0</v>
      </c>
      <c r="AO52" s="6">
        <v>0</v>
      </c>
      <c r="AP52" s="6">
        <v>0</v>
      </c>
      <c r="AQ52" s="6">
        <v>0</v>
      </c>
      <c r="AR52" s="6">
        <v>0</v>
      </c>
      <c r="AS52" s="6">
        <v>0</v>
      </c>
      <c r="AT52" s="6">
        <v>0</v>
      </c>
      <c r="AU52" s="6">
        <v>0</v>
      </c>
      <c r="AV52" s="6">
        <v>0</v>
      </c>
      <c r="AW52" s="6"/>
      <c r="AX52" s="6">
        <v>0</v>
      </c>
      <c r="AY52" s="6">
        <v>0</v>
      </c>
      <c r="AZ52" s="6">
        <v>0</v>
      </c>
      <c r="BA52" s="6">
        <v>0</v>
      </c>
      <c r="BB52" s="6">
        <v>0</v>
      </c>
      <c r="BC52" s="6">
        <v>0</v>
      </c>
      <c r="BD52" s="6">
        <v>0</v>
      </c>
      <c r="BE52" s="6">
        <v>0</v>
      </c>
      <c r="BF52" s="6">
        <v>0</v>
      </c>
    </row>
    <row r="53" spans="1:58" ht="13.5" customHeight="1" x14ac:dyDescent="0.2">
      <c r="A53" s="2">
        <f>A52+1</f>
        <v>32</v>
      </c>
      <c r="C53" s="11" t="s">
        <v>44</v>
      </c>
      <c r="E53" s="6">
        <v>0</v>
      </c>
      <c r="F53" s="6"/>
      <c r="G53" s="6">
        <v>0</v>
      </c>
      <c r="I53" s="6">
        <v>0</v>
      </c>
      <c r="M53" s="6">
        <f t="shared" si="11"/>
        <v>0</v>
      </c>
      <c r="O53" s="30" t="s">
        <v>171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 s="6">
        <v>0</v>
      </c>
      <c r="AA53" s="6">
        <v>0</v>
      </c>
      <c r="AB53" s="6"/>
      <c r="AC53" s="6">
        <v>0</v>
      </c>
      <c r="AD53" s="6">
        <v>0</v>
      </c>
      <c r="AE53" s="6">
        <v>0</v>
      </c>
      <c r="AF53" s="6">
        <v>0</v>
      </c>
      <c r="AG53" s="6">
        <v>0</v>
      </c>
      <c r="AH53" s="6"/>
      <c r="AI53" s="6">
        <v>0</v>
      </c>
      <c r="AJ53" s="6">
        <v>0</v>
      </c>
      <c r="AK53" s="6">
        <v>0</v>
      </c>
      <c r="AL53" s="6">
        <v>0</v>
      </c>
      <c r="AM53" s="6">
        <v>0</v>
      </c>
      <c r="AN53" s="6">
        <v>0</v>
      </c>
      <c r="AO53" s="6">
        <v>0</v>
      </c>
      <c r="AP53" s="6">
        <v>0</v>
      </c>
      <c r="AQ53" s="6">
        <v>0</v>
      </c>
      <c r="AR53" s="6">
        <v>0</v>
      </c>
      <c r="AS53" s="6">
        <v>0</v>
      </c>
      <c r="AT53" s="6">
        <v>0</v>
      </c>
      <c r="AU53" s="6">
        <v>0</v>
      </c>
      <c r="AV53" s="6">
        <v>0</v>
      </c>
      <c r="AW53" s="6"/>
      <c r="AX53" s="6">
        <v>0</v>
      </c>
      <c r="AY53" s="6">
        <v>0</v>
      </c>
      <c r="AZ53" s="6">
        <v>0</v>
      </c>
      <c r="BA53" s="6">
        <v>0</v>
      </c>
      <c r="BB53" s="6">
        <v>0</v>
      </c>
      <c r="BC53" s="6">
        <v>0</v>
      </c>
      <c r="BD53" s="6">
        <v>0</v>
      </c>
      <c r="BE53" s="6">
        <v>0</v>
      </c>
      <c r="BF53" s="6">
        <v>0</v>
      </c>
    </row>
    <row r="54" spans="1:58" ht="13.5" customHeight="1" x14ac:dyDescent="0.2">
      <c r="A54" s="2">
        <f>A53+1</f>
        <v>33</v>
      </c>
      <c r="C54" s="3" t="s">
        <v>45</v>
      </c>
      <c r="E54" s="6">
        <v>29299.306713229351</v>
      </c>
      <c r="F54" s="6"/>
      <c r="G54" s="6">
        <v>29299.306713229351</v>
      </c>
      <c r="I54" s="6">
        <v>0</v>
      </c>
      <c r="M54" s="6">
        <f t="shared" si="11"/>
        <v>29299.306713229351</v>
      </c>
      <c r="O54" s="30" t="s">
        <v>172</v>
      </c>
      <c r="Q54" s="6">
        <v>5345.1698519382235</v>
      </c>
      <c r="R54" s="6">
        <v>5125.7065530494729</v>
      </c>
      <c r="S54" s="6">
        <v>29.316672097076761</v>
      </c>
      <c r="T54" s="6">
        <v>1141.7943799154239</v>
      </c>
      <c r="U54" s="6">
        <v>408.15134367180053</v>
      </c>
      <c r="V54" s="6">
        <v>336.67656477704406</v>
      </c>
      <c r="W54" s="6">
        <v>56.269339040971879</v>
      </c>
      <c r="X54" s="6">
        <v>16.794988332535343</v>
      </c>
      <c r="Y54" s="6">
        <v>345.49828063879994</v>
      </c>
      <c r="Z54" s="6">
        <v>201.84786120295493</v>
      </c>
      <c r="AA54" s="6">
        <v>0</v>
      </c>
      <c r="AB54" s="6"/>
      <c r="AC54" s="6">
        <v>1057.0624703151659</v>
      </c>
      <c r="AD54" s="6">
        <v>350.54352142213509</v>
      </c>
      <c r="AE54" s="6">
        <v>993.03672525634522</v>
      </c>
      <c r="AF54" s="6">
        <v>135.55855041479725</v>
      </c>
      <c r="AG54" s="6">
        <v>1150.4483703580656</v>
      </c>
      <c r="AH54" s="6"/>
      <c r="AI54" s="6">
        <v>3479.1323865765726</v>
      </c>
      <c r="AJ54" s="6">
        <v>1410.1686151339022</v>
      </c>
      <c r="AK54" s="6">
        <v>634.51388634043428</v>
      </c>
      <c r="AL54" s="6">
        <v>0.25438815231435219</v>
      </c>
      <c r="AM54" s="6">
        <v>4.7090658260194518</v>
      </c>
      <c r="AN54" s="6">
        <v>58.877808949011012</v>
      </c>
      <c r="AO54" s="6">
        <v>762.8531401717803</v>
      </c>
      <c r="AP54" s="6">
        <v>81.228857634993901</v>
      </c>
      <c r="AQ54" s="6">
        <v>96.271782781091972</v>
      </c>
      <c r="AR54" s="6">
        <v>420.84997125589518</v>
      </c>
      <c r="AS54" s="6">
        <v>40.118487355655468</v>
      </c>
      <c r="AT54" s="6">
        <v>5305.4680550281573</v>
      </c>
      <c r="AU54" s="6">
        <v>44.636068866424495</v>
      </c>
      <c r="AV54" s="6">
        <v>266.34872672628336</v>
      </c>
      <c r="AW54" s="6"/>
      <c r="AX54" s="6">
        <v>0</v>
      </c>
      <c r="AY54" s="6">
        <v>0</v>
      </c>
      <c r="AZ54" s="6">
        <v>0</v>
      </c>
      <c r="BA54" s="6">
        <v>0</v>
      </c>
      <c r="BB54" s="6">
        <v>0</v>
      </c>
      <c r="BC54" s="6">
        <v>0</v>
      </c>
      <c r="BD54" s="6">
        <v>0</v>
      </c>
      <c r="BE54" s="6">
        <v>0</v>
      </c>
      <c r="BF54" s="6">
        <v>0</v>
      </c>
    </row>
    <row r="55" spans="1:58" ht="13.5" customHeight="1" x14ac:dyDescent="0.2">
      <c r="A55" s="2">
        <f>A54+1</f>
        <v>34</v>
      </c>
      <c r="C55" s="3" t="s">
        <v>99</v>
      </c>
      <c r="E55" s="15">
        <f>SUM(E40:E54)</f>
        <v>40236.917162555634</v>
      </c>
      <c r="F55" s="9"/>
      <c r="G55" s="15">
        <f>SUM(G40:G54)</f>
        <v>40236.917162555634</v>
      </c>
      <c r="I55" s="15">
        <f>SUM(I40:I54)</f>
        <v>0</v>
      </c>
      <c r="M55" s="15">
        <f>SUM(M40:M54)</f>
        <v>40236.917162555634</v>
      </c>
      <c r="Q55" s="31">
        <f t="shared" ref="Q55:BF55" si="13">SUM(Q40:Q54)</f>
        <v>7908.3799816167848</v>
      </c>
      <c r="R55" s="31">
        <f t="shared" si="13"/>
        <v>7413.0963342473242</v>
      </c>
      <c r="S55" s="31">
        <f t="shared" si="13"/>
        <v>37.384629948161319</v>
      </c>
      <c r="T55" s="31">
        <f t="shared" si="13"/>
        <v>1404.2568618881683</v>
      </c>
      <c r="U55" s="31">
        <f t="shared" si="13"/>
        <v>463.31033306398967</v>
      </c>
      <c r="V55" s="31">
        <f t="shared" si="13"/>
        <v>786.76041605702756</v>
      </c>
      <c r="W55" s="31">
        <f t="shared" si="13"/>
        <v>57.183888175601865</v>
      </c>
      <c r="X55" s="31">
        <f t="shared" si="13"/>
        <v>16.794988332535343</v>
      </c>
      <c r="Y55" s="31">
        <f t="shared" si="13"/>
        <v>345.49828063879994</v>
      </c>
      <c r="Z55" s="31">
        <f t="shared" si="13"/>
        <v>262.70404527746388</v>
      </c>
      <c r="AA55" s="31">
        <f t="shared" si="13"/>
        <v>0</v>
      </c>
      <c r="AB55" s="32"/>
      <c r="AC55" s="31">
        <f t="shared" si="13"/>
        <v>1528.909598708253</v>
      </c>
      <c r="AD55" s="31">
        <f t="shared" si="13"/>
        <v>491.31567505256248</v>
      </c>
      <c r="AE55" s="31">
        <f>SUM(AE40:AE54)</f>
        <v>1362.884728491239</v>
      </c>
      <c r="AF55" s="31">
        <f t="shared" si="13"/>
        <v>135.55855041479725</v>
      </c>
      <c r="AG55" s="31">
        <f t="shared" si="13"/>
        <v>1315.6068019397344</v>
      </c>
      <c r="AH55" s="32"/>
      <c r="AI55" s="31">
        <f t="shared" si="13"/>
        <v>4988.9012765300149</v>
      </c>
      <c r="AJ55" s="31">
        <f t="shared" si="13"/>
        <v>1969.5820604219016</v>
      </c>
      <c r="AK55" s="31">
        <f t="shared" si="13"/>
        <v>833.64683762809727</v>
      </c>
      <c r="AL55" s="31">
        <f t="shared" si="13"/>
        <v>0.25438815231435219</v>
      </c>
      <c r="AM55" s="31">
        <f t="shared" si="13"/>
        <v>6.4583955738109422</v>
      </c>
      <c r="AN55" s="31">
        <f t="shared" si="13"/>
        <v>58.877808949011012</v>
      </c>
      <c r="AO55" s="31">
        <f t="shared" si="13"/>
        <v>1057.4058784056042</v>
      </c>
      <c r="AP55" s="31">
        <f t="shared" si="13"/>
        <v>81.228857634993901</v>
      </c>
      <c r="AQ55" s="31">
        <f t="shared" si="13"/>
        <v>120.31814524647288</v>
      </c>
      <c r="AR55" s="31">
        <f t="shared" si="13"/>
        <v>521.77700604627296</v>
      </c>
      <c r="AS55" s="31">
        <f t="shared" si="13"/>
        <v>40.118487355655468</v>
      </c>
      <c r="AT55" s="31">
        <f t="shared" si="13"/>
        <v>6580.2637067786554</v>
      </c>
      <c r="AU55" s="31">
        <f t="shared" si="13"/>
        <v>44.636068866424495</v>
      </c>
      <c r="AV55" s="31">
        <f t="shared" si="13"/>
        <v>392.78033192524805</v>
      </c>
      <c r="AW55" s="32"/>
      <c r="AX55" s="31">
        <f t="shared" si="13"/>
        <v>0</v>
      </c>
      <c r="AY55" s="31">
        <f t="shared" si="13"/>
        <v>0</v>
      </c>
      <c r="AZ55" s="31">
        <f t="shared" si="13"/>
        <v>0</v>
      </c>
      <c r="BA55" s="31">
        <f t="shared" si="13"/>
        <v>0</v>
      </c>
      <c r="BB55" s="31">
        <f t="shared" si="13"/>
        <v>0</v>
      </c>
      <c r="BC55" s="31">
        <f t="shared" si="13"/>
        <v>0</v>
      </c>
      <c r="BD55" s="31">
        <f t="shared" si="13"/>
        <v>0</v>
      </c>
      <c r="BE55" s="31">
        <f t="shared" si="13"/>
        <v>0</v>
      </c>
      <c r="BF55" s="31">
        <f t="shared" si="13"/>
        <v>11.022799188711433</v>
      </c>
    </row>
    <row r="56" spans="1:58" ht="13.5" customHeight="1" x14ac:dyDescent="0.2">
      <c r="E56" s="7"/>
      <c r="G56" s="7"/>
      <c r="I56" s="7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</row>
    <row r="57" spans="1:58" ht="13.5" customHeight="1" thickBot="1" x14ac:dyDescent="0.25">
      <c r="A57" s="2">
        <f>A55+1</f>
        <v>35</v>
      </c>
      <c r="C57" s="3" t="s">
        <v>46</v>
      </c>
      <c r="E57" s="16">
        <f>E20+E27+E37+E55</f>
        <v>3234276.0793395801</v>
      </c>
      <c r="F57" s="9"/>
      <c r="G57" s="16">
        <f>G20+G27+G37+G55</f>
        <v>3234276.0793395801</v>
      </c>
      <c r="I57" s="16">
        <f>I20+I27+I37+I55</f>
        <v>26965.613624531987</v>
      </c>
      <c r="M57" s="16">
        <f>M20+M27+M37+M55</f>
        <v>3207310.4657150479</v>
      </c>
      <c r="Q57" s="33">
        <f t="shared" ref="Q57:BF57" si="14">Q20+Q27+Q37+Q55</f>
        <v>1148680.9539231565</v>
      </c>
      <c r="R57" s="33">
        <f t="shared" si="14"/>
        <v>736686.59778924345</v>
      </c>
      <c r="S57" s="33">
        <f t="shared" si="14"/>
        <v>3551.2271362734264</v>
      </c>
      <c r="T57" s="33">
        <f t="shared" si="14"/>
        <v>38584.86430049123</v>
      </c>
      <c r="U57" s="33">
        <f t="shared" si="14"/>
        <v>5092.7121011580448</v>
      </c>
      <c r="V57" s="33">
        <f t="shared" si="14"/>
        <v>786.76041605702756</v>
      </c>
      <c r="W57" s="33">
        <f t="shared" si="14"/>
        <v>1536.6440532361601</v>
      </c>
      <c r="X57" s="33">
        <f t="shared" si="14"/>
        <v>306.71045868741044</v>
      </c>
      <c r="Y57" s="33">
        <f t="shared" si="14"/>
        <v>4952.1882255344381</v>
      </c>
      <c r="Z57" s="33">
        <f t="shared" si="14"/>
        <v>32675.874846085131</v>
      </c>
      <c r="AA57" s="33">
        <f t="shared" si="14"/>
        <v>0</v>
      </c>
      <c r="AB57" s="32"/>
      <c r="AC57" s="33">
        <f t="shared" si="14"/>
        <v>217606.70011792722</v>
      </c>
      <c r="AD57" s="33">
        <f t="shared" si="14"/>
        <v>42169.726849815808</v>
      </c>
      <c r="AE57" s="33">
        <f t="shared" si="14"/>
        <v>9282.056535518077</v>
      </c>
      <c r="AF57" s="33">
        <f t="shared" si="14"/>
        <v>1380.3863874638921</v>
      </c>
      <c r="AG57" s="33">
        <f t="shared" si="14"/>
        <v>1315.6068019397344</v>
      </c>
      <c r="AH57" s="32"/>
      <c r="AI57" s="33">
        <f t="shared" si="14"/>
        <v>715606.35851377144</v>
      </c>
      <c r="AJ57" s="33">
        <f t="shared" si="14"/>
        <v>172496.1804347517</v>
      </c>
      <c r="AK57" s="33">
        <f t="shared" si="14"/>
        <v>23756.394020184183</v>
      </c>
      <c r="AL57" s="33">
        <f t="shared" si="14"/>
        <v>2.6475473125514788</v>
      </c>
      <c r="AM57" s="33">
        <f t="shared" si="14"/>
        <v>157.476711260613</v>
      </c>
      <c r="AN57" s="33">
        <f t="shared" si="14"/>
        <v>1039.3638539391927</v>
      </c>
      <c r="AO57" s="33">
        <f t="shared" si="14"/>
        <v>22660.152752769027</v>
      </c>
      <c r="AP57" s="33">
        <f t="shared" si="14"/>
        <v>1356.8667608713658</v>
      </c>
      <c r="AQ57" s="33">
        <f t="shared" si="14"/>
        <v>4793.1968824088099</v>
      </c>
      <c r="AR57" s="33">
        <f t="shared" si="14"/>
        <v>1214.1803755851113</v>
      </c>
      <c r="AS57" s="33">
        <f t="shared" si="14"/>
        <v>67.140153621314951</v>
      </c>
      <c r="AT57" s="33">
        <f t="shared" si="14"/>
        <v>13466.002181192889</v>
      </c>
      <c r="AU57" s="33">
        <f t="shared" si="14"/>
        <v>74.70053629329739</v>
      </c>
      <c r="AV57" s="33">
        <f t="shared" si="14"/>
        <v>1298.9204291994174</v>
      </c>
      <c r="AW57" s="32"/>
      <c r="AX57" s="33">
        <f t="shared" si="14"/>
        <v>0</v>
      </c>
      <c r="AY57" s="33">
        <f t="shared" si="14"/>
        <v>0</v>
      </c>
      <c r="AZ57" s="33">
        <f t="shared" si="14"/>
        <v>0</v>
      </c>
      <c r="BA57" s="33">
        <f t="shared" si="14"/>
        <v>7622.5387838144998</v>
      </c>
      <c r="BB57" s="33">
        <f t="shared" si="14"/>
        <v>3068.4172058131976</v>
      </c>
      <c r="BC57" s="33">
        <f t="shared" si="14"/>
        <v>20343.910457143502</v>
      </c>
      <c r="BD57" s="33">
        <f t="shared" si="14"/>
        <v>122.93940175319959</v>
      </c>
      <c r="BE57" s="33">
        <f t="shared" si="14"/>
        <v>449.715803713892</v>
      </c>
      <c r="BF57" s="33">
        <f t="shared" si="14"/>
        <v>69.966591593148237</v>
      </c>
    </row>
    <row r="58" spans="1:58" ht="13.5" customHeight="1" thickTop="1" x14ac:dyDescent="0.2">
      <c r="E58" s="7"/>
      <c r="G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24"/>
      <c r="AC58" s="7"/>
      <c r="AD58" s="7"/>
      <c r="AE58" s="7"/>
      <c r="AF58" s="7"/>
      <c r="AG58" s="7"/>
      <c r="AH58" s="24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24"/>
      <c r="AX58" s="7"/>
      <c r="AY58" s="7"/>
      <c r="AZ58" s="7"/>
      <c r="BA58" s="7"/>
      <c r="BB58" s="7"/>
      <c r="BC58" s="7"/>
      <c r="BD58" s="7"/>
      <c r="BE58" s="7"/>
      <c r="BF58" s="7"/>
    </row>
    <row r="59" spans="1:58" ht="13.5" customHeight="1" x14ac:dyDescent="0.2">
      <c r="M59" s="7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23"/>
      <c r="AC59" s="6"/>
      <c r="AD59" s="6"/>
      <c r="AE59" s="6"/>
      <c r="AF59" s="6"/>
      <c r="AG59" s="6"/>
      <c r="AH59" s="23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23"/>
      <c r="AX59" s="6"/>
      <c r="AY59" s="6"/>
      <c r="AZ59" s="6"/>
      <c r="BA59" s="6"/>
      <c r="BB59" s="6"/>
      <c r="BC59" s="6"/>
      <c r="BD59" s="6"/>
      <c r="BE59" s="6"/>
    </row>
    <row r="60" spans="1:58" ht="13.5" customHeight="1" x14ac:dyDescent="0.2">
      <c r="G60" s="7"/>
      <c r="I60" s="7"/>
      <c r="K60" s="7"/>
      <c r="Q60" s="6"/>
    </row>
    <row r="61" spans="1:58" ht="13.5" customHeight="1" x14ac:dyDescent="0.2">
      <c r="G61" s="7"/>
      <c r="I61" s="7"/>
      <c r="K61" s="7"/>
      <c r="Q61" s="6"/>
    </row>
    <row r="62" spans="1:58" ht="13.5" customHeight="1" x14ac:dyDescent="0.2">
      <c r="G62" s="7"/>
      <c r="I62" s="7"/>
      <c r="K62" s="7"/>
      <c r="Q62" s="7"/>
    </row>
    <row r="63" spans="1:58" ht="13.5" customHeight="1" x14ac:dyDescent="0.2">
      <c r="G63" s="7"/>
      <c r="I63" s="7"/>
      <c r="K63" s="7"/>
    </row>
    <row r="64" spans="1:58" ht="13.5" customHeight="1" x14ac:dyDescent="0.2">
      <c r="G64" s="7"/>
      <c r="I64" s="7"/>
      <c r="K64" s="7"/>
      <c r="Q64" s="7"/>
    </row>
    <row r="65" spans="9:9" ht="13.5" customHeight="1" x14ac:dyDescent="0.2">
      <c r="I65" s="7"/>
    </row>
  </sheetData>
  <mergeCells count="7">
    <mergeCell ref="AI10:AV10"/>
    <mergeCell ref="AX10:BF10"/>
    <mergeCell ref="A6:R6"/>
    <mergeCell ref="A7:R7"/>
    <mergeCell ref="Q10:R10"/>
    <mergeCell ref="S10:AA10"/>
    <mergeCell ref="AC10:AG10"/>
  </mergeCells>
  <pageMargins left="0.4" right="0.4" top="0.75" bottom="0.75" header="0.3" footer="0.3"/>
  <pageSetup scale="65" orientation="landscape" r:id="rId1"/>
  <headerFooter>
    <oddHeader xml:space="preserve">&amp;R&amp;"Arial,Regular"&amp;10Filed: 2023-05-18
EB-2022-0200
Exhibit I.7.0-STAFF-237
Attachment 1.10
Page &amp;P of &amp;N </oddHeader>
  </headerFooter>
  <colBreaks count="3" manualBreakCount="3">
    <brk id="18" max="58" man="1"/>
    <brk id="34" max="57" man="1"/>
    <brk id="48" max="58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2251B1EE19E40ADD262C998ACD182" ma:contentTypeVersion="20" ma:contentTypeDescription="Create a new document." ma:contentTypeScope="" ma:versionID="167dcd481efed85bb8318320872825bf">
  <xsd:schema xmlns:xsd="http://www.w3.org/2001/XMLSchema" xmlns:xs="http://www.w3.org/2001/XMLSchema" xmlns:p="http://schemas.microsoft.com/office/2006/metadata/properties" xmlns:ns1="http://schemas.microsoft.com/sharepoint/v3" xmlns:ns2="0f3dc55c-bcca-45e2-bb95-d6030d9207f1" xmlns:ns3="bc9be6ef-036f-4d38-ab45-2a4da0c93cb0" targetNamespace="http://schemas.microsoft.com/office/2006/metadata/properties" ma:root="true" ma:fieldsID="ff3f0393e42ae996c6ffe4d78604b12b" ns1:_="" ns2:_="" ns3:_="">
    <xsd:import namespace="http://schemas.microsoft.com/sharepoint/v3"/>
    <xsd:import namespace="0f3dc55c-bcca-45e2-bb95-d6030d9207f1"/>
    <xsd:import namespace="bc9be6ef-036f-4d38-ab45-2a4da0c93c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Area" minOccurs="0"/>
                <xsd:element ref="ns2:RegLead" minOccurs="0"/>
                <xsd:element ref="ns2:Legal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Intervenor" minOccurs="0"/>
                <xsd:element ref="ns2:Exhibit" minOccurs="0"/>
                <xsd:element ref="ns2:Category" minOccurs="0"/>
                <xsd:element ref="ns2:KeySupport" minOccurs="0"/>
                <xsd:element ref="ns3:_dlc_DocId" minOccurs="0"/>
                <xsd:element ref="ns3:_dlc_DocIdUrl" minOccurs="0"/>
                <xsd:element ref="ns3:_dlc_DocIdPersistId" minOccurs="0"/>
                <xsd:element ref="ns2:Witnesses" minOccurs="0"/>
                <xsd:element ref="ns2:TeamsPlannerStatus" minOccurs="0"/>
                <xsd:element ref="ns1:_ip_UnifiedCompliancePolicyProperties" minOccurs="0"/>
                <xsd:element ref="ns1:_ip_UnifiedCompliancePolicyUIAction" minOccurs="0"/>
                <xsd:element ref="ns2:Int_x002f_Exhibit_x002f_Ta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dc55c-bcca-45e2-bb95-d6030d9207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Area" ma:index="10" nillable="true" ma:displayName="Area" ma:format="Dropdown" ma:internalName="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D"/>
                    <xsd:enumeration value="Customer Care"/>
                    <xsd:enumeration value="Energy Services"/>
                    <xsd:enumeration value="Energy Transition"/>
                    <xsd:enumeration value="Finance"/>
                    <xsd:enumeration value="Operations"/>
                    <xsd:enumeration value="Rates"/>
                    <xsd:enumeration value="Regulatory"/>
                  </xsd:restriction>
                </xsd:simpleType>
              </xsd:element>
            </xsd:sequence>
          </xsd:extension>
        </xsd:complexContent>
      </xsd:complexType>
    </xsd:element>
    <xsd:element name="RegLead" ma:index="11" nillable="true" ma:displayName="Regulatory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l" ma:index="12" nillable="true" ma:displayName="Legal" ma:format="Dropdown" ma:list="UserInfo" ma:SharePointGroup="0" ma:internalName="Leg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Intervenor" ma:index="17" nillable="true" ma:displayName="Intervenor" ma:format="Dropdown" ma:internalName="Intervenor">
      <xsd:simpleType>
        <xsd:restriction base="dms:Choice">
          <xsd:enumeration value="A.Valastro"/>
          <xsd:enumeration value="APPro"/>
          <xsd:enumeration value="Atura"/>
          <xsd:enumeration value="BOMA"/>
          <xsd:enumeration value="CBA"/>
          <xsd:enumeration value="CCC"/>
          <xsd:enumeration value="CME"/>
          <xsd:enumeration value="ED"/>
          <xsd:enumeration value="Enercare"/>
          <xsd:enumeration value="EP"/>
          <xsd:enumeration value="F.Shah"/>
          <xsd:enumeration value="FRPO"/>
          <xsd:enumeration value="GEC"/>
          <xsd:enumeration value="GFN"/>
          <xsd:enumeration value="IESO"/>
          <xsd:enumeration value="IGUA"/>
          <xsd:enumeration value="KCES"/>
          <xsd:enumeration value="Kitchener"/>
          <xsd:enumeration value="LPMA"/>
          <xsd:enumeration value="M.Garnick"/>
          <xsd:enumeration value="OAPPA"/>
          <xsd:enumeration value="OGVG"/>
          <xsd:enumeration value="Otter Creek"/>
          <xsd:enumeration value="PP"/>
          <xsd:enumeration value="QMA"/>
          <xsd:enumeration value="R.Houldin"/>
          <xsd:enumeration value="RNG Coalition"/>
          <xsd:enumeration value="S.Riddell"/>
          <xsd:enumeration value="SEC"/>
          <xsd:enumeration value="SNNG"/>
          <xsd:enumeration value="TCPL"/>
          <xsd:enumeration value="Three Fires"/>
          <xsd:enumeration value="Unifor"/>
          <xsd:enumeration value="VECC"/>
          <xsd:enumeration value="STAFF"/>
        </xsd:restriction>
      </xsd:simpleType>
    </xsd:element>
    <xsd:element name="Exhibit" ma:index="18" nillable="true" ma:displayName="Exhibit" ma:internalName="Exhibit">
      <xsd:simpleType>
        <xsd:restriction base="dms:Number"/>
      </xsd:simpleType>
    </xsd:element>
    <xsd:element name="Category" ma:index="19" nillable="true" ma:displayName="Classification" ma:format="Dropdown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</xsd:restriction>
                </xsd:simpleType>
              </xsd:element>
            </xsd:sequence>
          </xsd:extension>
        </xsd:complexContent>
      </xsd:complexType>
    </xsd:element>
    <xsd:element name="KeySupport" ma:index="20" nillable="true" ma:displayName="Key Support" ma:description="*Not Maintained by Regulatory*" ma:format="Dropdown" ma:list="UserInfo" ma:SharePointGroup="0" ma:internalName="KeySuppor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es" ma:index="24" nillable="true" ma:displayName="Witness" ma:format="Dropdown" ma:internalName="Witness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.J. Kearney"/>
                    <xsd:enumeration value="Alicia Lenny"/>
                    <xsd:enumeration value="Adam Gellman"/>
                    <xsd:enumeration value="Adam Stiers"/>
                    <xsd:enumeration value="Ainslie Murdock"/>
                    <xsd:enumeration value="Ala Abusalhieh"/>
                    <xsd:enumeration value="Alex Hews"/>
                    <xsd:enumeration value="Alexandra Burke"/>
                    <xsd:enumeration value="Amber Vanderiviere"/>
                    <xsd:enumeration value="Amir Hasan"/>
                    <xsd:enumeration value="Amy Leuschner"/>
                    <xsd:enumeration value="Amy Mikhaila"/>
                    <xsd:enumeration value="Andrea Seguin"/>
                    <xsd:enumeration value="Angela Scott"/>
                    <xsd:enumeration value="Ann-Marie Hessian"/>
                    <xsd:enumeration value="Anton Kacicnik"/>
                    <xsd:enumeration value="Aqeel Zaidi"/>
                    <xsd:enumeration value="Arnold Meurling"/>
                    <xsd:enumeration value="Asha Patel"/>
                    <xsd:enumeration value="Ben McIntyre"/>
                    <xsd:enumeration value="Bob Wellington"/>
                    <xsd:enumeration value="Bradley Clark"/>
                    <xsd:enumeration value="Brandon So"/>
                    <xsd:enumeration value="Brianna Hamilton"/>
                    <xsd:enumeration value="Brittany Zimmer"/>
                    <xsd:enumeration value="Cara-Lynne Wade"/>
                    <xsd:enumeration value="Catherine Ho"/>
                    <xsd:enumeration value="Chad Cook"/>
                    <xsd:enumeration value="Chris Ripley"/>
                    <xsd:enumeration value="Cody Wood"/>
                    <xsd:enumeration value="Colin Healey"/>
                    <xsd:enumeration value="Cora Carriveau"/>
                    <xsd:enumeration value="Craig Fernandes"/>
                    <xsd:enumeration value="Dan Pleckaitis"/>
                    <xsd:enumeration value="Danielle Dreveny"/>
                    <xsd:enumeration value="Dave Hoffman"/>
                    <xsd:enumeration value="Dave Janisse"/>
                    <xsd:enumeration value="Deborah Schmidt"/>
                    <xsd:enumeration value="Diane Simmons"/>
                    <xsd:enumeration value="Dwayne Conrod"/>
                    <xsd:enumeration value="Edward Hou"/>
                    <xsd:enumeration value="Elena Chang"/>
                    <xsd:enumeration value="Emily Nisbet"/>
                    <xsd:enumeration value="Eric Zhang"/>
                    <xsd:enumeration value="Faheem Ahmad"/>
                    <xsd:enumeration value="Gesiena Antuma"/>
                    <xsd:enumeration value="Gilmer Bashualdo-Hilario"/>
                    <xsd:enumeration value="Gord Dillon"/>
                    <xsd:enumeration value="Gord Lau"/>
                    <xsd:enumeration value="Greg Kaminski"/>
                    <xsd:enumeration value="Heidi Steinberg"/>
                    <xsd:enumeration value="Helen Huang"/>
                    <xsd:enumeration value="Hilary Thompson"/>
                    <xsd:enumeration value="Hulya Sayyan"/>
                    <xsd:enumeration value="Ian MacPherson"/>
                    <xsd:enumeration value="Ian McLeod"/>
                    <xsd:enumeration value="Jackie Collier"/>
                    <xsd:enumeration value="Jamee Lynn Laing"/>
                    <xsd:enumeration value="Jane Huang"/>
                    <xsd:enumeration value="Jane Pinsonneault"/>
                    <xsd:enumeration value="Janee O'Donohue"/>
                    <xsd:enumeration value="Jason Bond"/>
                    <xsd:enumeration value="Jason Gillett"/>
                    <xsd:enumeration value="Jason Vinagre"/>
                    <xsd:enumeration value="Jeff Cadotte"/>
                    <xsd:enumeration value="Jenn Cardoso"/>
                    <xsd:enumeration value="Jenna Vanderveen"/>
                    <xsd:enumeration value="Jennifer Burnham"/>
                    <xsd:enumeration value="Jennifer Heard"/>
                    <xsd:enumeration value="Jennifer Murphy"/>
                    <xsd:enumeration value="Jeremy Getson"/>
                    <xsd:enumeration value="Joseph Dimeo"/>
                    <xsd:enumeration value="Joel Denomy"/>
                    <xsd:enumeration value="Joey Cyples"/>
                    <xsd:enumeration value="John Gillis"/>
                    <xsd:enumeration value="Joseph Dimeo"/>
                    <xsd:enumeration value="Julie Rader"/>
                    <xsd:enumeration value="Karen Sweet"/>
                    <xsd:enumeration value="Katie Hooper"/>
                    <xsd:enumeration value="Kent Kerrigan"/>
                    <xsd:enumeration value="Kim Vitek"/>
                    <xsd:enumeration value="Kurt Holmes"/>
                    <xsd:enumeration value="Laura Sheehan"/>
                    <xsd:enumeration value="Leanne Sidorkewicz"/>
                    <xsd:enumeration value="Lee-Ann Giroux"/>
                    <xsd:enumeration value="Lisa Marusic"/>
                    <xsd:enumeration value="Louie Jeromel"/>
                    <xsd:enumeration value="Luna Munro"/>
                    <xsd:enumeration value="Lyne McMurchie"/>
                    <xsd:enumeration value="Margarita Suarez"/>
                    <xsd:enumeration value="Matt St. Pierre"/>
                    <xsd:enumeration value="Max Hagerman"/>
                    <xsd:enumeration value="Melinda Yan"/>
                    <xsd:enumeration value="Melissa Debevc"/>
                    <xsd:enumeration value="Michael Abate"/>
                    <xsd:enumeration value="Michael McGivery"/>
                    <xsd:enumeration value="Michelle Tian"/>
                    <xsd:enumeration value="Mike Wagle"/>
                    <xsd:enumeration value="Neerajah Raviraj"/>
                    <xsd:enumeration value="Nicole Brunner"/>
                    <xsd:enumeration value="Paaras Sood"/>
                    <xsd:enumeration value="Paolo Mastronardi"/>
                    <xsd:enumeration value="Pat Squires"/>
                    <xsd:enumeration value="Paul Baxter"/>
                    <xsd:enumeration value="Peter Mussio"/>
                    <xsd:enumeration value="Rachel Goodreau"/>
                    <xsd:enumeration value="Rakesh Torul"/>
                    <xsd:enumeration value="Ravi Sigurdson"/>
                    <xsd:enumeration value="Rob DiMaria"/>
                    <xsd:enumeration value="Rob Ford"/>
                    <xsd:enumeration value="Rob Goodreau"/>
                    <xsd:enumeration value="Robert Rutitis"/>
                    <xsd:enumeration value="Robin Stevenson"/>
                    <xsd:enumeration value="Ruth Swan"/>
                    <xsd:enumeration value="Ryan Cheung"/>
                    <xsd:enumeration value="Ryan Organ"/>
                    <xsd:enumeration value="Ryan Small"/>
                    <xsd:enumeration value="Ryan Stelmaschuk"/>
                    <xsd:enumeration value="Sam McDermott"/>
                    <xsd:enumeration value="Sara Hale"/>
                    <xsd:enumeration value="Sarah Tope"/>
                    <xsd:enumeration value="Scott Dodd"/>
                    <xsd:enumeration value="Scott Hines"/>
                    <xsd:enumeration value="Sean Collier"/>
                    <xsd:enumeration value="Stephanie Fife"/>
                    <xsd:enumeration value="Steve Dantzer"/>
                    <xsd:enumeration value="Steve Edwardson"/>
                    <xsd:enumeration value="Steve Kay"/>
                    <xsd:enumeration value="Steve Pardy"/>
                    <xsd:enumeration value="Steven Brignall"/>
                    <xsd:enumeration value="Steven Riccio"/>
                    <xsd:enumeration value="Steven Shen"/>
                    <xsd:enumeration value="Sunny Swatch"/>
                    <xsd:enumeration value="Sutha Ariyalingam"/>
                    <xsd:enumeration value="Tanya Ferguson"/>
                    <xsd:enumeration value="Teresa Chan"/>
                    <xsd:enumeration value="Tiffany Jonkins"/>
                    <xsd:enumeration value="Tom Byng"/>
                    <xsd:enumeration value="Tracey Teed Martin"/>
                    <xsd:enumeration value="Tracy Lynch"/>
                    <xsd:enumeration value="Trinette Lindley"/>
                    <xsd:enumeration value="Tyler Brady"/>
                    <xsd:enumeration value="Vanessa Innis"/>
                    <xsd:enumeration value="Victoria Wang"/>
                    <xsd:enumeration value="Warren Fisher"/>
                    <xsd:enumeration value="Warren Reinisch"/>
                    <xsd:enumeration value="Wayne Passmore"/>
                    <xsd:enumeration value="Yousuf Zaki"/>
                    <xsd:enumeration value="Malini Giridhar"/>
                    <xsd:enumeration value="Mark Kitchen"/>
                    <xsd:enumeration value="Lesley Austin"/>
                    <xsd:enumeration value="Rob Sterling"/>
                    <xsd:enumeration value="Lauren Whitwham"/>
                    <xsd:enumeration value="Evan Tomek"/>
                  </xsd:restriction>
                </xsd:simpleType>
              </xsd:element>
            </xsd:sequence>
          </xsd:extension>
        </xsd:complexContent>
      </xsd:complexType>
    </xsd:element>
    <xsd:element name="TeamsPlannerStatus" ma:index="25" nillable="true" ma:displayName="Teams Planner Status" ma:default="Draft Response" ma:format="Dropdown" ma:internalName="TeamsPlannerStatus">
      <xsd:simpleType>
        <xsd:restriction base="dms:Choice">
          <xsd:enumeration value="Draft Response"/>
          <xsd:enumeration value="Regulatory Review"/>
          <xsd:enumeration value="Back to witness"/>
          <xsd:enumeration value="Legal Review"/>
          <xsd:enumeration value="Executive Review"/>
          <xsd:enumeration value="Final"/>
          <xsd:enumeration value="Functional Area Review"/>
          <xsd:enumeration value="Back to Witness Post Functional Area"/>
        </xsd:restriction>
      </xsd:simpleType>
    </xsd:element>
    <xsd:element name="Int_x002f_Exhibit_x002f_Tab" ma:index="28" nillable="true" ma:displayName="Exhibit/Int/Quest" ma:internalName="Int_x002f_Exhibit_x002f_Tab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ea xmlns="0f3dc55c-bcca-45e2-bb95-d6030d9207f1" xsi:nil="true"/>
    <Intervenor xmlns="0f3dc55c-bcca-45e2-bb95-d6030d9207f1" xsi:nil="true"/>
    <KeySupport xmlns="0f3dc55c-bcca-45e2-bb95-d6030d9207f1">
      <UserInfo>
        <DisplayName/>
        <AccountId xsi:nil="true"/>
        <AccountType/>
      </UserInfo>
    </KeySupport>
    <_ip_UnifiedCompliancePolicyUIAction xmlns="http://schemas.microsoft.com/sharepoint/v3" xsi:nil="true"/>
    <TeamsPlannerStatus xmlns="0f3dc55c-bcca-45e2-bb95-d6030d9207f1">Draft Response</TeamsPlannerStatus>
    <RegLead xmlns="0f3dc55c-bcca-45e2-bb95-d6030d9207f1">
      <UserInfo>
        <DisplayName/>
        <AccountId xsi:nil="true"/>
        <AccountType/>
      </UserInfo>
    </RegLead>
    <Legal xmlns="0f3dc55c-bcca-45e2-bb95-d6030d9207f1">
      <UserInfo>
        <DisplayName/>
        <AccountId xsi:nil="true"/>
        <AccountType/>
      </UserInfo>
    </Legal>
    <Exhibit xmlns="0f3dc55c-bcca-45e2-bb95-d6030d9207f1" xsi:nil="true"/>
    <Category xmlns="0f3dc55c-bcca-45e2-bb95-d6030d9207f1" xsi:nil="true"/>
    <_ip_UnifiedCompliancePolicyProperties xmlns="http://schemas.microsoft.com/sharepoint/v3" xsi:nil="true"/>
    <Witnesses xmlns="0f3dc55c-bcca-45e2-bb95-d6030d9207f1" xsi:nil="true"/>
    <Int_x002f_Exhibit_x002f_Tab xmlns="0f3dc55c-bcca-45e2-bb95-d6030d9207f1" xsi:nil="true"/>
    <_dlc_DocId xmlns="bc9be6ef-036f-4d38-ab45-2a4da0c93cb0">C6U45NHNYSXQ-1954422155-5776</_dlc_DocId>
    <_dlc_DocIdUrl xmlns="bc9be6ef-036f-4d38-ab45-2a4da0c93cb0">
      <Url>https://enbridge.sharepoint.com/teams/EB-2022-02002024Rebasing/_layouts/15/DocIdRedir.aspx?ID=C6U45NHNYSXQ-1954422155-5776</Url>
      <Description>C6U45NHNYSXQ-1954422155-5776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22570ED7-FDC4-49A1-8EC9-460D76BCD8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f3dc55c-bcca-45e2-bb95-d6030d9207f1"/>
    <ds:schemaRef ds:uri="bc9be6ef-036f-4d38-ab45-2a4da0c93c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DAD4DBD-9F2D-460F-A006-EDD1D52FA949}">
  <ds:schemaRefs>
    <ds:schemaRef ds:uri="http://schemas.microsoft.com/office/2006/metadata/properties"/>
    <ds:schemaRef ds:uri="http://schemas.microsoft.com/office/infopath/2007/PartnerControls"/>
    <ds:schemaRef ds:uri="0f3dc55c-bcca-45e2-bb95-d6030d9207f1"/>
    <ds:schemaRef ds:uri="http://schemas.microsoft.com/sharepoint/v3"/>
    <ds:schemaRef ds:uri="bc9be6ef-036f-4d38-ab45-2a4da0c93cb0"/>
  </ds:schemaRefs>
</ds:datastoreItem>
</file>

<file path=customXml/itemProps3.xml><?xml version="1.0" encoding="utf-8"?>
<ds:datastoreItem xmlns:ds="http://schemas.openxmlformats.org/officeDocument/2006/customXml" ds:itemID="{861DEF97-4F95-462A-B3CD-C3428459330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F97CC96-7102-4225-9741-399F99264FD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Goodreau</dc:creator>
  <cp:lastModifiedBy>Julie Rader</cp:lastModifiedBy>
  <cp:lastPrinted>2023-05-18T00:50:23Z</cp:lastPrinted>
  <dcterms:created xsi:type="dcterms:W3CDTF">2022-10-19T16:45:24Z</dcterms:created>
  <dcterms:modified xsi:type="dcterms:W3CDTF">2023-05-18T17:17:08Z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2022-10-19T16:45:24Z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fa02adec-9c0f-4637-8510-2d2d055d23d5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0x010100F3E2251B1EE19E40ADD262C998ACD182</vt:lpwstr>
  </property>
  <property fmtid="{D5CDD505-2E9C-101B-9397-08002B2CF9AE}" pid="10" name="_dlc_DocIdItemGuid">
    <vt:lpwstr>201be012-1da4-4928-9fd4-30651a0a9856</vt:lpwstr>
  </property>
</Properties>
</file>