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_Regulatory/Filed IRs/Live Excels/"/>
    </mc:Choice>
  </mc:AlternateContent>
  <xr:revisionPtr revIDLastSave="1" documentId="13_ncr:1_{9ECB0AA2-247F-4EAD-A0DF-34E0D247714A}" xr6:coauthVersionLast="47" xr6:coauthVersionMax="47" xr10:uidLastSave="{650D3E56-3243-4932-9B9E-3F726B5965D3}"/>
  <bookViews>
    <workbookView xWindow="-120" yWindow="-120" windowWidth="29040" windowHeight="15840" xr2:uid="{14A21C90-755D-4907-AAE9-FE4E01993826}"/>
  </bookViews>
  <sheets>
    <sheet name="Sheet1" sheetId="1" r:id="rId1"/>
  </sheets>
  <definedNames>
    <definedName name="_xlnm.Print_Area" localSheetId="0">Sheet1!$A$1:$Y$193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9" i="1" l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8" i="1" s="1"/>
  <c r="A30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1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 s="1"/>
  <c r="A81" i="1" s="1"/>
  <c r="A85" i="1" s="1"/>
  <c r="A86" i="1" s="1"/>
  <c r="A87" i="1" s="1"/>
  <c r="A88" i="1" s="1"/>
  <c r="A89" i="1" s="1"/>
  <c r="A90" i="1" s="1"/>
  <c r="A92" i="1" s="1"/>
  <c r="A94" i="1" s="1"/>
  <c r="A96" i="1" s="1"/>
  <c r="A100" i="1" s="1"/>
  <c r="A101" i="1" s="1"/>
  <c r="A102" i="1" s="1"/>
  <c r="A106" i="1" s="1"/>
  <c r="A107" i="1" s="1"/>
  <c r="A108" i="1" s="1"/>
  <c r="A122" i="1" l="1"/>
  <c r="A123" i="1" s="1"/>
  <c r="A124" i="1" s="1"/>
  <c r="A125" i="1" s="1"/>
  <c r="A126" i="1" s="1"/>
  <c r="A127" i="1" s="1"/>
  <c r="A128" i="1" s="1"/>
  <c r="A130" i="1" s="1"/>
  <c r="A131" i="1" s="1"/>
  <c r="A132" i="1" s="1"/>
  <c r="A133" i="1" s="1"/>
  <c r="A134" i="1" s="1"/>
  <c r="A135" i="1" s="1"/>
  <c r="A136" i="1" s="1"/>
  <c r="A137" i="1" s="1"/>
  <c r="A139" i="1" s="1"/>
  <c r="A140" i="1" s="1"/>
  <c r="A141" i="1" s="1"/>
  <c r="A142" i="1" s="1"/>
  <c r="A144" i="1" s="1"/>
  <c r="A145" i="1" s="1"/>
  <c r="A146" i="1" s="1"/>
  <c r="A147" i="1" s="1"/>
  <c r="A148" i="1" s="1"/>
  <c r="A149" i="1" s="1"/>
  <c r="A151" i="1" s="1"/>
  <c r="A153" i="1" s="1"/>
  <c r="A154" i="1" s="1"/>
  <c r="A155" i="1" s="1"/>
  <c r="A157" i="1" s="1"/>
  <c r="A158" i="1" s="1"/>
  <c r="A159" i="1" s="1"/>
  <c r="A160" i="1" s="1"/>
  <c r="A161" i="1" s="1"/>
  <c r="A162" i="1" s="1"/>
  <c r="A163" i="1" s="1"/>
  <c r="A165" i="1" s="1"/>
  <c r="A166" i="1" s="1"/>
  <c r="A168" i="1" s="1"/>
  <c r="A170" i="1" s="1"/>
  <c r="A182" i="1" s="1"/>
  <c r="A183" i="1" s="1"/>
  <c r="A184" i="1" s="1"/>
  <c r="A185" i="1" s="1"/>
  <c r="A186" i="1" s="1"/>
  <c r="A187" i="1" s="1"/>
  <c r="A188" i="1" s="1"/>
  <c r="A190" i="1" s="1"/>
  <c r="A193" i="1" s="1"/>
  <c r="G26" i="1"/>
  <c r="G47" i="1" l="1"/>
  <c r="G77" i="1" l="1"/>
  <c r="G102" i="1" l="1"/>
  <c r="G190" i="1" l="1"/>
  <c r="Y52" i="1" l="1"/>
  <c r="Y33" i="1"/>
  <c r="Y32" i="1"/>
  <c r="Y31" i="1"/>
  <c r="S47" i="1" l="1"/>
  <c r="S94" i="1" l="1"/>
  <c r="W94" i="1"/>
  <c r="O94" i="1"/>
  <c r="U94" i="1"/>
  <c r="Y94" i="1"/>
  <c r="Q94" i="1"/>
  <c r="G30" i="1" l="1"/>
  <c r="G51" i="1"/>
  <c r="G81" i="1"/>
  <c r="G90" i="1"/>
  <c r="G108" i="1"/>
  <c r="G168" i="1"/>
  <c r="G92" i="1" l="1"/>
  <c r="G96" i="1" s="1"/>
  <c r="G170" i="1" s="1"/>
  <c r="G193" i="1" s="1"/>
  <c r="K42" i="1" l="1"/>
  <c r="K34" i="1" l="1"/>
  <c r="K46" i="1" l="1"/>
  <c r="K146" i="1" l="1"/>
  <c r="K88" i="1" l="1"/>
  <c r="K188" i="1" l="1"/>
  <c r="K127" i="1" l="1"/>
  <c r="K126" i="1" l="1"/>
  <c r="K184" i="1" l="1"/>
  <c r="K186" i="1" l="1"/>
  <c r="K185" i="1"/>
  <c r="K183" i="1"/>
  <c r="K187" i="1" l="1"/>
  <c r="K182" i="1" l="1"/>
  <c r="K190" i="1" s="1"/>
  <c r="E190" i="1"/>
  <c r="K40" i="1" l="1"/>
  <c r="K45" i="1"/>
  <c r="K41" i="1" l="1"/>
  <c r="K43" i="1"/>
  <c r="K44" i="1"/>
  <c r="K24" i="1" l="1"/>
  <c r="K21" i="1" l="1"/>
  <c r="K75" i="1"/>
  <c r="K20" i="1"/>
  <c r="K22" i="1"/>
  <c r="K19" i="1"/>
  <c r="K72" i="1" l="1"/>
  <c r="K71" i="1"/>
  <c r="K70" i="1"/>
  <c r="K73" i="1"/>
  <c r="K23" i="1"/>
  <c r="K74" i="1" l="1"/>
  <c r="K123" i="1" l="1"/>
  <c r="K155" i="1" l="1"/>
  <c r="K154" i="1" l="1"/>
  <c r="K122" i="1" l="1"/>
  <c r="K128" i="1" l="1"/>
  <c r="K16" i="1" l="1"/>
  <c r="K14" i="1"/>
  <c r="K18" i="1"/>
  <c r="K36" i="1"/>
  <c r="K35" i="1" l="1"/>
  <c r="K67" i="1"/>
  <c r="K65" i="1"/>
  <c r="K39" i="1"/>
  <c r="K37" i="1"/>
  <c r="K17" i="1"/>
  <c r="K15" i="1" l="1"/>
  <c r="K69" i="1"/>
  <c r="K13" i="1" l="1"/>
  <c r="K66" i="1"/>
  <c r="K64" i="1" l="1"/>
  <c r="K38" i="1" l="1"/>
  <c r="K47" i="1" s="1"/>
  <c r="E47" i="1"/>
  <c r="K68" i="1" l="1"/>
  <c r="W47" i="1"/>
  <c r="Y47" i="1"/>
  <c r="U47" i="1"/>
  <c r="Q47" i="1"/>
  <c r="O47" i="1"/>
  <c r="K25" i="1" l="1"/>
  <c r="K26" i="1" s="1"/>
  <c r="E26" i="1"/>
  <c r="K76" i="1" l="1"/>
  <c r="K77" i="1" s="1"/>
  <c r="E77" i="1"/>
  <c r="W26" i="1"/>
  <c r="Q26" i="1"/>
  <c r="U26" i="1"/>
  <c r="Y26" i="1"/>
  <c r="S26" i="1"/>
  <c r="O26" i="1"/>
  <c r="Q77" i="1" l="1"/>
  <c r="Y77" i="1"/>
  <c r="S77" i="1"/>
  <c r="O77" i="1"/>
  <c r="W77" i="1" l="1"/>
  <c r="U77" i="1"/>
  <c r="K101" i="1"/>
  <c r="E102" i="1" l="1"/>
  <c r="K100" i="1"/>
  <c r="K102" i="1" s="1"/>
  <c r="K125" i="1"/>
  <c r="O102" i="1" l="1"/>
  <c r="U102" i="1"/>
  <c r="Q102" i="1"/>
  <c r="Y102" i="1"/>
  <c r="W102" i="1"/>
  <c r="S102" i="1"/>
  <c r="K124" i="1" l="1"/>
  <c r="K157" i="1" l="1"/>
  <c r="K161" i="1"/>
  <c r="K142" i="1"/>
  <c r="K137" i="1"/>
  <c r="K158" i="1"/>
  <c r="K162" i="1" l="1"/>
  <c r="K147" i="1"/>
  <c r="K145" i="1"/>
  <c r="K160" i="1"/>
  <c r="K140" i="1"/>
  <c r="K133" i="1"/>
  <c r="K159" i="1"/>
  <c r="K141" i="1"/>
  <c r="K149" i="1"/>
  <c r="K153" i="1"/>
  <c r="K148" i="1"/>
  <c r="K139" i="1"/>
  <c r="K132" i="1" l="1"/>
  <c r="K134" i="1"/>
  <c r="K144" i="1"/>
  <c r="K136" i="1"/>
  <c r="K135" i="1"/>
  <c r="K130" i="1" l="1"/>
  <c r="K131" i="1" l="1"/>
  <c r="K163" i="1" l="1"/>
  <c r="K151" i="1" l="1"/>
  <c r="K28" i="1" l="1"/>
  <c r="K30" i="1" s="1"/>
  <c r="E30" i="1"/>
  <c r="O30" i="1"/>
  <c r="Q30" i="1"/>
  <c r="S30" i="1"/>
  <c r="U30" i="1"/>
  <c r="W30" i="1"/>
  <c r="Y30" i="1"/>
  <c r="K49" i="1"/>
  <c r="K51" i="1" s="1"/>
  <c r="E51" i="1"/>
  <c r="O51" i="1"/>
  <c r="Q51" i="1"/>
  <c r="S51" i="1"/>
  <c r="U51" i="1"/>
  <c r="W51" i="1"/>
  <c r="Y51" i="1"/>
  <c r="K79" i="1"/>
  <c r="K81" i="1" s="1"/>
  <c r="E81" i="1"/>
  <c r="O81" i="1"/>
  <c r="Q81" i="1"/>
  <c r="Q92" i="1" s="1"/>
  <c r="Q96" i="1" s="1"/>
  <c r="S81" i="1"/>
  <c r="U81" i="1"/>
  <c r="W81" i="1"/>
  <c r="Y81" i="1"/>
  <c r="K85" i="1"/>
  <c r="K90" i="1" s="1"/>
  <c r="K86" i="1"/>
  <c r="K87" i="1"/>
  <c r="K89" i="1"/>
  <c r="E90" i="1"/>
  <c r="O90" i="1"/>
  <c r="Q90" i="1"/>
  <c r="S90" i="1"/>
  <c r="U90" i="1"/>
  <c r="W90" i="1"/>
  <c r="Y90" i="1"/>
  <c r="Y92" i="1" s="1"/>
  <c r="Y96" i="1" s="1"/>
  <c r="Y170" i="1" s="1"/>
  <c r="Y193" i="1" s="1"/>
  <c r="E92" i="1"/>
  <c r="O92" i="1"/>
  <c r="S92" i="1"/>
  <c r="U92" i="1"/>
  <c r="W92" i="1"/>
  <c r="E96" i="1"/>
  <c r="O96" i="1"/>
  <c r="S96" i="1"/>
  <c r="U96" i="1"/>
  <c r="W96" i="1"/>
  <c r="K106" i="1"/>
  <c r="K108" i="1" s="1"/>
  <c r="K107" i="1"/>
  <c r="E108" i="1"/>
  <c r="O108" i="1"/>
  <c r="Q108" i="1"/>
  <c r="S108" i="1"/>
  <c r="U108" i="1"/>
  <c r="W108" i="1"/>
  <c r="Y108" i="1"/>
  <c r="K165" i="1"/>
  <c r="K166" i="1"/>
  <c r="E168" i="1"/>
  <c r="K168" i="1"/>
  <c r="O168" i="1"/>
  <c r="Q168" i="1"/>
  <c r="Q170" i="1" s="1"/>
  <c r="Q193" i="1" s="1"/>
  <c r="S168" i="1"/>
  <c r="U168" i="1"/>
  <c r="W168" i="1"/>
  <c r="Y168" i="1"/>
  <c r="E170" i="1"/>
  <c r="O170" i="1"/>
  <c r="S170" i="1"/>
  <c r="U170" i="1"/>
  <c r="W170" i="1"/>
  <c r="O190" i="1"/>
  <c r="Q190" i="1"/>
  <c r="S190" i="1"/>
  <c r="U190" i="1"/>
  <c r="U193" i="1" s="1"/>
  <c r="W190" i="1"/>
  <c r="Y190" i="1"/>
  <c r="E193" i="1"/>
  <c r="O193" i="1"/>
  <c r="S193" i="1"/>
  <c r="W193" i="1"/>
  <c r="K92" i="1" l="1"/>
  <c r="K96" i="1" s="1"/>
  <c r="K170" i="1" s="1"/>
  <c r="K193" i="1" s="1"/>
</calcChain>
</file>

<file path=xl/sharedStrings.xml><?xml version="1.0" encoding="utf-8"?>
<sst xmlns="http://schemas.openxmlformats.org/spreadsheetml/2006/main" count="303" uniqueCount="134">
  <si>
    <t>Total</t>
  </si>
  <si>
    <t>Direct</t>
  </si>
  <si>
    <t>Balance</t>
  </si>
  <si>
    <t>Gas Supply</t>
  </si>
  <si>
    <t>Line</t>
  </si>
  <si>
    <t>Revenue</t>
  </si>
  <si>
    <t>Assignment</t>
  </si>
  <si>
    <t>to be</t>
  </si>
  <si>
    <t>Classification</t>
  </si>
  <si>
    <t>Load Balancing</t>
  </si>
  <si>
    <t>Transportation</t>
  </si>
  <si>
    <t>No.</t>
  </si>
  <si>
    <t>Requirement</t>
  </si>
  <si>
    <t>Factor</t>
  </si>
  <si>
    <t>Classified</t>
  </si>
  <si>
    <t>Commodity</t>
  </si>
  <si>
    <t>Transport</t>
  </si>
  <si>
    <t>Demand</t>
  </si>
  <si>
    <t>Admin</t>
  </si>
  <si>
    <t xml:space="preserve">Gross Plant </t>
  </si>
  <si>
    <t xml:space="preserve">Land </t>
  </si>
  <si>
    <t>Land Rights</t>
  </si>
  <si>
    <t>Structures &amp; Improvements</t>
  </si>
  <si>
    <t>Measuring &amp; Regulating</t>
  </si>
  <si>
    <t>Mains</t>
  </si>
  <si>
    <t>Compressor Equipment</t>
  </si>
  <si>
    <t>Gas Holders Storage and Equipment</t>
  </si>
  <si>
    <t>Wells and Lines</t>
  </si>
  <si>
    <t>Base Pressure Gas</t>
  </si>
  <si>
    <t>Services</t>
  </si>
  <si>
    <t>Meters &amp; Regulators</t>
  </si>
  <si>
    <t>Customer Stations</t>
  </si>
  <si>
    <t>Linepack</t>
  </si>
  <si>
    <t>General Plant</t>
  </si>
  <si>
    <t>Accumulated Depreciation</t>
  </si>
  <si>
    <t>Net Plant</t>
  </si>
  <si>
    <t>Land</t>
  </si>
  <si>
    <t>Working Capital</t>
  </si>
  <si>
    <t>Materials and Supplies</t>
  </si>
  <si>
    <t>Customer Security Deposits</t>
  </si>
  <si>
    <t>Percent Return on Rate Base</t>
  </si>
  <si>
    <t>Depreciation Expense</t>
  </si>
  <si>
    <t>Storage, Transmission, and Distribution</t>
  </si>
  <si>
    <t>Total Depreciation Expense</t>
  </si>
  <si>
    <t>Income &amp; Property Taxes</t>
  </si>
  <si>
    <t>Income Taxes</t>
  </si>
  <si>
    <t>Property Taxes</t>
  </si>
  <si>
    <t>Total Taxes</t>
  </si>
  <si>
    <t>Gas Supply Commodity</t>
  </si>
  <si>
    <t>Compressor Fuel</t>
  </si>
  <si>
    <t>Unaccounted For Gas</t>
  </si>
  <si>
    <t>Company Use Gas</t>
  </si>
  <si>
    <t>Market Based Storage</t>
  </si>
  <si>
    <t xml:space="preserve"> </t>
  </si>
  <si>
    <t>Parkway Delivery Commitment Incentive</t>
  </si>
  <si>
    <t>Other Transportation</t>
  </si>
  <si>
    <t>Storage</t>
  </si>
  <si>
    <t>Local Storage</t>
  </si>
  <si>
    <t>Supervision</t>
  </si>
  <si>
    <t xml:space="preserve">Storage Wells &amp; Lines </t>
  </si>
  <si>
    <t>Compressor</t>
  </si>
  <si>
    <t>Dehydration</t>
  </si>
  <si>
    <t>Rents</t>
  </si>
  <si>
    <t>Other Storage</t>
  </si>
  <si>
    <t>Transmission</t>
  </si>
  <si>
    <t xml:space="preserve">    Supervision</t>
  </si>
  <si>
    <t>Lines</t>
  </si>
  <si>
    <t>Distribution</t>
  </si>
  <si>
    <t xml:space="preserve">     Supervision</t>
  </si>
  <si>
    <t>Meter &amp; Regulator</t>
  </si>
  <si>
    <t>Service &amp; Equipment on Customer Premise</t>
  </si>
  <si>
    <t>Mains &amp; Services</t>
  </si>
  <si>
    <t>Other Distribution</t>
  </si>
  <si>
    <t>General Operating &amp; Engineering</t>
  </si>
  <si>
    <t>System Operation &amp; Engineering</t>
  </si>
  <si>
    <t>Sales Promotion &amp; Merchandise</t>
  </si>
  <si>
    <t>Sales Promotion &amp; Supervision</t>
  </si>
  <si>
    <t>Demand Side Management - Program</t>
  </si>
  <si>
    <t>Demand Side Management - Administration</t>
  </si>
  <si>
    <t>Distribution Customer Accounting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</si>
  <si>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</si>
  <si>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</si>
  <si>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</si>
  <si>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</si>
  <si>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</si>
  <si>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</si>
  <si>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Administrative &amp; General Expense</t>
  </si>
  <si>
    <t xml:space="preserve">Employee Benefits </t>
  </si>
  <si>
    <t>Administrative &amp; General</t>
  </si>
  <si>
    <t>Other Revenue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</si>
  <si>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</si>
  <si>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</si>
  <si>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</si>
  <si>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</si>
  <si>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</si>
  <si>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</si>
  <si>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Particulars ($000s)</t>
  </si>
  <si>
    <t>(a)</t>
  </si>
  <si>
    <t>(b)</t>
  </si>
  <si>
    <t>(c)</t>
  </si>
  <si>
    <t>(f)</t>
  </si>
  <si>
    <t>(e)</t>
  </si>
  <si>
    <t>(g)</t>
  </si>
  <si>
    <t>(h)</t>
  </si>
  <si>
    <t>(i)</t>
  </si>
  <si>
    <t>(j)</t>
  </si>
  <si>
    <t>(k)</t>
  </si>
  <si>
    <t>(d) = (a-b)</t>
  </si>
  <si>
    <t>DCB Receivable/(Payable)</t>
  </si>
  <si>
    <t>Gas in Storage</t>
  </si>
  <si>
    <t>Working Cash Allowance</t>
  </si>
  <si>
    <t>Cost of Gas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</si>
  <si>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</si>
  <si>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</si>
  <si>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</si>
  <si>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</si>
  <si>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</si>
  <si>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</si>
  <si>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</si>
  <si>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</si>
  <si>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</si>
  <si>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</si>
  <si>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</si>
  <si>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Gas Supply Classification</t>
  </si>
  <si>
    <t>Other Revenue Surcharges</t>
  </si>
  <si>
    <t>Gas Supply Classification (Continued)</t>
  </si>
  <si>
    <t>Total O&amp;M Expenses (sum lines 64 to 101)</t>
  </si>
  <si>
    <t>Total Revenue Requirement (lines 57+60+63+102)</t>
  </si>
  <si>
    <t>Total Other Revenue (sum lines 104 to 110)</t>
  </si>
  <si>
    <t xml:space="preserve">   Less Other Revenue (line 103 - line 111)</t>
  </si>
  <si>
    <t>2024 Cost Allocation Study - Current Rate Zones</t>
  </si>
  <si>
    <t>GASSUPPLY_CLASS</t>
  </si>
  <si>
    <t>ADMIN</t>
  </si>
  <si>
    <t>OPTIMIZATION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</si>
</sst>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64" fontId="2" fillId="0" borderId="0" xfId="1" applyNumberFormat="1" applyFont="1" applyFill="1"/>
    <xf numFmtId="164" fontId="2" fillId="0" borderId="2" xfId="1" applyNumberFormat="1" applyFont="1" applyFill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2" xfId="1" applyFont="1" applyFill="1" applyBorder="1"/>
    <xf numFmtId="165" fontId="2" fillId="0" borderId="0" xfId="2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164" fontId="2" fillId="0" borderId="0" xfId="0" applyNumberFormat="1" applyFont="1" applyFill="1"/>
    <xf numFmtId="43" fontId="2" fillId="0" borderId="0" xfId="1" applyFont="1" applyFill="1"/>
    <xf numFmtId="164" fontId="2" fillId="0" borderId="2" xfId="0" applyNumberFormat="1" applyFont="1" applyFill="1" applyBorder="1"/>
    <xf numFmtId="43" fontId="2" fillId="0" borderId="0" xfId="0" applyNumberFormat="1" applyFont="1" applyFill="1"/>
    <xf numFmtId="165" fontId="2" fillId="0" borderId="0" xfId="0" applyNumberFormat="1" applyFont="1" applyFill="1"/>
    <xf numFmtId="164" fontId="2" fillId="0" borderId="3" xfId="0" applyNumberFormat="1" applyFont="1" applyFill="1" applyBorder="1"/>
    <xf numFmtId="0" fontId="3" fillId="0" borderId="0" xfId="0" applyFont="1" applyFill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0" fontId="2" fillId="0" borderId="1" xfId="0" applyFont="1" applyBorder="1"/>
    <xf numFmtId="0" fontId="3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CA47-8E92-44E4-BD7E-7C6700573AA8}">
  <dimension ref="A1:AF196"/>
  <sheetViews>
    <sheetView tabSelected="1" view="pageBreakPreview" zoomScale="80" zoomScaleNormal="90" zoomScaleSheetLayoutView="80" workbookViewId="0">
      <selection activeCell="E5" sqref="E5"/>
    </sheetView>
  </sheetViews>
  <sheetFormatPr defaultColWidth="9.140625" defaultRowHeight="12.75" x14ac:dyDescent="0.2"/>
  <cols>
    <col min="1" max="1" width="5.140625" style="8" customWidth="1"/>
    <col min="2" max="2" width="0.85546875" style="7" customWidth="1"/>
    <col min="3" max="3" width="41.28515625" style="21" customWidth="1"/>
    <col min="4" max="4" width="0.85546875" style="7" customWidth="1"/>
    <col min="5" max="5" width="13.7109375" style="7" customWidth="1"/>
    <col min="6" max="6" width="0.85546875" style="7" customWidth="1"/>
    <col min="7" max="7" width="13.7109375" style="7" customWidth="1"/>
    <col min="8" max="8" width="0.85546875" style="7" customWidth="1"/>
    <col min="9" max="9" width="20.7109375" style="7" customWidth="1"/>
    <col min="10" max="10" width="0.85546875" style="7" customWidth="1"/>
    <col min="11" max="11" width="13.7109375" style="7" customWidth="1"/>
    <col min="12" max="12" width="0.85546875" style="7" customWidth="1"/>
    <col min="13" max="13" width="20.7109375" style="7" customWidth="1"/>
    <col min="14" max="14" width="0.85546875" style="27" customWidth="1"/>
    <col min="15" max="15" width="13.7109375" style="7" customWidth="1"/>
    <col min="16" max="16" width="1.7109375" style="7" customWidth="1"/>
    <col min="17" max="17" width="13.7109375" style="7" customWidth="1"/>
    <col min="18" max="18" width="1.7109375" style="7" customWidth="1"/>
    <col min="19" max="19" width="13.7109375" style="7" customWidth="1"/>
    <col min="20" max="20" width="1.7109375" style="7" customWidth="1"/>
    <col min="21" max="21" width="13.7109375" style="7" customWidth="1"/>
    <col min="22" max="22" width="1.7109375" style="7" customWidth="1"/>
    <col min="23" max="23" width="13.7109375" style="7" customWidth="1"/>
    <col min="24" max="24" width="1.7109375" style="7" customWidth="1"/>
    <col min="25" max="25" width="13.7109375" style="7" customWidth="1"/>
    <col min="26" max="16384" width="9.140625" style="7"/>
  </cols>
  <sheetData>
    <row r="1" spans="1:25" ht="15" customHeight="1" x14ac:dyDescent="0.2">
      <c r="A1" s="19"/>
      <c r="B1" s="19"/>
      <c r="C1" s="22"/>
      <c r="D1" s="19"/>
      <c r="E1" s="19"/>
      <c r="F1" s="19"/>
      <c r="G1" s="19"/>
      <c r="H1" s="19"/>
      <c r="I1" s="19"/>
      <c r="J1" s="19"/>
      <c r="K1" s="19"/>
      <c r="L1" s="19"/>
      <c r="M1" s="19"/>
      <c r="N1" s="26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15" customHeight="1" x14ac:dyDescent="0.2">
      <c r="A2" s="19"/>
      <c r="B2" s="19"/>
      <c r="C2" s="22"/>
      <c r="D2" s="19"/>
      <c r="E2" s="19"/>
      <c r="F2" s="19"/>
      <c r="G2" s="19"/>
      <c r="H2" s="19"/>
      <c r="I2" s="19"/>
      <c r="J2" s="19"/>
      <c r="K2" s="19"/>
      <c r="L2" s="19"/>
      <c r="M2" s="19"/>
      <c r="N2" s="26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15" customHeight="1" x14ac:dyDescent="0.2">
      <c r="A3" s="31" t="s">
        <v>130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" customHeight="1" x14ac:dyDescent="0.2">
      <c r="A4" s="31" t="s">
        <v>123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6" spans="1:25" x14ac:dyDescent="0.2">
      <c r="G6" s="8" t="s">
        <v>0</v>
      </c>
      <c r="I6" s="8" t="s">
        <v>1</v>
      </c>
      <c r="K6" s="8" t="s">
        <v>2</v>
      </c>
      <c r="M6" s="8" t="s">
        <v>3</v>
      </c>
      <c r="N6" s="28"/>
      <c r="V6" s="8"/>
    </row>
    <row r="7" spans="1:25" x14ac:dyDescent="0.2">
      <c r="A7" s="8" t="s">
        <v>4</v>
      </c>
      <c r="E7" s="8" t="s">
        <v>5</v>
      </c>
      <c r="G7" s="8" t="s">
        <v>1</v>
      </c>
      <c r="I7" s="8" t="s">
        <v>6</v>
      </c>
      <c r="K7" s="8" t="s">
        <v>7</v>
      </c>
      <c r="M7" s="8" t="s">
        <v>8</v>
      </c>
      <c r="N7" s="28"/>
      <c r="O7" s="8" t="s">
        <v>3</v>
      </c>
      <c r="P7" s="8"/>
      <c r="Q7" s="8" t="s">
        <v>9</v>
      </c>
      <c r="R7" s="8"/>
      <c r="S7" s="8" t="s">
        <v>9</v>
      </c>
      <c r="T7" s="8"/>
      <c r="U7" s="8" t="s">
        <v>10</v>
      </c>
      <c r="V7" s="8"/>
      <c r="W7" s="8" t="s">
        <v>10</v>
      </c>
      <c r="X7" s="8"/>
      <c r="Y7" s="8"/>
    </row>
    <row r="8" spans="1:25" x14ac:dyDescent="0.2">
      <c r="A8" s="9" t="s">
        <v>11</v>
      </c>
      <c r="C8" s="25" t="s">
        <v>96</v>
      </c>
      <c r="E8" s="9" t="s">
        <v>12</v>
      </c>
      <c r="G8" s="9" t="s">
        <v>6</v>
      </c>
      <c r="I8" s="9" t="s">
        <v>13</v>
      </c>
      <c r="K8" s="9" t="s">
        <v>14</v>
      </c>
      <c r="M8" s="9" t="s">
        <v>13</v>
      </c>
      <c r="N8" s="28"/>
      <c r="O8" s="9" t="s">
        <v>15</v>
      </c>
      <c r="P8" s="8"/>
      <c r="Q8" s="9" t="s">
        <v>16</v>
      </c>
      <c r="R8" s="8"/>
      <c r="S8" s="9" t="s">
        <v>15</v>
      </c>
      <c r="T8" s="8"/>
      <c r="U8" s="9" t="s">
        <v>17</v>
      </c>
      <c r="V8" s="8"/>
      <c r="W8" s="9" t="s">
        <v>15</v>
      </c>
      <c r="X8" s="8"/>
      <c r="Y8" s="9" t="s">
        <v>18</v>
      </c>
    </row>
    <row r="9" spans="1:25" x14ac:dyDescent="0.2">
      <c r="E9" s="8" t="s">
        <v>97</v>
      </c>
      <c r="G9" s="8" t="s">
        <v>98</v>
      </c>
      <c r="I9" s="8" t="s">
        <v>99</v>
      </c>
      <c r="K9" s="8" t="s">
        <v>107</v>
      </c>
      <c r="M9" s="8" t="s">
        <v>101</v>
      </c>
      <c r="N9" s="28"/>
      <c r="O9" s="8" t="s">
        <v>100</v>
      </c>
      <c r="P9" s="8"/>
      <c r="Q9" s="8" t="s">
        <v>102</v>
      </c>
      <c r="R9" s="8"/>
      <c r="S9" s="8" t="s">
        <v>103</v>
      </c>
      <c r="T9" s="8"/>
      <c r="U9" s="8" t="s">
        <v>104</v>
      </c>
      <c r="V9" s="8"/>
      <c r="W9" s="8" t="s">
        <v>105</v>
      </c>
      <c r="X9" s="8"/>
      <c r="Y9" s="8" t="s">
        <v>106</v>
      </c>
    </row>
    <row r="10" spans="1:25" x14ac:dyDescent="0.2">
      <c r="X10" s="8"/>
    </row>
    <row r="11" spans="1:25" x14ac:dyDescent="0.2">
      <c r="C11" s="22" t="s">
        <v>19</v>
      </c>
      <c r="D11" s="11"/>
      <c r="E11" s="11"/>
      <c r="I11" s="8"/>
      <c r="Y11" s="12"/>
    </row>
    <row r="12" spans="1:25" x14ac:dyDescent="0.2">
      <c r="I12" s="8"/>
      <c r="Y12" s="12"/>
    </row>
    <row r="13" spans="1:25" x14ac:dyDescent="0.2">
      <c r="A13" s="20">
        <v>1</v>
      </c>
      <c r="B13" s="21"/>
      <c r="C13" s="21" t="s">
        <v>20</v>
      </c>
      <c r="E13" s="13">
        <v>0</v>
      </c>
      <c r="G13" s="13">
        <v>0</v>
      </c>
      <c r="I13" s="8"/>
      <c r="K13" s="13">
        <f>E13-G13</f>
        <v>0</v>
      </c>
      <c r="M13" s="8"/>
      <c r="N13" s="28"/>
      <c r="O13" s="1">
        <v>0</v>
      </c>
      <c r="Q13" s="1">
        <v>0</v>
      </c>
      <c r="R13" s="1"/>
      <c r="S13" s="1">
        <v>0</v>
      </c>
      <c r="T13" s="1"/>
      <c r="U13" s="1">
        <v>0</v>
      </c>
      <c r="V13" s="1"/>
      <c r="W13" s="1">
        <v>0</v>
      </c>
      <c r="Y13" s="1">
        <v>0</v>
      </c>
    </row>
    <row r="14" spans="1:25" x14ac:dyDescent="0.2">
      <c r="A14" s="20">
        <f>A13+1</f>
        <v>2</v>
      </c>
      <c r="B14" s="21"/>
      <c r="C14" s="21" t="s">
        <v>21</v>
      </c>
      <c r="E14" s="13">
        <v>0</v>
      </c>
      <c r="G14" s="13">
        <v>0</v>
      </c>
      <c r="I14" s="8"/>
      <c r="K14" s="13">
        <f t="shared" ref="K14:K25" si="0">E14-G14</f>
        <v>0</v>
      </c>
      <c r="M14" s="8"/>
      <c r="N14" s="28"/>
      <c r="O14" s="1">
        <v>0</v>
      </c>
      <c r="Q14" s="1">
        <v>0</v>
      </c>
      <c r="R14" s="1"/>
      <c r="S14" s="1">
        <v>0</v>
      </c>
      <c r="T14" s="1"/>
      <c r="U14" s="1">
        <v>0</v>
      </c>
      <c r="V14" s="1"/>
      <c r="W14" s="1">
        <v>0</v>
      </c>
      <c r="Y14" s="1">
        <v>0</v>
      </c>
    </row>
    <row r="15" spans="1:25" x14ac:dyDescent="0.2">
      <c r="A15" s="20">
        <f t="shared" ref="A15:A26" si="1">A14+1</f>
        <v>3</v>
      </c>
      <c r="B15" s="21"/>
      <c r="C15" s="21" t="s">
        <v>22</v>
      </c>
      <c r="E15" s="13">
        <v>0</v>
      </c>
      <c r="G15" s="13">
        <v>0</v>
      </c>
      <c r="I15" s="8"/>
      <c r="K15" s="13">
        <f t="shared" si="0"/>
        <v>0</v>
      </c>
      <c r="M15" s="8"/>
      <c r="N15" s="28"/>
      <c r="O15" s="1">
        <v>0</v>
      </c>
      <c r="Q15" s="1">
        <v>0</v>
      </c>
      <c r="R15" s="1"/>
      <c r="S15" s="1">
        <v>0</v>
      </c>
      <c r="T15" s="1"/>
      <c r="U15" s="1">
        <v>0</v>
      </c>
      <c r="V15" s="1"/>
      <c r="W15" s="1">
        <v>0</v>
      </c>
      <c r="Y15" s="1">
        <v>0</v>
      </c>
    </row>
    <row r="16" spans="1:25" x14ac:dyDescent="0.2">
      <c r="A16" s="20">
        <f t="shared" si="1"/>
        <v>4</v>
      </c>
      <c r="B16" s="21"/>
      <c r="C16" s="21" t="s">
        <v>23</v>
      </c>
      <c r="E16" s="13">
        <v>0</v>
      </c>
      <c r="G16" s="13">
        <v>0</v>
      </c>
      <c r="I16" s="8"/>
      <c r="K16" s="13">
        <f t="shared" si="0"/>
        <v>0</v>
      </c>
      <c r="M16" s="8"/>
      <c r="N16" s="28"/>
      <c r="O16" s="1">
        <v>0</v>
      </c>
      <c r="Q16" s="1">
        <v>0</v>
      </c>
      <c r="R16" s="1"/>
      <c r="S16" s="1">
        <v>0</v>
      </c>
      <c r="T16" s="1"/>
      <c r="U16" s="1">
        <v>0</v>
      </c>
      <c r="V16" s="1"/>
      <c r="W16" s="1">
        <v>0</v>
      </c>
      <c r="Y16" s="1">
        <v>0</v>
      </c>
    </row>
    <row r="17" spans="1:32" x14ac:dyDescent="0.2">
      <c r="A17" s="20">
        <f t="shared" si="1"/>
        <v>5</v>
      </c>
      <c r="B17" s="21"/>
      <c r="C17" s="21" t="s">
        <v>24</v>
      </c>
      <c r="E17" s="13">
        <v>0</v>
      </c>
      <c r="G17" s="13">
        <v>0</v>
      </c>
      <c r="I17" s="8"/>
      <c r="K17" s="13">
        <f t="shared" si="0"/>
        <v>0</v>
      </c>
      <c r="M17" s="8"/>
      <c r="N17" s="28"/>
      <c r="O17" s="1">
        <v>0</v>
      </c>
      <c r="Q17" s="1">
        <v>0</v>
      </c>
      <c r="R17" s="1"/>
      <c r="S17" s="1">
        <v>0</v>
      </c>
      <c r="T17" s="1"/>
      <c r="U17" s="1">
        <v>0</v>
      </c>
      <c r="V17" s="1"/>
      <c r="W17" s="1">
        <v>0</v>
      </c>
      <c r="Y17" s="1">
        <v>0</v>
      </c>
    </row>
    <row r="18" spans="1:32" x14ac:dyDescent="0.2">
      <c r="A18" s="20">
        <f t="shared" si="1"/>
        <v>6</v>
      </c>
      <c r="B18" s="21"/>
      <c r="C18" s="21" t="s">
        <v>25</v>
      </c>
      <c r="E18" s="13">
        <v>0</v>
      </c>
      <c r="G18" s="13">
        <v>0</v>
      </c>
      <c r="K18" s="13">
        <f t="shared" si="0"/>
        <v>0</v>
      </c>
      <c r="M18" s="8"/>
      <c r="N18" s="28"/>
      <c r="O18" s="1">
        <v>0</v>
      </c>
      <c r="Q18" s="1">
        <v>0</v>
      </c>
      <c r="R18" s="1"/>
      <c r="S18" s="1">
        <v>0</v>
      </c>
      <c r="T18" s="1"/>
      <c r="U18" s="1">
        <v>0</v>
      </c>
      <c r="V18" s="1"/>
      <c r="W18" s="1">
        <v>0</v>
      </c>
      <c r="Y18" s="1">
        <v>0</v>
      </c>
      <c r="AF18" s="14"/>
    </row>
    <row r="19" spans="1:32" x14ac:dyDescent="0.2">
      <c r="A19" s="20">
        <f t="shared" si="1"/>
        <v>7</v>
      </c>
      <c r="B19" s="21"/>
      <c r="C19" s="21" t="s">
        <v>26</v>
      </c>
      <c r="E19" s="13">
        <v>0</v>
      </c>
      <c r="G19" s="13">
        <v>0</v>
      </c>
      <c r="K19" s="13">
        <f t="shared" si="0"/>
        <v>0</v>
      </c>
      <c r="M19" s="8"/>
      <c r="N19" s="28"/>
      <c r="O19" s="1">
        <v>0</v>
      </c>
      <c r="Q19" s="1">
        <v>0</v>
      </c>
      <c r="R19" s="1"/>
      <c r="S19" s="1">
        <v>0</v>
      </c>
      <c r="T19" s="1"/>
      <c r="U19" s="1">
        <v>0</v>
      </c>
      <c r="V19" s="1"/>
      <c r="W19" s="1">
        <v>0</v>
      </c>
      <c r="Y19" s="1">
        <v>0</v>
      </c>
      <c r="AF19" s="14"/>
    </row>
    <row r="20" spans="1:32" x14ac:dyDescent="0.2">
      <c r="A20" s="20">
        <f t="shared" si="1"/>
        <v>8</v>
      </c>
      <c r="B20" s="21"/>
      <c r="C20" s="21" t="s">
        <v>27</v>
      </c>
      <c r="E20" s="13">
        <v>0</v>
      </c>
      <c r="G20" s="13">
        <v>0</v>
      </c>
      <c r="K20" s="13">
        <f t="shared" si="0"/>
        <v>0</v>
      </c>
      <c r="M20" s="8"/>
      <c r="N20" s="28"/>
      <c r="O20" s="1">
        <v>0</v>
      </c>
      <c r="Q20" s="1">
        <v>0</v>
      </c>
      <c r="R20" s="1"/>
      <c r="S20" s="1">
        <v>0</v>
      </c>
      <c r="T20" s="1"/>
      <c r="U20" s="1">
        <v>0</v>
      </c>
      <c r="V20" s="1"/>
      <c r="W20" s="1">
        <v>0</v>
      </c>
      <c r="Y20" s="1">
        <v>0</v>
      </c>
    </row>
    <row r="21" spans="1:32" x14ac:dyDescent="0.2">
      <c r="A21" s="20">
        <f t="shared" si="1"/>
        <v>9</v>
      </c>
      <c r="B21" s="21"/>
      <c r="C21" s="21" t="s">
        <v>28</v>
      </c>
      <c r="E21" s="13">
        <v>0</v>
      </c>
      <c r="G21" s="13">
        <v>0</v>
      </c>
      <c r="K21" s="13">
        <f t="shared" si="0"/>
        <v>0</v>
      </c>
      <c r="M21" s="8"/>
      <c r="N21" s="28"/>
      <c r="O21" s="1">
        <v>0</v>
      </c>
      <c r="Q21" s="1">
        <v>0</v>
      </c>
      <c r="R21" s="1"/>
      <c r="S21" s="1">
        <v>0</v>
      </c>
      <c r="T21" s="1"/>
      <c r="U21" s="1">
        <v>0</v>
      </c>
      <c r="V21" s="1"/>
      <c r="W21" s="1">
        <v>0</v>
      </c>
      <c r="Y21" s="1">
        <v>0</v>
      </c>
    </row>
    <row r="22" spans="1:32" x14ac:dyDescent="0.2">
      <c r="A22" s="20">
        <f t="shared" si="1"/>
        <v>10</v>
      </c>
      <c r="B22" s="21"/>
      <c r="C22" s="21" t="s">
        <v>29</v>
      </c>
      <c r="E22" s="13">
        <v>0</v>
      </c>
      <c r="G22" s="13">
        <v>0</v>
      </c>
      <c r="K22" s="13">
        <f t="shared" si="0"/>
        <v>0</v>
      </c>
      <c r="M22" s="8"/>
      <c r="N22" s="28"/>
      <c r="O22" s="1">
        <v>0</v>
      </c>
      <c r="Q22" s="1">
        <v>0</v>
      </c>
      <c r="R22" s="1"/>
      <c r="S22" s="1">
        <v>0</v>
      </c>
      <c r="T22" s="1"/>
      <c r="U22" s="1">
        <v>0</v>
      </c>
      <c r="V22" s="1"/>
      <c r="W22" s="1">
        <v>0</v>
      </c>
      <c r="Y22" s="1">
        <v>0</v>
      </c>
    </row>
    <row r="23" spans="1:32" x14ac:dyDescent="0.2">
      <c r="A23" s="20">
        <f t="shared" si="1"/>
        <v>11</v>
      </c>
      <c r="B23" s="21"/>
      <c r="C23" s="21" t="s">
        <v>30</v>
      </c>
      <c r="E23" s="13">
        <v>0</v>
      </c>
      <c r="G23" s="13">
        <v>0</v>
      </c>
      <c r="K23" s="13">
        <f t="shared" si="0"/>
        <v>0</v>
      </c>
      <c r="M23" s="8"/>
      <c r="N23" s="28"/>
      <c r="O23" s="1">
        <v>0</v>
      </c>
      <c r="Q23" s="1">
        <v>0</v>
      </c>
      <c r="R23" s="1"/>
      <c r="S23" s="1">
        <v>0</v>
      </c>
      <c r="T23" s="1"/>
      <c r="U23" s="1">
        <v>0</v>
      </c>
      <c r="V23" s="1"/>
      <c r="W23" s="1">
        <v>0</v>
      </c>
      <c r="Y23" s="1">
        <v>0</v>
      </c>
    </row>
    <row r="24" spans="1:32" x14ac:dyDescent="0.2">
      <c r="A24" s="20">
        <f>A23+1</f>
        <v>12</v>
      </c>
      <c r="B24" s="21"/>
      <c r="C24" s="21" t="s">
        <v>31</v>
      </c>
      <c r="E24" s="13">
        <v>0</v>
      </c>
      <c r="G24" s="13">
        <v>0</v>
      </c>
      <c r="K24" s="13">
        <f t="shared" si="0"/>
        <v>0</v>
      </c>
      <c r="M24" s="8"/>
      <c r="N24" s="28"/>
      <c r="O24" s="1">
        <v>0</v>
      </c>
      <c r="Q24" s="1">
        <v>0</v>
      </c>
      <c r="R24" s="1"/>
      <c r="S24" s="1">
        <v>0</v>
      </c>
      <c r="T24" s="1"/>
      <c r="U24" s="1">
        <v>0</v>
      </c>
      <c r="V24" s="1"/>
      <c r="W24" s="1">
        <v>0</v>
      </c>
      <c r="Y24" s="1">
        <v>0</v>
      </c>
    </row>
    <row r="25" spans="1:32" x14ac:dyDescent="0.2">
      <c r="A25" s="20">
        <f>A24+1</f>
        <v>13</v>
      </c>
      <c r="B25" s="21"/>
      <c r="C25" s="21" t="s">
        <v>32</v>
      </c>
      <c r="E25" s="13">
        <v>0</v>
      </c>
      <c r="G25" s="13">
        <v>0</v>
      </c>
      <c r="K25" s="13">
        <f t="shared" si="0"/>
        <v>0</v>
      </c>
      <c r="M25" s="8"/>
      <c r="N25" s="28"/>
      <c r="O25" s="1">
        <v>0</v>
      </c>
      <c r="Q25" s="1">
        <v>0</v>
      </c>
      <c r="R25" s="1"/>
      <c r="S25" s="1">
        <v>0</v>
      </c>
      <c r="T25" s="1"/>
      <c r="U25" s="1">
        <v>0</v>
      </c>
      <c r="V25" s="1"/>
      <c r="W25" s="1">
        <v>0</v>
      </c>
      <c r="Y25" s="1">
        <v>0</v>
      </c>
    </row>
    <row r="26" spans="1:32" x14ac:dyDescent="0.2">
      <c r="A26" s="20">
        <f t="shared" si="1"/>
        <v>14</v>
      </c>
      <c r="B26" s="21"/>
      <c r="C26" s="21" t="s">
        <v>112</v>
      </c>
      <c r="E26" s="15">
        <f>SUM(E13:E25)</f>
        <v>0</v>
      </c>
      <c r="G26" s="15">
        <f>SUM(G13:G25)</f>
        <v>0</v>
      </c>
      <c r="K26" s="15">
        <f>SUM(K13:K25)</f>
        <v>0</v>
      </c>
      <c r="O26" s="2">
        <f>SUM(O13:O25)</f>
        <v>0</v>
      </c>
      <c r="P26" s="3"/>
      <c r="Q26" s="2">
        <f>SUM(Q13:Q25)</f>
        <v>0</v>
      </c>
      <c r="R26" s="4"/>
      <c r="S26" s="2">
        <f>SUM(S13:S25)</f>
        <v>0</v>
      </c>
      <c r="T26" s="4"/>
      <c r="U26" s="2">
        <f>SUM(U13:U25)</f>
        <v>0</v>
      </c>
      <c r="V26" s="4"/>
      <c r="W26" s="2">
        <f>SUM(W13:W25)</f>
        <v>0</v>
      </c>
      <c r="X26" s="8"/>
      <c r="Y26" s="2">
        <f>SUM(Y13:Y25)</f>
        <v>0</v>
      </c>
    </row>
    <row r="27" spans="1:32" x14ac:dyDescent="0.2">
      <c r="A27" s="20"/>
      <c r="B27" s="21"/>
      <c r="X27" s="8"/>
    </row>
    <row r="28" spans="1:32" x14ac:dyDescent="0.2">
      <c r="A28" s="20">
        <f>A26+1</f>
        <v>15</v>
      </c>
      <c r="B28" s="21"/>
      <c r="C28" s="21" t="s">
        <v>33</v>
      </c>
      <c r="E28" s="13">
        <v>0</v>
      </c>
      <c r="G28" s="13">
        <v>0</v>
      </c>
      <c r="K28" s="13">
        <f t="shared" ref="K28" si="2">E28-G28</f>
        <v>0</v>
      </c>
      <c r="M28" s="8"/>
      <c r="N28" s="28"/>
      <c r="O28" s="1">
        <v>0</v>
      </c>
      <c r="Q28" s="1">
        <v>0</v>
      </c>
      <c r="R28" s="1"/>
      <c r="S28" s="1">
        <v>0</v>
      </c>
      <c r="T28" s="1"/>
      <c r="U28" s="1">
        <v>0</v>
      </c>
      <c r="V28" s="1"/>
      <c r="W28" s="1">
        <v>0</v>
      </c>
      <c r="Y28" s="1">
        <v>0</v>
      </c>
    </row>
    <row r="29" spans="1:32" x14ac:dyDescent="0.2">
      <c r="A29" s="20"/>
      <c r="B29" s="21"/>
      <c r="X29" s="8"/>
    </row>
    <row r="30" spans="1:32" x14ac:dyDescent="0.2">
      <c r="A30" s="20">
        <f>A28+1</f>
        <v>16</v>
      </c>
      <c r="B30" s="21"/>
      <c r="C30" s="21" t="s">
        <v>113</v>
      </c>
      <c r="E30" s="15">
        <f>E26+E28</f>
        <v>0</v>
      </c>
      <c r="G30" s="15">
        <f>G26+G28</f>
        <v>0</v>
      </c>
      <c r="K30" s="15">
        <f>K26+K28</f>
        <v>0</v>
      </c>
      <c r="O30" s="15">
        <f>O26+O28</f>
        <v>0</v>
      </c>
      <c r="P30" s="16"/>
      <c r="Q30" s="15">
        <f>Q26+Q28</f>
        <v>0</v>
      </c>
      <c r="R30" s="13"/>
      <c r="S30" s="15">
        <f>S26+S28</f>
        <v>0</v>
      </c>
      <c r="T30" s="13"/>
      <c r="U30" s="15">
        <f>U26+U28</f>
        <v>0</v>
      </c>
      <c r="V30" s="13"/>
      <c r="W30" s="15">
        <f>W26+W28</f>
        <v>0</v>
      </c>
      <c r="X30" s="8"/>
      <c r="Y30" s="15">
        <f>Y26+Y28</f>
        <v>0</v>
      </c>
    </row>
    <row r="31" spans="1:32" x14ac:dyDescent="0.2">
      <c r="A31" s="20"/>
      <c r="B31" s="21"/>
      <c r="C31" s="22"/>
      <c r="D31" s="10"/>
      <c r="E31" s="10"/>
      <c r="G31" s="10"/>
      <c r="I31" s="8"/>
      <c r="K31" s="10"/>
      <c r="Y31" s="7" t="str">
        <f>IF(ROUND(E31,4)=ROUND(W31,4), "", "check")</f>
        <v/>
      </c>
    </row>
    <row r="32" spans="1:32" x14ac:dyDescent="0.2">
      <c r="A32" s="20"/>
      <c r="B32" s="21"/>
      <c r="C32" s="22" t="s">
        <v>34</v>
      </c>
      <c r="D32" s="11"/>
      <c r="E32" s="11"/>
      <c r="G32" s="11"/>
      <c r="I32" s="8"/>
      <c r="Y32" s="7" t="str">
        <f>IF(ROUND(E32,4)=ROUND(W32,4), "", "check")</f>
        <v/>
      </c>
    </row>
    <row r="33" spans="1:32" x14ac:dyDescent="0.2">
      <c r="A33" s="20"/>
      <c r="B33" s="21"/>
      <c r="I33" s="8"/>
      <c r="Y33" s="7" t="str">
        <f>IF(ROUND(E33,4)=ROUND(W33,4), "", "check")</f>
        <v/>
      </c>
    </row>
    <row r="34" spans="1:32" x14ac:dyDescent="0.2">
      <c r="A34" s="20">
        <f>A30+1</f>
        <v>17</v>
      </c>
      <c r="B34" s="21"/>
      <c r="C34" s="21" t="s">
        <v>20</v>
      </c>
      <c r="E34" s="13">
        <v>0</v>
      </c>
      <c r="G34" s="13">
        <v>0</v>
      </c>
      <c r="I34" s="8"/>
      <c r="K34" s="13">
        <f>E34-G34</f>
        <v>0</v>
      </c>
      <c r="M34" s="8"/>
      <c r="N34" s="28"/>
      <c r="O34" s="1">
        <v>0</v>
      </c>
      <c r="Q34" s="1">
        <v>0</v>
      </c>
      <c r="R34" s="1"/>
      <c r="S34" s="1">
        <v>0</v>
      </c>
      <c r="T34" s="1"/>
      <c r="U34" s="1">
        <v>0</v>
      </c>
      <c r="V34" s="1"/>
      <c r="W34" s="1">
        <v>0</v>
      </c>
      <c r="Y34" s="1">
        <v>0</v>
      </c>
    </row>
    <row r="35" spans="1:32" x14ac:dyDescent="0.2">
      <c r="A35" s="20">
        <f>A34+1</f>
        <v>18</v>
      </c>
      <c r="B35" s="21"/>
      <c r="C35" s="21" t="s">
        <v>21</v>
      </c>
      <c r="E35" s="13">
        <v>0</v>
      </c>
      <c r="G35" s="13">
        <v>0</v>
      </c>
      <c r="I35" s="8"/>
      <c r="K35" s="13">
        <f t="shared" ref="K35:K46" si="3">E35-G35</f>
        <v>0</v>
      </c>
      <c r="M35" s="8"/>
      <c r="N35" s="28"/>
      <c r="O35" s="1">
        <v>0</v>
      </c>
      <c r="Q35" s="1">
        <v>0</v>
      </c>
      <c r="R35" s="1"/>
      <c r="S35" s="1">
        <v>0</v>
      </c>
      <c r="T35" s="1"/>
      <c r="U35" s="1">
        <v>0</v>
      </c>
      <c r="V35" s="1"/>
      <c r="W35" s="1">
        <v>0</v>
      </c>
      <c r="Y35" s="1">
        <v>0</v>
      </c>
    </row>
    <row r="36" spans="1:32" x14ac:dyDescent="0.2">
      <c r="A36" s="20">
        <f t="shared" ref="A36:A47" si="4">A35+1</f>
        <v>19</v>
      </c>
      <c r="B36" s="21"/>
      <c r="C36" s="21" t="s">
        <v>22</v>
      </c>
      <c r="E36" s="13">
        <v>0</v>
      </c>
      <c r="G36" s="13">
        <v>0</v>
      </c>
      <c r="I36" s="8"/>
      <c r="K36" s="13">
        <f t="shared" si="3"/>
        <v>0</v>
      </c>
      <c r="M36" s="8"/>
      <c r="N36" s="28"/>
      <c r="O36" s="1">
        <v>0</v>
      </c>
      <c r="Q36" s="1">
        <v>0</v>
      </c>
      <c r="R36" s="1"/>
      <c r="S36" s="1">
        <v>0</v>
      </c>
      <c r="T36" s="1"/>
      <c r="U36" s="1">
        <v>0</v>
      </c>
      <c r="V36" s="1"/>
      <c r="W36" s="1">
        <v>0</v>
      </c>
      <c r="Y36" s="1">
        <v>0</v>
      </c>
    </row>
    <row r="37" spans="1:32" x14ac:dyDescent="0.2">
      <c r="A37" s="20">
        <f t="shared" si="4"/>
        <v>20</v>
      </c>
      <c r="B37" s="21"/>
      <c r="C37" s="21" t="s">
        <v>23</v>
      </c>
      <c r="E37" s="13">
        <v>0</v>
      </c>
      <c r="G37" s="13">
        <v>0</v>
      </c>
      <c r="I37" s="8"/>
      <c r="K37" s="13">
        <f t="shared" si="3"/>
        <v>0</v>
      </c>
      <c r="M37" s="8"/>
      <c r="N37" s="28"/>
      <c r="O37" s="1">
        <v>0</v>
      </c>
      <c r="Q37" s="1">
        <v>0</v>
      </c>
      <c r="R37" s="1"/>
      <c r="S37" s="1">
        <v>0</v>
      </c>
      <c r="T37" s="1"/>
      <c r="U37" s="1">
        <v>0</v>
      </c>
      <c r="V37" s="1"/>
      <c r="W37" s="1">
        <v>0</v>
      </c>
      <c r="Y37" s="1">
        <v>0</v>
      </c>
    </row>
    <row r="38" spans="1:32" x14ac:dyDescent="0.2">
      <c r="A38" s="20">
        <f t="shared" si="4"/>
        <v>21</v>
      </c>
      <c r="B38" s="21"/>
      <c r="C38" s="21" t="s">
        <v>24</v>
      </c>
      <c r="E38" s="13">
        <v>0</v>
      </c>
      <c r="G38" s="13">
        <v>0</v>
      </c>
      <c r="I38" s="8"/>
      <c r="K38" s="13">
        <f t="shared" si="3"/>
        <v>0</v>
      </c>
      <c r="M38" s="8"/>
      <c r="N38" s="28"/>
      <c r="O38" s="1">
        <v>0</v>
      </c>
      <c r="Q38" s="1">
        <v>0</v>
      </c>
      <c r="R38" s="1"/>
      <c r="S38" s="1">
        <v>0</v>
      </c>
      <c r="T38" s="1"/>
      <c r="U38" s="1">
        <v>0</v>
      </c>
      <c r="V38" s="1"/>
      <c r="W38" s="1">
        <v>0</v>
      </c>
      <c r="Y38" s="1">
        <v>0</v>
      </c>
    </row>
    <row r="39" spans="1:32" x14ac:dyDescent="0.2">
      <c r="A39" s="20">
        <f t="shared" si="4"/>
        <v>22</v>
      </c>
      <c r="B39" s="21"/>
      <c r="C39" s="21" t="s">
        <v>25</v>
      </c>
      <c r="E39" s="13">
        <v>0</v>
      </c>
      <c r="G39" s="13">
        <v>0</v>
      </c>
      <c r="K39" s="13">
        <f t="shared" si="3"/>
        <v>0</v>
      </c>
      <c r="M39" s="8"/>
      <c r="N39" s="28"/>
      <c r="O39" s="1">
        <v>0</v>
      </c>
      <c r="Q39" s="1">
        <v>0</v>
      </c>
      <c r="R39" s="1"/>
      <c r="S39" s="1">
        <v>0</v>
      </c>
      <c r="T39" s="1"/>
      <c r="U39" s="1">
        <v>0</v>
      </c>
      <c r="V39" s="1"/>
      <c r="W39" s="1">
        <v>0</v>
      </c>
      <c r="Y39" s="1">
        <v>0</v>
      </c>
      <c r="AF39" s="14"/>
    </row>
    <row r="40" spans="1:32" x14ac:dyDescent="0.2">
      <c r="A40" s="20">
        <f t="shared" si="4"/>
        <v>23</v>
      </c>
      <c r="B40" s="21"/>
      <c r="C40" s="21" t="s">
        <v>26</v>
      </c>
      <c r="E40" s="13">
        <v>0</v>
      </c>
      <c r="G40" s="13">
        <v>0</v>
      </c>
      <c r="K40" s="13">
        <f t="shared" si="3"/>
        <v>0</v>
      </c>
      <c r="M40" s="8"/>
      <c r="N40" s="28"/>
      <c r="O40" s="1">
        <v>0</v>
      </c>
      <c r="Q40" s="1">
        <v>0</v>
      </c>
      <c r="R40" s="1"/>
      <c r="S40" s="1">
        <v>0</v>
      </c>
      <c r="T40" s="1"/>
      <c r="U40" s="1">
        <v>0</v>
      </c>
      <c r="V40" s="1"/>
      <c r="W40" s="1">
        <v>0</v>
      </c>
      <c r="Y40" s="1">
        <v>0</v>
      </c>
      <c r="AF40" s="14"/>
    </row>
    <row r="41" spans="1:32" x14ac:dyDescent="0.2">
      <c r="A41" s="20">
        <f t="shared" si="4"/>
        <v>24</v>
      </c>
      <c r="B41" s="21"/>
      <c r="C41" s="21" t="s">
        <v>27</v>
      </c>
      <c r="E41" s="13">
        <v>0</v>
      </c>
      <c r="G41" s="13">
        <v>0</v>
      </c>
      <c r="K41" s="13">
        <f t="shared" si="3"/>
        <v>0</v>
      </c>
      <c r="M41" s="8"/>
      <c r="N41" s="28"/>
      <c r="O41" s="1">
        <v>0</v>
      </c>
      <c r="Q41" s="1">
        <v>0</v>
      </c>
      <c r="R41" s="1"/>
      <c r="S41" s="1">
        <v>0</v>
      </c>
      <c r="T41" s="1"/>
      <c r="U41" s="1">
        <v>0</v>
      </c>
      <c r="V41" s="1"/>
      <c r="W41" s="1">
        <v>0</v>
      </c>
      <c r="Y41" s="1">
        <v>0</v>
      </c>
    </row>
    <row r="42" spans="1:32" x14ac:dyDescent="0.2">
      <c r="A42" s="20">
        <f t="shared" si="4"/>
        <v>25</v>
      </c>
      <c r="B42" s="21"/>
      <c r="C42" s="21" t="s">
        <v>28</v>
      </c>
      <c r="E42" s="13">
        <v>0</v>
      </c>
      <c r="G42" s="13">
        <v>0</v>
      </c>
      <c r="K42" s="13">
        <f t="shared" si="3"/>
        <v>0</v>
      </c>
      <c r="M42" s="8"/>
      <c r="N42" s="28"/>
      <c r="O42" s="1">
        <v>0</v>
      </c>
      <c r="Q42" s="1">
        <v>0</v>
      </c>
      <c r="R42" s="1"/>
      <c r="S42" s="1">
        <v>0</v>
      </c>
      <c r="T42" s="1"/>
      <c r="U42" s="1">
        <v>0</v>
      </c>
      <c r="V42" s="1"/>
      <c r="W42" s="1">
        <v>0</v>
      </c>
      <c r="Y42" s="1">
        <v>0</v>
      </c>
    </row>
    <row r="43" spans="1:32" x14ac:dyDescent="0.2">
      <c r="A43" s="20">
        <f t="shared" si="4"/>
        <v>26</v>
      </c>
      <c r="B43" s="21"/>
      <c r="C43" s="21" t="s">
        <v>29</v>
      </c>
      <c r="E43" s="13">
        <v>0</v>
      </c>
      <c r="G43" s="13">
        <v>0</v>
      </c>
      <c r="K43" s="13">
        <f t="shared" si="3"/>
        <v>0</v>
      </c>
      <c r="M43" s="8"/>
      <c r="N43" s="28"/>
      <c r="O43" s="1">
        <v>0</v>
      </c>
      <c r="Q43" s="1">
        <v>0</v>
      </c>
      <c r="R43" s="1"/>
      <c r="S43" s="1">
        <v>0</v>
      </c>
      <c r="T43" s="1"/>
      <c r="U43" s="1">
        <v>0</v>
      </c>
      <c r="V43" s="1"/>
      <c r="W43" s="1">
        <v>0</v>
      </c>
      <c r="Y43" s="1">
        <v>0</v>
      </c>
    </row>
    <row r="44" spans="1:32" x14ac:dyDescent="0.2">
      <c r="A44" s="20">
        <f t="shared" si="4"/>
        <v>27</v>
      </c>
      <c r="B44" s="21"/>
      <c r="C44" s="21" t="s">
        <v>30</v>
      </c>
      <c r="E44" s="13">
        <v>0</v>
      </c>
      <c r="G44" s="13">
        <v>0</v>
      </c>
      <c r="K44" s="13">
        <f t="shared" si="3"/>
        <v>0</v>
      </c>
      <c r="M44" s="8"/>
      <c r="N44" s="28"/>
      <c r="O44" s="1">
        <v>0</v>
      </c>
      <c r="Q44" s="1">
        <v>0</v>
      </c>
      <c r="R44" s="1"/>
      <c r="S44" s="1">
        <v>0</v>
      </c>
      <c r="T44" s="1"/>
      <c r="U44" s="1">
        <v>0</v>
      </c>
      <c r="V44" s="1"/>
      <c r="W44" s="1">
        <v>0</v>
      </c>
      <c r="Y44" s="1">
        <v>0</v>
      </c>
    </row>
    <row r="45" spans="1:32" x14ac:dyDescent="0.2">
      <c r="A45" s="20">
        <f>A44+1</f>
        <v>28</v>
      </c>
      <c r="B45" s="21"/>
      <c r="C45" s="21" t="s">
        <v>31</v>
      </c>
      <c r="E45" s="13">
        <v>0</v>
      </c>
      <c r="G45" s="13">
        <v>0</v>
      </c>
      <c r="K45" s="13">
        <f t="shared" si="3"/>
        <v>0</v>
      </c>
      <c r="M45" s="8"/>
      <c r="N45" s="28"/>
      <c r="O45" s="1">
        <v>0</v>
      </c>
      <c r="Q45" s="1">
        <v>0</v>
      </c>
      <c r="R45" s="1"/>
      <c r="S45" s="1">
        <v>0</v>
      </c>
      <c r="T45" s="1"/>
      <c r="U45" s="1">
        <v>0</v>
      </c>
      <c r="V45" s="1"/>
      <c r="W45" s="1">
        <v>0</v>
      </c>
      <c r="Y45" s="1">
        <v>0</v>
      </c>
    </row>
    <row r="46" spans="1:32" x14ac:dyDescent="0.2">
      <c r="A46" s="20">
        <f>A45+1</f>
        <v>29</v>
      </c>
      <c r="B46" s="21"/>
      <c r="C46" s="21" t="s">
        <v>32</v>
      </c>
      <c r="E46" s="13">
        <v>0</v>
      </c>
      <c r="G46" s="13">
        <v>0</v>
      </c>
      <c r="K46" s="13">
        <f t="shared" si="3"/>
        <v>0</v>
      </c>
      <c r="M46" s="8"/>
      <c r="N46" s="28"/>
      <c r="O46" s="1">
        <v>0</v>
      </c>
      <c r="Q46" s="1">
        <v>0</v>
      </c>
      <c r="R46" s="1"/>
      <c r="S46" s="1">
        <v>0</v>
      </c>
      <c r="T46" s="1"/>
      <c r="U46" s="1">
        <v>0</v>
      </c>
      <c r="V46" s="1"/>
      <c r="W46" s="1">
        <v>0</v>
      </c>
      <c r="Y46" s="1">
        <v>0</v>
      </c>
    </row>
    <row r="47" spans="1:32" x14ac:dyDescent="0.2">
      <c r="A47" s="20">
        <f t="shared" si="4"/>
        <v>30</v>
      </c>
      <c r="B47" s="21"/>
      <c r="C47" s="21" t="s">
        <v>114</v>
      </c>
      <c r="E47" s="15">
        <f>SUM(E34:E46)</f>
        <v>0</v>
      </c>
      <c r="G47" s="15">
        <f>SUM(G34:G46)</f>
        <v>0</v>
      </c>
      <c r="K47" s="15">
        <f>SUM(K34:K46)</f>
        <v>0</v>
      </c>
      <c r="O47" s="2">
        <f>SUM(O34:O46)</f>
        <v>0</v>
      </c>
      <c r="P47" s="3"/>
      <c r="Q47" s="2">
        <f>SUM(Q34:Q46)</f>
        <v>0</v>
      </c>
      <c r="R47" s="4"/>
      <c r="S47" s="2">
        <f>SUM(S34:S46)</f>
        <v>0</v>
      </c>
      <c r="T47" s="4"/>
      <c r="U47" s="2">
        <f>SUM(U34:U46)</f>
        <v>0</v>
      </c>
      <c r="V47" s="4"/>
      <c r="W47" s="2">
        <f>SUM(W34:W46)</f>
        <v>0</v>
      </c>
      <c r="X47" s="8"/>
      <c r="Y47" s="2">
        <f>SUM(Y34:Y46)</f>
        <v>0</v>
      </c>
    </row>
    <row r="48" spans="1:32" x14ac:dyDescent="0.2">
      <c r="A48" s="20"/>
      <c r="B48" s="21"/>
      <c r="X48" s="8"/>
    </row>
    <row r="49" spans="1:25" x14ac:dyDescent="0.2">
      <c r="A49" s="20">
        <f>A47+1</f>
        <v>31</v>
      </c>
      <c r="B49" s="21"/>
      <c r="C49" s="21" t="s">
        <v>33</v>
      </c>
      <c r="E49" s="13">
        <v>0</v>
      </c>
      <c r="G49" s="13">
        <v>0</v>
      </c>
      <c r="K49" s="13">
        <f t="shared" ref="K49" si="5">E49-G49</f>
        <v>0</v>
      </c>
      <c r="M49" s="8"/>
      <c r="N49" s="28"/>
      <c r="O49" s="1">
        <v>0</v>
      </c>
      <c r="Q49" s="1">
        <v>0</v>
      </c>
      <c r="R49" s="1"/>
      <c r="S49" s="1">
        <v>0</v>
      </c>
      <c r="T49" s="1"/>
      <c r="U49" s="1">
        <v>0</v>
      </c>
      <c r="V49" s="1"/>
      <c r="W49" s="1">
        <v>0</v>
      </c>
      <c r="Y49" s="1">
        <v>0</v>
      </c>
    </row>
    <row r="50" spans="1:25" x14ac:dyDescent="0.2">
      <c r="A50" s="20"/>
      <c r="B50" s="21"/>
      <c r="X50" s="8"/>
    </row>
    <row r="51" spans="1:25" x14ac:dyDescent="0.2">
      <c r="A51" s="20">
        <f>A49+1</f>
        <v>32</v>
      </c>
      <c r="B51" s="21"/>
      <c r="C51" s="21" t="s">
        <v>115</v>
      </c>
      <c r="E51" s="15">
        <f>E47+E49</f>
        <v>0</v>
      </c>
      <c r="G51" s="15">
        <f>G47+G49</f>
        <v>0</v>
      </c>
      <c r="K51" s="15">
        <f>K47+K49</f>
        <v>0</v>
      </c>
      <c r="O51" s="15">
        <f>O47+O49</f>
        <v>0</v>
      </c>
      <c r="P51" s="16"/>
      <c r="Q51" s="15">
        <f>Q47+Q49</f>
        <v>0</v>
      </c>
      <c r="R51" s="13"/>
      <c r="S51" s="15">
        <f>S47+S49</f>
        <v>0</v>
      </c>
      <c r="T51" s="13"/>
      <c r="U51" s="15">
        <f>U47+U49</f>
        <v>0</v>
      </c>
      <c r="V51" s="13"/>
      <c r="W51" s="15">
        <f>W47+W49</f>
        <v>0</v>
      </c>
      <c r="X51" s="8"/>
      <c r="Y51" s="15">
        <f>Y47+Y49</f>
        <v>0</v>
      </c>
    </row>
    <row r="52" spans="1:25" x14ac:dyDescent="0.2">
      <c r="A52" s="20"/>
      <c r="B52" s="21"/>
      <c r="C52" s="22"/>
      <c r="D52" s="10"/>
      <c r="E52" s="10"/>
      <c r="G52" s="10"/>
      <c r="I52" s="8"/>
      <c r="K52" s="10"/>
      <c r="Y52" s="7" t="str">
        <f>IF(ROUND(E52,4)=ROUND(W52,4), "", "check")</f>
        <v/>
      </c>
    </row>
    <row r="53" spans="1:25" x14ac:dyDescent="0.2">
      <c r="A53" s="20"/>
      <c r="B53" s="21"/>
      <c r="C53" s="22"/>
      <c r="D53" s="10"/>
      <c r="E53" s="10"/>
      <c r="G53" s="10"/>
      <c r="I53" s="8"/>
      <c r="K53" s="10"/>
    </row>
    <row r="54" spans="1:25" ht="15" customHeight="1" x14ac:dyDescent="0.2">
      <c r="A54" s="31" t="s">
        <v>130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5" customHeight="1" x14ac:dyDescent="0.2">
      <c r="A55" s="31" t="s">
        <v>125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7" spans="1:25" x14ac:dyDescent="0.2">
      <c r="G57" s="8" t="s">
        <v>0</v>
      </c>
      <c r="I57" s="8" t="s">
        <v>1</v>
      </c>
      <c r="K57" s="8" t="s">
        <v>2</v>
      </c>
      <c r="M57" s="8" t="s">
        <v>3</v>
      </c>
      <c r="N57" s="28"/>
      <c r="V57" s="8"/>
    </row>
    <row r="58" spans="1:25" x14ac:dyDescent="0.2">
      <c r="A58" s="8" t="s">
        <v>4</v>
      </c>
      <c r="E58" s="8" t="s">
        <v>5</v>
      </c>
      <c r="G58" s="8" t="s">
        <v>1</v>
      </c>
      <c r="I58" s="8" t="s">
        <v>6</v>
      </c>
      <c r="K58" s="8" t="s">
        <v>7</v>
      </c>
      <c r="M58" s="8" t="s">
        <v>8</v>
      </c>
      <c r="N58" s="28"/>
      <c r="O58" s="8" t="s">
        <v>3</v>
      </c>
      <c r="P58" s="8"/>
      <c r="Q58" s="8" t="s">
        <v>9</v>
      </c>
      <c r="R58" s="8"/>
      <c r="S58" s="8" t="s">
        <v>9</v>
      </c>
      <c r="T58" s="8"/>
      <c r="U58" s="8" t="s">
        <v>10</v>
      </c>
      <c r="V58" s="8"/>
      <c r="W58" s="8" t="s">
        <v>10</v>
      </c>
      <c r="X58" s="8"/>
      <c r="Y58" s="8"/>
    </row>
    <row r="59" spans="1:25" x14ac:dyDescent="0.2">
      <c r="A59" s="9" t="s">
        <v>11</v>
      </c>
      <c r="C59" s="25" t="s">
        <v>96</v>
      </c>
      <c r="E59" s="9" t="s">
        <v>12</v>
      </c>
      <c r="G59" s="9" t="s">
        <v>6</v>
      </c>
      <c r="I59" s="9" t="s">
        <v>13</v>
      </c>
      <c r="K59" s="9" t="s">
        <v>14</v>
      </c>
      <c r="M59" s="9" t="s">
        <v>13</v>
      </c>
      <c r="N59" s="28"/>
      <c r="O59" s="9" t="s">
        <v>15</v>
      </c>
      <c r="P59" s="8"/>
      <c r="Q59" s="9" t="s">
        <v>16</v>
      </c>
      <c r="R59" s="8"/>
      <c r="S59" s="9" t="s">
        <v>15</v>
      </c>
      <c r="T59" s="8"/>
      <c r="U59" s="9" t="s">
        <v>17</v>
      </c>
      <c r="V59" s="8"/>
      <c r="W59" s="9" t="s">
        <v>15</v>
      </c>
      <c r="X59" s="8"/>
      <c r="Y59" s="9" t="s">
        <v>18</v>
      </c>
    </row>
    <row r="60" spans="1:25" x14ac:dyDescent="0.2">
      <c r="E60" s="8" t="s">
        <v>97</v>
      </c>
      <c r="G60" s="8" t="s">
        <v>98</v>
      </c>
      <c r="I60" s="8" t="s">
        <v>99</v>
      </c>
      <c r="K60" s="8" t="s">
        <v>107</v>
      </c>
      <c r="M60" s="8" t="s">
        <v>101</v>
      </c>
      <c r="N60" s="28"/>
      <c r="O60" s="8" t="s">
        <v>100</v>
      </c>
      <c r="P60" s="8"/>
      <c r="Q60" s="8" t="s">
        <v>102</v>
      </c>
      <c r="R60" s="8"/>
      <c r="S60" s="8" t="s">
        <v>103</v>
      </c>
      <c r="T60" s="8"/>
      <c r="U60" s="8" t="s">
        <v>104</v>
      </c>
      <c r="V60" s="8"/>
      <c r="W60" s="8" t="s">
        <v>105</v>
      </c>
      <c r="X60" s="8"/>
      <c r="Y60" s="8" t="s">
        <v>106</v>
      </c>
    </row>
    <row r="61" spans="1:25" x14ac:dyDescent="0.2">
      <c r="X61" s="8"/>
    </row>
    <row r="62" spans="1:25" x14ac:dyDescent="0.2">
      <c r="A62" s="20"/>
      <c r="B62" s="21"/>
      <c r="C62" s="22" t="s">
        <v>35</v>
      </c>
      <c r="D62" s="11"/>
      <c r="E62" s="11"/>
      <c r="G62" s="11"/>
      <c r="X62" s="8"/>
    </row>
    <row r="63" spans="1:25" x14ac:dyDescent="0.2">
      <c r="A63" s="20"/>
      <c r="B63" s="21"/>
      <c r="X63" s="8"/>
    </row>
    <row r="64" spans="1:25" x14ac:dyDescent="0.2">
      <c r="A64" s="20">
        <f>A51+1</f>
        <v>33</v>
      </c>
      <c r="B64" s="21"/>
      <c r="C64" s="21" t="s">
        <v>36</v>
      </c>
      <c r="E64" s="13">
        <v>0</v>
      </c>
      <c r="G64" s="13">
        <v>0</v>
      </c>
      <c r="I64" s="8"/>
      <c r="K64" s="13">
        <f>E64-G64</f>
        <v>0</v>
      </c>
      <c r="M64" s="8"/>
      <c r="N64" s="28"/>
      <c r="O64" s="1">
        <v>0</v>
      </c>
      <c r="Q64" s="1">
        <v>0</v>
      </c>
      <c r="R64" s="1"/>
      <c r="S64" s="1">
        <v>0</v>
      </c>
      <c r="T64" s="1"/>
      <c r="U64" s="1">
        <v>0</v>
      </c>
      <c r="V64" s="1"/>
      <c r="W64" s="1">
        <v>0</v>
      </c>
      <c r="Y64" s="1">
        <v>0</v>
      </c>
    </row>
    <row r="65" spans="1:25" x14ac:dyDescent="0.2">
      <c r="A65" s="20">
        <f>A64+1</f>
        <v>34</v>
      </c>
      <c r="B65" s="21"/>
      <c r="C65" s="21" t="s">
        <v>21</v>
      </c>
      <c r="E65" s="13">
        <v>0</v>
      </c>
      <c r="G65" s="13">
        <v>0</v>
      </c>
      <c r="I65" s="8"/>
      <c r="K65" s="13">
        <f t="shared" ref="K65:K76" si="6">E65-G65</f>
        <v>0</v>
      </c>
      <c r="M65" s="8"/>
      <c r="N65" s="28"/>
      <c r="O65" s="1">
        <v>0</v>
      </c>
      <c r="Q65" s="1">
        <v>0</v>
      </c>
      <c r="R65" s="1"/>
      <c r="S65" s="1">
        <v>0</v>
      </c>
      <c r="T65" s="1"/>
      <c r="U65" s="1">
        <v>0</v>
      </c>
      <c r="V65" s="1"/>
      <c r="W65" s="1">
        <v>0</v>
      </c>
      <c r="Y65" s="1">
        <v>0</v>
      </c>
    </row>
    <row r="66" spans="1:25" x14ac:dyDescent="0.2">
      <c r="A66" s="20">
        <f t="shared" ref="A66:A77" si="7">A65+1</f>
        <v>35</v>
      </c>
      <c r="B66" s="21"/>
      <c r="C66" s="21" t="s">
        <v>22</v>
      </c>
      <c r="E66" s="13">
        <v>0</v>
      </c>
      <c r="G66" s="13">
        <v>0</v>
      </c>
      <c r="I66" s="8"/>
      <c r="K66" s="13">
        <f t="shared" si="6"/>
        <v>0</v>
      </c>
      <c r="M66" s="8"/>
      <c r="N66" s="28"/>
      <c r="O66" s="1">
        <v>0</v>
      </c>
      <c r="Q66" s="1">
        <v>0</v>
      </c>
      <c r="R66" s="1"/>
      <c r="S66" s="1">
        <v>0</v>
      </c>
      <c r="T66" s="1"/>
      <c r="U66" s="1">
        <v>0</v>
      </c>
      <c r="V66" s="1"/>
      <c r="W66" s="1">
        <v>0</v>
      </c>
      <c r="Y66" s="1">
        <v>0</v>
      </c>
    </row>
    <row r="67" spans="1:25" x14ac:dyDescent="0.2">
      <c r="A67" s="20">
        <f t="shared" si="7"/>
        <v>36</v>
      </c>
      <c r="B67" s="21"/>
      <c r="C67" s="21" t="s">
        <v>23</v>
      </c>
      <c r="E67" s="13">
        <v>0</v>
      </c>
      <c r="G67" s="13">
        <v>0</v>
      </c>
      <c r="I67" s="8"/>
      <c r="K67" s="13">
        <f t="shared" si="6"/>
        <v>0</v>
      </c>
      <c r="M67" s="8"/>
      <c r="N67" s="28"/>
      <c r="O67" s="1">
        <v>0</v>
      </c>
      <c r="Q67" s="1">
        <v>0</v>
      </c>
      <c r="R67" s="1"/>
      <c r="S67" s="1">
        <v>0</v>
      </c>
      <c r="T67" s="1"/>
      <c r="U67" s="1">
        <v>0</v>
      </c>
      <c r="V67" s="1"/>
      <c r="W67" s="1">
        <v>0</v>
      </c>
      <c r="Y67" s="1">
        <v>0</v>
      </c>
    </row>
    <row r="68" spans="1:25" x14ac:dyDescent="0.2">
      <c r="A68" s="20">
        <f t="shared" si="7"/>
        <v>37</v>
      </c>
      <c r="B68" s="21"/>
      <c r="C68" s="21" t="s">
        <v>24</v>
      </c>
      <c r="E68" s="13">
        <v>0</v>
      </c>
      <c r="G68" s="13">
        <v>0</v>
      </c>
      <c r="I68" s="8"/>
      <c r="K68" s="13">
        <f t="shared" si="6"/>
        <v>0</v>
      </c>
      <c r="M68" s="8"/>
      <c r="N68" s="28"/>
      <c r="O68" s="1">
        <v>0</v>
      </c>
      <c r="Q68" s="1">
        <v>0</v>
      </c>
      <c r="R68" s="1"/>
      <c r="S68" s="1">
        <v>0</v>
      </c>
      <c r="T68" s="1"/>
      <c r="U68" s="1">
        <v>0</v>
      </c>
      <c r="V68" s="1"/>
      <c r="W68" s="1">
        <v>0</v>
      </c>
      <c r="Y68" s="1">
        <v>0</v>
      </c>
    </row>
    <row r="69" spans="1:25" x14ac:dyDescent="0.2">
      <c r="A69" s="20">
        <f t="shared" si="7"/>
        <v>38</v>
      </c>
      <c r="B69" s="21"/>
      <c r="C69" s="21" t="s">
        <v>25</v>
      </c>
      <c r="E69" s="13">
        <v>0</v>
      </c>
      <c r="G69" s="13">
        <v>0</v>
      </c>
      <c r="K69" s="13">
        <f t="shared" si="6"/>
        <v>0</v>
      </c>
      <c r="M69" s="8"/>
      <c r="N69" s="28"/>
      <c r="O69" s="1">
        <v>0</v>
      </c>
      <c r="Q69" s="1">
        <v>0</v>
      </c>
      <c r="R69" s="1"/>
      <c r="S69" s="1">
        <v>0</v>
      </c>
      <c r="T69" s="1"/>
      <c r="U69" s="1">
        <v>0</v>
      </c>
      <c r="V69" s="1"/>
      <c r="W69" s="1">
        <v>0</v>
      </c>
      <c r="Y69" s="1">
        <v>0</v>
      </c>
    </row>
    <row r="70" spans="1:25" x14ac:dyDescent="0.2">
      <c r="A70" s="20">
        <f t="shared" si="7"/>
        <v>39</v>
      </c>
      <c r="B70" s="21"/>
      <c r="C70" s="21" t="s">
        <v>26</v>
      </c>
      <c r="E70" s="13">
        <v>0</v>
      </c>
      <c r="G70" s="13">
        <v>0</v>
      </c>
      <c r="K70" s="13">
        <f t="shared" si="6"/>
        <v>0</v>
      </c>
      <c r="M70" s="8"/>
      <c r="N70" s="28"/>
      <c r="O70" s="1">
        <v>0</v>
      </c>
      <c r="Q70" s="1">
        <v>0</v>
      </c>
      <c r="R70" s="1"/>
      <c r="S70" s="1">
        <v>0</v>
      </c>
      <c r="T70" s="1"/>
      <c r="U70" s="1">
        <v>0</v>
      </c>
      <c r="V70" s="1"/>
      <c r="W70" s="1">
        <v>0</v>
      </c>
      <c r="Y70" s="1">
        <v>0</v>
      </c>
    </row>
    <row r="71" spans="1:25" x14ac:dyDescent="0.2">
      <c r="A71" s="20">
        <f t="shared" si="7"/>
        <v>40</v>
      </c>
      <c r="B71" s="21"/>
      <c r="C71" s="21" t="s">
        <v>27</v>
      </c>
      <c r="E71" s="13">
        <v>0</v>
      </c>
      <c r="G71" s="13">
        <v>0</v>
      </c>
      <c r="K71" s="13">
        <f t="shared" si="6"/>
        <v>0</v>
      </c>
      <c r="M71" s="8"/>
      <c r="N71" s="28"/>
      <c r="O71" s="1">
        <v>0</v>
      </c>
      <c r="Q71" s="1">
        <v>0</v>
      </c>
      <c r="R71" s="1"/>
      <c r="S71" s="1">
        <v>0</v>
      </c>
      <c r="T71" s="1"/>
      <c r="U71" s="1">
        <v>0</v>
      </c>
      <c r="V71" s="1"/>
      <c r="W71" s="1">
        <v>0</v>
      </c>
      <c r="Y71" s="1">
        <v>0</v>
      </c>
    </row>
    <row r="72" spans="1:25" x14ac:dyDescent="0.2">
      <c r="A72" s="20">
        <f t="shared" si="7"/>
        <v>41</v>
      </c>
      <c r="B72" s="21"/>
      <c r="C72" s="21" t="s">
        <v>28</v>
      </c>
      <c r="E72" s="13">
        <v>0</v>
      </c>
      <c r="G72" s="13">
        <v>0</v>
      </c>
      <c r="K72" s="13">
        <f t="shared" si="6"/>
        <v>0</v>
      </c>
      <c r="M72" s="8"/>
      <c r="N72" s="28"/>
      <c r="O72" s="1">
        <v>0</v>
      </c>
      <c r="Q72" s="1">
        <v>0</v>
      </c>
      <c r="R72" s="1"/>
      <c r="S72" s="1">
        <v>0</v>
      </c>
      <c r="T72" s="1"/>
      <c r="U72" s="1">
        <v>0</v>
      </c>
      <c r="V72" s="1"/>
      <c r="W72" s="1">
        <v>0</v>
      </c>
      <c r="Y72" s="1">
        <v>0</v>
      </c>
    </row>
    <row r="73" spans="1:25" x14ac:dyDescent="0.2">
      <c r="A73" s="20">
        <f t="shared" si="7"/>
        <v>42</v>
      </c>
      <c r="B73" s="21"/>
      <c r="C73" s="21" t="s">
        <v>29</v>
      </c>
      <c r="E73" s="13">
        <v>0</v>
      </c>
      <c r="G73" s="13">
        <v>0</v>
      </c>
      <c r="K73" s="13">
        <f t="shared" si="6"/>
        <v>0</v>
      </c>
      <c r="M73" s="8"/>
      <c r="N73" s="28"/>
      <c r="O73" s="1">
        <v>0</v>
      </c>
      <c r="Q73" s="1">
        <v>0</v>
      </c>
      <c r="R73" s="1"/>
      <c r="S73" s="1">
        <v>0</v>
      </c>
      <c r="T73" s="1"/>
      <c r="U73" s="1">
        <v>0</v>
      </c>
      <c r="V73" s="1"/>
      <c r="W73" s="1">
        <v>0</v>
      </c>
      <c r="Y73" s="1">
        <v>0</v>
      </c>
    </row>
    <row r="74" spans="1:25" x14ac:dyDescent="0.2">
      <c r="A74" s="20">
        <f t="shared" si="7"/>
        <v>43</v>
      </c>
      <c r="B74" s="21"/>
      <c r="C74" s="21" t="s">
        <v>30</v>
      </c>
      <c r="E74" s="13">
        <v>0</v>
      </c>
      <c r="G74" s="13">
        <v>0</v>
      </c>
      <c r="K74" s="13">
        <f t="shared" si="6"/>
        <v>0</v>
      </c>
      <c r="M74" s="8"/>
      <c r="N74" s="28"/>
      <c r="O74" s="1">
        <v>0</v>
      </c>
      <c r="Q74" s="1">
        <v>0</v>
      </c>
      <c r="R74" s="1"/>
      <c r="S74" s="1">
        <v>0</v>
      </c>
      <c r="T74" s="1"/>
      <c r="U74" s="1">
        <v>0</v>
      </c>
      <c r="V74" s="1"/>
      <c r="W74" s="1">
        <v>0</v>
      </c>
      <c r="Y74" s="1">
        <v>0</v>
      </c>
    </row>
    <row r="75" spans="1:25" x14ac:dyDescent="0.2">
      <c r="A75" s="20">
        <f>A74+1</f>
        <v>44</v>
      </c>
      <c r="B75" s="21"/>
      <c r="C75" s="21" t="s">
        <v>31</v>
      </c>
      <c r="E75" s="13">
        <v>0</v>
      </c>
      <c r="G75" s="13">
        <v>0</v>
      </c>
      <c r="K75" s="13">
        <f t="shared" si="6"/>
        <v>0</v>
      </c>
      <c r="M75" s="8"/>
      <c r="N75" s="28"/>
      <c r="O75" s="1">
        <v>0</v>
      </c>
      <c r="Q75" s="1">
        <v>0</v>
      </c>
      <c r="R75" s="1"/>
      <c r="S75" s="1">
        <v>0</v>
      </c>
      <c r="T75" s="1"/>
      <c r="U75" s="1">
        <v>0</v>
      </c>
      <c r="V75" s="1"/>
      <c r="W75" s="1">
        <v>0</v>
      </c>
      <c r="Y75" s="1">
        <v>0</v>
      </c>
    </row>
    <row r="76" spans="1:25" x14ac:dyDescent="0.2">
      <c r="A76" s="20">
        <f>A75+1</f>
        <v>45</v>
      </c>
      <c r="B76" s="21"/>
      <c r="C76" s="21" t="s">
        <v>32</v>
      </c>
      <c r="E76" s="13">
        <v>0</v>
      </c>
      <c r="G76" s="13">
        <v>0</v>
      </c>
      <c r="K76" s="13">
        <f t="shared" si="6"/>
        <v>0</v>
      </c>
      <c r="M76" s="8"/>
      <c r="N76" s="28"/>
      <c r="O76" s="1">
        <v>0</v>
      </c>
      <c r="Q76" s="1">
        <v>0</v>
      </c>
      <c r="R76" s="1"/>
      <c r="S76" s="1">
        <v>0</v>
      </c>
      <c r="T76" s="1"/>
      <c r="U76" s="1">
        <v>0</v>
      </c>
      <c r="V76" s="1"/>
      <c r="W76" s="1">
        <v>0</v>
      </c>
      <c r="Y76" s="1">
        <v>0</v>
      </c>
    </row>
    <row r="77" spans="1:25" x14ac:dyDescent="0.2">
      <c r="A77" s="20">
        <f t="shared" si="7"/>
        <v>46</v>
      </c>
      <c r="B77" s="21"/>
      <c r="C77" s="21" t="s">
        <v>116</v>
      </c>
      <c r="E77" s="15">
        <f>SUM(E64:E76)</f>
        <v>0</v>
      </c>
      <c r="G77" s="15">
        <f>SUM(G64:G76)</f>
        <v>0</v>
      </c>
      <c r="K77" s="15">
        <f>SUM(K64:K76)</f>
        <v>0</v>
      </c>
      <c r="O77" s="2">
        <f>SUM(O64:O76)</f>
        <v>0</v>
      </c>
      <c r="P77" s="3"/>
      <c r="Q77" s="2">
        <f>SUM(Q64:Q76)</f>
        <v>0</v>
      </c>
      <c r="R77" s="4"/>
      <c r="S77" s="2">
        <f>SUM(S64:S76)</f>
        <v>0</v>
      </c>
      <c r="T77" s="4"/>
      <c r="U77" s="2">
        <f>SUM(U64:U76)</f>
        <v>0</v>
      </c>
      <c r="V77" s="4"/>
      <c r="W77" s="2">
        <f>SUM(W64:W76)</f>
        <v>0</v>
      </c>
      <c r="X77" s="8"/>
      <c r="Y77" s="2">
        <f>SUM(Y64:Y76)</f>
        <v>0</v>
      </c>
    </row>
    <row r="78" spans="1:25" x14ac:dyDescent="0.2">
      <c r="A78" s="20"/>
      <c r="B78" s="21"/>
      <c r="X78" s="8"/>
    </row>
    <row r="79" spans="1:25" x14ac:dyDescent="0.2">
      <c r="A79" s="20">
        <f>A77+1</f>
        <v>47</v>
      </c>
      <c r="B79" s="21"/>
      <c r="C79" s="21" t="s">
        <v>33</v>
      </c>
      <c r="E79" s="13">
        <v>0</v>
      </c>
      <c r="G79" s="13">
        <v>0</v>
      </c>
      <c r="K79" s="13">
        <f t="shared" ref="K79" si="8">E79-G79</f>
        <v>0</v>
      </c>
      <c r="M79" s="8"/>
      <c r="N79" s="28"/>
      <c r="O79" s="1">
        <v>0</v>
      </c>
      <c r="Q79" s="1">
        <v>0</v>
      </c>
      <c r="R79" s="1"/>
      <c r="S79" s="1">
        <v>0</v>
      </c>
      <c r="T79" s="1"/>
      <c r="U79" s="1">
        <v>0</v>
      </c>
      <c r="V79" s="1"/>
      <c r="W79" s="1">
        <v>0</v>
      </c>
      <c r="Y79" s="1">
        <v>0</v>
      </c>
    </row>
    <row r="80" spans="1:25" x14ac:dyDescent="0.2">
      <c r="A80" s="20"/>
      <c r="B80" s="21"/>
      <c r="X80" s="8"/>
    </row>
    <row r="81" spans="1:25" x14ac:dyDescent="0.2">
      <c r="A81" s="20">
        <f>A79+1</f>
        <v>48</v>
      </c>
      <c r="B81" s="21"/>
      <c r="C81" s="21" t="s">
        <v>117</v>
      </c>
      <c r="E81" s="15">
        <f>E77+E79</f>
        <v>0</v>
      </c>
      <c r="G81" s="15">
        <f>G77+G79</f>
        <v>0</v>
      </c>
      <c r="K81" s="15">
        <f>K77+K79</f>
        <v>0</v>
      </c>
      <c r="O81" s="15">
        <f>O77+O79</f>
        <v>0</v>
      </c>
      <c r="P81" s="16"/>
      <c r="Q81" s="15">
        <f>Q77+Q79</f>
        <v>0</v>
      </c>
      <c r="R81" s="13"/>
      <c r="S81" s="15">
        <f>S77+S79</f>
        <v>0</v>
      </c>
      <c r="T81" s="13"/>
      <c r="U81" s="15">
        <f>U77+U79</f>
        <v>0</v>
      </c>
      <c r="V81" s="13"/>
      <c r="W81" s="15">
        <f>W77+W79</f>
        <v>0</v>
      </c>
      <c r="X81" s="8"/>
      <c r="Y81" s="15">
        <f>Y77+Y79</f>
        <v>0</v>
      </c>
    </row>
    <row r="82" spans="1:25" x14ac:dyDescent="0.2">
      <c r="A82" s="20"/>
      <c r="B82" s="21"/>
      <c r="C82" s="22"/>
      <c r="D82" s="10"/>
      <c r="E82" s="10"/>
      <c r="G82" s="10"/>
      <c r="K82" s="10"/>
      <c r="X82" s="8"/>
    </row>
    <row r="83" spans="1:25" x14ac:dyDescent="0.2">
      <c r="A83" s="20"/>
      <c r="B83" s="21"/>
      <c r="C83" s="22" t="s">
        <v>37</v>
      </c>
      <c r="D83" s="11"/>
      <c r="E83" s="11"/>
      <c r="G83" s="11"/>
      <c r="K83" s="11"/>
      <c r="M83" s="8"/>
      <c r="N83" s="28"/>
      <c r="X83" s="8"/>
    </row>
    <row r="84" spans="1:25" x14ac:dyDescent="0.2">
      <c r="A84" s="20"/>
      <c r="B84" s="21"/>
      <c r="X84" s="8"/>
    </row>
    <row r="85" spans="1:25" x14ac:dyDescent="0.2">
      <c r="A85" s="20">
        <f>A81+1</f>
        <v>49</v>
      </c>
      <c r="B85" s="21"/>
      <c r="C85" s="21" t="s">
        <v>38</v>
      </c>
      <c r="E85" s="13">
        <v>0</v>
      </c>
      <c r="G85" s="13">
        <v>0</v>
      </c>
      <c r="K85" s="13">
        <f t="shared" ref="K85:K89" si="9">E85-G85</f>
        <v>0</v>
      </c>
      <c r="M85" s="8"/>
      <c r="N85" s="28"/>
      <c r="O85" s="1">
        <v>0</v>
      </c>
      <c r="Q85" s="1">
        <v>0</v>
      </c>
      <c r="R85" s="1"/>
      <c r="S85" s="1">
        <v>0</v>
      </c>
      <c r="T85" s="1"/>
      <c r="U85" s="1">
        <v>0</v>
      </c>
      <c r="V85" s="1"/>
      <c r="W85" s="1">
        <v>0</v>
      </c>
      <c r="Y85" s="1">
        <v>0</v>
      </c>
    </row>
    <row r="86" spans="1:25" x14ac:dyDescent="0.2">
      <c r="A86" s="20">
        <f>A85+1</f>
        <v>50</v>
      </c>
      <c r="B86" s="21"/>
      <c r="C86" s="21" t="s">
        <v>108</v>
      </c>
      <c r="E86" s="13">
        <v>0</v>
      </c>
      <c r="G86" s="13">
        <v>0</v>
      </c>
      <c r="K86" s="13">
        <f t="shared" si="9"/>
        <v>0</v>
      </c>
      <c r="M86" s="8"/>
      <c r="N86" s="28"/>
      <c r="O86" s="1">
        <v>0</v>
      </c>
      <c r="Q86" s="1">
        <v>0</v>
      </c>
      <c r="R86" s="1"/>
      <c r="S86" s="1">
        <v>0</v>
      </c>
      <c r="T86" s="1"/>
      <c r="U86" s="1">
        <v>0</v>
      </c>
      <c r="V86" s="1"/>
      <c r="W86" s="1">
        <v>0</v>
      </c>
      <c r="Y86" s="1">
        <v>0</v>
      </c>
    </row>
    <row r="87" spans="1:25" x14ac:dyDescent="0.2">
      <c r="A87" s="20">
        <f t="shared" ref="A87:A89" si="10">A86+1</f>
        <v>51</v>
      </c>
      <c r="B87" s="21"/>
      <c r="C87" s="21" t="s">
        <v>39</v>
      </c>
      <c r="E87" s="13">
        <v>0</v>
      </c>
      <c r="G87" s="13">
        <v>0</v>
      </c>
      <c r="K87" s="13">
        <f t="shared" si="9"/>
        <v>0</v>
      </c>
      <c r="M87" s="8"/>
      <c r="N87" s="28"/>
      <c r="O87" s="1">
        <v>0</v>
      </c>
      <c r="Q87" s="1">
        <v>0</v>
      </c>
      <c r="R87" s="1"/>
      <c r="S87" s="1">
        <v>0</v>
      </c>
      <c r="T87" s="1"/>
      <c r="U87" s="1">
        <v>0</v>
      </c>
      <c r="V87" s="1"/>
      <c r="W87" s="1">
        <v>0</v>
      </c>
      <c r="Y87" s="1">
        <v>0</v>
      </c>
    </row>
    <row r="88" spans="1:25" x14ac:dyDescent="0.2">
      <c r="A88" s="20">
        <f t="shared" si="10"/>
        <v>52</v>
      </c>
      <c r="B88" s="21"/>
      <c r="C88" s="21" t="s">
        <v>109</v>
      </c>
      <c r="E88" s="13">
        <v>0</v>
      </c>
      <c r="G88" s="13">
        <v>0</v>
      </c>
      <c r="K88" s="13">
        <f t="shared" si="9"/>
        <v>0</v>
      </c>
      <c r="M88" s="8"/>
      <c r="N88" s="28"/>
      <c r="O88" s="1">
        <v>0</v>
      </c>
      <c r="Q88" s="1">
        <v>0</v>
      </c>
      <c r="R88" s="1"/>
      <c r="S88" s="1">
        <v>0</v>
      </c>
      <c r="T88" s="1"/>
      <c r="U88" s="1">
        <v>0</v>
      </c>
      <c r="V88" s="1"/>
      <c r="W88" s="1">
        <v>0</v>
      </c>
      <c r="Y88" s="1">
        <v>0</v>
      </c>
    </row>
    <row r="89" spans="1:25" x14ac:dyDescent="0.2">
      <c r="A89" s="20">
        <f t="shared" si="10"/>
        <v>53</v>
      </c>
      <c r="B89" s="21"/>
      <c r="C89" s="21" t="s">
        <v>110</v>
      </c>
      <c r="E89" s="13">
        <v>0</v>
      </c>
      <c r="G89" s="13">
        <v>0</v>
      </c>
      <c r="K89" s="13">
        <f t="shared" si="9"/>
        <v>0</v>
      </c>
      <c r="M89" s="8"/>
      <c r="N89" s="28"/>
      <c r="O89" s="1">
        <v>0</v>
      </c>
      <c r="Q89" s="1">
        <v>0</v>
      </c>
      <c r="R89" s="1"/>
      <c r="S89" s="1">
        <v>0</v>
      </c>
      <c r="T89" s="1"/>
      <c r="U89" s="1">
        <v>0</v>
      </c>
      <c r="V89" s="1"/>
      <c r="W89" s="1">
        <v>0</v>
      </c>
      <c r="Y89" s="1">
        <v>0</v>
      </c>
    </row>
    <row r="90" spans="1:25" x14ac:dyDescent="0.2">
      <c r="A90" s="20">
        <f>A89+1</f>
        <v>54</v>
      </c>
      <c r="B90" s="21"/>
      <c r="C90" s="21" t="s">
        <v>118</v>
      </c>
      <c r="E90" s="15">
        <f>SUM(E85:E89)</f>
        <v>0</v>
      </c>
      <c r="G90" s="15">
        <f>SUM(G85:G89)</f>
        <v>0</v>
      </c>
      <c r="K90" s="15">
        <f>SUM(K85:K89)</f>
        <v>0</v>
      </c>
      <c r="O90" s="5">
        <f>SUM(O85:O89)</f>
        <v>0</v>
      </c>
      <c r="P90" s="3"/>
      <c r="Q90" s="5">
        <f>SUM(Q85:Q89)</f>
        <v>0</v>
      </c>
      <c r="R90" s="3"/>
      <c r="S90" s="5">
        <f>SUM(S85:S89)</f>
        <v>0</v>
      </c>
      <c r="T90" s="3"/>
      <c r="U90" s="5">
        <f>SUM(U85:U89)</f>
        <v>0</v>
      </c>
      <c r="V90" s="3"/>
      <c r="W90" s="5">
        <f>SUM(W85:W89)</f>
        <v>0</v>
      </c>
      <c r="X90" s="8"/>
      <c r="Y90" s="2">
        <f>SUM(Y85:Y89)</f>
        <v>0</v>
      </c>
    </row>
    <row r="91" spans="1:25" x14ac:dyDescent="0.2">
      <c r="A91" s="20"/>
      <c r="B91" s="21"/>
      <c r="X91" s="8"/>
    </row>
    <row r="92" spans="1:25" x14ac:dyDescent="0.2">
      <c r="A92" s="20">
        <f>A90+1</f>
        <v>55</v>
      </c>
      <c r="B92" s="21"/>
      <c r="C92" s="21" t="s">
        <v>119</v>
      </c>
      <c r="E92" s="15">
        <f>E81+E90</f>
        <v>0</v>
      </c>
      <c r="G92" s="15">
        <f>G81+G90</f>
        <v>0</v>
      </c>
      <c r="K92" s="15">
        <f>K81+K90</f>
        <v>0</v>
      </c>
      <c r="O92" s="2">
        <f>O81+O90</f>
        <v>0</v>
      </c>
      <c r="P92" s="13"/>
      <c r="Q92" s="15">
        <f>Q81+Q90</f>
        <v>0</v>
      </c>
      <c r="R92" s="13"/>
      <c r="S92" s="15">
        <f>S81+S90</f>
        <v>0</v>
      </c>
      <c r="T92" s="13"/>
      <c r="U92" s="15">
        <f>U81+U90</f>
        <v>0</v>
      </c>
      <c r="V92" s="13"/>
      <c r="W92" s="15">
        <f>W81+W90</f>
        <v>0</v>
      </c>
      <c r="X92" s="13"/>
      <c r="Y92" s="15">
        <f>Y81+Y90</f>
        <v>0</v>
      </c>
    </row>
    <row r="93" spans="1:25" x14ac:dyDescent="0.2">
      <c r="A93" s="20"/>
      <c r="B93" s="21"/>
    </row>
    <row r="94" spans="1:25" x14ac:dyDescent="0.2">
      <c r="A94" s="20">
        <f>A92+1</f>
        <v>56</v>
      </c>
      <c r="B94" s="21"/>
      <c r="C94" s="21" t="s">
        <v>40</v>
      </c>
      <c r="E94" s="6">
        <v>5.8701360377304071E-2</v>
      </c>
      <c r="F94" s="17"/>
      <c r="G94" s="6">
        <v>5.8701360377304071E-2</v>
      </c>
      <c r="H94" s="17"/>
      <c r="I94" s="17"/>
      <c r="J94" s="17"/>
      <c r="K94" s="6">
        <v>5.8701360377304071E-2</v>
      </c>
      <c r="L94" s="17"/>
      <c r="M94" s="17"/>
      <c r="N94" s="29"/>
      <c r="O94" s="6">
        <f>$E$94</f>
        <v>5.8701360377304071E-2</v>
      </c>
      <c r="P94" s="17"/>
      <c r="Q94" s="6">
        <f>$E$94</f>
        <v>5.8701360377304071E-2</v>
      </c>
      <c r="R94" s="6"/>
      <c r="S94" s="6">
        <f>$E$94</f>
        <v>5.8701360377304071E-2</v>
      </c>
      <c r="T94" s="17"/>
      <c r="U94" s="6">
        <f>$E$94</f>
        <v>5.8701360377304071E-2</v>
      </c>
      <c r="V94" s="17"/>
      <c r="W94" s="6">
        <f>$E$94</f>
        <v>5.8701360377304071E-2</v>
      </c>
      <c r="X94" s="6"/>
      <c r="Y94" s="6">
        <f>$E$94</f>
        <v>5.8701360377304071E-2</v>
      </c>
    </row>
    <row r="95" spans="1:25" x14ac:dyDescent="0.2">
      <c r="A95" s="20"/>
      <c r="B95" s="21"/>
    </row>
    <row r="96" spans="1:25" x14ac:dyDescent="0.2">
      <c r="A96" s="20">
        <f>A94+1</f>
        <v>57</v>
      </c>
      <c r="B96" s="21"/>
      <c r="C96" s="21" t="s">
        <v>120</v>
      </c>
      <c r="E96" s="15">
        <f>E92*E94</f>
        <v>0</v>
      </c>
      <c r="G96" s="15">
        <f>G92*G94</f>
        <v>0</v>
      </c>
      <c r="K96" s="15">
        <f>K92*K94</f>
        <v>0</v>
      </c>
      <c r="O96" s="15">
        <f>O92*O94</f>
        <v>0</v>
      </c>
      <c r="Q96" s="15">
        <f>Q92*Q94</f>
        <v>0</v>
      </c>
      <c r="R96" s="13"/>
      <c r="S96" s="15">
        <f>S92*S94</f>
        <v>0</v>
      </c>
      <c r="U96" s="15">
        <f>U92*U94</f>
        <v>0</v>
      </c>
      <c r="W96" s="15">
        <f>W92*W94</f>
        <v>0</v>
      </c>
      <c r="Y96" s="15">
        <f>Y92*Y94</f>
        <v>0</v>
      </c>
    </row>
    <row r="97" spans="1:25" x14ac:dyDescent="0.2">
      <c r="A97" s="20"/>
      <c r="B97" s="21"/>
      <c r="E97" s="13"/>
      <c r="G97" s="13"/>
      <c r="K97" s="13"/>
    </row>
    <row r="98" spans="1:25" x14ac:dyDescent="0.2">
      <c r="A98" s="20"/>
      <c r="B98" s="21"/>
      <c r="C98" s="22" t="s">
        <v>41</v>
      </c>
    </row>
    <row r="99" spans="1:25" x14ac:dyDescent="0.2">
      <c r="A99" s="20"/>
      <c r="B99" s="21"/>
    </row>
    <row r="100" spans="1:25" x14ac:dyDescent="0.2">
      <c r="A100" s="20">
        <f>A96+1</f>
        <v>58</v>
      </c>
      <c r="B100" s="21"/>
      <c r="C100" s="21" t="s">
        <v>42</v>
      </c>
      <c r="E100" s="13">
        <v>0</v>
      </c>
      <c r="G100" s="13">
        <v>0</v>
      </c>
      <c r="K100" s="13">
        <f t="shared" ref="K100:K101" si="11">E100-G100</f>
        <v>0</v>
      </c>
      <c r="O100" s="1">
        <v>0</v>
      </c>
      <c r="Q100" s="1">
        <v>0</v>
      </c>
      <c r="R100" s="1"/>
      <c r="S100" s="1">
        <v>0</v>
      </c>
      <c r="T100" s="1"/>
      <c r="U100" s="1">
        <v>0</v>
      </c>
      <c r="V100" s="1"/>
      <c r="W100" s="1">
        <v>0</v>
      </c>
      <c r="Y100" s="1">
        <v>0</v>
      </c>
    </row>
    <row r="101" spans="1:25" x14ac:dyDescent="0.2">
      <c r="A101" s="20">
        <f>A100+1</f>
        <v>59</v>
      </c>
      <c r="B101" s="21"/>
      <c r="C101" s="21" t="s">
        <v>33</v>
      </c>
      <c r="E101" s="13">
        <v>0</v>
      </c>
      <c r="G101" s="13">
        <v>0</v>
      </c>
      <c r="K101" s="13">
        <f t="shared" si="11"/>
        <v>0</v>
      </c>
      <c r="M101" s="8"/>
      <c r="N101" s="28"/>
      <c r="O101" s="1">
        <v>0</v>
      </c>
      <c r="Q101" s="1">
        <v>0</v>
      </c>
      <c r="R101" s="1"/>
      <c r="S101" s="1">
        <v>0</v>
      </c>
      <c r="T101" s="1"/>
      <c r="U101" s="1">
        <v>0</v>
      </c>
      <c r="V101" s="1"/>
      <c r="W101" s="1">
        <v>0</v>
      </c>
      <c r="Y101" s="1">
        <v>0</v>
      </c>
    </row>
    <row r="102" spans="1:25" x14ac:dyDescent="0.2">
      <c r="A102" s="20">
        <f>A101+1</f>
        <v>60</v>
      </c>
      <c r="B102" s="21"/>
      <c r="C102" s="21" t="s">
        <v>43</v>
      </c>
      <c r="E102" s="15">
        <f>E100+E101</f>
        <v>0</v>
      </c>
      <c r="G102" s="15">
        <f>G100+G101</f>
        <v>0</v>
      </c>
      <c r="K102" s="15">
        <f>K100+K101</f>
        <v>0</v>
      </c>
      <c r="O102" s="15">
        <f>O100+O101</f>
        <v>0</v>
      </c>
      <c r="Q102" s="15">
        <f>Q100+Q101</f>
        <v>0</v>
      </c>
      <c r="R102" s="13"/>
      <c r="S102" s="15">
        <f>S100+S101</f>
        <v>0</v>
      </c>
      <c r="T102" s="1"/>
      <c r="U102" s="15">
        <f>U100+U101</f>
        <v>0</v>
      </c>
      <c r="V102" s="1"/>
      <c r="W102" s="15">
        <f>W100+W101</f>
        <v>0</v>
      </c>
      <c r="Y102" s="15">
        <f>Y100+Y101</f>
        <v>0</v>
      </c>
    </row>
    <row r="103" spans="1:25" x14ac:dyDescent="0.2">
      <c r="A103" s="20"/>
      <c r="B103" s="21"/>
    </row>
    <row r="104" spans="1:25" x14ac:dyDescent="0.2">
      <c r="A104" s="20"/>
      <c r="B104" s="21"/>
      <c r="C104" s="22" t="s">
        <v>44</v>
      </c>
      <c r="E104" s="13"/>
      <c r="G104" s="13"/>
      <c r="K104" s="13"/>
    </row>
    <row r="105" spans="1:25" x14ac:dyDescent="0.2">
      <c r="A105" s="20"/>
      <c r="B105" s="21"/>
      <c r="E105" s="13"/>
      <c r="G105" s="13"/>
      <c r="K105" s="13"/>
    </row>
    <row r="106" spans="1:25" x14ac:dyDescent="0.2">
      <c r="A106" s="20">
        <f>A102+1</f>
        <v>61</v>
      </c>
      <c r="B106" s="21"/>
      <c r="C106" s="21" t="s">
        <v>45</v>
      </c>
      <c r="E106" s="13">
        <v>0</v>
      </c>
      <c r="G106" s="13">
        <v>0</v>
      </c>
      <c r="K106" s="13">
        <f>E106-G106</f>
        <v>0</v>
      </c>
      <c r="M106" s="8"/>
      <c r="N106" s="28"/>
      <c r="O106" s="1">
        <v>0</v>
      </c>
      <c r="Q106" s="1">
        <v>0</v>
      </c>
      <c r="R106" s="1"/>
      <c r="S106" s="1">
        <v>0</v>
      </c>
      <c r="T106" s="1"/>
      <c r="U106" s="1">
        <v>0</v>
      </c>
      <c r="V106" s="1"/>
      <c r="W106" s="1">
        <v>0</v>
      </c>
      <c r="Y106" s="1">
        <v>0</v>
      </c>
    </row>
    <row r="107" spans="1:25" ht="12.6" customHeight="1" x14ac:dyDescent="0.2">
      <c r="A107" s="20">
        <f>A106+1</f>
        <v>62</v>
      </c>
      <c r="B107" s="21"/>
      <c r="C107" s="21" t="s">
        <v>46</v>
      </c>
      <c r="E107" s="13">
        <v>0</v>
      </c>
      <c r="G107" s="13">
        <v>0</v>
      </c>
      <c r="K107" s="13">
        <f t="shared" ref="K107" si="12">E107-G107</f>
        <v>0</v>
      </c>
      <c r="O107" s="1">
        <v>0</v>
      </c>
      <c r="Q107" s="1">
        <v>0</v>
      </c>
      <c r="R107" s="1"/>
      <c r="S107" s="1">
        <v>0</v>
      </c>
      <c r="T107" s="1"/>
      <c r="U107" s="1">
        <v>0</v>
      </c>
      <c r="V107" s="1"/>
      <c r="W107" s="1">
        <v>0</v>
      </c>
      <c r="Y107" s="1">
        <v>0</v>
      </c>
    </row>
    <row r="108" spans="1:25" x14ac:dyDescent="0.2">
      <c r="A108" s="20">
        <f>A107+1</f>
        <v>63</v>
      </c>
      <c r="B108" s="21"/>
      <c r="C108" s="21" t="s">
        <v>47</v>
      </c>
      <c r="E108" s="15">
        <f>E106+E107</f>
        <v>0</v>
      </c>
      <c r="G108" s="15">
        <f>G106+G107</f>
        <v>0</v>
      </c>
      <c r="K108" s="15">
        <f>K106+K107</f>
        <v>0</v>
      </c>
      <c r="O108" s="15">
        <f>O106+O107</f>
        <v>0</v>
      </c>
      <c r="Q108" s="15">
        <f>Q106+Q107</f>
        <v>0</v>
      </c>
      <c r="R108" s="13"/>
      <c r="S108" s="15">
        <f>S106+S107</f>
        <v>0</v>
      </c>
      <c r="T108" s="1"/>
      <c r="U108" s="15">
        <f>U106+U107</f>
        <v>0</v>
      </c>
      <c r="V108" s="1"/>
      <c r="W108" s="15">
        <f>W106+W107</f>
        <v>0</v>
      </c>
      <c r="Y108" s="15">
        <f>Y106+Y107</f>
        <v>0</v>
      </c>
    </row>
    <row r="109" spans="1:25" x14ac:dyDescent="0.2">
      <c r="A109" s="20"/>
      <c r="B109" s="21"/>
      <c r="C109" s="22"/>
      <c r="D109" s="10"/>
      <c r="E109" s="10"/>
      <c r="G109" s="10"/>
      <c r="I109" s="8"/>
      <c r="K109" s="10"/>
      <c r="Y109" s="7" t="str">
        <f>IF(ROUND(E109,4)=ROUND(W109,4), "", "check")</f>
        <v/>
      </c>
    </row>
    <row r="110" spans="1:25" x14ac:dyDescent="0.2">
      <c r="A110" s="20"/>
      <c r="B110" s="21"/>
      <c r="C110" s="22"/>
      <c r="D110" s="10"/>
      <c r="E110" s="10"/>
      <c r="G110" s="10"/>
      <c r="I110" s="8"/>
      <c r="K110" s="10"/>
    </row>
    <row r="111" spans="1:25" ht="15" customHeight="1" x14ac:dyDescent="0.2">
      <c r="A111" s="31" t="s">
        <v>130</v>
      </c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1:25" ht="15" customHeight="1" x14ac:dyDescent="0.2">
      <c r="A112" s="31" t="s">
        <v>125</v>
      </c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4" spans="1:25" x14ac:dyDescent="0.2">
      <c r="G114" s="8" t="s">
        <v>0</v>
      </c>
      <c r="I114" s="8" t="s">
        <v>1</v>
      </c>
      <c r="K114" s="8" t="s">
        <v>2</v>
      </c>
      <c r="M114" s="8" t="s">
        <v>3</v>
      </c>
      <c r="N114" s="28"/>
      <c r="V114" s="8"/>
    </row>
    <row r="115" spans="1:25" x14ac:dyDescent="0.2">
      <c r="A115" s="8" t="s">
        <v>4</v>
      </c>
      <c r="E115" s="8" t="s">
        <v>5</v>
      </c>
      <c r="G115" s="8" t="s">
        <v>1</v>
      </c>
      <c r="I115" s="8" t="s">
        <v>6</v>
      </c>
      <c r="K115" s="8" t="s">
        <v>7</v>
      </c>
      <c r="M115" s="8" t="s">
        <v>8</v>
      </c>
      <c r="N115" s="28"/>
      <c r="O115" s="8" t="s">
        <v>3</v>
      </c>
      <c r="P115" s="8"/>
      <c r="Q115" s="8" t="s">
        <v>9</v>
      </c>
      <c r="R115" s="8"/>
      <c r="S115" s="8" t="s">
        <v>9</v>
      </c>
      <c r="T115" s="8"/>
      <c r="U115" s="8" t="s">
        <v>10</v>
      </c>
      <c r="V115" s="8"/>
      <c r="W115" s="8" t="s">
        <v>10</v>
      </c>
      <c r="X115" s="8"/>
      <c r="Y115" s="8"/>
    </row>
    <row r="116" spans="1:25" x14ac:dyDescent="0.2">
      <c r="A116" s="9" t="s">
        <v>11</v>
      </c>
      <c r="C116" s="25" t="s">
        <v>96</v>
      </c>
      <c r="E116" s="9" t="s">
        <v>12</v>
      </c>
      <c r="G116" s="9" t="s">
        <v>6</v>
      </c>
      <c r="I116" s="9" t="s">
        <v>13</v>
      </c>
      <c r="K116" s="9" t="s">
        <v>14</v>
      </c>
      <c r="M116" s="9" t="s">
        <v>13</v>
      </c>
      <c r="N116" s="28"/>
      <c r="O116" s="9" t="s">
        <v>15</v>
      </c>
      <c r="P116" s="8"/>
      <c r="Q116" s="9" t="s">
        <v>16</v>
      </c>
      <c r="R116" s="8"/>
      <c r="S116" s="9" t="s">
        <v>15</v>
      </c>
      <c r="T116" s="8"/>
      <c r="U116" s="9" t="s">
        <v>17</v>
      </c>
      <c r="V116" s="8"/>
      <c r="W116" s="9" t="s">
        <v>15</v>
      </c>
      <c r="X116" s="8"/>
      <c r="Y116" s="9" t="s">
        <v>18</v>
      </c>
    </row>
    <row r="117" spans="1:25" x14ac:dyDescent="0.2">
      <c r="E117" s="8" t="s">
        <v>97</v>
      </c>
      <c r="G117" s="8" t="s">
        <v>98</v>
      </c>
      <c r="I117" s="8" t="s">
        <v>99</v>
      </c>
      <c r="K117" s="8" t="s">
        <v>107</v>
      </c>
      <c r="M117" s="8" t="s">
        <v>101</v>
      </c>
      <c r="N117" s="28"/>
      <c r="O117" s="8" t="s">
        <v>100</v>
      </c>
      <c r="P117" s="8"/>
      <c r="Q117" s="8" t="s">
        <v>102</v>
      </c>
      <c r="R117" s="8"/>
      <c r="S117" s="8" t="s">
        <v>103</v>
      </c>
      <c r="T117" s="8"/>
      <c r="U117" s="8" t="s">
        <v>104</v>
      </c>
      <c r="V117" s="8"/>
      <c r="W117" s="8" t="s">
        <v>105</v>
      </c>
      <c r="X117" s="8"/>
      <c r="Y117" s="8" t="s">
        <v>106</v>
      </c>
    </row>
    <row r="118" spans="1:25" x14ac:dyDescent="0.2">
      <c r="A118" s="20"/>
      <c r="B118" s="21"/>
    </row>
    <row r="119" spans="1:25" x14ac:dyDescent="0.2">
      <c r="A119" s="20"/>
      <c r="B119" s="21"/>
      <c r="C119" s="22" t="s">
        <v>121</v>
      </c>
    </row>
    <row r="120" spans="1:25" x14ac:dyDescent="0.2">
      <c r="A120" s="20"/>
      <c r="B120" s="21"/>
    </row>
    <row r="121" spans="1:25" x14ac:dyDescent="0.2">
      <c r="A121" s="20"/>
      <c r="B121" s="21"/>
      <c r="C121" s="21" t="s">
        <v>111</v>
      </c>
    </row>
    <row r="122" spans="1:25" x14ac:dyDescent="0.2">
      <c r="A122" s="23">
        <f>A108+1</f>
        <v>64</v>
      </c>
      <c r="B122" s="21"/>
      <c r="C122" s="24" t="s">
        <v>48</v>
      </c>
      <c r="E122" s="13">
        <v>3112816.4694699193</v>
      </c>
      <c r="G122" s="13">
        <v>0</v>
      </c>
      <c r="K122" s="13">
        <f t="shared" ref="K122:K166" si="13">E122-G122</f>
        <v>3112816.4694699193</v>
      </c>
      <c r="M122" s="8" t="s">
        <v>131</v>
      </c>
      <c r="N122" s="28"/>
      <c r="O122" s="1">
        <v>2728040.5732561182</v>
      </c>
      <c r="Q122" s="1">
        <v>175236.13783085361</v>
      </c>
      <c r="R122" s="1"/>
      <c r="S122" s="1">
        <v>23590.657623593441</v>
      </c>
      <c r="T122" s="1"/>
      <c r="U122" s="1">
        <v>162050.40026244638</v>
      </c>
      <c r="V122" s="1"/>
      <c r="W122" s="1">
        <v>23898.700496907863</v>
      </c>
      <c r="Y122" s="1">
        <v>0</v>
      </c>
    </row>
    <row r="123" spans="1:25" x14ac:dyDescent="0.2">
      <c r="A123" s="23">
        <f t="shared" ref="A123:A166" si="14">A122+1</f>
        <v>65</v>
      </c>
      <c r="B123" s="21"/>
      <c r="C123" s="24" t="s">
        <v>49</v>
      </c>
      <c r="E123" s="13">
        <v>0</v>
      </c>
      <c r="G123" s="13">
        <v>0</v>
      </c>
      <c r="K123" s="13">
        <f t="shared" si="13"/>
        <v>0</v>
      </c>
      <c r="O123" s="1">
        <v>0</v>
      </c>
      <c r="Q123" s="1">
        <v>0</v>
      </c>
      <c r="R123" s="1"/>
      <c r="S123" s="1">
        <v>0</v>
      </c>
      <c r="T123" s="1"/>
      <c r="U123" s="1">
        <v>0</v>
      </c>
      <c r="V123" s="1"/>
      <c r="W123" s="1">
        <v>0</v>
      </c>
      <c r="Y123" s="1">
        <v>0</v>
      </c>
    </row>
    <row r="124" spans="1:25" x14ac:dyDescent="0.2">
      <c r="A124" s="23">
        <f t="shared" si="14"/>
        <v>66</v>
      </c>
      <c r="B124" s="21"/>
      <c r="C124" s="24" t="s">
        <v>50</v>
      </c>
      <c r="E124" s="13">
        <v>0</v>
      </c>
      <c r="G124" s="13">
        <v>0</v>
      </c>
      <c r="K124" s="13">
        <f t="shared" si="13"/>
        <v>0</v>
      </c>
      <c r="O124" s="1">
        <v>0</v>
      </c>
      <c r="Q124" s="1">
        <v>0</v>
      </c>
      <c r="R124" s="1"/>
      <c r="S124" s="1">
        <v>0</v>
      </c>
      <c r="T124" s="1"/>
      <c r="U124" s="1">
        <v>0</v>
      </c>
      <c r="V124" s="1"/>
      <c r="W124" s="1">
        <v>0</v>
      </c>
      <c r="Y124" s="1">
        <v>0</v>
      </c>
    </row>
    <row r="125" spans="1:25" x14ac:dyDescent="0.2">
      <c r="A125" s="23">
        <f t="shared" si="14"/>
        <v>67</v>
      </c>
      <c r="B125" s="21"/>
      <c r="C125" s="24" t="s">
        <v>51</v>
      </c>
      <c r="E125" s="13">
        <v>0</v>
      </c>
      <c r="G125" s="13">
        <v>0</v>
      </c>
      <c r="K125" s="13">
        <f t="shared" si="13"/>
        <v>0</v>
      </c>
      <c r="M125" s="8"/>
      <c r="N125" s="28"/>
      <c r="O125" s="1">
        <v>0</v>
      </c>
      <c r="Q125" s="1">
        <v>0</v>
      </c>
      <c r="R125" s="1"/>
      <c r="S125" s="1">
        <v>0</v>
      </c>
      <c r="T125" s="1"/>
      <c r="U125" s="1">
        <v>0</v>
      </c>
      <c r="V125" s="1"/>
      <c r="W125" s="1">
        <v>0</v>
      </c>
      <c r="Y125" s="1">
        <v>0</v>
      </c>
    </row>
    <row r="126" spans="1:25" x14ac:dyDescent="0.2">
      <c r="A126" s="23">
        <f t="shared" si="14"/>
        <v>68</v>
      </c>
      <c r="B126" s="21"/>
      <c r="C126" s="24" t="s">
        <v>52</v>
      </c>
      <c r="E126" s="13">
        <v>0</v>
      </c>
      <c r="G126" s="13">
        <v>0</v>
      </c>
      <c r="K126" s="13">
        <f t="shared" si="13"/>
        <v>0</v>
      </c>
      <c r="M126" s="7" t="s">
        <v>53</v>
      </c>
      <c r="O126" s="1">
        <v>0</v>
      </c>
      <c r="Q126" s="1">
        <v>0</v>
      </c>
      <c r="R126" s="1"/>
      <c r="S126" s="1">
        <v>0</v>
      </c>
      <c r="T126" s="1"/>
      <c r="U126" s="1">
        <v>0</v>
      </c>
      <c r="V126" s="1"/>
      <c r="W126" s="1">
        <v>0</v>
      </c>
      <c r="Y126" s="1">
        <v>0</v>
      </c>
    </row>
    <row r="127" spans="1:25" x14ac:dyDescent="0.2">
      <c r="A127" s="23">
        <f t="shared" si="14"/>
        <v>69</v>
      </c>
      <c r="B127" s="21"/>
      <c r="C127" s="24" t="s">
        <v>54</v>
      </c>
      <c r="E127" s="13">
        <v>0</v>
      </c>
      <c r="G127" s="13">
        <v>0</v>
      </c>
      <c r="K127" s="13">
        <f t="shared" si="13"/>
        <v>0</v>
      </c>
      <c r="O127" s="1">
        <v>0</v>
      </c>
      <c r="Q127" s="1">
        <v>0</v>
      </c>
      <c r="R127" s="1"/>
      <c r="S127" s="1">
        <v>0</v>
      </c>
      <c r="T127" s="1"/>
      <c r="U127" s="1">
        <v>0</v>
      </c>
      <c r="V127" s="1"/>
      <c r="W127" s="1">
        <v>0</v>
      </c>
      <c r="Y127" s="1">
        <v>0</v>
      </c>
    </row>
    <row r="128" spans="1:25" x14ac:dyDescent="0.2">
      <c r="A128" s="23">
        <f t="shared" si="14"/>
        <v>70</v>
      </c>
      <c r="B128" s="21"/>
      <c r="C128" s="24" t="s">
        <v>55</v>
      </c>
      <c r="E128" s="13">
        <v>0</v>
      </c>
      <c r="G128" s="13">
        <v>0</v>
      </c>
      <c r="K128" s="13">
        <f t="shared" si="13"/>
        <v>0</v>
      </c>
      <c r="O128" s="1">
        <v>0</v>
      </c>
      <c r="Q128" s="1">
        <v>0</v>
      </c>
      <c r="R128" s="1"/>
      <c r="S128" s="1">
        <v>0</v>
      </c>
      <c r="T128" s="1"/>
      <c r="U128" s="1">
        <v>0</v>
      </c>
      <c r="V128" s="1"/>
      <c r="W128" s="1">
        <v>0</v>
      </c>
      <c r="Y128" s="1">
        <v>0</v>
      </c>
    </row>
    <row r="129" spans="1:25" x14ac:dyDescent="0.2">
      <c r="A129" s="23"/>
      <c r="B129" s="21"/>
      <c r="C129" s="21" t="s">
        <v>56</v>
      </c>
      <c r="S129" s="1"/>
    </row>
    <row r="130" spans="1:25" x14ac:dyDescent="0.2">
      <c r="A130" s="20">
        <f>A128+1</f>
        <v>71</v>
      </c>
      <c r="B130" s="21"/>
      <c r="C130" s="24" t="s">
        <v>57</v>
      </c>
      <c r="E130" s="13">
        <v>0</v>
      </c>
      <c r="G130" s="13">
        <v>0</v>
      </c>
      <c r="K130" s="13">
        <f t="shared" si="13"/>
        <v>0</v>
      </c>
      <c r="O130" s="1">
        <v>0</v>
      </c>
      <c r="Q130" s="1">
        <v>0</v>
      </c>
      <c r="R130" s="1"/>
      <c r="S130" s="1">
        <v>0</v>
      </c>
      <c r="T130" s="1"/>
      <c r="U130" s="1">
        <v>0</v>
      </c>
      <c r="V130" s="1"/>
      <c r="W130" s="1">
        <v>0</v>
      </c>
      <c r="Y130" s="1">
        <v>0</v>
      </c>
    </row>
    <row r="131" spans="1:25" x14ac:dyDescent="0.2">
      <c r="A131" s="23">
        <f t="shared" si="14"/>
        <v>72</v>
      </c>
      <c r="B131" s="21"/>
      <c r="C131" s="24" t="s">
        <v>58</v>
      </c>
      <c r="E131" s="13">
        <v>0</v>
      </c>
      <c r="G131" s="13">
        <v>0</v>
      </c>
      <c r="K131" s="13">
        <f t="shared" si="13"/>
        <v>0</v>
      </c>
      <c r="O131" s="1">
        <v>0</v>
      </c>
      <c r="Q131" s="1">
        <v>0</v>
      </c>
      <c r="R131" s="1"/>
      <c r="S131" s="1">
        <v>0</v>
      </c>
      <c r="T131" s="1"/>
      <c r="U131" s="1">
        <v>0</v>
      </c>
      <c r="V131" s="1"/>
      <c r="W131" s="1">
        <v>0</v>
      </c>
      <c r="Y131" s="1">
        <v>0</v>
      </c>
    </row>
    <row r="132" spans="1:25" x14ac:dyDescent="0.2">
      <c r="A132" s="23">
        <f t="shared" si="14"/>
        <v>73</v>
      </c>
      <c r="B132" s="21"/>
      <c r="C132" s="24" t="s">
        <v>59</v>
      </c>
      <c r="E132" s="13">
        <v>0</v>
      </c>
      <c r="G132" s="13">
        <v>0</v>
      </c>
      <c r="K132" s="13">
        <f t="shared" si="13"/>
        <v>0</v>
      </c>
      <c r="O132" s="1">
        <v>0</v>
      </c>
      <c r="Q132" s="1">
        <v>0</v>
      </c>
      <c r="R132" s="1"/>
      <c r="S132" s="1">
        <v>0</v>
      </c>
      <c r="T132" s="1"/>
      <c r="U132" s="1">
        <v>0</v>
      </c>
      <c r="V132" s="1"/>
      <c r="W132" s="1">
        <v>0</v>
      </c>
      <c r="Y132" s="1">
        <v>0</v>
      </c>
    </row>
    <row r="133" spans="1:25" x14ac:dyDescent="0.2">
      <c r="A133" s="23">
        <f t="shared" si="14"/>
        <v>74</v>
      </c>
      <c r="B133" s="21"/>
      <c r="C133" s="24" t="s">
        <v>60</v>
      </c>
      <c r="E133" s="13">
        <v>0</v>
      </c>
      <c r="G133" s="13">
        <v>0</v>
      </c>
      <c r="K133" s="13">
        <f t="shared" si="13"/>
        <v>0</v>
      </c>
      <c r="O133" s="1">
        <v>0</v>
      </c>
      <c r="Q133" s="1">
        <v>0</v>
      </c>
      <c r="R133" s="1"/>
      <c r="S133" s="1">
        <v>0</v>
      </c>
      <c r="T133" s="1"/>
      <c r="U133" s="1">
        <v>0</v>
      </c>
      <c r="V133" s="1"/>
      <c r="W133" s="1">
        <v>0</v>
      </c>
      <c r="Y133" s="1">
        <v>0</v>
      </c>
    </row>
    <row r="134" spans="1:25" x14ac:dyDescent="0.2">
      <c r="A134" s="23">
        <f t="shared" si="14"/>
        <v>75</v>
      </c>
      <c r="B134" s="21"/>
      <c r="C134" s="24" t="s">
        <v>23</v>
      </c>
      <c r="E134" s="13">
        <v>0</v>
      </c>
      <c r="G134" s="13">
        <v>0</v>
      </c>
      <c r="K134" s="13">
        <f t="shared" si="13"/>
        <v>0</v>
      </c>
      <c r="O134" s="1">
        <v>0</v>
      </c>
      <c r="Q134" s="1">
        <v>0</v>
      </c>
      <c r="R134" s="1"/>
      <c r="S134" s="1">
        <v>0</v>
      </c>
      <c r="T134" s="1"/>
      <c r="U134" s="1">
        <v>0</v>
      </c>
      <c r="V134" s="1"/>
      <c r="W134" s="1">
        <v>0</v>
      </c>
      <c r="Y134" s="1">
        <v>0</v>
      </c>
    </row>
    <row r="135" spans="1:25" x14ac:dyDescent="0.2">
      <c r="A135" s="23">
        <f t="shared" si="14"/>
        <v>76</v>
      </c>
      <c r="B135" s="21"/>
      <c r="C135" s="24" t="s">
        <v>61</v>
      </c>
      <c r="E135" s="13">
        <v>0</v>
      </c>
      <c r="G135" s="13">
        <v>0</v>
      </c>
      <c r="K135" s="13">
        <f t="shared" si="13"/>
        <v>0</v>
      </c>
      <c r="O135" s="1">
        <v>0</v>
      </c>
      <c r="Q135" s="1">
        <v>0</v>
      </c>
      <c r="R135" s="1"/>
      <c r="S135" s="1">
        <v>0</v>
      </c>
      <c r="T135" s="1"/>
      <c r="U135" s="1">
        <v>0</v>
      </c>
      <c r="V135" s="1"/>
      <c r="W135" s="1">
        <v>0</v>
      </c>
      <c r="Y135" s="1">
        <v>0</v>
      </c>
    </row>
    <row r="136" spans="1:25" x14ac:dyDescent="0.2">
      <c r="A136" s="23">
        <f t="shared" si="14"/>
        <v>77</v>
      </c>
      <c r="B136" s="21"/>
      <c r="C136" s="24" t="s">
        <v>62</v>
      </c>
      <c r="E136" s="13">
        <v>0</v>
      </c>
      <c r="G136" s="13">
        <v>0</v>
      </c>
      <c r="K136" s="13">
        <f t="shared" si="13"/>
        <v>0</v>
      </c>
      <c r="O136" s="1">
        <v>0</v>
      </c>
      <c r="Q136" s="1">
        <v>0</v>
      </c>
      <c r="R136" s="1"/>
      <c r="S136" s="1">
        <v>0</v>
      </c>
      <c r="T136" s="1"/>
      <c r="U136" s="1">
        <v>0</v>
      </c>
      <c r="V136" s="1"/>
      <c r="W136" s="1">
        <v>0</v>
      </c>
      <c r="Y136" s="1">
        <v>0</v>
      </c>
    </row>
    <row r="137" spans="1:25" x14ac:dyDescent="0.2">
      <c r="A137" s="23">
        <f t="shared" si="14"/>
        <v>78</v>
      </c>
      <c r="B137" s="21"/>
      <c r="C137" s="24" t="s">
        <v>63</v>
      </c>
      <c r="E137" s="13">
        <v>0</v>
      </c>
      <c r="G137" s="13">
        <v>0</v>
      </c>
      <c r="K137" s="13">
        <f t="shared" si="13"/>
        <v>0</v>
      </c>
      <c r="O137" s="1">
        <v>0</v>
      </c>
      <c r="Q137" s="1">
        <v>0</v>
      </c>
      <c r="R137" s="1"/>
      <c r="S137" s="1">
        <v>0</v>
      </c>
      <c r="T137" s="1"/>
      <c r="U137" s="1">
        <v>0</v>
      </c>
      <c r="V137" s="1"/>
      <c r="W137" s="1">
        <v>0</v>
      </c>
      <c r="Y137" s="1">
        <v>0</v>
      </c>
    </row>
    <row r="138" spans="1:25" x14ac:dyDescent="0.2">
      <c r="A138" s="23"/>
      <c r="B138" s="21"/>
      <c r="C138" s="21" t="s">
        <v>64</v>
      </c>
      <c r="S138" s="1"/>
    </row>
    <row r="139" spans="1:25" x14ac:dyDescent="0.2">
      <c r="A139" s="20">
        <f>A137+1</f>
        <v>79</v>
      </c>
      <c r="B139" s="21"/>
      <c r="C139" s="21" t="s">
        <v>65</v>
      </c>
      <c r="E139" s="13">
        <v>0</v>
      </c>
      <c r="G139" s="13">
        <v>0</v>
      </c>
      <c r="K139" s="13">
        <f t="shared" si="13"/>
        <v>0</v>
      </c>
      <c r="O139" s="1">
        <v>0</v>
      </c>
      <c r="Q139" s="1">
        <v>0</v>
      </c>
      <c r="R139" s="1"/>
      <c r="S139" s="1">
        <v>0</v>
      </c>
      <c r="T139" s="1"/>
      <c r="U139" s="1">
        <v>0</v>
      </c>
      <c r="V139" s="1"/>
      <c r="W139" s="1">
        <v>0</v>
      </c>
      <c r="Y139" s="1">
        <v>0</v>
      </c>
    </row>
    <row r="140" spans="1:25" x14ac:dyDescent="0.2">
      <c r="A140" s="23">
        <f t="shared" si="14"/>
        <v>80</v>
      </c>
      <c r="B140" s="21"/>
      <c r="C140" s="24" t="s">
        <v>66</v>
      </c>
      <c r="E140" s="13">
        <v>0</v>
      </c>
      <c r="G140" s="13">
        <v>0</v>
      </c>
      <c r="K140" s="13">
        <f t="shared" si="13"/>
        <v>0</v>
      </c>
      <c r="O140" s="1">
        <v>0</v>
      </c>
      <c r="Q140" s="1">
        <v>0</v>
      </c>
      <c r="R140" s="1"/>
      <c r="S140" s="1">
        <v>0</v>
      </c>
      <c r="T140" s="1"/>
      <c r="U140" s="1">
        <v>0</v>
      </c>
      <c r="V140" s="1"/>
      <c r="W140" s="1">
        <v>0</v>
      </c>
      <c r="Y140" s="1">
        <v>0</v>
      </c>
    </row>
    <row r="141" spans="1:25" x14ac:dyDescent="0.2">
      <c r="A141" s="23">
        <f t="shared" si="14"/>
        <v>81</v>
      </c>
      <c r="B141" s="21"/>
      <c r="C141" s="24" t="s">
        <v>60</v>
      </c>
      <c r="E141" s="13">
        <v>0</v>
      </c>
      <c r="G141" s="13">
        <v>0</v>
      </c>
      <c r="K141" s="13">
        <f t="shared" si="13"/>
        <v>0</v>
      </c>
      <c r="O141" s="1">
        <v>0</v>
      </c>
      <c r="Q141" s="1">
        <v>0</v>
      </c>
      <c r="R141" s="1"/>
      <c r="S141" s="1">
        <v>0</v>
      </c>
      <c r="T141" s="1"/>
      <c r="U141" s="1">
        <v>0</v>
      </c>
      <c r="V141" s="1"/>
      <c r="W141" s="1">
        <v>0</v>
      </c>
      <c r="Y141" s="1">
        <v>0</v>
      </c>
    </row>
    <row r="142" spans="1:25" x14ac:dyDescent="0.2">
      <c r="A142" s="23">
        <f t="shared" si="14"/>
        <v>82</v>
      </c>
      <c r="B142" s="21"/>
      <c r="C142" s="24" t="s">
        <v>23</v>
      </c>
      <c r="E142" s="13">
        <v>0</v>
      </c>
      <c r="G142" s="13">
        <v>0</v>
      </c>
      <c r="K142" s="13">
        <f t="shared" si="13"/>
        <v>0</v>
      </c>
      <c r="O142" s="1">
        <v>0</v>
      </c>
      <c r="Q142" s="1">
        <v>0</v>
      </c>
      <c r="R142" s="1"/>
      <c r="S142" s="1">
        <v>0</v>
      </c>
      <c r="T142" s="1"/>
      <c r="U142" s="1">
        <v>0</v>
      </c>
      <c r="V142" s="1"/>
      <c r="W142" s="1">
        <v>0</v>
      </c>
      <c r="Y142" s="1">
        <v>0</v>
      </c>
    </row>
    <row r="143" spans="1:25" x14ac:dyDescent="0.2">
      <c r="A143" s="23"/>
      <c r="B143" s="21"/>
      <c r="C143" s="21" t="s">
        <v>67</v>
      </c>
      <c r="S143" s="1"/>
    </row>
    <row r="144" spans="1:25" x14ac:dyDescent="0.2">
      <c r="A144" s="20">
        <f>A142+1</f>
        <v>83</v>
      </c>
      <c r="B144" s="21"/>
      <c r="C144" s="21" t="s">
        <v>68</v>
      </c>
      <c r="E144" s="13">
        <v>0</v>
      </c>
      <c r="G144" s="13">
        <v>0</v>
      </c>
      <c r="K144" s="13">
        <f t="shared" si="13"/>
        <v>0</v>
      </c>
      <c r="O144" s="1">
        <v>0</v>
      </c>
      <c r="Q144" s="1">
        <v>0</v>
      </c>
      <c r="R144" s="1"/>
      <c r="S144" s="1">
        <v>0</v>
      </c>
      <c r="T144" s="1"/>
      <c r="U144" s="1">
        <v>0</v>
      </c>
      <c r="V144" s="1"/>
      <c r="W144" s="1">
        <v>0</v>
      </c>
      <c r="Y144" s="1">
        <v>0</v>
      </c>
    </row>
    <row r="145" spans="1:25" x14ac:dyDescent="0.2">
      <c r="A145" s="23">
        <f t="shared" si="14"/>
        <v>84</v>
      </c>
      <c r="B145" s="21"/>
      <c r="C145" s="24" t="s">
        <v>69</v>
      </c>
      <c r="E145" s="13">
        <v>0</v>
      </c>
      <c r="G145" s="13">
        <v>0</v>
      </c>
      <c r="K145" s="13">
        <f t="shared" si="13"/>
        <v>0</v>
      </c>
      <c r="O145" s="1">
        <v>0</v>
      </c>
      <c r="Q145" s="1">
        <v>0</v>
      </c>
      <c r="R145" s="1"/>
      <c r="S145" s="1">
        <v>0</v>
      </c>
      <c r="T145" s="1"/>
      <c r="U145" s="1">
        <v>0</v>
      </c>
      <c r="V145" s="1"/>
      <c r="W145" s="1">
        <v>0</v>
      </c>
      <c r="Y145" s="1">
        <v>0</v>
      </c>
    </row>
    <row r="146" spans="1:25" x14ac:dyDescent="0.2">
      <c r="A146" s="23">
        <f t="shared" si="14"/>
        <v>85</v>
      </c>
      <c r="B146" s="21"/>
      <c r="C146" s="24" t="s">
        <v>70</v>
      </c>
      <c r="E146" s="13">
        <v>0</v>
      </c>
      <c r="G146" s="13">
        <v>0</v>
      </c>
      <c r="K146" s="13">
        <f t="shared" si="13"/>
        <v>0</v>
      </c>
      <c r="O146" s="1">
        <v>0</v>
      </c>
      <c r="Q146" s="1">
        <v>0</v>
      </c>
      <c r="R146" s="1"/>
      <c r="S146" s="1">
        <v>0</v>
      </c>
      <c r="T146" s="1"/>
      <c r="U146" s="1">
        <v>0</v>
      </c>
      <c r="V146" s="1"/>
      <c r="W146" s="1">
        <v>0</v>
      </c>
      <c r="Y146" s="1">
        <v>0</v>
      </c>
    </row>
    <row r="147" spans="1:25" x14ac:dyDescent="0.2">
      <c r="A147" s="23">
        <f t="shared" si="14"/>
        <v>86</v>
      </c>
      <c r="B147" s="21"/>
      <c r="C147" s="24" t="s">
        <v>71</v>
      </c>
      <c r="E147" s="13">
        <v>0</v>
      </c>
      <c r="G147" s="13">
        <v>0</v>
      </c>
      <c r="K147" s="13">
        <f t="shared" si="13"/>
        <v>0</v>
      </c>
      <c r="O147" s="1">
        <v>0</v>
      </c>
      <c r="Q147" s="1">
        <v>0</v>
      </c>
      <c r="R147" s="1"/>
      <c r="S147" s="1">
        <v>0</v>
      </c>
      <c r="T147" s="1"/>
      <c r="U147" s="1">
        <v>0</v>
      </c>
      <c r="V147" s="1"/>
      <c r="W147" s="1">
        <v>0</v>
      </c>
      <c r="Y147" s="1">
        <v>0</v>
      </c>
    </row>
    <row r="148" spans="1:25" x14ac:dyDescent="0.2">
      <c r="A148" s="23">
        <f t="shared" si="14"/>
        <v>87</v>
      </c>
      <c r="B148" s="21"/>
      <c r="C148" s="24" t="s">
        <v>23</v>
      </c>
      <c r="E148" s="13">
        <v>0</v>
      </c>
      <c r="G148" s="13">
        <v>0</v>
      </c>
      <c r="K148" s="13">
        <f t="shared" si="13"/>
        <v>0</v>
      </c>
      <c r="O148" s="1">
        <v>0</v>
      </c>
      <c r="Q148" s="1">
        <v>0</v>
      </c>
      <c r="R148" s="1"/>
      <c r="S148" s="1">
        <v>0</v>
      </c>
      <c r="T148" s="1"/>
      <c r="U148" s="1">
        <v>0</v>
      </c>
      <c r="V148" s="1"/>
      <c r="W148" s="1">
        <v>0</v>
      </c>
      <c r="Y148" s="1">
        <v>0</v>
      </c>
    </row>
    <row r="149" spans="1:25" x14ac:dyDescent="0.2">
      <c r="A149" s="23">
        <f t="shared" si="14"/>
        <v>88</v>
      </c>
      <c r="B149" s="21"/>
      <c r="C149" s="24" t="s">
        <v>72</v>
      </c>
      <c r="E149" s="13">
        <v>0</v>
      </c>
      <c r="G149" s="13">
        <v>0</v>
      </c>
      <c r="K149" s="13">
        <f t="shared" si="13"/>
        <v>0</v>
      </c>
      <c r="O149" s="1">
        <v>0</v>
      </c>
      <c r="Q149" s="1">
        <v>0</v>
      </c>
      <c r="R149" s="1"/>
      <c r="S149" s="1">
        <v>0</v>
      </c>
      <c r="T149" s="1"/>
      <c r="U149" s="1">
        <v>0</v>
      </c>
      <c r="V149" s="1"/>
      <c r="W149" s="1">
        <v>0</v>
      </c>
      <c r="Y149" s="1">
        <v>0</v>
      </c>
    </row>
    <row r="150" spans="1:25" x14ac:dyDescent="0.2">
      <c r="A150" s="23"/>
      <c r="B150" s="21"/>
      <c r="C150" s="21" t="s">
        <v>73</v>
      </c>
      <c r="S150" s="1">
        <v>0</v>
      </c>
    </row>
    <row r="151" spans="1:25" x14ac:dyDescent="0.2">
      <c r="A151" s="20">
        <f>A149+1</f>
        <v>89</v>
      </c>
      <c r="B151" s="21"/>
      <c r="C151" s="24" t="s">
        <v>74</v>
      </c>
      <c r="E151" s="13">
        <v>2546.4739944630078</v>
      </c>
      <c r="G151" s="13">
        <v>0</v>
      </c>
      <c r="K151" s="13">
        <f t="shared" si="13"/>
        <v>2546.4739944630078</v>
      </c>
      <c r="M151" s="8" t="s">
        <v>132</v>
      </c>
      <c r="N151" s="28"/>
      <c r="O151" s="1">
        <v>0</v>
      </c>
      <c r="Q151" s="1">
        <v>0</v>
      </c>
      <c r="R151" s="1"/>
      <c r="S151" s="1">
        <v>0</v>
      </c>
      <c r="T151" s="1"/>
      <c r="U151" s="1">
        <v>0</v>
      </c>
      <c r="V151" s="1"/>
      <c r="W151" s="1">
        <v>0</v>
      </c>
      <c r="Y151" s="1">
        <v>2546.4739944630078</v>
      </c>
    </row>
    <row r="152" spans="1:25" x14ac:dyDescent="0.2">
      <c r="A152" s="23"/>
      <c r="B152" s="21"/>
      <c r="C152" s="21" t="s">
        <v>75</v>
      </c>
      <c r="S152" s="1"/>
    </row>
    <row r="153" spans="1:25" x14ac:dyDescent="0.2">
      <c r="A153" s="20">
        <f>A151+1</f>
        <v>90</v>
      </c>
      <c r="B153" s="21"/>
      <c r="C153" s="24" t="s">
        <v>76</v>
      </c>
      <c r="E153" s="13">
        <v>0</v>
      </c>
      <c r="G153" s="13">
        <v>0</v>
      </c>
      <c r="K153" s="13">
        <f t="shared" si="13"/>
        <v>0</v>
      </c>
      <c r="O153" s="1">
        <v>0</v>
      </c>
      <c r="Q153" s="1">
        <v>0</v>
      </c>
      <c r="R153" s="1"/>
      <c r="S153" s="1">
        <v>0</v>
      </c>
      <c r="T153" s="1"/>
      <c r="U153" s="1">
        <v>0</v>
      </c>
      <c r="V153" s="1"/>
      <c r="W153" s="1">
        <v>0</v>
      </c>
      <c r="Y153" s="1">
        <v>0</v>
      </c>
    </row>
    <row r="154" spans="1:25" x14ac:dyDescent="0.2">
      <c r="A154" s="23">
        <f t="shared" si="14"/>
        <v>91</v>
      </c>
      <c r="B154" s="21"/>
      <c r="C154" s="24" t="s">
        <v>77</v>
      </c>
      <c r="E154" s="13">
        <v>0</v>
      </c>
      <c r="G154" s="13">
        <v>0</v>
      </c>
      <c r="K154" s="13">
        <f t="shared" si="13"/>
        <v>0</v>
      </c>
      <c r="O154" s="1">
        <v>0</v>
      </c>
      <c r="Q154" s="1">
        <v>0</v>
      </c>
      <c r="R154" s="1"/>
      <c r="S154" s="1">
        <v>0</v>
      </c>
      <c r="T154" s="1"/>
      <c r="U154" s="1">
        <v>0</v>
      </c>
      <c r="V154" s="1"/>
      <c r="W154" s="1">
        <v>0</v>
      </c>
      <c r="Y154" s="1">
        <v>0</v>
      </c>
    </row>
    <row r="155" spans="1:25" x14ac:dyDescent="0.2">
      <c r="A155" s="23">
        <f t="shared" si="14"/>
        <v>92</v>
      </c>
      <c r="B155" s="21"/>
      <c r="C155" s="24" t="s">
        <v>78</v>
      </c>
      <c r="E155" s="13">
        <v>0</v>
      </c>
      <c r="G155" s="13">
        <v>0</v>
      </c>
      <c r="K155" s="13">
        <f t="shared" si="13"/>
        <v>0</v>
      </c>
      <c r="O155" s="1">
        <v>0</v>
      </c>
      <c r="Q155" s="1">
        <v>0</v>
      </c>
      <c r="R155" s="1"/>
      <c r="S155" s="1">
        <v>0</v>
      </c>
      <c r="T155" s="1"/>
      <c r="U155" s="1">
        <v>0</v>
      </c>
      <c r="V155" s="1"/>
      <c r="W155" s="1">
        <v>0</v>
      </c>
      <c r="Y155" s="1">
        <v>0</v>
      </c>
    </row>
    <row r="156" spans="1:25" x14ac:dyDescent="0.2">
      <c r="A156" s="23"/>
      <c r="B156" s="21"/>
      <c r="C156" s="21" t="s">
        <v>79</v>
      </c>
      <c r="S156" s="1"/>
    </row>
    <row r="157" spans="1:25" x14ac:dyDescent="0.2">
      <c r="A157" s="20">
        <f>A155+1</f>
        <v>93</v>
      </c>
      <c r="B157" s="21"/>
      <c r="C157" s="24" t="s">
        <v>58</v>
      </c>
      <c r="E157" s="13">
        <v>1295.4715209674002</v>
      </c>
      <c r="G157" s="13">
        <v>0</v>
      </c>
      <c r="K157" s="13">
        <f t="shared" si="13"/>
        <v>1295.4715209674002</v>
      </c>
      <c r="M157" s="8" t="s">
        <v>132</v>
      </c>
      <c r="N157" s="28"/>
      <c r="O157" s="1">
        <v>0</v>
      </c>
      <c r="Q157" s="1">
        <v>0</v>
      </c>
      <c r="R157" s="1"/>
      <c r="S157" s="1">
        <v>0</v>
      </c>
      <c r="T157" s="1"/>
      <c r="U157" s="1">
        <v>0</v>
      </c>
      <c r="V157" s="1"/>
      <c r="W157" s="1">
        <v>0</v>
      </c>
      <c r="Y157" s="1">
        <v>1295.4715209674002</v>
      </c>
    </row>
    <row r="158" spans="1:25" x14ac:dyDescent="0.2">
      <c r="A158" s="23">
        <f t="shared" si="14"/>
        <v>94</v>
      </c>
      <c r="B158" s="21"/>
      <c r="C158" s="24" t="s">
        <v>80</v>
      </c>
      <c r="E158" s="13">
        <v>0</v>
      </c>
      <c r="G158" s="13">
        <v>0</v>
      </c>
      <c r="K158" s="13">
        <f t="shared" si="13"/>
        <v>0</v>
      </c>
      <c r="O158" s="1">
        <v>0</v>
      </c>
      <c r="Q158" s="1">
        <v>0</v>
      </c>
      <c r="R158" s="1"/>
      <c r="S158" s="1">
        <v>0</v>
      </c>
      <c r="T158" s="1"/>
      <c r="U158" s="1">
        <v>0</v>
      </c>
      <c r="V158" s="1"/>
      <c r="W158" s="1">
        <v>0</v>
      </c>
      <c r="Y158" s="1">
        <v>0</v>
      </c>
    </row>
    <row r="159" spans="1:25" x14ac:dyDescent="0.2">
      <c r="A159" s="23">
        <f t="shared" si="14"/>
        <v>95</v>
      </c>
      <c r="B159" s="21"/>
      <c r="C159" s="24" t="s">
        <v>81</v>
      </c>
      <c r="E159" s="13">
        <v>0</v>
      </c>
      <c r="G159" s="13">
        <v>0</v>
      </c>
      <c r="K159" s="13">
        <f t="shared" si="13"/>
        <v>0</v>
      </c>
      <c r="O159" s="1">
        <v>0</v>
      </c>
      <c r="Q159" s="1">
        <v>0</v>
      </c>
      <c r="R159" s="1"/>
      <c r="S159" s="1">
        <v>0</v>
      </c>
      <c r="T159" s="1"/>
      <c r="U159" s="1">
        <v>0</v>
      </c>
      <c r="V159" s="1"/>
      <c r="W159" s="1">
        <v>0</v>
      </c>
      <c r="Y159" s="1">
        <v>0</v>
      </c>
    </row>
    <row r="160" spans="1:25" x14ac:dyDescent="0.2">
      <c r="A160" s="23">
        <f t="shared" si="14"/>
        <v>96</v>
      </c>
      <c r="B160" s="21"/>
      <c r="C160" s="24" t="s">
        <v>82</v>
      </c>
      <c r="E160" s="13">
        <v>0</v>
      </c>
      <c r="G160" s="13">
        <v>0</v>
      </c>
      <c r="K160" s="13">
        <f t="shared" si="13"/>
        <v>0</v>
      </c>
      <c r="O160" s="1">
        <v>0</v>
      </c>
      <c r="Q160" s="1">
        <v>0</v>
      </c>
      <c r="R160" s="1"/>
      <c r="S160" s="1">
        <v>0</v>
      </c>
      <c r="T160" s="1"/>
      <c r="U160" s="1">
        <v>0</v>
      </c>
      <c r="V160" s="1"/>
      <c r="W160" s="1">
        <v>0</v>
      </c>
      <c r="Y160" s="1">
        <v>0</v>
      </c>
    </row>
    <row r="161" spans="1:25" x14ac:dyDescent="0.2">
      <c r="A161" s="23">
        <f t="shared" si="14"/>
        <v>97</v>
      </c>
      <c r="B161" s="21"/>
      <c r="C161" s="24" t="s">
        <v>83</v>
      </c>
      <c r="E161" s="13">
        <v>0</v>
      </c>
      <c r="G161" s="13">
        <v>0</v>
      </c>
      <c r="K161" s="13">
        <f t="shared" si="13"/>
        <v>0</v>
      </c>
      <c r="O161" s="1">
        <v>0</v>
      </c>
      <c r="Q161" s="1">
        <v>0</v>
      </c>
      <c r="R161" s="1"/>
      <c r="S161" s="1">
        <v>0</v>
      </c>
      <c r="T161" s="1"/>
      <c r="U161" s="1">
        <v>0</v>
      </c>
      <c r="V161" s="1"/>
      <c r="W161" s="1">
        <v>0</v>
      </c>
      <c r="Y161" s="1">
        <v>0</v>
      </c>
    </row>
    <row r="162" spans="1:25" x14ac:dyDescent="0.2">
      <c r="A162" s="23">
        <f t="shared" si="14"/>
        <v>98</v>
      </c>
      <c r="B162" s="21"/>
      <c r="C162" s="24" t="s">
        <v>84</v>
      </c>
      <c r="E162" s="13">
        <v>0</v>
      </c>
      <c r="G162" s="13">
        <v>0</v>
      </c>
      <c r="K162" s="13">
        <f t="shared" si="13"/>
        <v>0</v>
      </c>
      <c r="O162" s="1">
        <v>0</v>
      </c>
      <c r="Q162" s="1">
        <v>0</v>
      </c>
      <c r="R162" s="1"/>
      <c r="S162" s="1">
        <v>0</v>
      </c>
      <c r="T162" s="1"/>
      <c r="U162" s="1">
        <v>0</v>
      </c>
      <c r="V162" s="1"/>
      <c r="W162" s="1">
        <v>0</v>
      </c>
      <c r="Y162" s="1">
        <v>0</v>
      </c>
    </row>
    <row r="163" spans="1:25" x14ac:dyDescent="0.2">
      <c r="A163" s="23">
        <f t="shared" si="14"/>
        <v>99</v>
      </c>
      <c r="B163" s="21"/>
      <c r="C163" s="24" t="s">
        <v>85</v>
      </c>
      <c r="E163" s="13">
        <v>10151.221525209376</v>
      </c>
      <c r="G163" s="13">
        <v>0</v>
      </c>
      <c r="K163" s="13">
        <f t="shared" si="13"/>
        <v>10151.221525209376</v>
      </c>
      <c r="M163" s="8" t="s">
        <v>132</v>
      </c>
      <c r="N163" s="28"/>
      <c r="O163" s="1">
        <v>0</v>
      </c>
      <c r="Q163" s="1">
        <v>0</v>
      </c>
      <c r="R163" s="1"/>
      <c r="S163" s="1">
        <v>0</v>
      </c>
      <c r="T163" s="1"/>
      <c r="U163" s="1">
        <v>0</v>
      </c>
      <c r="V163" s="1"/>
      <c r="W163" s="1">
        <v>0</v>
      </c>
      <c r="Y163" s="1">
        <v>10151.221525209376</v>
      </c>
    </row>
    <row r="164" spans="1:25" x14ac:dyDescent="0.2">
      <c r="A164" s="23"/>
      <c r="B164" s="21"/>
      <c r="C164" s="21" t="s">
        <v>86</v>
      </c>
      <c r="S164" s="1"/>
    </row>
    <row r="165" spans="1:25" x14ac:dyDescent="0.2">
      <c r="A165" s="20">
        <f>A163+1</f>
        <v>100</v>
      </c>
      <c r="B165" s="21"/>
      <c r="C165" s="24" t="s">
        <v>87</v>
      </c>
      <c r="E165" s="13">
        <v>2104.1517941099964</v>
      </c>
      <c r="G165" s="13">
        <v>0</v>
      </c>
      <c r="K165" s="13">
        <f t="shared" si="13"/>
        <v>2104.1517941099964</v>
      </c>
      <c r="M165" s="8" t="s">
        <v>132</v>
      </c>
      <c r="N165" s="28"/>
      <c r="O165" s="1">
        <v>0</v>
      </c>
      <c r="Q165" s="1">
        <v>0</v>
      </c>
      <c r="R165" s="1"/>
      <c r="S165" s="1">
        <v>0</v>
      </c>
      <c r="T165" s="1"/>
      <c r="U165" s="1">
        <v>0</v>
      </c>
      <c r="V165" s="1"/>
      <c r="W165" s="1">
        <v>0</v>
      </c>
      <c r="Y165" s="1">
        <v>2104.1517941099964</v>
      </c>
    </row>
    <row r="166" spans="1:25" x14ac:dyDescent="0.2">
      <c r="A166" s="23">
        <f t="shared" si="14"/>
        <v>101</v>
      </c>
      <c r="B166" s="21"/>
      <c r="C166" s="24" t="s">
        <v>88</v>
      </c>
      <c r="E166" s="13">
        <v>4758.6044086021757</v>
      </c>
      <c r="F166" s="27"/>
      <c r="G166" s="13">
        <v>0</v>
      </c>
      <c r="H166" s="27"/>
      <c r="I166" s="27"/>
      <c r="J166" s="27"/>
      <c r="K166" s="30">
        <f t="shared" si="13"/>
        <v>4758.6044086021757</v>
      </c>
      <c r="L166" s="27"/>
      <c r="M166" s="8" t="s">
        <v>132</v>
      </c>
      <c r="N166" s="28"/>
      <c r="O166" s="1">
        <v>0</v>
      </c>
      <c r="Q166" s="1">
        <v>0</v>
      </c>
      <c r="R166" s="1"/>
      <c r="S166" s="1">
        <v>0</v>
      </c>
      <c r="T166" s="1"/>
      <c r="U166" s="1">
        <v>0</v>
      </c>
      <c r="V166" s="1"/>
      <c r="W166" s="1">
        <v>0</v>
      </c>
      <c r="Y166" s="1">
        <v>4758.6044086021757</v>
      </c>
    </row>
    <row r="167" spans="1:25" x14ac:dyDescent="0.2">
      <c r="A167" s="20"/>
      <c r="B167" s="21"/>
      <c r="E167" s="27"/>
      <c r="G167" s="27"/>
      <c r="K167" s="27"/>
      <c r="O167" s="27"/>
      <c r="Q167" s="27"/>
      <c r="S167" s="27"/>
      <c r="T167" s="1"/>
      <c r="U167" s="27"/>
      <c r="V167" s="1"/>
      <c r="W167" s="27"/>
      <c r="Y167" s="27"/>
    </row>
    <row r="168" spans="1:25" x14ac:dyDescent="0.2">
      <c r="A168" s="20">
        <f>A166+1</f>
        <v>102</v>
      </c>
      <c r="B168" s="21"/>
      <c r="C168" s="21" t="s">
        <v>126</v>
      </c>
      <c r="E168" s="2">
        <f>SUM(E121:E166)</f>
        <v>3133672.3927132715</v>
      </c>
      <c r="G168" s="2">
        <f>SUM(G121:G166)</f>
        <v>0</v>
      </c>
      <c r="K168" s="2">
        <f>SUM(K121:K166)</f>
        <v>3133672.3927132715</v>
      </c>
      <c r="O168" s="2">
        <f>SUM(O121:O166)</f>
        <v>2728040.5732561182</v>
      </c>
      <c r="Q168" s="2">
        <f>SUM(Q121:Q166)</f>
        <v>175236.13783085361</v>
      </c>
      <c r="R168" s="4"/>
      <c r="S168" s="2">
        <f>SUM(S121:S166)</f>
        <v>23590.657623593441</v>
      </c>
      <c r="T168" s="1"/>
      <c r="U168" s="2">
        <f>SUM(U121:U166)</f>
        <v>162050.40026244638</v>
      </c>
      <c r="V168" s="1"/>
      <c r="W168" s="2">
        <f>SUM(W121:W166)</f>
        <v>23898.700496907863</v>
      </c>
      <c r="Y168" s="2">
        <f>SUM(Y121:Y166)</f>
        <v>20855.923243351954</v>
      </c>
    </row>
    <row r="169" spans="1:25" x14ac:dyDescent="0.2">
      <c r="A169" s="20"/>
      <c r="B169" s="21"/>
      <c r="T169" s="1"/>
      <c r="V169" s="1"/>
    </row>
    <row r="170" spans="1:25" ht="13.5" thickBot="1" x14ac:dyDescent="0.25">
      <c r="A170" s="20">
        <f>A168+1</f>
        <v>103</v>
      </c>
      <c r="B170" s="21"/>
      <c r="C170" s="21" t="s">
        <v>127</v>
      </c>
      <c r="E170" s="18">
        <f>E168+E102+E107+E106+E96</f>
        <v>3133672.3927132715</v>
      </c>
      <c r="G170" s="18">
        <f>G168+G102+G107+G106+G96</f>
        <v>0</v>
      </c>
      <c r="K170" s="18">
        <f>K168+K102+K107+K106+K96</f>
        <v>3133672.3927132715</v>
      </c>
      <c r="O170" s="18">
        <f>O168+O102+O107+O106+O96</f>
        <v>2728040.5732561182</v>
      </c>
      <c r="P170" s="27"/>
      <c r="Q170" s="18">
        <f>Q168+Q102+Q107+Q106+Q96</f>
        <v>175236.13783085361</v>
      </c>
      <c r="R170" s="30"/>
      <c r="S170" s="18">
        <f>S168+S102+S107+S106+S96</f>
        <v>23590.657623593441</v>
      </c>
      <c r="T170" s="4"/>
      <c r="U170" s="18">
        <f>U168+U102+U107+U106+U96</f>
        <v>162050.40026244638</v>
      </c>
      <c r="V170" s="4"/>
      <c r="W170" s="18">
        <f>W168+W102+W107+W106+W96</f>
        <v>23898.700496907863</v>
      </c>
      <c r="X170" s="27"/>
      <c r="Y170" s="18">
        <f>Y168+Y102+Y107+Y106+Y96</f>
        <v>20855.923243351954</v>
      </c>
    </row>
    <row r="171" spans="1:25" ht="13.5" thickTop="1" x14ac:dyDescent="0.2">
      <c r="A171" s="20"/>
      <c r="B171" s="21"/>
      <c r="E171" s="13"/>
      <c r="G171" s="13"/>
      <c r="K171" s="13"/>
      <c r="O171" s="27"/>
      <c r="Q171" s="27"/>
      <c r="S171" s="27"/>
      <c r="T171" s="1"/>
      <c r="U171" s="27"/>
      <c r="V171" s="1"/>
      <c r="W171" s="27"/>
      <c r="Y171" s="27"/>
    </row>
    <row r="172" spans="1:25" x14ac:dyDescent="0.2">
      <c r="A172" s="20"/>
      <c r="B172" s="21"/>
      <c r="E172" s="13"/>
      <c r="G172" s="13"/>
      <c r="K172" s="13"/>
      <c r="O172" s="27"/>
      <c r="P172" s="27"/>
      <c r="Q172" s="27"/>
      <c r="R172" s="27"/>
      <c r="S172" s="27"/>
      <c r="T172" s="4"/>
      <c r="U172" s="27"/>
      <c r="V172" s="4"/>
      <c r="W172" s="27"/>
      <c r="X172" s="27"/>
      <c r="Y172" s="27"/>
    </row>
    <row r="173" spans="1:25" ht="15" customHeight="1" x14ac:dyDescent="0.2">
      <c r="A173" s="31" t="s">
        <v>130</v>
      </c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</row>
    <row r="174" spans="1:25" ht="15" customHeight="1" x14ac:dyDescent="0.2">
      <c r="A174" s="31" t="s">
        <v>125</v>
      </c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</row>
    <row r="176" spans="1:25" x14ac:dyDescent="0.2">
      <c r="G176" s="8" t="s">
        <v>0</v>
      </c>
      <c r="I176" s="8" t="s">
        <v>1</v>
      </c>
      <c r="K176" s="8" t="s">
        <v>2</v>
      </c>
      <c r="M176" s="8" t="s">
        <v>3</v>
      </c>
      <c r="N176" s="28"/>
      <c r="V176" s="8"/>
    </row>
    <row r="177" spans="1:25" x14ac:dyDescent="0.2">
      <c r="A177" s="8" t="s">
        <v>4</v>
      </c>
      <c r="E177" s="8" t="s">
        <v>5</v>
      </c>
      <c r="G177" s="8" t="s">
        <v>1</v>
      </c>
      <c r="I177" s="8" t="s">
        <v>6</v>
      </c>
      <c r="K177" s="8" t="s">
        <v>7</v>
      </c>
      <c r="M177" s="8" t="s">
        <v>8</v>
      </c>
      <c r="N177" s="28"/>
      <c r="O177" s="8" t="s">
        <v>3</v>
      </c>
      <c r="P177" s="8"/>
      <c r="Q177" s="8" t="s">
        <v>9</v>
      </c>
      <c r="R177" s="8"/>
      <c r="S177" s="8" t="s">
        <v>9</v>
      </c>
      <c r="T177" s="8"/>
      <c r="U177" s="8" t="s">
        <v>10</v>
      </c>
      <c r="V177" s="8"/>
      <c r="W177" s="8" t="s">
        <v>10</v>
      </c>
      <c r="X177" s="8"/>
      <c r="Y177" s="8"/>
    </row>
    <row r="178" spans="1:25" x14ac:dyDescent="0.2">
      <c r="A178" s="9" t="s">
        <v>11</v>
      </c>
      <c r="C178" s="25" t="s">
        <v>96</v>
      </c>
      <c r="E178" s="9" t="s">
        <v>12</v>
      </c>
      <c r="G178" s="9" t="s">
        <v>6</v>
      </c>
      <c r="I178" s="9" t="s">
        <v>13</v>
      </c>
      <c r="K178" s="9" t="s">
        <v>14</v>
      </c>
      <c r="M178" s="9" t="s">
        <v>13</v>
      </c>
      <c r="N178" s="28"/>
      <c r="O178" s="9" t="s">
        <v>15</v>
      </c>
      <c r="P178" s="8"/>
      <c r="Q178" s="9" t="s">
        <v>16</v>
      </c>
      <c r="R178" s="8"/>
      <c r="S178" s="9" t="s">
        <v>15</v>
      </c>
      <c r="T178" s="8"/>
      <c r="U178" s="9" t="s">
        <v>17</v>
      </c>
      <c r="V178" s="8"/>
      <c r="W178" s="9" t="s">
        <v>15</v>
      </c>
      <c r="X178" s="8"/>
      <c r="Y178" s="9" t="s">
        <v>18</v>
      </c>
    </row>
    <row r="179" spans="1:25" x14ac:dyDescent="0.2">
      <c r="E179" s="8" t="s">
        <v>97</v>
      </c>
      <c r="G179" s="8" t="s">
        <v>98</v>
      </c>
      <c r="I179" s="8" t="s">
        <v>99</v>
      </c>
      <c r="K179" s="8" t="s">
        <v>107</v>
      </c>
      <c r="M179" s="8" t="s">
        <v>101</v>
      </c>
      <c r="N179" s="28"/>
      <c r="O179" s="8" t="s">
        <v>100</v>
      </c>
      <c r="P179" s="8"/>
      <c r="Q179" s="8" t="s">
        <v>102</v>
      </c>
      <c r="R179" s="8"/>
      <c r="S179" s="8" t="s">
        <v>103</v>
      </c>
      <c r="T179" s="8"/>
      <c r="U179" s="8" t="s">
        <v>104</v>
      </c>
      <c r="V179" s="8"/>
      <c r="W179" s="8" t="s">
        <v>105</v>
      </c>
      <c r="X179" s="8"/>
      <c r="Y179" s="8" t="s">
        <v>106</v>
      </c>
    </row>
    <row r="180" spans="1:25" x14ac:dyDescent="0.2">
      <c r="A180" s="20"/>
      <c r="B180" s="21"/>
      <c r="E180" s="13"/>
      <c r="G180" s="13"/>
      <c r="K180" s="13"/>
      <c r="T180" s="1"/>
      <c r="V180" s="1"/>
    </row>
    <row r="181" spans="1:25" x14ac:dyDescent="0.2">
      <c r="A181" s="20"/>
      <c r="B181" s="21"/>
      <c r="C181" s="22" t="s">
        <v>89</v>
      </c>
      <c r="E181" s="13"/>
      <c r="G181" s="13"/>
      <c r="K181" s="13"/>
      <c r="M181" s="8"/>
      <c r="N181" s="28"/>
      <c r="O181" s="1"/>
      <c r="Q181" s="1"/>
      <c r="R181" s="1"/>
      <c r="S181" s="1"/>
      <c r="T181" s="1"/>
      <c r="U181" s="1"/>
      <c r="V181" s="1"/>
      <c r="W181" s="1"/>
      <c r="Y181" s="1"/>
    </row>
    <row r="182" spans="1:25" x14ac:dyDescent="0.2">
      <c r="A182" s="20">
        <f>A170+1</f>
        <v>104</v>
      </c>
      <c r="B182" s="21"/>
      <c r="C182" s="21" t="s">
        <v>90</v>
      </c>
      <c r="E182" s="13">
        <v>2942.6114096800702</v>
      </c>
      <c r="G182" s="13">
        <v>0</v>
      </c>
      <c r="K182" s="13">
        <f t="shared" ref="K182:K188" si="15">E182-G182</f>
        <v>2942.6114096800702</v>
      </c>
      <c r="M182" s="8" t="s">
        <v>132</v>
      </c>
      <c r="N182" s="28"/>
      <c r="O182" s="1">
        <v>0</v>
      </c>
      <c r="Q182" s="1">
        <v>0</v>
      </c>
      <c r="R182" s="1"/>
      <c r="S182" s="1">
        <v>0</v>
      </c>
      <c r="T182" s="1"/>
      <c r="U182" s="1">
        <v>0</v>
      </c>
      <c r="V182" s="1"/>
      <c r="W182" s="1">
        <v>0</v>
      </c>
      <c r="Y182" s="1">
        <v>2942.6114096800702</v>
      </c>
    </row>
    <row r="183" spans="1:25" x14ac:dyDescent="0.2">
      <c r="A183" s="20">
        <f t="shared" ref="A183:A188" si="16">A182+1</f>
        <v>105</v>
      </c>
      <c r="B183" s="21"/>
      <c r="C183" s="21" t="s">
        <v>91</v>
      </c>
      <c r="E183" s="13">
        <v>2421.6385455058507</v>
      </c>
      <c r="G183" s="13">
        <v>0</v>
      </c>
      <c r="I183" s="8"/>
      <c r="K183" s="13">
        <f t="shared" si="15"/>
        <v>2421.6385455058507</v>
      </c>
      <c r="M183" s="8" t="s">
        <v>132</v>
      </c>
      <c r="N183" s="28"/>
      <c r="O183" s="1">
        <v>0</v>
      </c>
      <c r="Q183" s="1">
        <v>0</v>
      </c>
      <c r="R183" s="1"/>
      <c r="S183" s="1">
        <v>0</v>
      </c>
      <c r="T183" s="1"/>
      <c r="U183" s="1">
        <v>0</v>
      </c>
      <c r="V183" s="1"/>
      <c r="W183" s="1">
        <v>0</v>
      </c>
      <c r="Y183" s="1">
        <v>2421.6385455058507</v>
      </c>
    </row>
    <row r="184" spans="1:25" x14ac:dyDescent="0.2">
      <c r="A184" s="20">
        <f t="shared" si="16"/>
        <v>106</v>
      </c>
      <c r="B184" s="21"/>
      <c r="C184" s="21" t="s">
        <v>92</v>
      </c>
      <c r="E184" s="13">
        <v>15336.5926054518</v>
      </c>
      <c r="G184" s="13">
        <v>0</v>
      </c>
      <c r="I184" s="8"/>
      <c r="K184" s="13">
        <f t="shared" si="15"/>
        <v>15336.5926054518</v>
      </c>
      <c r="M184" s="8" t="s">
        <v>133</v>
      </c>
      <c r="N184" s="28"/>
      <c r="O184" s="1">
        <v>0</v>
      </c>
      <c r="Q184" s="1">
        <v>7968.0774419795571</v>
      </c>
      <c r="R184" s="1"/>
      <c r="S184" s="1">
        <v>0</v>
      </c>
      <c r="T184" s="1"/>
      <c r="U184" s="1">
        <v>7368.5151634722451</v>
      </c>
      <c r="V184" s="1"/>
      <c r="W184" s="1">
        <v>0</v>
      </c>
      <c r="Y184" s="1">
        <v>0</v>
      </c>
    </row>
    <row r="185" spans="1:25" x14ac:dyDescent="0.2">
      <c r="A185" s="20">
        <f t="shared" si="16"/>
        <v>107</v>
      </c>
      <c r="B185" s="21"/>
      <c r="C185" s="21" t="s">
        <v>93</v>
      </c>
      <c r="E185" s="13">
        <v>0</v>
      </c>
      <c r="G185" s="13">
        <v>0</v>
      </c>
      <c r="I185" s="8"/>
      <c r="K185" s="13">
        <f t="shared" si="15"/>
        <v>0</v>
      </c>
      <c r="O185" s="1">
        <v>0</v>
      </c>
      <c r="Q185" s="1">
        <v>0</v>
      </c>
      <c r="R185" s="1"/>
      <c r="S185" s="1">
        <v>0</v>
      </c>
      <c r="T185" s="1"/>
      <c r="U185" s="1">
        <v>0</v>
      </c>
      <c r="V185" s="1"/>
      <c r="W185" s="1">
        <v>0</v>
      </c>
      <c r="Y185" s="1">
        <v>0</v>
      </c>
    </row>
    <row r="186" spans="1:25" x14ac:dyDescent="0.2">
      <c r="A186" s="20">
        <f t="shared" si="16"/>
        <v>108</v>
      </c>
      <c r="B186" s="21"/>
      <c r="C186" s="21" t="s">
        <v>94</v>
      </c>
      <c r="E186" s="13">
        <v>0</v>
      </c>
      <c r="G186" s="13">
        <v>0</v>
      </c>
      <c r="I186" s="8"/>
      <c r="K186" s="13">
        <f t="shared" si="15"/>
        <v>0</v>
      </c>
      <c r="O186" s="1">
        <v>0</v>
      </c>
      <c r="Q186" s="1">
        <v>0</v>
      </c>
      <c r="R186" s="1"/>
      <c r="S186" s="1">
        <v>0</v>
      </c>
      <c r="T186" s="1"/>
      <c r="U186" s="1">
        <v>0</v>
      </c>
      <c r="V186" s="1"/>
      <c r="W186" s="1">
        <v>0</v>
      </c>
      <c r="Y186" s="1">
        <v>0</v>
      </c>
    </row>
    <row r="187" spans="1:25" x14ac:dyDescent="0.2">
      <c r="A187" s="20">
        <f t="shared" si="16"/>
        <v>109</v>
      </c>
      <c r="B187" s="21"/>
      <c r="C187" s="21" t="s">
        <v>95</v>
      </c>
      <c r="E187" s="13">
        <v>0</v>
      </c>
      <c r="G187" s="13">
        <v>0</v>
      </c>
      <c r="I187" s="8"/>
      <c r="K187" s="13">
        <f t="shared" si="15"/>
        <v>0</v>
      </c>
      <c r="O187" s="1">
        <v>0</v>
      </c>
      <c r="Q187" s="1">
        <v>0</v>
      </c>
      <c r="R187" s="1"/>
      <c r="S187" s="1">
        <v>0</v>
      </c>
      <c r="T187" s="1"/>
      <c r="U187" s="1">
        <v>0</v>
      </c>
      <c r="V187" s="1"/>
      <c r="W187" s="1">
        <v>0</v>
      </c>
      <c r="Y187" s="1">
        <v>0</v>
      </c>
    </row>
    <row r="188" spans="1:25" x14ac:dyDescent="0.2">
      <c r="A188" s="20">
        <f t="shared" si="16"/>
        <v>110</v>
      </c>
      <c r="B188" s="21"/>
      <c r="C188" s="21" t="s">
        <v>124</v>
      </c>
      <c r="E188" s="13">
        <v>0</v>
      </c>
      <c r="G188" s="13">
        <v>0</v>
      </c>
      <c r="I188" s="8"/>
      <c r="K188" s="13">
        <f t="shared" si="15"/>
        <v>0</v>
      </c>
      <c r="O188" s="1">
        <v>0</v>
      </c>
      <c r="Q188" s="1">
        <v>0</v>
      </c>
      <c r="R188" s="1"/>
      <c r="S188" s="1">
        <v>0</v>
      </c>
      <c r="T188" s="1"/>
      <c r="U188" s="1">
        <v>0</v>
      </c>
      <c r="V188" s="1"/>
      <c r="W188" s="1">
        <v>0</v>
      </c>
      <c r="Y188" s="1">
        <v>0</v>
      </c>
    </row>
    <row r="189" spans="1:25" x14ac:dyDescent="0.2">
      <c r="A189" s="20"/>
      <c r="B189" s="21"/>
      <c r="S189" s="1"/>
      <c r="T189" s="1"/>
      <c r="V189" s="1"/>
    </row>
    <row r="190" spans="1:25" x14ac:dyDescent="0.2">
      <c r="A190" s="20">
        <f>A188+1</f>
        <v>111</v>
      </c>
      <c r="B190" s="21"/>
      <c r="C190" s="21" t="s">
        <v>128</v>
      </c>
      <c r="E190" s="15">
        <f>SUM(E182:E188)</f>
        <v>20700.84256063772</v>
      </c>
      <c r="G190" s="15">
        <f>SUM(G182:G188)</f>
        <v>0</v>
      </c>
      <c r="I190" s="8"/>
      <c r="K190" s="15">
        <f>SUM(K182:K188)</f>
        <v>20700.84256063772</v>
      </c>
      <c r="O190" s="15">
        <f>SUM(O182:O188)</f>
        <v>0</v>
      </c>
      <c r="Q190" s="15">
        <f>SUM(Q182:Q188)</f>
        <v>7968.0774419795571</v>
      </c>
      <c r="R190" s="13"/>
      <c r="S190" s="15">
        <f>SUM(S182:S188)</f>
        <v>0</v>
      </c>
      <c r="T190" s="1"/>
      <c r="U190" s="15">
        <f>SUM(U182:U188)</f>
        <v>7368.5151634722451</v>
      </c>
      <c r="V190" s="1"/>
      <c r="W190" s="15">
        <f>SUM(W182:W188)</f>
        <v>0</v>
      </c>
      <c r="Y190" s="15">
        <f>SUM(Y182:Y188)</f>
        <v>5364.249955185921</v>
      </c>
    </row>
    <row r="191" spans="1:25" x14ac:dyDescent="0.2">
      <c r="A191" s="20"/>
      <c r="B191" s="21"/>
      <c r="T191" s="1"/>
      <c r="V191" s="1"/>
    </row>
    <row r="192" spans="1:25" x14ac:dyDescent="0.2">
      <c r="A192" s="7"/>
      <c r="B192" s="21"/>
      <c r="C192" s="21" t="s">
        <v>122</v>
      </c>
      <c r="N192" s="7"/>
    </row>
    <row r="193" spans="1:25" ht="13.5" thickBot="1" x14ac:dyDescent="0.25">
      <c r="A193" s="20">
        <f>A190+1</f>
        <v>112</v>
      </c>
      <c r="C193" s="21" t="s">
        <v>129</v>
      </c>
      <c r="E193" s="18">
        <f>E170-E190</f>
        <v>3112971.5501526338</v>
      </c>
      <c r="G193" s="18">
        <f>G170-G190</f>
        <v>0</v>
      </c>
      <c r="K193" s="18">
        <f>K170-K190</f>
        <v>3112971.5501526338</v>
      </c>
      <c r="O193" s="18">
        <f>O170-O190</f>
        <v>2728040.5732561182</v>
      </c>
      <c r="Q193" s="18">
        <f>Q170-Q190</f>
        <v>167268.06038887406</v>
      </c>
      <c r="R193" s="13"/>
      <c r="S193" s="18">
        <f>S170-S190</f>
        <v>23590.657623593441</v>
      </c>
      <c r="T193" s="1"/>
      <c r="U193" s="18">
        <f>U170-U190</f>
        <v>154681.88509897413</v>
      </c>
      <c r="V193" s="1"/>
      <c r="W193" s="18">
        <f>W170-W190</f>
        <v>23898.700496907863</v>
      </c>
      <c r="Y193" s="18">
        <f>Y170-Y190</f>
        <v>15491.673288166032</v>
      </c>
    </row>
    <row r="194" spans="1:25" ht="13.5" thickTop="1" x14ac:dyDescent="0.2">
      <c r="V194" s="1"/>
    </row>
    <row r="195" spans="1:25" x14ac:dyDescent="0.2">
      <c r="V195" s="1"/>
    </row>
    <row r="196" spans="1:25" x14ac:dyDescent="0.2">
      <c r="V196" s="1"/>
    </row>
  </sheetData>
  <mergeCells count="8">
    <mergeCell ref="A112:Y112"/>
    <mergeCell ref="A173:Y173"/>
    <mergeCell ref="A174:Y174"/>
    <mergeCell ref="A3:Y3"/>
    <mergeCell ref="A4:Y4"/>
    <mergeCell ref="A54:Y54"/>
    <mergeCell ref="A55:Y55"/>
    <mergeCell ref="A111:Y111"/>
  </mergeCells>
  <pageMargins left="0.4" right="0.4" top="0.75" bottom="0.5" header="0.3" footer="0.3"/>
  <pageSetup scale="59" fitToHeight="0" orientation="landscape" r:id="rId1"/>
  <headerFooter>
    <oddHeader xml:space="preserve">&amp;R&amp;"Arial,Regular"&amp;10Filed: 2023-05-18
EB-2022-0200
Exhibit I.7.0-STAFF-237
Attachment 4.4
Page &amp;P of &amp;N </oddHeader>
  </headerFooter>
  <rowBreaks count="3" manualBreakCount="3">
    <brk id="51" max="24" man="1"/>
    <brk id="108" max="24" man="1"/>
    <brk id="170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C6U45NHNYSXQ-1954422155-5789</_dlc_DocId>
    <_dlc_DocIdUrl xmlns="bc9be6ef-036f-4d38-ab45-2a4da0c93cb0">
      <Url>https://enbridge.sharepoint.com/teams/EB-2022-02002024Rebasing/_layouts/15/DocIdRedir.aspx?ID=C6U45NHNYSXQ-1954422155-5789</Url>
      <Description>C6U45NHNYSXQ-1954422155-5789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8B4C38-ABD9-4263-B643-D526842B74F9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2.xml><?xml version="1.0" encoding="utf-8"?>
<ds:datastoreItem xmlns:ds="http://schemas.openxmlformats.org/officeDocument/2006/customXml" ds:itemID="{4385B83C-D556-4C3D-909A-0D26B3439C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45AB79-4823-4135-B3AD-F7D045AD146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A6FDFE0-DF26-4931-AA58-629DFF6A75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Angela Monforton</cp:lastModifiedBy>
  <cp:lastPrinted>2023-05-17T16:50:00Z</cp:lastPrinted>
  <dcterms:created xsi:type="dcterms:W3CDTF">2022-10-18T16:57:36Z</dcterms:created>
  <dcterms:modified xsi:type="dcterms:W3CDTF">2023-05-18T17:46:09Z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2022-10-18T16:57:37Z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797421e1-7f50-404f-81f2-bd153814fe51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85f5d462-8763-445f-8264-c67683772769</vt:lpwstr>
  </property>
</Properties>
</file>