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2" documentId="13_ncr:1_{6F3D6E3A-BBDA-4CCE-B1B4-B1E70492A30E}" xr6:coauthVersionLast="47" xr6:coauthVersionMax="47" xr10:uidLastSave="{EBE7EA98-AA4E-476A-963E-B3F64B6EE22D}"/>
  <bookViews>
    <workbookView xWindow="-120" yWindow="-120" windowWidth="29040" windowHeight="15840" xr2:uid="{DA0EBA1F-E348-4299-8CF9-FF1B4096F827}"/>
  </bookViews>
  <sheets>
    <sheet name="Sheet1" sheetId="1" r:id="rId1"/>
  </sheets>
  <definedNames>
    <definedName name="_xlnm.Print_Area" localSheetId="0">Sheet1!$A$1:$P$42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D35" i="1" l="1"/>
  <c r="N19" i="1"/>
  <c r="A20" i="1"/>
  <c r="A24" i="1" l="1"/>
  <c r="A25" i="1" s="1"/>
  <c r="A26" i="1" l="1"/>
  <c r="A27" i="1"/>
  <c r="A29" i="1" l="1"/>
  <c r="A30" i="1" s="1"/>
  <c r="A31" i="1"/>
  <c r="A33" i="1" s="1"/>
  <c r="A35" i="1" s="1"/>
  <c r="N15" i="1" l="1"/>
  <c r="N16" i="1"/>
  <c r="N35" i="1" s="1"/>
  <c r="N17" i="1"/>
  <c r="N20" i="1"/>
  <c r="N24" i="1"/>
  <c r="N25" i="1"/>
  <c r="N26" i="1"/>
  <c r="N27" i="1"/>
  <c r="N29" i="1"/>
  <c r="N30" i="1"/>
  <c r="N31" i="1"/>
  <c r="N33" i="1"/>
  <c r="F35" i="1"/>
  <c r="H35" i="1"/>
  <c r="J35" i="1"/>
  <c r="L35" i="1"/>
</calcChain>
</file>

<file path=xl/sharedStrings.xml><?xml version="1.0" encoding="utf-8"?>
<sst xmlns="http://schemas.openxmlformats.org/spreadsheetml/2006/main" count="50" uniqueCount="48">
  <si>
    <t>Distribution Classification by Rate Zone</t>
  </si>
  <si>
    <t>Rate Zones</t>
  </si>
  <si>
    <t>Line</t>
  </si>
  <si>
    <t>As Filed</t>
  </si>
  <si>
    <t>Union</t>
  </si>
  <si>
    <t>No.</t>
  </si>
  <si>
    <t>Particulars</t>
  </si>
  <si>
    <t>Total (1)</t>
  </si>
  <si>
    <t>EGD (2)</t>
  </si>
  <si>
    <t>North (3)</t>
  </si>
  <si>
    <t>South (4)</t>
  </si>
  <si>
    <t>Ex-franchise (4)</t>
  </si>
  <si>
    <t>Total (5)</t>
  </si>
  <si>
    <t>(a)</t>
  </si>
  <si>
    <t>(b)</t>
  </si>
  <si>
    <t>(c)</t>
  </si>
  <si>
    <t>(d)</t>
  </si>
  <si>
    <t>(e)</t>
  </si>
  <si>
    <t>(f)</t>
  </si>
  <si>
    <t>Distribution Demand</t>
  </si>
  <si>
    <t>High Pressure &gt; 4"</t>
  </si>
  <si>
    <t>High Pressure &lt;= 4"</t>
  </si>
  <si>
    <t>Low Pressure</t>
  </si>
  <si>
    <t>Demand Specific Allocation</t>
  </si>
  <si>
    <t xml:space="preserve"> Specific - DSM Program</t>
  </si>
  <si>
    <t xml:space="preserve"> Specific - DSM Admin</t>
  </si>
  <si>
    <t>Distribution Customer</t>
  </si>
  <si>
    <t>Mains</t>
  </si>
  <si>
    <t>Services</t>
  </si>
  <si>
    <t>Meters</t>
  </si>
  <si>
    <t>Stations</t>
  </si>
  <si>
    <t>Customer Specific Allocation</t>
  </si>
  <si>
    <t>Uncollectible Accounts</t>
  </si>
  <si>
    <t>Distribution Customer Accounting</t>
  </si>
  <si>
    <t>Large Volume Customer Care</t>
  </si>
  <si>
    <t>Distribution Commodity</t>
  </si>
  <si>
    <t>Total Distribution Revenue Requirement</t>
  </si>
  <si>
    <t>Notes:</t>
  </si>
  <si>
    <t>(1)</t>
  </si>
  <si>
    <t>Totals per Attachment 1.7, line 112.</t>
  </si>
  <si>
    <t>(2)</t>
  </si>
  <si>
    <t>Classification totals for the EGD rate zone per Attachment 5.7, line 85.</t>
  </si>
  <si>
    <t>(3)</t>
  </si>
  <si>
    <t>Classification totals for the Union North rate zone per Attachment 5.8, line 85.</t>
  </si>
  <si>
    <t>(4)</t>
  </si>
  <si>
    <t>Classification totals for the Union South rate zone &amp; Ex-Franchise per Attachment 5.9, line 85.</t>
  </si>
  <si>
    <t>(5)</t>
  </si>
  <si>
    <t>Small differences exist between the distribution classification totals as filed (column (a)) and the rate zones totals (column (f)) due to classifying costs by rate zone.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</si>
</sst>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quotePrefix="1" applyFont="1" applyAlignment="1">
      <alignment horizontal="center"/>
    </xf>
    <xf numFmtId="0" fontId="4" fillId="0" borderId="0" xfId="0" applyFont="1"/>
    <xf numFmtId="164" fontId="2" fillId="0" borderId="0" xfId="1" applyNumberFormat="1" applyFont="1"/>
    <xf numFmtId="164" fontId="2" fillId="0" borderId="0" xfId="1" applyNumberFormat="1" applyFont="1" applyBorder="1"/>
    <xf numFmtId="164" fontId="2" fillId="0" borderId="0" xfId="1" applyNumberFormat="1" applyFont="1" applyFill="1"/>
    <xf numFmtId="0" fontId="4" fillId="0" borderId="0" xfId="0" applyFont="1" applyAlignment="1">
      <alignment horizontal="left" indent="2"/>
    </xf>
    <xf numFmtId="164" fontId="4" fillId="0" borderId="2" xfId="1" applyNumberFormat="1" applyFont="1" applyFill="1" applyBorder="1"/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CFBFC-860B-4D4B-893B-AEA98B6E5806}">
  <sheetPr>
    <pageSetUpPr fitToPage="1"/>
  </sheetPr>
  <dimension ref="A1:P42"/>
  <sheetViews>
    <sheetView tabSelected="1" view="pageBreakPreview" zoomScale="80" zoomScaleNormal="90" zoomScaleSheetLayoutView="80" workbookViewId="0">
      <selection activeCell="B7" sqref="B7"/>
    </sheetView>
  </sheetViews>
  <sheetFormatPr defaultColWidth="9.140625" defaultRowHeight="12.75" x14ac:dyDescent="0.2"/>
  <cols>
    <col min="1" max="1" width="5" style="1" customWidth="1"/>
    <col min="2" max="2" width="49.85546875" style="1" customWidth="1"/>
    <col min="3" max="3" width="1.7109375" style="1" customWidth="1"/>
    <col min="4" max="4" width="12" style="1" customWidth="1"/>
    <col min="5" max="5" width="4.42578125" style="1" customWidth="1"/>
    <col min="6" max="6" width="12" style="1" customWidth="1"/>
    <col min="7" max="7" width="1.7109375" style="1" customWidth="1"/>
    <col min="8" max="8" width="12" style="1" customWidth="1"/>
    <col min="9" max="9" width="1.7109375" style="1" customWidth="1"/>
    <col min="10" max="10" width="12" style="1" customWidth="1"/>
    <col min="11" max="11" width="1.7109375" style="1" customWidth="1"/>
    <col min="12" max="12" width="11.7109375" style="1" customWidth="1"/>
    <col min="13" max="13" width="1.7109375" style="1" customWidth="1"/>
    <col min="14" max="14" width="12" style="1" customWidth="1"/>
    <col min="15" max="15" width="1.7109375" style="1" customWidth="1"/>
    <col min="16" max="17" width="14.85546875" style="1" customWidth="1"/>
    <col min="18" max="18" width="1.7109375" style="1" customWidth="1"/>
    <col min="19" max="19" width="13.140625" style="1" customWidth="1"/>
    <col min="20" max="20" width="18" style="1" customWidth="1"/>
    <col min="21" max="21" width="12.85546875" style="1" bestFit="1" customWidth="1"/>
    <col min="22" max="22" width="11.42578125" style="1" customWidth="1"/>
    <col min="23" max="16384" width="9.140625" style="1"/>
  </cols>
  <sheetData>
    <row r="1" spans="1:16" x14ac:dyDescent="0.2">
      <c r="N1" s="2"/>
    </row>
    <row r="6" spans="1:16" x14ac:dyDescent="0.2">
      <c r="A6" s="15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3"/>
      <c r="P6" s="3"/>
    </row>
    <row r="8" spans="1:16" x14ac:dyDescent="0.2">
      <c r="F8" s="16" t="s">
        <v>1</v>
      </c>
      <c r="G8" s="16"/>
      <c r="H8" s="16"/>
      <c r="I8" s="16"/>
      <c r="J8" s="16"/>
      <c r="K8" s="16"/>
      <c r="L8" s="16"/>
      <c r="M8" s="16"/>
      <c r="N8" s="16"/>
    </row>
    <row r="9" spans="1:16" x14ac:dyDescent="0.2">
      <c r="A9" s="4" t="s">
        <v>2</v>
      </c>
      <c r="D9" s="4" t="s">
        <v>3</v>
      </c>
      <c r="F9" s="4"/>
      <c r="G9" s="4"/>
      <c r="H9" s="4" t="s">
        <v>4</v>
      </c>
      <c r="I9" s="4"/>
      <c r="J9" s="4" t="s">
        <v>4</v>
      </c>
      <c r="K9" s="4"/>
      <c r="L9" s="4"/>
      <c r="M9" s="4"/>
      <c r="N9" s="4" t="s">
        <v>1</v>
      </c>
    </row>
    <row r="10" spans="1:16" x14ac:dyDescent="0.2">
      <c r="A10" s="5" t="s">
        <v>5</v>
      </c>
      <c r="B10" s="6" t="s">
        <v>6</v>
      </c>
      <c r="D10" s="5" t="s">
        <v>7</v>
      </c>
      <c r="F10" s="5" t="s">
        <v>8</v>
      </c>
      <c r="G10" s="4"/>
      <c r="H10" s="5" t="s">
        <v>9</v>
      </c>
      <c r="I10" s="4"/>
      <c r="J10" s="5" t="s">
        <v>10</v>
      </c>
      <c r="K10" s="4"/>
      <c r="L10" s="5" t="s">
        <v>11</v>
      </c>
      <c r="M10" s="4"/>
      <c r="N10" s="5" t="s">
        <v>12</v>
      </c>
    </row>
    <row r="11" spans="1:16" x14ac:dyDescent="0.2">
      <c r="A11" s="4"/>
      <c r="D11" s="7" t="s">
        <v>13</v>
      </c>
      <c r="E11" s="4"/>
      <c r="F11" s="7" t="s">
        <v>14</v>
      </c>
      <c r="G11" s="4"/>
      <c r="H11" s="7" t="s">
        <v>15</v>
      </c>
      <c r="I11" s="4"/>
      <c r="J11" s="7" t="s">
        <v>16</v>
      </c>
      <c r="K11" s="4"/>
      <c r="L11" s="4" t="s">
        <v>17</v>
      </c>
      <c r="M11" s="4"/>
      <c r="N11" s="4" t="s">
        <v>18</v>
      </c>
    </row>
    <row r="12" spans="1:16" x14ac:dyDescent="0.2">
      <c r="A12" s="4"/>
    </row>
    <row r="13" spans="1:16" x14ac:dyDescent="0.2">
      <c r="A13" s="4"/>
      <c r="B13" s="3" t="s">
        <v>19</v>
      </c>
    </row>
    <row r="14" spans="1:16" x14ac:dyDescent="0.2">
      <c r="A14" s="4"/>
    </row>
    <row r="15" spans="1:16" x14ac:dyDescent="0.2">
      <c r="A15" s="4">
        <v>1</v>
      </c>
      <c r="B15" s="8" t="s">
        <v>20</v>
      </c>
      <c r="D15" s="9">
        <v>265424.7155042793</v>
      </c>
      <c r="F15" s="9">
        <v>140506.66779115508</v>
      </c>
      <c r="G15" s="9"/>
      <c r="H15" s="9">
        <v>37271.873730519692</v>
      </c>
      <c r="I15" s="9"/>
      <c r="J15" s="9">
        <v>87489.074842919392</v>
      </c>
      <c r="K15" s="9"/>
      <c r="L15" s="9">
        <v>235.74123834033657</v>
      </c>
      <c r="M15" s="9"/>
      <c r="N15" s="9">
        <f>SUM(F15:L15)</f>
        <v>265503.35760293453</v>
      </c>
    </row>
    <row r="16" spans="1:16" x14ac:dyDescent="0.2">
      <c r="A16" s="4">
        <v>2</v>
      </c>
      <c r="B16" s="8" t="s">
        <v>21</v>
      </c>
      <c r="D16" s="9">
        <v>48674.3642716744</v>
      </c>
      <c r="F16" s="9">
        <v>26873.946046063971</v>
      </c>
      <c r="G16" s="9"/>
      <c r="H16" s="9">
        <v>7128.7885437473096</v>
      </c>
      <c r="I16" s="9"/>
      <c r="J16" s="9">
        <v>14686.671128290056</v>
      </c>
      <c r="K16" s="9"/>
      <c r="L16" s="9">
        <v>0</v>
      </c>
      <c r="M16" s="9"/>
      <c r="N16" s="9">
        <f t="shared" ref="N16:N20" si="0">SUM(F16:L16)</f>
        <v>48689.405718101341</v>
      </c>
    </row>
    <row r="17" spans="1:14" x14ac:dyDescent="0.2">
      <c r="A17" s="4">
        <v>3</v>
      </c>
      <c r="B17" s="8" t="s">
        <v>22</v>
      </c>
      <c r="D17" s="9">
        <v>494984.22409932246</v>
      </c>
      <c r="F17" s="9">
        <v>273224.99944848084</v>
      </c>
      <c r="G17" s="9"/>
      <c r="H17" s="9">
        <v>72529.147586307648</v>
      </c>
      <c r="I17" s="9"/>
      <c r="J17" s="9">
        <v>149328.71051771636</v>
      </c>
      <c r="K17" s="9"/>
      <c r="L17" s="9">
        <v>0</v>
      </c>
      <c r="M17" s="9"/>
      <c r="N17" s="9">
        <f t="shared" si="0"/>
        <v>495082.85755250487</v>
      </c>
    </row>
    <row r="18" spans="1:14" x14ac:dyDescent="0.2">
      <c r="A18" s="4"/>
      <c r="B18" s="8" t="s">
        <v>23</v>
      </c>
      <c r="D18" s="10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">
      <c r="A19" s="4">
        <f>MAX($A$15:A18)+1</f>
        <v>4</v>
      </c>
      <c r="B19" s="12" t="s">
        <v>24</v>
      </c>
      <c r="D19" s="9">
        <v>144347.57149315687</v>
      </c>
      <c r="F19" s="9">
        <v>83547.607237678487</v>
      </c>
      <c r="G19" s="11"/>
      <c r="H19" s="9">
        <v>12832.790349373774</v>
      </c>
      <c r="I19" s="11"/>
      <c r="J19" s="9">
        <v>47967.173906104632</v>
      </c>
      <c r="K19" s="11"/>
      <c r="L19" s="9">
        <v>0</v>
      </c>
      <c r="M19" s="11"/>
      <c r="N19" s="9">
        <f t="shared" si="0"/>
        <v>144347.57149315689</v>
      </c>
    </row>
    <row r="20" spans="1:14" x14ac:dyDescent="0.2">
      <c r="A20" s="4">
        <f>MAX($A$15:A19)+1</f>
        <v>5</v>
      </c>
      <c r="B20" s="12" t="s">
        <v>25</v>
      </c>
      <c r="D20" s="9">
        <v>65384.312088260485</v>
      </c>
      <c r="F20" s="9">
        <v>37356.347185059887</v>
      </c>
      <c r="G20" s="11"/>
      <c r="H20" s="9">
        <v>5236.53272965413</v>
      </c>
      <c r="I20" s="11"/>
      <c r="J20" s="9">
        <v>22921.185180677283</v>
      </c>
      <c r="K20" s="11"/>
      <c r="L20" s="9">
        <v>0</v>
      </c>
      <c r="M20" s="11"/>
      <c r="N20" s="9">
        <f t="shared" si="0"/>
        <v>65514.065095391299</v>
      </c>
    </row>
    <row r="21" spans="1:14" x14ac:dyDescent="0.2">
      <c r="A21" s="4"/>
      <c r="D21" s="10"/>
    </row>
    <row r="22" spans="1:14" x14ac:dyDescent="0.2">
      <c r="A22" s="4"/>
      <c r="B22" s="3" t="s">
        <v>26</v>
      </c>
      <c r="D22" s="10"/>
    </row>
    <row r="23" spans="1:14" x14ac:dyDescent="0.2">
      <c r="A23" s="4"/>
      <c r="D23" s="10"/>
    </row>
    <row r="24" spans="1:14" x14ac:dyDescent="0.2">
      <c r="A24" s="4">
        <f>MAX($A$15:A23)+1</f>
        <v>6</v>
      </c>
      <c r="B24" s="8" t="s">
        <v>27</v>
      </c>
      <c r="D24" s="9">
        <v>354223.59900020371</v>
      </c>
      <c r="F24" s="9">
        <v>205211.32088115977</v>
      </c>
      <c r="G24" s="9"/>
      <c r="H24" s="9">
        <v>48898.174894514385</v>
      </c>
      <c r="I24" s="9"/>
      <c r="J24" s="9">
        <v>99874.776356947914</v>
      </c>
      <c r="K24" s="9"/>
      <c r="L24" s="9">
        <v>0</v>
      </c>
      <c r="M24" s="9"/>
      <c r="N24" s="9">
        <f t="shared" ref="N24:N31" si="1">SUM(F24:L24)</f>
        <v>353984.27213262208</v>
      </c>
    </row>
    <row r="25" spans="1:14" x14ac:dyDescent="0.2">
      <c r="A25" s="4">
        <f>MAX($A$15:A24)+1</f>
        <v>7</v>
      </c>
      <c r="B25" s="8" t="s">
        <v>28</v>
      </c>
      <c r="D25" s="9">
        <v>569261.48275761667</v>
      </c>
      <c r="F25" s="9">
        <v>364177.00760840607</v>
      </c>
      <c r="G25" s="9"/>
      <c r="H25" s="9">
        <v>89799.791400050206</v>
      </c>
      <c r="I25" s="9"/>
      <c r="J25" s="9">
        <v>114579.57591356794</v>
      </c>
      <c r="K25" s="9"/>
      <c r="L25" s="9">
        <v>0</v>
      </c>
      <c r="M25" s="9"/>
      <c r="N25" s="9">
        <f t="shared" si="1"/>
        <v>568556.3749220242</v>
      </c>
    </row>
    <row r="26" spans="1:14" x14ac:dyDescent="0.2">
      <c r="A26" s="4">
        <f>MAX($A$15:A25)+1</f>
        <v>8</v>
      </c>
      <c r="B26" s="8" t="s">
        <v>29</v>
      </c>
      <c r="D26" s="9">
        <v>301277.71368561464</v>
      </c>
      <c r="F26" s="9">
        <v>158542.91878133526</v>
      </c>
      <c r="G26" s="9"/>
      <c r="H26" s="9">
        <v>34051.834546561215</v>
      </c>
      <c r="I26" s="9"/>
      <c r="J26" s="9">
        <v>108925.58807084487</v>
      </c>
      <c r="K26" s="9"/>
      <c r="L26" s="9">
        <v>0</v>
      </c>
      <c r="M26" s="9"/>
      <c r="N26" s="9">
        <f t="shared" si="1"/>
        <v>301520.34139874135</v>
      </c>
    </row>
    <row r="27" spans="1:14" x14ac:dyDescent="0.2">
      <c r="A27" s="4">
        <f>MAX($A$15:A26)+1</f>
        <v>9</v>
      </c>
      <c r="B27" s="8" t="s">
        <v>30</v>
      </c>
      <c r="D27" s="9">
        <v>50115.933307719606</v>
      </c>
      <c r="F27" s="9">
        <v>34459.549684417179</v>
      </c>
      <c r="G27" s="9"/>
      <c r="H27" s="9">
        <v>6625.2565748702673</v>
      </c>
      <c r="I27" s="9"/>
      <c r="J27" s="9">
        <v>9211.2892526544692</v>
      </c>
      <c r="K27" s="9"/>
      <c r="L27" s="9">
        <v>0</v>
      </c>
      <c r="M27" s="9"/>
      <c r="N27" s="9">
        <f t="shared" si="1"/>
        <v>50296.095511941916</v>
      </c>
    </row>
    <row r="28" spans="1:14" x14ac:dyDescent="0.2">
      <c r="A28" s="4"/>
      <c r="B28" s="8" t="s">
        <v>31</v>
      </c>
      <c r="D28" s="10"/>
    </row>
    <row r="29" spans="1:14" x14ac:dyDescent="0.2">
      <c r="A29" s="4">
        <f>MAX($A$15:A28)+1</f>
        <v>10</v>
      </c>
      <c r="B29" s="12" t="s">
        <v>32</v>
      </c>
      <c r="D29" s="9">
        <v>12503.479643539995</v>
      </c>
      <c r="F29" s="9">
        <v>7449.6428628064787</v>
      </c>
      <c r="G29" s="9"/>
      <c r="H29" s="9">
        <v>1187.2952516966407</v>
      </c>
      <c r="I29" s="9"/>
      <c r="J29" s="9">
        <v>3878.4684865679828</v>
      </c>
      <c r="K29" s="9"/>
      <c r="L29" s="9">
        <v>0</v>
      </c>
      <c r="M29" s="11"/>
      <c r="N29" s="9">
        <f t="shared" si="1"/>
        <v>12515.406601071101</v>
      </c>
    </row>
    <row r="30" spans="1:14" x14ac:dyDescent="0.2">
      <c r="A30" s="4">
        <f>MAX($A$15:A29)+1</f>
        <v>11</v>
      </c>
      <c r="B30" s="12" t="s">
        <v>33</v>
      </c>
      <c r="D30" s="9">
        <v>140092.04893640493</v>
      </c>
      <c r="F30" s="9">
        <v>81864.726057539461</v>
      </c>
      <c r="G30" s="9"/>
      <c r="H30" s="9">
        <v>13203.413190037945</v>
      </c>
      <c r="I30" s="9"/>
      <c r="J30" s="9">
        <v>44987.696535401541</v>
      </c>
      <c r="K30" s="9"/>
      <c r="L30" s="9">
        <v>21.017310653740001</v>
      </c>
      <c r="M30" s="11"/>
      <c r="N30" s="9">
        <f t="shared" si="1"/>
        <v>140076.85309363267</v>
      </c>
    </row>
    <row r="31" spans="1:14" x14ac:dyDescent="0.2">
      <c r="A31" s="4">
        <f>MAX($A$15:A30)+1</f>
        <v>12</v>
      </c>
      <c r="B31" s="12" t="s">
        <v>34</v>
      </c>
      <c r="D31" s="9">
        <v>11717.94166255711</v>
      </c>
      <c r="F31" s="9">
        <v>6321.7382932651572</v>
      </c>
      <c r="G31" s="9"/>
      <c r="H31" s="9">
        <v>1097.8745465412974</v>
      </c>
      <c r="I31" s="9"/>
      <c r="J31" s="9">
        <v>4501.1724884216001</v>
      </c>
      <c r="K31" s="9"/>
      <c r="L31" s="9">
        <v>0</v>
      </c>
      <c r="M31" s="11"/>
      <c r="N31" s="9">
        <f t="shared" si="1"/>
        <v>11920.785328228056</v>
      </c>
    </row>
    <row r="32" spans="1:14" x14ac:dyDescent="0.2">
      <c r="A32" s="4"/>
      <c r="D32" s="10"/>
    </row>
    <row r="33" spans="1:14" x14ac:dyDescent="0.2">
      <c r="A33" s="4">
        <f>MAX($A$15:A32)+1</f>
        <v>13</v>
      </c>
      <c r="B33" s="8" t="s">
        <v>35</v>
      </c>
      <c r="D33" s="9">
        <v>29299.306713229351</v>
      </c>
      <c r="F33" s="9">
        <v>12237.340052039572</v>
      </c>
      <c r="G33" s="9"/>
      <c r="H33" s="9">
        <v>3860.8630585560704</v>
      </c>
      <c r="I33" s="9"/>
      <c r="J33" s="9">
        <v>13201.103602633699</v>
      </c>
      <c r="K33" s="9"/>
      <c r="L33" s="9">
        <v>0</v>
      </c>
      <c r="M33" s="9"/>
      <c r="N33" s="9">
        <f t="shared" ref="N33" si="2">SUM(F33:L33)</f>
        <v>29299.30671322934</v>
      </c>
    </row>
    <row r="34" spans="1:14" x14ac:dyDescent="0.2">
      <c r="A34" s="4"/>
    </row>
    <row r="35" spans="1:14" ht="13.5" thickBot="1" x14ac:dyDescent="0.25">
      <c r="A35" s="4">
        <f>MAX($A$15:A34)+1</f>
        <v>14</v>
      </c>
      <c r="B35" s="8" t="s">
        <v>36</v>
      </c>
      <c r="D35" s="13">
        <f>SUM(D15:D33)</f>
        <v>2487306.6931635789</v>
      </c>
      <c r="F35" s="13">
        <f>SUM(F15:F33)</f>
        <v>1431773.8119294073</v>
      </c>
      <c r="G35" s="14"/>
      <c r="H35" s="13">
        <f>SUM(H15:H33)</f>
        <v>333723.63640243059</v>
      </c>
      <c r="I35" s="14"/>
      <c r="J35" s="13">
        <f>SUM(J15:J33)</f>
        <v>721552.48628274759</v>
      </c>
      <c r="K35" s="8"/>
      <c r="L35" s="13">
        <f>SUM(L15:L33)</f>
        <v>256.75854899407659</v>
      </c>
      <c r="M35" s="8"/>
      <c r="N35" s="13">
        <f>SUM(N15:N33)</f>
        <v>2487306.6931635789</v>
      </c>
    </row>
    <row r="37" spans="1:14" x14ac:dyDescent="0.2">
      <c r="A37" s="3" t="s">
        <v>37</v>
      </c>
    </row>
    <row r="38" spans="1:14" x14ac:dyDescent="0.2">
      <c r="A38" s="7" t="s">
        <v>38</v>
      </c>
      <c r="B38" s="8" t="s">
        <v>39</v>
      </c>
    </row>
    <row r="39" spans="1:14" x14ac:dyDescent="0.2">
      <c r="A39" s="7" t="s">
        <v>40</v>
      </c>
      <c r="B39" s="8" t="s">
        <v>41</v>
      </c>
    </row>
    <row r="40" spans="1:14" x14ac:dyDescent="0.2">
      <c r="A40" s="7" t="s">
        <v>42</v>
      </c>
      <c r="B40" s="8" t="s">
        <v>43</v>
      </c>
    </row>
    <row r="41" spans="1:14" x14ac:dyDescent="0.2">
      <c r="A41" s="7" t="s">
        <v>44</v>
      </c>
      <c r="B41" s="8" t="s">
        <v>45</v>
      </c>
    </row>
    <row r="42" spans="1:14" x14ac:dyDescent="0.2">
      <c r="A42" s="7" t="s">
        <v>46</v>
      </c>
      <c r="B42" s="1" t="s">
        <v>47</v>
      </c>
    </row>
  </sheetData>
  <mergeCells count="2">
    <mergeCell ref="A6:N6"/>
    <mergeCell ref="F8:N8"/>
  </mergeCells>
  <printOptions horizontalCentered="1"/>
  <pageMargins left="0.7" right="0.7" top="0.75" bottom="0.75" header="0.3" footer="0.3"/>
  <pageSetup scale="57" orientation="portrait" r:id="rId1"/>
  <headerFooter>
    <oddHeader xml:space="preserve">&amp;R&amp;"Arial,Regular"&amp;10Filed: 2023-05-18
EB-2022-0200
Exhibit I.7.0-STAFF-237
Attachment 5.4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C6U45NHNYSXQ-1954422155-5892</_dlc_DocId>
    <_dlc_DocIdUrl xmlns="bc9be6ef-036f-4d38-ab45-2a4da0c93cb0">
      <Url>https://enbridge.sharepoint.com/teams/EB-2022-02002024Rebasing/_layouts/15/DocIdRedir.aspx?ID=C6U45NHNYSXQ-1954422155-5892</Url>
      <Description>C6U45NHNYSXQ-1954422155-5892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7EF0B-4D64-4BEB-B903-05F996CC07AA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00BF73AE-E3F6-4E71-B43D-69C26ED5A1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15EDF8-E70F-48B6-83EE-A5F33CB2019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B1C4657-EE5A-4BFF-9132-3F28F75A7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Rader</dc:creator>
  <cp:lastModifiedBy>Angela Monforton</cp:lastModifiedBy>
  <dcterms:created xsi:type="dcterms:W3CDTF">2023-05-18T17:34:58Z</dcterms:created>
  <dcterms:modified xsi:type="dcterms:W3CDTF">2023-05-18T19:44:33Z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2023-05-18T17:35:02Z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dd388121-5c88-41e4-ba63-9ed289400b8f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83646b14-eda8-45ef-ae8c-698b7279ee37</vt:lpwstr>
  </property>
</Properties>
</file>