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5" documentId="13_ncr:1_{04FCF857-47C2-4C89-85BA-D989DB14A941}" xr6:coauthVersionLast="47" xr6:coauthVersionMax="47" xr10:uidLastSave="{D0DBEDF0-0E2B-47B1-9DB7-AE158203F921}"/>
  <bookViews>
    <workbookView xWindow="-120" yWindow="-120" windowWidth="29040" windowHeight="15840" tabRatio="858" activeTab="2" xr2:uid="{8CC0CD00-DBCC-44B5-AE98-9C8E6BAD846E}"/>
  </bookViews>
  <sheets>
    <sheet name="Sheet1" sheetId="8" r:id="rId1"/>
    <sheet name="Sheet2" sheetId="13" r:id="rId2"/>
    <sheet name="Sheet3" sheetId="9" r:id="rId3"/>
  </sheets>
  <definedNames>
    <definedName name="_xlnm.Print_Area" localSheetId="0">Sheet1!$A$1:$N$79</definedName>
    <definedName name="_xlnm.Print_Area" localSheetId="1">Sheet2!$A$1:$N$39</definedName>
    <definedName name="_xlnm.Print_Area" localSheetId="2">Sheet3!$A$1:$N$58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8" l="1"/>
  <c r="A15" i="13" l="1"/>
  <c r="A16" i="9"/>
  <c r="A17" i="9" s="1"/>
  <c r="J55" i="8"/>
  <c r="A16" i="13" l="1"/>
  <c r="A19" i="9"/>
  <c r="J42" i="8"/>
  <c r="A17" i="13" l="1"/>
  <c r="A18" i="13" s="1"/>
  <c r="A20" i="9"/>
  <c r="A21" i="9" s="1"/>
  <c r="A19" i="13" l="1"/>
  <c r="A20" i="13" s="1"/>
  <c r="A22" i="9"/>
  <c r="A23" i="9" s="1"/>
  <c r="A21" i="13" l="1"/>
  <c r="A22" i="13" s="1"/>
  <c r="A24" i="9"/>
  <c r="A25" i="9" s="1"/>
  <c r="A23" i="13" l="1"/>
  <c r="A24" i="13" s="1"/>
  <c r="A27" i="9"/>
  <c r="A29" i="9" s="1"/>
  <c r="A26" i="13" l="1"/>
  <c r="A28" i="13" s="1"/>
  <c r="A32" i="13" s="1"/>
  <c r="A33" i="13" s="1"/>
  <c r="A34" i="13" s="1"/>
  <c r="A30" i="9"/>
  <c r="A31" i="9" s="1"/>
  <c r="A33" i="9" s="1"/>
  <c r="A34" i="9" l="1"/>
  <c r="A35" i="9" s="1"/>
  <c r="A36" i="9" l="1"/>
  <c r="A37" i="9" s="1"/>
  <c r="A38" i="9" s="1"/>
  <c r="A39" i="9" l="1"/>
  <c r="A41" i="9" s="1"/>
  <c r="A42" i="9" s="1"/>
  <c r="A44" i="9" s="1"/>
  <c r="A48" i="9" s="1"/>
  <c r="A49" i="9" s="1"/>
  <c r="A15" i="8" l="1"/>
  <c r="J52" i="8" l="1"/>
  <c r="J57" i="8"/>
  <c r="J56" i="8"/>
  <c r="J58" i="8"/>
  <c r="J50" i="8"/>
  <c r="A16" i="8"/>
  <c r="A17" i="8" s="1"/>
  <c r="J51" i="8"/>
  <c r="J53" i="8"/>
  <c r="J54" i="8"/>
  <c r="A18" i="8" l="1"/>
  <c r="A19" i="8" l="1"/>
  <c r="A20" i="8" l="1"/>
  <c r="A21" i="8" l="1"/>
  <c r="A22" i="8" s="1"/>
  <c r="A23" i="8" s="1"/>
  <c r="A24" i="8" s="1"/>
  <c r="A26" i="8" s="1"/>
  <c r="A28" i="8" s="1"/>
  <c r="A32" i="8" l="1"/>
  <c r="A33" i="8" l="1"/>
  <c r="A34" i="8" s="1"/>
  <c r="A35" i="8" l="1"/>
  <c r="A36" i="8" l="1"/>
  <c r="A37" i="8" s="1"/>
  <c r="A38" i="8" s="1"/>
  <c r="A39" i="8" s="1"/>
  <c r="A40" i="8" s="1"/>
  <c r="A41" i="8" s="1"/>
  <c r="A42" i="8" s="1"/>
  <c r="A44" i="8" s="1"/>
  <c r="A46" i="8" s="1"/>
  <c r="A50" i="8" s="1"/>
  <c r="A51" i="8" s="1"/>
  <c r="A52" i="8" s="1"/>
  <c r="A53" i="8" s="1"/>
  <c r="A54" i="8" l="1"/>
  <c r="A55" i="8" s="1"/>
  <c r="A56" i="8" l="1"/>
  <c r="A57" i="8" s="1"/>
  <c r="A58" i="8" s="1"/>
  <c r="A59" i="8" s="1"/>
  <c r="A60" i="8" s="1"/>
  <c r="A62" i="8" s="1"/>
  <c r="A64" i="8" s="1"/>
  <c r="A68" i="8" s="1"/>
  <c r="A69" i="8" s="1"/>
  <c r="A70" i="8" s="1"/>
  <c r="A71" i="8" s="1"/>
  <c r="A72" i="8" s="1"/>
  <c r="A74" i="8" s="1"/>
  <c r="A50" i="9" l="1"/>
  <c r="A51" i="9" s="1"/>
  <c r="A53" i="9" s="1"/>
  <c r="D24" i="13" l="1"/>
  <c r="N32" i="8" l="1"/>
  <c r="N51" i="9" l="1"/>
  <c r="H58" i="8" l="1"/>
  <c r="N31" i="9" l="1"/>
  <c r="N30" i="9" l="1"/>
  <c r="N15" i="9" l="1"/>
  <c r="D53" i="9" l="1"/>
  <c r="N49" i="9"/>
  <c r="N48" i="9" l="1"/>
  <c r="L53" i="9"/>
  <c r="N50" i="9"/>
  <c r="N53" i="9" s="1"/>
  <c r="J53" i="9"/>
  <c r="H53" i="9"/>
  <c r="D58" i="8" l="1"/>
  <c r="D56" i="8" l="1"/>
  <c r="D57" i="8" l="1"/>
  <c r="N33" i="13" l="1"/>
  <c r="N17" i="9" l="1"/>
  <c r="D55" i="8" l="1"/>
  <c r="D51" i="8"/>
  <c r="D53" i="8"/>
  <c r="D52" i="8" l="1"/>
  <c r="D50" i="8"/>
  <c r="D42" i="8" l="1"/>
  <c r="D54" i="8"/>
  <c r="D59" i="8" l="1"/>
  <c r="D60" i="8" s="1"/>
  <c r="D24" i="8"/>
  <c r="D28" i="13" l="1"/>
  <c r="N34" i="9" l="1"/>
  <c r="N38" i="9"/>
  <c r="N35" i="9"/>
  <c r="N29" i="9" l="1"/>
  <c r="N36" i="9"/>
  <c r="N39" i="9" l="1"/>
  <c r="H53" i="8" l="1"/>
  <c r="L58" i="8"/>
  <c r="N22" i="8"/>
  <c r="N40" i="8"/>
  <c r="N37" i="8"/>
  <c r="H50" i="8"/>
  <c r="N14" i="8"/>
  <c r="N22" i="13"/>
  <c r="N38" i="8"/>
  <c r="N20" i="8"/>
  <c r="H56" i="8"/>
  <c r="L56" i="8"/>
  <c r="H51" i="8"/>
  <c r="N15" i="8"/>
  <c r="L55" i="8"/>
  <c r="L50" i="8"/>
  <c r="N34" i="8"/>
  <c r="H52" i="8"/>
  <c r="N16" i="8"/>
  <c r="H55" i="8"/>
  <c r="N19" i="8"/>
  <c r="L52" i="8"/>
  <c r="N17" i="8"/>
  <c r="L57" i="8" l="1"/>
  <c r="N20" i="13"/>
  <c r="N19" i="13"/>
  <c r="N17" i="13"/>
  <c r="N15" i="13"/>
  <c r="N25" i="9"/>
  <c r="N58" i="8"/>
  <c r="N50" i="8"/>
  <c r="N14" i="13"/>
  <c r="N56" i="8"/>
  <c r="N23" i="9"/>
  <c r="N16" i="13"/>
  <c r="N39" i="8"/>
  <c r="N21" i="13"/>
  <c r="N55" i="8"/>
  <c r="N52" i="8"/>
  <c r="H57" i="8"/>
  <c r="N21" i="8"/>
  <c r="N21" i="9" l="1"/>
  <c r="N57" i="8"/>
  <c r="N20" i="9"/>
  <c r="H54" i="8" l="1"/>
  <c r="H42" i="8"/>
  <c r="N18" i="8" l="1"/>
  <c r="N35" i="8"/>
  <c r="L53" i="8"/>
  <c r="L51" i="8"/>
  <c r="N33" i="8"/>
  <c r="N18" i="13" l="1"/>
  <c r="N53" i="8"/>
  <c r="N22" i="9"/>
  <c r="N24" i="9"/>
  <c r="N51" i="8"/>
  <c r="N19" i="9" l="1"/>
  <c r="N36" i="8" l="1"/>
  <c r="N42" i="8" s="1"/>
  <c r="L54" i="8"/>
  <c r="L42" i="8"/>
  <c r="N54" i="8" l="1"/>
  <c r="J24" i="13" l="1"/>
  <c r="J59" i="8"/>
  <c r="J24" i="8"/>
  <c r="L59" i="8"/>
  <c r="L24" i="8"/>
  <c r="L24" i="13"/>
  <c r="N23" i="8"/>
  <c r="N24" i="8" s="1"/>
  <c r="H59" i="8"/>
  <c r="H24" i="8"/>
  <c r="J60" i="8" l="1"/>
  <c r="N23" i="13"/>
  <c r="N24" i="13" s="1"/>
  <c r="H24" i="13"/>
  <c r="N59" i="8"/>
  <c r="N60" i="8" s="1"/>
  <c r="H60" i="8"/>
  <c r="L60" i="8"/>
  <c r="N16" i="9" l="1"/>
  <c r="D28" i="8" l="1"/>
  <c r="D34" i="13"/>
  <c r="N68" i="8" l="1"/>
  <c r="D44" i="9"/>
  <c r="D62" i="8"/>
  <c r="D64" i="8" s="1"/>
  <c r="N70" i="8"/>
  <c r="L72" i="8"/>
  <c r="H72" i="8"/>
  <c r="J72" i="8"/>
  <c r="N71" i="8"/>
  <c r="D72" i="8"/>
  <c r="N69" i="8"/>
  <c r="D46" i="8"/>
  <c r="D74" i="8" l="1"/>
  <c r="N72" i="8"/>
  <c r="N37" i="9" l="1"/>
  <c r="N26" i="8" l="1"/>
  <c r="H28" i="8"/>
  <c r="J28" i="8"/>
  <c r="L28" i="8"/>
  <c r="N28" i="8"/>
  <c r="N44" i="8"/>
  <c r="H46" i="8"/>
  <c r="J46" i="8"/>
  <c r="L46" i="8"/>
  <c r="N46" i="8"/>
  <c r="H62" i="8"/>
  <c r="N62" i="8" s="1"/>
  <c r="N64" i="8" s="1"/>
  <c r="N74" i="8" s="1"/>
  <c r="J62" i="8"/>
  <c r="J64" i="8" s="1"/>
  <c r="J74" i="8" s="1"/>
  <c r="L62" i="8"/>
  <c r="L64" i="8" s="1"/>
  <c r="L74" i="8"/>
  <c r="N26" i="13"/>
  <c r="H28" i="13"/>
  <c r="J28" i="13"/>
  <c r="L28" i="13"/>
  <c r="N28" i="13"/>
  <c r="N32" i="13"/>
  <c r="N34" i="13" s="1"/>
  <c r="H34" i="13"/>
  <c r="J34" i="13"/>
  <c r="L34" i="13"/>
  <c r="N27" i="9"/>
  <c r="N33" i="9"/>
  <c r="N41" i="9"/>
  <c r="N44" i="9" s="1"/>
  <c r="N42" i="9"/>
  <c r="H44" i="9"/>
  <c r="J44" i="9"/>
  <c r="L44" i="9"/>
  <c r="H64" i="8" l="1"/>
  <c r="H74" i="8" s="1"/>
</calcChain>
</file>

<file path=xl/sharedStrings.xml><?xml version="1.0" encoding="utf-8"?>
<sst xmlns="http://schemas.openxmlformats.org/spreadsheetml/2006/main" count="257" uniqueCount="119">
  <si>
    <t>South</t>
  </si>
  <si>
    <t>EGD</t>
  </si>
  <si>
    <t>Total</t>
  </si>
  <si>
    <t>As Filed</t>
  </si>
  <si>
    <t>Rate Zones</t>
  </si>
  <si>
    <t>(a)</t>
  </si>
  <si>
    <t>(b)</t>
  </si>
  <si>
    <t>(d)</t>
  </si>
  <si>
    <t>(f)</t>
  </si>
  <si>
    <t>(c)</t>
  </si>
  <si>
    <t>(e)</t>
  </si>
  <si>
    <t>Union</t>
  </si>
  <si>
    <t>Particulars</t>
  </si>
  <si>
    <t>Line</t>
  </si>
  <si>
    <t>No.</t>
  </si>
  <si>
    <t>Company Use Gas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</si>
  <si>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</si>
  <si>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</si>
  <si>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</si>
  <si>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</si>
  <si>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</si>
  <si>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</si>
  <si>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Services</t>
  </si>
  <si>
    <t>Meters &amp; Regulators</t>
  </si>
  <si>
    <t>Customer Stations</t>
  </si>
  <si>
    <t>Linepack</t>
  </si>
  <si>
    <t>General Plant</t>
  </si>
  <si>
    <t>North</t>
  </si>
  <si>
    <t>Land</t>
  </si>
  <si>
    <t>Distribution Gross Plant</t>
  </si>
  <si>
    <t>Distribution Accumulated Depreciation</t>
  </si>
  <si>
    <t>Distribution Net Plant</t>
  </si>
  <si>
    <t>Materials and Supplies</t>
  </si>
  <si>
    <t>DCB Receivable/(Payable)</t>
  </si>
  <si>
    <t>Customer Security Deposits</t>
  </si>
  <si>
    <t>Working Cash Allowance</t>
  </si>
  <si>
    <t>Distribution Working Capital</t>
  </si>
  <si>
    <t>Distribution O&amp;M</t>
  </si>
  <si>
    <t>Gas Supply</t>
  </si>
  <si>
    <t>Unaccounted For Gas</t>
  </si>
  <si>
    <t>Other Transportation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</si>
  <si>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</si>
  <si>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</si>
  <si>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</si>
  <si>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</si>
  <si>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</si>
  <si>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</si>
  <si>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</si>
  <si>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</si>
  <si>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</si>
  <si>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</si>
  <si>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</si>
  <si>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</si>
  <si>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</si>
  <si>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Supervision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</si>
  <si>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</si>
  <si>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</si>
  <si>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</si>
  <si>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</si>
  <si>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</si>
  <si>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</si>
  <si>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</si>
  <si>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</si>
  <si>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</si>
  <si>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Late Payment Penalties</t>
  </si>
  <si>
    <t>Customer Accounting Charge</t>
  </si>
  <si>
    <t>Other Income</t>
  </si>
  <si>
    <t>Other Revenue Surcharges</t>
  </si>
  <si>
    <t>Distribution Other Revenue</t>
  </si>
  <si>
    <t>CUST_STATIONS</t>
  </si>
  <si>
    <t>DISTDEMAND</t>
  </si>
  <si>
    <t>CUST_METERS</t>
  </si>
  <si>
    <t>DIST_NETPLANT</t>
  </si>
  <si>
    <t>Income Taxes</t>
  </si>
  <si>
    <t>DIST_RATEBASE</t>
  </si>
  <si>
    <t>Property Taxes</t>
  </si>
  <si>
    <t xml:space="preserve">Total Taxes </t>
  </si>
  <si>
    <t>DIST_SUPER</t>
  </si>
  <si>
    <t>DIST_MAINS&amp;SERVICES</t>
  </si>
  <si>
    <t>DIST_LABOUR</t>
  </si>
  <si>
    <t>DIST_O&amp;M</t>
  </si>
  <si>
    <t>Distribution Depreciation Expense</t>
  </si>
  <si>
    <t>Distribution Income &amp; Property Taxes</t>
  </si>
  <si>
    <t>DSM Detail</t>
  </si>
  <si>
    <t>COMMUNITY_EXP</t>
  </si>
  <si>
    <t>Distribution Rate Base by Rate Zone</t>
  </si>
  <si>
    <t>Distribution Depreciation Expense and Income &amp; Property Tax by Rate Zone</t>
  </si>
  <si>
    <t>Distribution O&amp;M by Rate Zone</t>
  </si>
  <si>
    <t>Direct</t>
  </si>
  <si>
    <t>Rate Zone</t>
  </si>
  <si>
    <t xml:space="preserve">Depreciation Expense </t>
  </si>
  <si>
    <t>DIST_PROPTAX</t>
  </si>
  <si>
    <t>TOTAL_CUSTOMERS</t>
  </si>
  <si>
    <t>CUSTACCT_SUPER</t>
  </si>
  <si>
    <t>CUST_EXCL_GS</t>
  </si>
  <si>
    <t>DIST_GENPLANT</t>
  </si>
  <si>
    <t>Notes:</t>
  </si>
  <si>
    <t>(1)</t>
  </si>
  <si>
    <t>(2)</t>
  </si>
  <si>
    <t>(3)</t>
  </si>
  <si>
    <t>Total (1)(2)</t>
  </si>
  <si>
    <t>Allocation (3)</t>
  </si>
  <si>
    <t>Allocation factor used to separate costs into rate zones consistent with the derivation of the factors provided Exhibit 7, Tab 1, Schedule 2, Attachment 12.</t>
  </si>
  <si>
    <t>Adjustments made for direct assignments, if applicable.</t>
  </si>
  <si>
    <t>Total Net Plant (lines 37 + 38)</t>
  </si>
  <si>
    <t>Subtotal   (sum lines 1-10)</t>
  </si>
  <si>
    <t>Subtotal   (sum lines 14-23)</t>
  </si>
  <si>
    <t>Subtotal   (sum lines 40-43)</t>
  </si>
  <si>
    <t>Total Rate Base (lines 39 + 44)</t>
  </si>
  <si>
    <t>Total Gross Plant (lines 11 + 12)</t>
  </si>
  <si>
    <t>Total Accumulated Depreciation (lines 24 + 25)</t>
  </si>
  <si>
    <t>Subtotal   (sum lines 27-36)</t>
  </si>
  <si>
    <t>Total Depreciation Expense (lines 11 + 12)</t>
  </si>
  <si>
    <t>Total O&amp;M Expenses (sum lines 1-23)</t>
  </si>
  <si>
    <t>Total Other Revenue (sum lines 25-28)</t>
  </si>
  <si>
    <t>Allocation factor for rate zones is consistent with the derivation of the factors provided Exhibit 7, Tab 1, Schedule 2, Attachment 12.</t>
  </si>
  <si>
    <t>Per Attachment 1.7, column (a).</t>
  </si>
  <si>
    <t>Attachment 1.7, column (a).</t>
  </si>
  <si>
    <t>DISTCOMM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</si>
</sst>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left" indent="2"/>
    </xf>
    <xf numFmtId="164" fontId="2" fillId="0" borderId="0" xfId="0" applyNumberFormat="1" applyFont="1"/>
    <xf numFmtId="164" fontId="2" fillId="0" borderId="2" xfId="0" applyNumberFormat="1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0" xfId="2" applyFont="1" applyAlignment="1">
      <alignment horizontal="left"/>
    </xf>
    <xf numFmtId="0" fontId="5" fillId="0" borderId="0" xfId="0" applyFont="1"/>
    <xf numFmtId="164" fontId="2" fillId="0" borderId="0" xfId="1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4" applyAlignment="1">
      <alignment horizontal="center"/>
    </xf>
    <xf numFmtId="164" fontId="5" fillId="0" borderId="2" xfId="0" applyNumberFormat="1" applyFont="1" applyBorder="1"/>
    <xf numFmtId="164" fontId="2" fillId="0" borderId="3" xfId="0" applyNumberFormat="1" applyFont="1" applyBorder="1"/>
    <xf numFmtId="0" fontId="5" fillId="0" borderId="0" xfId="0" applyFont="1" applyAlignment="1">
      <alignment horizontal="center"/>
    </xf>
    <xf numFmtId="164" fontId="2" fillId="0" borderId="2" xfId="1" applyNumberFormat="1" applyFont="1" applyBorder="1"/>
    <xf numFmtId="164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Fill="1" applyBorder="1"/>
    <xf numFmtId="0" fontId="5" fillId="0" borderId="0" xfId="4" applyFill="1" applyAlignment="1">
      <alignment horizontal="center"/>
    </xf>
    <xf numFmtId="0" fontId="2" fillId="0" borderId="0" xfId="0" applyFont="1" applyFill="1" applyAlignment="1">
      <alignment horizontal="left" indent="2"/>
    </xf>
    <xf numFmtId="164" fontId="5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7">
    <cellStyle name="Comma" xfId="1" builtinId="3"/>
    <cellStyle name="Comma 10" xfId="6" xr:uid="{31B3D7D9-F0F5-440A-81AD-3A9238F357A1}"/>
    <cellStyle name="Normal" xfId="0" builtinId="0"/>
    <cellStyle name="Normal 10" xfId="3" xr:uid="{04DB376C-6E68-4064-AC3A-3B3484FEF3BD}"/>
    <cellStyle name="Normal 2" xfId="2" xr:uid="{6A22E021-3D83-4A77-90DA-B3ECBD86F7B1}"/>
    <cellStyle name="Normal 3" xfId="5" xr:uid="{3FA5FFA1-EC48-44D6-888C-59868E2F5EE7}"/>
    <cellStyle name="Normal 60" xfId="4" xr:uid="{F53A6D99-EBC7-49B2-A114-0B351E750826}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6A68-ABA1-48DF-957C-3F9117DA89C9}">
  <sheetPr>
    <pageSetUpPr fitToPage="1"/>
  </sheetPr>
  <dimension ref="A1:N79"/>
  <sheetViews>
    <sheetView view="pageBreakPreview" zoomScale="80" zoomScaleNormal="100" zoomScaleSheetLayoutView="80" workbookViewId="0"/>
  </sheetViews>
  <sheetFormatPr defaultColWidth="9.140625" defaultRowHeight="12.75" x14ac:dyDescent="0.2"/>
  <cols>
    <col min="1" max="1" width="5" style="1" customWidth="1"/>
    <col min="2" max="2" width="40.7109375" style="1" customWidth="1"/>
    <col min="3" max="3" width="1.7109375" style="1" customWidth="1"/>
    <col min="4" max="4" width="12" style="1" customWidth="1"/>
    <col min="5" max="5" width="1.7109375" style="1" customWidth="1"/>
    <col min="6" max="6" width="19.5703125" style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2" style="1" customWidth="1"/>
    <col min="13" max="13" width="1.7109375" style="1" customWidth="1"/>
    <col min="14" max="14" width="12" style="1" customWidth="1"/>
    <col min="15" max="15" width="1.7109375" style="1" customWidth="1"/>
    <col min="16" max="16384" width="9.140625" style="1"/>
  </cols>
  <sheetData>
    <row r="1" spans="1:14" x14ac:dyDescent="0.2">
      <c r="N1" s="34"/>
    </row>
    <row r="2" spans="1:14" x14ac:dyDescent="0.2">
      <c r="N2" s="34"/>
    </row>
    <row r="3" spans="1:14" x14ac:dyDescent="0.2">
      <c r="N3" s="34"/>
    </row>
    <row r="4" spans="1:14" x14ac:dyDescent="0.2">
      <c r="N4" s="34"/>
    </row>
    <row r="5" spans="1:14" x14ac:dyDescent="0.2">
      <c r="A5" s="37" t="s">
        <v>85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1:14" x14ac:dyDescent="0.2">
      <c r="F7" s="23"/>
      <c r="H7" s="38" t="s">
        <v>4</v>
      </c>
      <c r="I7" s="38"/>
      <c r="J7" s="38"/>
      <c r="K7" s="38"/>
      <c r="L7" s="38"/>
      <c r="M7" s="38"/>
      <c r="N7" s="38"/>
    </row>
    <row r="8" spans="1:14" x14ac:dyDescent="0.2">
      <c r="A8" s="16" t="s">
        <v>13</v>
      </c>
      <c r="D8" s="24" t="s">
        <v>3</v>
      </c>
      <c r="F8" s="27" t="s">
        <v>89</v>
      </c>
      <c r="H8" s="16"/>
      <c r="I8" s="16"/>
      <c r="J8" s="16" t="s">
        <v>11</v>
      </c>
      <c r="K8" s="16"/>
      <c r="L8" s="16" t="s">
        <v>11</v>
      </c>
      <c r="M8" s="16"/>
      <c r="N8" s="16" t="s">
        <v>4</v>
      </c>
    </row>
    <row r="9" spans="1:14" x14ac:dyDescent="0.2">
      <c r="A9" s="15" t="s">
        <v>14</v>
      </c>
      <c r="B9" s="6" t="s">
        <v>12</v>
      </c>
      <c r="D9" s="15" t="s">
        <v>100</v>
      </c>
      <c r="F9" s="26" t="s">
        <v>101</v>
      </c>
      <c r="H9" s="15" t="s">
        <v>1</v>
      </c>
      <c r="I9" s="16"/>
      <c r="J9" s="15" t="s">
        <v>27</v>
      </c>
      <c r="K9" s="16"/>
      <c r="L9" s="15" t="s">
        <v>0</v>
      </c>
      <c r="M9" s="16"/>
      <c r="N9" s="15" t="s">
        <v>2</v>
      </c>
    </row>
    <row r="10" spans="1:14" x14ac:dyDescent="0.2">
      <c r="A10" s="16"/>
      <c r="D10" s="33" t="s">
        <v>5</v>
      </c>
      <c r="E10" s="20"/>
      <c r="F10" s="33" t="s">
        <v>6</v>
      </c>
      <c r="G10" s="20"/>
      <c r="H10" s="33" t="s">
        <v>9</v>
      </c>
      <c r="I10" s="20"/>
      <c r="J10" s="33" t="s">
        <v>7</v>
      </c>
      <c r="K10" s="20"/>
      <c r="L10" s="20" t="s">
        <v>10</v>
      </c>
      <c r="M10" s="20"/>
      <c r="N10" s="20" t="s">
        <v>8</v>
      </c>
    </row>
    <row r="11" spans="1:14" x14ac:dyDescent="0.2">
      <c r="A11" s="16"/>
    </row>
    <row r="12" spans="1:14" x14ac:dyDescent="0.2">
      <c r="A12" s="16"/>
      <c r="B12" s="7" t="s">
        <v>29</v>
      </c>
    </row>
    <row r="13" spans="1:14" x14ac:dyDescent="0.2">
      <c r="A13" s="16"/>
      <c r="B13" s="7"/>
    </row>
    <row r="14" spans="1:14" x14ac:dyDescent="0.2">
      <c r="A14" s="17">
        <v>1</v>
      </c>
      <c r="B14" s="1" t="s">
        <v>16</v>
      </c>
      <c r="D14" s="13">
        <v>128207.8986233436</v>
      </c>
      <c r="F14" s="23" t="s">
        <v>88</v>
      </c>
      <c r="H14" s="13">
        <v>91968.153157779307</v>
      </c>
      <c r="J14" s="13">
        <v>6030.4871239986314</v>
      </c>
      <c r="L14" s="13">
        <v>30209.258341565663</v>
      </c>
      <c r="N14" s="13">
        <f>SUM(H14:L14)</f>
        <v>128207.89862334362</v>
      </c>
    </row>
    <row r="15" spans="1:14" x14ac:dyDescent="0.2">
      <c r="A15" s="17">
        <f>MAX(A$14:A14)+1</f>
        <v>2</v>
      </c>
      <c r="B15" s="1" t="s">
        <v>17</v>
      </c>
      <c r="D15" s="13">
        <v>120958.86151243895</v>
      </c>
      <c r="F15" s="23" t="s">
        <v>88</v>
      </c>
      <c r="H15" s="13">
        <v>72299.127554519175</v>
      </c>
      <c r="I15" s="14"/>
      <c r="J15" s="13">
        <v>12133.775689750677</v>
      </c>
      <c r="K15" s="14"/>
      <c r="L15" s="13">
        <v>36525.958268169066</v>
      </c>
      <c r="N15" s="13">
        <f t="shared" ref="N15:N23" si="0">SUM(H15:L15)</f>
        <v>120958.86151243892</v>
      </c>
    </row>
    <row r="16" spans="1:14" x14ac:dyDescent="0.2">
      <c r="A16" s="17">
        <f>MAX(A$14:A15)+1</f>
        <v>3</v>
      </c>
      <c r="B16" s="9" t="s">
        <v>18</v>
      </c>
      <c r="D16" s="13">
        <v>372233.20396865549</v>
      </c>
      <c r="F16" s="23" t="s">
        <v>88</v>
      </c>
      <c r="H16" s="13">
        <v>99763.96220003895</v>
      </c>
      <c r="I16" s="14"/>
      <c r="J16" s="13">
        <v>2649.0178552397756</v>
      </c>
      <c r="K16" s="14"/>
      <c r="L16" s="13">
        <v>269820.22391337674</v>
      </c>
      <c r="M16" s="14"/>
      <c r="N16" s="13">
        <f t="shared" si="0"/>
        <v>372233.20396865543</v>
      </c>
    </row>
    <row r="17" spans="1:14" x14ac:dyDescent="0.2">
      <c r="A17" s="17">
        <f>MAX(A$14:A16)+1</f>
        <v>4</v>
      </c>
      <c r="B17" s="1" t="s">
        <v>19</v>
      </c>
      <c r="D17" s="13">
        <v>1065950.04553118</v>
      </c>
      <c r="F17" s="23" t="s">
        <v>88</v>
      </c>
      <c r="H17" s="13">
        <v>454981.00794866733</v>
      </c>
      <c r="I17" s="14"/>
      <c r="J17" s="13">
        <v>233091.40933178487</v>
      </c>
      <c r="K17" s="14"/>
      <c r="L17" s="13">
        <v>377877.62825072784</v>
      </c>
      <c r="M17" s="14"/>
      <c r="N17" s="13">
        <f t="shared" si="0"/>
        <v>1065950.04553118</v>
      </c>
    </row>
    <row r="18" spans="1:14" x14ac:dyDescent="0.2">
      <c r="A18" s="17">
        <f>MAX(A$14:A17)+1</f>
        <v>5</v>
      </c>
      <c r="B18" s="1" t="s">
        <v>20</v>
      </c>
      <c r="D18" s="13">
        <v>8659052.328107791</v>
      </c>
      <c r="F18" s="23" t="s">
        <v>88</v>
      </c>
      <c r="H18" s="13">
        <v>5021873.4556317152</v>
      </c>
      <c r="I18" s="14"/>
      <c r="J18" s="13">
        <v>1296116.9834923113</v>
      </c>
      <c r="K18" s="14"/>
      <c r="L18" s="13">
        <v>2341061.8889837647</v>
      </c>
      <c r="M18" s="14"/>
      <c r="N18" s="13">
        <f t="shared" si="0"/>
        <v>8659052.328107791</v>
      </c>
    </row>
    <row r="19" spans="1:14" x14ac:dyDescent="0.2">
      <c r="A19" s="17">
        <f>MAX(A$14:A18)+1</f>
        <v>6</v>
      </c>
      <c r="B19" s="9" t="s">
        <v>21</v>
      </c>
      <c r="D19" s="13">
        <v>31149.206599042627</v>
      </c>
      <c r="F19" s="23" t="s">
        <v>88</v>
      </c>
      <c r="H19" s="13">
        <v>6370.2161805637916</v>
      </c>
      <c r="I19" s="14"/>
      <c r="J19" s="13">
        <v>0</v>
      </c>
      <c r="K19" s="14"/>
      <c r="L19" s="13">
        <v>24778.990418478843</v>
      </c>
      <c r="M19" s="14"/>
      <c r="N19" s="13">
        <f t="shared" si="0"/>
        <v>31149.206599042634</v>
      </c>
    </row>
    <row r="20" spans="1:14" x14ac:dyDescent="0.2">
      <c r="A20" s="17">
        <f>MAX(A$14:A19)+1</f>
        <v>7</v>
      </c>
      <c r="B20" s="9" t="s">
        <v>22</v>
      </c>
      <c r="D20" s="13">
        <v>5590139.7289811559</v>
      </c>
      <c r="F20" s="23" t="s">
        <v>88</v>
      </c>
      <c r="H20" s="13">
        <v>3462308.4123858898</v>
      </c>
      <c r="I20" s="14"/>
      <c r="J20" s="13">
        <v>925194.18819485465</v>
      </c>
      <c r="K20" s="14"/>
      <c r="L20" s="13">
        <v>1202637.1284004119</v>
      </c>
      <c r="M20" s="14"/>
      <c r="N20" s="13">
        <f t="shared" si="0"/>
        <v>5590139.7289811559</v>
      </c>
    </row>
    <row r="21" spans="1:14" x14ac:dyDescent="0.2">
      <c r="A21" s="17">
        <f>MAX(A$14:A20)+1</f>
        <v>8</v>
      </c>
      <c r="B21" s="1" t="s">
        <v>23</v>
      </c>
      <c r="D21" s="13">
        <v>1655519.1336483383</v>
      </c>
      <c r="F21" s="23" t="s">
        <v>88</v>
      </c>
      <c r="H21" s="13">
        <v>894529.19048499805</v>
      </c>
      <c r="I21" s="14"/>
      <c r="J21" s="13">
        <v>191884.5467460599</v>
      </c>
      <c r="K21" s="14"/>
      <c r="L21" s="13">
        <v>569105.39641728054</v>
      </c>
      <c r="M21" s="14"/>
      <c r="N21" s="13">
        <f t="shared" si="0"/>
        <v>1655519.1336483387</v>
      </c>
    </row>
    <row r="22" spans="1:14" x14ac:dyDescent="0.2">
      <c r="A22" s="17">
        <f>MAX(A$14:A21)+1</f>
        <v>9</v>
      </c>
      <c r="B22" s="1" t="s">
        <v>24</v>
      </c>
      <c r="D22" s="13">
        <v>447861.90960615862</v>
      </c>
      <c r="F22" s="23" t="s">
        <v>88</v>
      </c>
      <c r="H22" s="13">
        <v>278052.6277805157</v>
      </c>
      <c r="I22" s="14"/>
      <c r="J22" s="13">
        <v>72574.479689651533</v>
      </c>
      <c r="K22" s="14"/>
      <c r="L22" s="13">
        <v>97234.802135991384</v>
      </c>
      <c r="M22" s="14"/>
      <c r="N22" s="13">
        <f t="shared" si="0"/>
        <v>447861.90960615862</v>
      </c>
    </row>
    <row r="23" spans="1:14" x14ac:dyDescent="0.2">
      <c r="A23" s="17">
        <f>MAX(A$14:A22)+1</f>
        <v>10</v>
      </c>
      <c r="B23" s="1" t="s">
        <v>25</v>
      </c>
      <c r="D23" s="13">
        <v>2499.8284116270188</v>
      </c>
      <c r="F23" s="23" t="s">
        <v>88</v>
      </c>
      <c r="H23" s="13">
        <v>1296.1851333847142</v>
      </c>
      <c r="I23" s="14"/>
      <c r="J23" s="13">
        <v>289.22102957856339</v>
      </c>
      <c r="K23" s="14"/>
      <c r="L23" s="13">
        <v>914.4222486637409</v>
      </c>
      <c r="M23" s="14"/>
      <c r="N23" s="13">
        <f t="shared" si="0"/>
        <v>2499.8284116270183</v>
      </c>
    </row>
    <row r="24" spans="1:14" x14ac:dyDescent="0.2">
      <c r="A24" s="17">
        <f>MAX(A$14:A23)+1</f>
        <v>11</v>
      </c>
      <c r="B24" s="12" t="s">
        <v>105</v>
      </c>
      <c r="D24" s="18">
        <f>SUM(D14:D23)</f>
        <v>18073572.144989733</v>
      </c>
      <c r="H24" s="31">
        <f>SUM(H14:H23)</f>
        <v>10383442.338458072</v>
      </c>
      <c r="J24" s="18">
        <f>SUM(J14:J23)</f>
        <v>2739964.1091532297</v>
      </c>
      <c r="L24" s="18">
        <f>SUM(L14:L23)</f>
        <v>4950165.6973784305</v>
      </c>
      <c r="N24" s="18">
        <f>SUM(N14:N23)</f>
        <v>18073572.144989733</v>
      </c>
    </row>
    <row r="25" spans="1:14" x14ac:dyDescent="0.2">
      <c r="A25" s="16"/>
      <c r="B25" s="11"/>
      <c r="H25" s="14"/>
    </row>
    <row r="26" spans="1:14" x14ac:dyDescent="0.2">
      <c r="A26" s="17">
        <f>MAX(A$14:A25)+1</f>
        <v>12</v>
      </c>
      <c r="B26" s="1" t="s">
        <v>26</v>
      </c>
      <c r="D26" s="13">
        <v>950010.5871519004</v>
      </c>
      <c r="F26" s="20" t="s">
        <v>95</v>
      </c>
      <c r="H26" s="13">
        <v>564542.15743587702</v>
      </c>
      <c r="J26" s="13">
        <v>125583.90451172661</v>
      </c>
      <c r="L26" s="13">
        <v>259884.52520429666</v>
      </c>
      <c r="N26" s="13">
        <f>SUM(H26:L26)</f>
        <v>950010.58715190028</v>
      </c>
    </row>
    <row r="27" spans="1:14" x14ac:dyDescent="0.2">
      <c r="D27" s="12"/>
      <c r="H27" s="14"/>
    </row>
    <row r="28" spans="1:14" x14ac:dyDescent="0.2">
      <c r="A28" s="17">
        <f>MAX(A$14:A27)+1</f>
        <v>13</v>
      </c>
      <c r="B28" s="12" t="s">
        <v>109</v>
      </c>
      <c r="D28" s="18">
        <f>D24+D26</f>
        <v>19023582.732141633</v>
      </c>
      <c r="H28" s="31">
        <f>H24+H26</f>
        <v>10947984.49589395</v>
      </c>
      <c r="J28" s="18">
        <f>J24+J26</f>
        <v>2865548.0136649562</v>
      </c>
      <c r="L28" s="18">
        <f>L24+L26</f>
        <v>5210050.2225827267</v>
      </c>
      <c r="N28" s="18">
        <f>N24+N26</f>
        <v>19023582.732141633</v>
      </c>
    </row>
    <row r="29" spans="1:14" x14ac:dyDescent="0.2">
      <c r="H29" s="14"/>
    </row>
    <row r="30" spans="1:14" x14ac:dyDescent="0.2">
      <c r="A30" s="16"/>
      <c r="B30" s="7" t="s">
        <v>30</v>
      </c>
      <c r="H30" s="14"/>
    </row>
    <row r="31" spans="1:14" x14ac:dyDescent="0.2">
      <c r="A31" s="16"/>
      <c r="H31" s="14"/>
    </row>
    <row r="32" spans="1:14" x14ac:dyDescent="0.2">
      <c r="A32" s="17">
        <f>MAX(A$14:A31)+1</f>
        <v>14</v>
      </c>
      <c r="B32" s="1" t="s">
        <v>28</v>
      </c>
      <c r="D32" s="13">
        <v>0</v>
      </c>
      <c r="F32" s="23" t="s">
        <v>88</v>
      </c>
      <c r="H32" s="13">
        <v>0</v>
      </c>
      <c r="J32" s="13">
        <v>0</v>
      </c>
      <c r="L32" s="13">
        <v>0</v>
      </c>
      <c r="N32" s="13">
        <f>SUM(H32:L32)</f>
        <v>0</v>
      </c>
    </row>
    <row r="33" spans="1:14" x14ac:dyDescent="0.2">
      <c r="A33" s="17">
        <f>MAX(A$14:A32)+1</f>
        <v>15</v>
      </c>
      <c r="B33" s="1" t="s">
        <v>17</v>
      </c>
      <c r="D33" s="13">
        <v>-22803.023755593273</v>
      </c>
      <c r="F33" s="23" t="s">
        <v>88</v>
      </c>
      <c r="H33" s="13">
        <v>-8618.5726868362326</v>
      </c>
      <c r="I33" s="14"/>
      <c r="J33" s="13">
        <v>-5095.2490438888481</v>
      </c>
      <c r="K33" s="14"/>
      <c r="L33" s="13">
        <v>-9089.2020248681947</v>
      </c>
      <c r="N33" s="13">
        <f t="shared" ref="N33:N41" si="1">SUM(H33:L33)</f>
        <v>-22803.023755593276</v>
      </c>
    </row>
    <row r="34" spans="1:14" x14ac:dyDescent="0.2">
      <c r="A34" s="17">
        <f>MAX(A$14:A33)+1</f>
        <v>16</v>
      </c>
      <c r="B34" s="1" t="s">
        <v>18</v>
      </c>
      <c r="D34" s="13">
        <v>-106009.41304075658</v>
      </c>
      <c r="F34" s="23" t="s">
        <v>88</v>
      </c>
      <c r="H34" s="13">
        <v>-7550.1089951652393</v>
      </c>
      <c r="I34" s="14"/>
      <c r="J34" s="13">
        <v>-11393.830489120501</v>
      </c>
      <c r="K34" s="14"/>
      <c r="L34" s="13">
        <v>-87065.473556470839</v>
      </c>
      <c r="M34" s="14"/>
      <c r="N34" s="13">
        <f t="shared" si="1"/>
        <v>-106009.41304075658</v>
      </c>
    </row>
    <row r="35" spans="1:14" x14ac:dyDescent="0.2">
      <c r="A35" s="17">
        <f>MAX(A$14:A34)+1</f>
        <v>17</v>
      </c>
      <c r="B35" s="1" t="s">
        <v>19</v>
      </c>
      <c r="D35" s="13">
        <v>-407625.8091836347</v>
      </c>
      <c r="F35" s="23" t="s">
        <v>88</v>
      </c>
      <c r="H35" s="13">
        <v>-192358.37316440642</v>
      </c>
      <c r="I35" s="14"/>
      <c r="J35" s="13">
        <v>-104360.99891567366</v>
      </c>
      <c r="K35" s="14"/>
      <c r="L35" s="13">
        <v>-110906.43710355453</v>
      </c>
      <c r="M35" s="14"/>
      <c r="N35" s="13">
        <f t="shared" si="1"/>
        <v>-407625.80918363464</v>
      </c>
    </row>
    <row r="36" spans="1:14" x14ac:dyDescent="0.2">
      <c r="A36" s="17">
        <f>MAX(A$14:A35)+1</f>
        <v>18</v>
      </c>
      <c r="B36" s="1" t="s">
        <v>20</v>
      </c>
      <c r="D36" s="13">
        <v>-3188172.3869496835</v>
      </c>
      <c r="F36" s="23" t="s">
        <v>88</v>
      </c>
      <c r="H36" s="13">
        <v>-1631373.2372264904</v>
      </c>
      <c r="I36" s="14"/>
      <c r="J36" s="13">
        <v>-522355.02671199368</v>
      </c>
      <c r="K36" s="14"/>
      <c r="L36" s="13">
        <v>-1034444.1230111995</v>
      </c>
      <c r="M36" s="14"/>
      <c r="N36" s="13">
        <f t="shared" si="1"/>
        <v>-3188172.3869496835</v>
      </c>
    </row>
    <row r="37" spans="1:14" x14ac:dyDescent="0.2">
      <c r="A37" s="17">
        <f>MAX(A$14:A36)+1</f>
        <v>19</v>
      </c>
      <c r="B37" s="1" t="s">
        <v>21</v>
      </c>
      <c r="D37" s="13">
        <v>-7615.4819972425539</v>
      </c>
      <c r="F37" s="23" t="s">
        <v>88</v>
      </c>
      <c r="H37" s="13">
        <v>-4271.0782092469535</v>
      </c>
      <c r="I37" s="14"/>
      <c r="J37" s="13">
        <v>0</v>
      </c>
      <c r="K37" s="14"/>
      <c r="L37" s="13">
        <v>-3344.4037879956013</v>
      </c>
      <c r="M37" s="14"/>
      <c r="N37" s="13">
        <f t="shared" si="1"/>
        <v>-7615.4819972425548</v>
      </c>
    </row>
    <row r="38" spans="1:14" x14ac:dyDescent="0.2">
      <c r="A38" s="17">
        <f>MAX(A$14:A37)+1</f>
        <v>20</v>
      </c>
      <c r="B38" s="1" t="s">
        <v>22</v>
      </c>
      <c r="D38" s="13">
        <v>-2154595.1744134566</v>
      </c>
      <c r="F38" s="23" t="s">
        <v>88</v>
      </c>
      <c r="H38" s="13">
        <v>-1167777.2147372093</v>
      </c>
      <c r="I38" s="14"/>
      <c r="J38" s="13">
        <v>-400938.17031205876</v>
      </c>
      <c r="K38" s="14"/>
      <c r="L38" s="13">
        <v>-585879.78936418856</v>
      </c>
      <c r="M38" s="14"/>
      <c r="N38" s="13">
        <f t="shared" si="1"/>
        <v>-2154595.1744134566</v>
      </c>
    </row>
    <row r="39" spans="1:14" x14ac:dyDescent="0.2">
      <c r="A39" s="17">
        <f>MAX(A$14:A38)+1</f>
        <v>21</v>
      </c>
      <c r="B39" s="1" t="s">
        <v>23</v>
      </c>
      <c r="D39" s="13">
        <v>-673512.34004937287</v>
      </c>
      <c r="F39" s="23" t="s">
        <v>88</v>
      </c>
      <c r="H39" s="13">
        <v>-401151.02877681423</v>
      </c>
      <c r="I39" s="14"/>
      <c r="J39" s="13">
        <v>-86334.306690685684</v>
      </c>
      <c r="K39" s="14"/>
      <c r="L39" s="13">
        <v>-186027.0045818729</v>
      </c>
      <c r="M39" s="14"/>
      <c r="N39" s="13">
        <f t="shared" si="1"/>
        <v>-673512.34004937275</v>
      </c>
    </row>
    <row r="40" spans="1:14" x14ac:dyDescent="0.2">
      <c r="A40" s="17">
        <f>MAX(A$14:A39)+1</f>
        <v>22</v>
      </c>
      <c r="B40" s="1" t="s">
        <v>24</v>
      </c>
      <c r="D40" s="13">
        <v>-157064.94000564649</v>
      </c>
      <c r="F40" s="23" t="s">
        <v>88</v>
      </c>
      <c r="H40" s="13">
        <v>-94806.99793514605</v>
      </c>
      <c r="I40" s="14"/>
      <c r="J40" s="13">
        <v>-26214.325408300479</v>
      </c>
      <c r="K40" s="14"/>
      <c r="L40" s="13">
        <v>-36043.61666219998</v>
      </c>
      <c r="M40" s="14"/>
      <c r="N40" s="13">
        <f t="shared" si="1"/>
        <v>-157064.94000564652</v>
      </c>
    </row>
    <row r="41" spans="1:14" x14ac:dyDescent="0.2">
      <c r="A41" s="17">
        <f>MAX(A$14:A40)+1</f>
        <v>23</v>
      </c>
      <c r="B41" s="1" t="s">
        <v>25</v>
      </c>
      <c r="D41" s="13">
        <v>0</v>
      </c>
      <c r="F41" s="23" t="s">
        <v>88</v>
      </c>
      <c r="H41" s="13">
        <v>0</v>
      </c>
      <c r="I41" s="14"/>
      <c r="J41" s="13">
        <v>0</v>
      </c>
      <c r="K41" s="14"/>
      <c r="L41" s="13">
        <v>0</v>
      </c>
      <c r="M41" s="14"/>
      <c r="N41" s="13">
        <f t="shared" si="1"/>
        <v>0</v>
      </c>
    </row>
    <row r="42" spans="1:14" x14ac:dyDescent="0.2">
      <c r="A42" s="17">
        <f>MAX(A$14:A41)+1</f>
        <v>24</v>
      </c>
      <c r="B42" s="12" t="s">
        <v>106</v>
      </c>
      <c r="D42" s="18">
        <f>SUM(D32:D41)</f>
        <v>-6717398.5693953866</v>
      </c>
      <c r="F42" s="23"/>
      <c r="H42" s="18">
        <f>SUM(H32:H41)</f>
        <v>-3507906.611731315</v>
      </c>
      <c r="J42" s="18">
        <f>SUM(J32:J41)</f>
        <v>-1156691.9075717214</v>
      </c>
      <c r="L42" s="18">
        <f>SUM(L32:L41)</f>
        <v>-2052800.0500923502</v>
      </c>
      <c r="N42" s="18">
        <f>SUM(N32:N41)</f>
        <v>-6717398.5693953866</v>
      </c>
    </row>
    <row r="43" spans="1:14" x14ac:dyDescent="0.2">
      <c r="A43" s="16"/>
    </row>
    <row r="44" spans="1:14" x14ac:dyDescent="0.2">
      <c r="A44" s="17">
        <f>MAX(A$14:A43)+1</f>
        <v>25</v>
      </c>
      <c r="B44" s="1" t="s">
        <v>26</v>
      </c>
      <c r="D44" s="13">
        <v>-498501.65792805632</v>
      </c>
      <c r="F44" s="20" t="s">
        <v>95</v>
      </c>
      <c r="H44" s="13">
        <v>-296233.75282139727</v>
      </c>
      <c r="J44" s="13">
        <v>-65897.986248614834</v>
      </c>
      <c r="L44" s="13">
        <v>-136369.91885804426</v>
      </c>
      <c r="N44" s="13">
        <f>SUM(H44:L44)</f>
        <v>-498501.65792805637</v>
      </c>
    </row>
    <row r="45" spans="1:14" x14ac:dyDescent="0.2">
      <c r="A45" s="16"/>
      <c r="D45" s="12"/>
    </row>
    <row r="46" spans="1:14" x14ac:dyDescent="0.2">
      <c r="A46" s="17">
        <f>MAX(A$14:A45)+1</f>
        <v>26</v>
      </c>
      <c r="B46" s="12" t="s">
        <v>110</v>
      </c>
      <c r="D46" s="18">
        <f>D42+D44</f>
        <v>-7215900.2273234427</v>
      </c>
      <c r="H46" s="18">
        <f>H42+H44</f>
        <v>-3804140.3645527121</v>
      </c>
      <c r="J46" s="18">
        <f>J42+J44</f>
        <v>-1222589.8938203361</v>
      </c>
      <c r="L46" s="18">
        <f>L42+L44</f>
        <v>-2189169.9689503945</v>
      </c>
      <c r="N46" s="18">
        <f>N42+N44</f>
        <v>-7215900.2273234427</v>
      </c>
    </row>
    <row r="47" spans="1:14" x14ac:dyDescent="0.2">
      <c r="B47" s="8"/>
    </row>
    <row r="48" spans="1:14" x14ac:dyDescent="0.2">
      <c r="A48" s="16"/>
      <c r="B48" s="7" t="s">
        <v>31</v>
      </c>
    </row>
    <row r="49" spans="1:14" x14ac:dyDescent="0.2">
      <c r="A49" s="16"/>
    </row>
    <row r="50" spans="1:14" x14ac:dyDescent="0.2">
      <c r="A50" s="17">
        <f>MAX(A$14:A49)+1</f>
        <v>27</v>
      </c>
      <c r="B50" s="1" t="s">
        <v>28</v>
      </c>
      <c r="D50" s="4">
        <f t="shared" ref="D50:D59" si="2">+D14+D32</f>
        <v>128207.8986233436</v>
      </c>
      <c r="H50" s="4">
        <f t="shared" ref="H50:H59" si="3">+H14+H32</f>
        <v>91968.153157779307</v>
      </c>
      <c r="J50" s="4">
        <f t="shared" ref="J50:J59" si="4">+J14+J32</f>
        <v>6030.4871239986314</v>
      </c>
      <c r="L50" s="4">
        <f t="shared" ref="L50:L59" si="5">+L14+L32</f>
        <v>30209.258341565663</v>
      </c>
      <c r="N50" s="13">
        <f>SUM(H50:L50)</f>
        <v>128207.89862334362</v>
      </c>
    </row>
    <row r="51" spans="1:14" x14ac:dyDescent="0.2">
      <c r="A51" s="17">
        <f>MAX(A$14:A50)+1</f>
        <v>28</v>
      </c>
      <c r="B51" s="1" t="s">
        <v>17</v>
      </c>
      <c r="D51" s="4">
        <f t="shared" si="2"/>
        <v>98155.837756845678</v>
      </c>
      <c r="H51" s="4">
        <f t="shared" si="3"/>
        <v>63680.554867682942</v>
      </c>
      <c r="J51" s="4">
        <f t="shared" si="4"/>
        <v>7038.5266458618289</v>
      </c>
      <c r="L51" s="4">
        <f t="shared" si="5"/>
        <v>27436.756243300872</v>
      </c>
      <c r="N51" s="13">
        <f t="shared" ref="N51:N59" si="6">SUM(H51:L51)</f>
        <v>98155.837756845649</v>
      </c>
    </row>
    <row r="52" spans="1:14" x14ac:dyDescent="0.2">
      <c r="A52" s="17">
        <f>MAX(A$14:A51)+1</f>
        <v>29</v>
      </c>
      <c r="B52" s="1" t="s">
        <v>18</v>
      </c>
      <c r="D52" s="4">
        <f t="shared" si="2"/>
        <v>266223.7909278989</v>
      </c>
      <c r="H52" s="4">
        <f t="shared" si="3"/>
        <v>92213.853204873711</v>
      </c>
      <c r="J52" s="4">
        <f t="shared" si="4"/>
        <v>-8744.8126338807251</v>
      </c>
      <c r="L52" s="4">
        <f t="shared" si="5"/>
        <v>182754.75035690592</v>
      </c>
      <c r="N52" s="13">
        <f t="shared" si="6"/>
        <v>266223.7909278989</v>
      </c>
    </row>
    <row r="53" spans="1:14" x14ac:dyDescent="0.2">
      <c r="A53" s="17">
        <f>MAX(A$14:A52)+1</f>
        <v>30</v>
      </c>
      <c r="B53" s="1" t="s">
        <v>19</v>
      </c>
      <c r="D53" s="4">
        <f t="shared" si="2"/>
        <v>658324.23634754529</v>
      </c>
      <c r="H53" s="4">
        <f t="shared" si="3"/>
        <v>262622.63478426088</v>
      </c>
      <c r="J53" s="4">
        <f t="shared" si="4"/>
        <v>128730.41041611122</v>
      </c>
      <c r="L53" s="4">
        <f t="shared" si="5"/>
        <v>266971.19114717329</v>
      </c>
      <c r="N53" s="13">
        <f t="shared" si="6"/>
        <v>658324.2363475454</v>
      </c>
    </row>
    <row r="54" spans="1:14" x14ac:dyDescent="0.2">
      <c r="A54" s="17">
        <f>MAX(A$14:A53)+1</f>
        <v>31</v>
      </c>
      <c r="B54" s="1" t="s">
        <v>20</v>
      </c>
      <c r="D54" s="4">
        <f t="shared" si="2"/>
        <v>5470879.9411581075</v>
      </c>
      <c r="H54" s="4">
        <f t="shared" si="3"/>
        <v>3390500.2184052248</v>
      </c>
      <c r="J54" s="4">
        <f t="shared" si="4"/>
        <v>773761.95678031771</v>
      </c>
      <c r="L54" s="4">
        <f t="shared" si="5"/>
        <v>1306617.7659725652</v>
      </c>
      <c r="N54" s="13">
        <f t="shared" si="6"/>
        <v>5470879.9411581075</v>
      </c>
    </row>
    <row r="55" spans="1:14" x14ac:dyDescent="0.2">
      <c r="A55" s="17">
        <f>MAX(A$14:A54)+1</f>
        <v>32</v>
      </c>
      <c r="B55" s="1" t="s">
        <v>21</v>
      </c>
      <c r="D55" s="4">
        <f t="shared" si="2"/>
        <v>23533.724601800073</v>
      </c>
      <c r="H55" s="4">
        <f t="shared" si="3"/>
        <v>2099.137971316838</v>
      </c>
      <c r="J55" s="4">
        <f t="shared" si="4"/>
        <v>0</v>
      </c>
      <c r="L55" s="4">
        <f t="shared" si="5"/>
        <v>21434.586630483242</v>
      </c>
      <c r="N55" s="13">
        <f t="shared" si="6"/>
        <v>23533.724601800081</v>
      </c>
    </row>
    <row r="56" spans="1:14" x14ac:dyDescent="0.2">
      <c r="A56" s="17">
        <f>MAX(A$14:A55)+1</f>
        <v>33</v>
      </c>
      <c r="B56" s="1" t="s">
        <v>22</v>
      </c>
      <c r="D56" s="4">
        <f t="shared" si="2"/>
        <v>3435544.5545676993</v>
      </c>
      <c r="H56" s="4">
        <f t="shared" si="3"/>
        <v>2294531.1976486808</v>
      </c>
      <c r="J56" s="4">
        <f t="shared" si="4"/>
        <v>524256.01788279589</v>
      </c>
      <c r="L56" s="4">
        <f t="shared" si="5"/>
        <v>616757.33903622336</v>
      </c>
      <c r="N56" s="13">
        <f t="shared" si="6"/>
        <v>3435544.5545677003</v>
      </c>
    </row>
    <row r="57" spans="1:14" x14ac:dyDescent="0.2">
      <c r="A57" s="17">
        <f>MAX(A$14:A56)+1</f>
        <v>34</v>
      </c>
      <c r="B57" s="1" t="s">
        <v>23</v>
      </c>
      <c r="D57" s="4">
        <f t="shared" si="2"/>
        <v>982006.79359896539</v>
      </c>
      <c r="H57" s="4">
        <f t="shared" si="3"/>
        <v>493378.16170818382</v>
      </c>
      <c r="J57" s="4">
        <f t="shared" si="4"/>
        <v>105550.24005537422</v>
      </c>
      <c r="L57" s="4">
        <f t="shared" si="5"/>
        <v>383078.39183540764</v>
      </c>
      <c r="N57" s="13">
        <f t="shared" si="6"/>
        <v>982006.79359896574</v>
      </c>
    </row>
    <row r="58" spans="1:14" x14ac:dyDescent="0.2">
      <c r="A58" s="17">
        <f>MAX(A$14:A57)+1</f>
        <v>35</v>
      </c>
      <c r="B58" s="1" t="s">
        <v>24</v>
      </c>
      <c r="D58" s="4">
        <f t="shared" si="2"/>
        <v>290796.96960051212</v>
      </c>
      <c r="H58" s="4">
        <f t="shared" si="3"/>
        <v>183245.62984536967</v>
      </c>
      <c r="J58" s="4">
        <f t="shared" si="4"/>
        <v>46360.154281351053</v>
      </c>
      <c r="L58" s="4">
        <f t="shared" si="5"/>
        <v>61191.185473791404</v>
      </c>
      <c r="N58" s="13">
        <f t="shared" si="6"/>
        <v>290796.96960051212</v>
      </c>
    </row>
    <row r="59" spans="1:14" x14ac:dyDescent="0.2">
      <c r="A59" s="17">
        <f>MAX(A$14:A58)+1</f>
        <v>36</v>
      </c>
      <c r="B59" s="1" t="s">
        <v>25</v>
      </c>
      <c r="D59" s="4">
        <f t="shared" si="2"/>
        <v>2499.8284116270188</v>
      </c>
      <c r="H59" s="4">
        <f t="shared" si="3"/>
        <v>1296.1851333847142</v>
      </c>
      <c r="J59" s="4">
        <f t="shared" si="4"/>
        <v>289.22102957856339</v>
      </c>
      <c r="L59" s="4">
        <f t="shared" si="5"/>
        <v>914.4222486637409</v>
      </c>
      <c r="N59" s="13">
        <f t="shared" si="6"/>
        <v>2499.8284116270183</v>
      </c>
    </row>
    <row r="60" spans="1:14" x14ac:dyDescent="0.2">
      <c r="A60" s="17">
        <f>MAX(A$14:A59)+1</f>
        <v>37</v>
      </c>
      <c r="B60" s="12" t="s">
        <v>111</v>
      </c>
      <c r="D60" s="18">
        <f>SUM(D50:D59)</f>
        <v>11356173.575594345</v>
      </c>
      <c r="H60" s="18">
        <f>SUM(H50:H59)</f>
        <v>6875535.7267267574</v>
      </c>
      <c r="J60" s="18">
        <f>SUM(J50:J59)</f>
        <v>1583272.2015815084</v>
      </c>
      <c r="L60" s="18">
        <f>SUM(L50:L59)</f>
        <v>2897365.6472860803</v>
      </c>
      <c r="N60" s="18">
        <f>SUM(N50:N59)</f>
        <v>11356173.575594345</v>
      </c>
    </row>
    <row r="61" spans="1:14" x14ac:dyDescent="0.2">
      <c r="A61" s="16"/>
    </row>
    <row r="62" spans="1:14" x14ac:dyDescent="0.2">
      <c r="A62" s="17">
        <f>MAX(A$14:A61)+1</f>
        <v>38</v>
      </c>
      <c r="B62" s="1" t="s">
        <v>26</v>
      </c>
      <c r="D62" s="4">
        <f>+D26+D44</f>
        <v>451508.92922384408</v>
      </c>
      <c r="H62" s="4">
        <f>+H26+H44</f>
        <v>268308.40461447975</v>
      </c>
      <c r="J62" s="4">
        <f>+J26+J44</f>
        <v>59685.918263111773</v>
      </c>
      <c r="L62" s="4">
        <f>+L26+L44</f>
        <v>123514.6063462524</v>
      </c>
      <c r="N62" s="13">
        <f t="shared" ref="N62" si="7">SUM(H62:L62)</f>
        <v>451508.92922384397</v>
      </c>
    </row>
    <row r="63" spans="1:14" x14ac:dyDescent="0.2">
      <c r="A63" s="16"/>
      <c r="D63" s="12"/>
    </row>
    <row r="64" spans="1:14" x14ac:dyDescent="0.2">
      <c r="A64" s="17">
        <f>MAX(A$14:A63)+1</f>
        <v>39</v>
      </c>
      <c r="B64" s="12" t="s">
        <v>104</v>
      </c>
      <c r="D64" s="18">
        <f>D60+D62</f>
        <v>11807682.50481819</v>
      </c>
      <c r="H64" s="18">
        <f>H60+H62</f>
        <v>7143844.1313412376</v>
      </c>
      <c r="J64" s="18">
        <f>J60+J62</f>
        <v>1642958.1198446201</v>
      </c>
      <c r="L64" s="18">
        <f>L60+L62</f>
        <v>3020880.2536323327</v>
      </c>
      <c r="N64" s="18">
        <f>N60+N62</f>
        <v>11807682.50481819</v>
      </c>
    </row>
    <row r="66" spans="1:14" x14ac:dyDescent="0.2">
      <c r="B66" s="7" t="s">
        <v>36</v>
      </c>
    </row>
    <row r="68" spans="1:14" x14ac:dyDescent="0.2">
      <c r="A68" s="17">
        <f>MAX(A$14:A67)+1</f>
        <v>40</v>
      </c>
      <c r="B68" s="1" t="s">
        <v>32</v>
      </c>
      <c r="D68" s="13">
        <v>80720.625963810075</v>
      </c>
      <c r="F68" s="23" t="s">
        <v>72</v>
      </c>
      <c r="H68" s="13">
        <v>48873.424688663632</v>
      </c>
      <c r="J68" s="13">
        <v>11254.452076528671</v>
      </c>
      <c r="L68" s="13">
        <v>20592.749198617792</v>
      </c>
      <c r="N68" s="13">
        <f t="shared" ref="N68:N71" si="8">SUM(H68:L68)</f>
        <v>80720.625963810104</v>
      </c>
    </row>
    <row r="69" spans="1:14" x14ac:dyDescent="0.2">
      <c r="A69" s="17">
        <f>MAX(A$14:A68)+1</f>
        <v>41</v>
      </c>
      <c r="B69" s="1" t="s">
        <v>33</v>
      </c>
      <c r="D69" s="13">
        <v>-3829.9845914981711</v>
      </c>
      <c r="F69" s="23" t="s">
        <v>72</v>
      </c>
      <c r="H69" s="13">
        <v>-2318.9173926283652</v>
      </c>
      <c r="J69" s="13">
        <v>-533.99459585688328</v>
      </c>
      <c r="L69" s="13">
        <v>-977.07260301292308</v>
      </c>
      <c r="N69" s="13">
        <f t="shared" si="8"/>
        <v>-3829.9845914981715</v>
      </c>
    </row>
    <row r="70" spans="1:14" x14ac:dyDescent="0.2">
      <c r="A70" s="17">
        <f>MAX(A$14:A69)+1</f>
        <v>42</v>
      </c>
      <c r="B70" s="1" t="s">
        <v>34</v>
      </c>
      <c r="D70" s="13">
        <v>-45408.39016564341</v>
      </c>
      <c r="F70" s="23" t="s">
        <v>72</v>
      </c>
      <c r="H70" s="13">
        <v>-27493.140823622973</v>
      </c>
      <c r="J70" s="13">
        <v>-6331.052873904493</v>
      </c>
      <c r="L70" s="13">
        <v>-11584.19646811595</v>
      </c>
      <c r="N70" s="13">
        <f t="shared" si="8"/>
        <v>-45408.390165643417</v>
      </c>
    </row>
    <row r="71" spans="1:14" x14ac:dyDescent="0.2">
      <c r="A71" s="17">
        <f>MAX(A$14:A70)+1</f>
        <v>43</v>
      </c>
      <c r="B71" s="1" t="s">
        <v>35</v>
      </c>
      <c r="D71" s="13">
        <v>-100436.52509732674</v>
      </c>
      <c r="F71" s="23" t="s">
        <v>72</v>
      </c>
      <c r="H71" s="13">
        <v>-60810.689792420679</v>
      </c>
      <c r="J71" s="13">
        <v>-14003.336135521453</v>
      </c>
      <c r="L71" s="13">
        <v>-25622.499169384631</v>
      </c>
      <c r="N71" s="13">
        <f t="shared" si="8"/>
        <v>-100436.52509732675</v>
      </c>
    </row>
    <row r="72" spans="1:14" x14ac:dyDescent="0.2">
      <c r="A72" s="17">
        <f>MAX(A$14:A71)+1</f>
        <v>44</v>
      </c>
      <c r="B72" s="12" t="s">
        <v>107</v>
      </c>
      <c r="D72" s="18">
        <f>SUM(D68:D71)</f>
        <v>-68954.273890658253</v>
      </c>
      <c r="H72" s="18">
        <f>SUM(H68:H71)</f>
        <v>-41749.323320008378</v>
      </c>
      <c r="J72" s="18">
        <f>SUM(J68:J71)</f>
        <v>-9613.9315287541594</v>
      </c>
      <c r="L72" s="18">
        <f>SUM(L68:L71)</f>
        <v>-17591.019041895714</v>
      </c>
      <c r="N72" s="18">
        <f>SUM(N68:N71)</f>
        <v>-68954.273890658238</v>
      </c>
    </row>
    <row r="74" spans="1:14" ht="13.5" thickBot="1" x14ac:dyDescent="0.25">
      <c r="A74" s="17">
        <f>MAX(A$14:A73)+1</f>
        <v>45</v>
      </c>
      <c r="B74" s="12" t="s">
        <v>108</v>
      </c>
      <c r="D74" s="19">
        <f>+D64+D72</f>
        <v>11738728.230927533</v>
      </c>
      <c r="H74" s="19">
        <f>+H64+H72</f>
        <v>7102094.8080212288</v>
      </c>
      <c r="J74" s="19">
        <f>+J64+J72</f>
        <v>1633344.188315866</v>
      </c>
      <c r="L74" s="19">
        <f>+L64+L72</f>
        <v>3003289.2345904368</v>
      </c>
      <c r="N74" s="19">
        <f>+N64+N72</f>
        <v>11738728.230927533</v>
      </c>
    </row>
    <row r="76" spans="1:14" x14ac:dyDescent="0.2">
      <c r="A76" s="7" t="s">
        <v>96</v>
      </c>
      <c r="H76" s="4"/>
      <c r="J76" s="4"/>
      <c r="L76" s="4"/>
    </row>
    <row r="77" spans="1:14" x14ac:dyDescent="0.2">
      <c r="A77" s="10" t="s">
        <v>97</v>
      </c>
      <c r="B77" s="12" t="s">
        <v>117</v>
      </c>
      <c r="H77" s="4"/>
      <c r="J77" s="4"/>
      <c r="K77" s="4"/>
      <c r="L77" s="4"/>
    </row>
    <row r="78" spans="1:14" x14ac:dyDescent="0.2">
      <c r="A78" s="10" t="s">
        <v>98</v>
      </c>
      <c r="B78" s="1" t="s">
        <v>103</v>
      </c>
    </row>
    <row r="79" spans="1:14" x14ac:dyDescent="0.2">
      <c r="A79" s="10" t="s">
        <v>99</v>
      </c>
      <c r="B79" s="12" t="s">
        <v>115</v>
      </c>
    </row>
  </sheetData>
  <mergeCells count="2">
    <mergeCell ref="A5:N5"/>
    <mergeCell ref="H7:N7"/>
  </mergeCells>
  <printOptions horizontalCentered="1"/>
  <pageMargins left="0.7" right="0.7" top="0.75" bottom="0.75" header="0.3" footer="0.3"/>
  <pageSetup scale="66" orientation="portrait" r:id="rId1"/>
  <headerFooter>
    <oddHeader xml:space="preserve">&amp;R&amp;"Arial,Regular"&amp;10Filed: 2023-05-18
EB-2022-0200
Exhibit I.7.0-STAFF-237
Attachment 5.5
Page &amp;P of 3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BDFA-10DB-42C6-A899-85C4A41A569A}">
  <sheetPr>
    <pageSetUpPr fitToPage="1"/>
  </sheetPr>
  <dimension ref="A1:N233"/>
  <sheetViews>
    <sheetView view="pageBreakPreview" zoomScale="80" zoomScaleNormal="100" zoomScaleSheetLayoutView="80" workbookViewId="0">
      <selection activeCell="B28" sqref="B28"/>
    </sheetView>
  </sheetViews>
  <sheetFormatPr defaultColWidth="9.140625" defaultRowHeight="12.75" x14ac:dyDescent="0.2"/>
  <cols>
    <col min="1" max="1" width="5" style="1" customWidth="1"/>
    <col min="2" max="2" width="40.7109375" style="1" customWidth="1"/>
    <col min="3" max="3" width="1.7109375" style="1" customWidth="1"/>
    <col min="4" max="4" width="12" style="1" customWidth="1"/>
    <col min="5" max="5" width="1.7109375" style="1" customWidth="1"/>
    <col min="6" max="6" width="19.5703125" style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2" style="1" customWidth="1"/>
    <col min="13" max="13" width="1.7109375" style="1" customWidth="1"/>
    <col min="14" max="14" width="12" style="1" customWidth="1"/>
    <col min="15" max="15" width="1.7109375" style="1" customWidth="1"/>
    <col min="16" max="16384" width="9.140625" style="1"/>
  </cols>
  <sheetData>
    <row r="1" spans="1:14" x14ac:dyDescent="0.2">
      <c r="N1" s="34"/>
    </row>
    <row r="2" spans="1:14" x14ac:dyDescent="0.2">
      <c r="N2" s="34"/>
    </row>
    <row r="3" spans="1:14" x14ac:dyDescent="0.2">
      <c r="N3" s="34"/>
    </row>
    <row r="4" spans="1:14" x14ac:dyDescent="0.2">
      <c r="N4" s="34"/>
    </row>
    <row r="5" spans="1:14" x14ac:dyDescent="0.2">
      <c r="A5" s="37" t="s">
        <v>86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1:14" x14ac:dyDescent="0.2">
      <c r="H7" s="38" t="s">
        <v>4</v>
      </c>
      <c r="I7" s="38"/>
      <c r="J7" s="38"/>
      <c r="K7" s="38"/>
      <c r="L7" s="38"/>
      <c r="M7" s="38"/>
      <c r="N7" s="38"/>
    </row>
    <row r="8" spans="1:14" x14ac:dyDescent="0.2">
      <c r="A8" s="16" t="s">
        <v>13</v>
      </c>
      <c r="D8" s="16" t="s">
        <v>3</v>
      </c>
      <c r="F8" s="27" t="s">
        <v>89</v>
      </c>
      <c r="H8" s="16"/>
      <c r="I8" s="16"/>
      <c r="J8" s="16" t="s">
        <v>11</v>
      </c>
      <c r="K8" s="16"/>
      <c r="L8" s="16" t="s">
        <v>11</v>
      </c>
      <c r="M8" s="16"/>
      <c r="N8" s="16" t="s">
        <v>4</v>
      </c>
    </row>
    <row r="9" spans="1:14" x14ac:dyDescent="0.2">
      <c r="A9" s="15" t="s">
        <v>14</v>
      </c>
      <c r="B9" s="6" t="s">
        <v>12</v>
      </c>
      <c r="D9" s="32" t="s">
        <v>100</v>
      </c>
      <c r="F9" s="32" t="s">
        <v>101</v>
      </c>
      <c r="H9" s="15" t="s">
        <v>1</v>
      </c>
      <c r="I9" s="16"/>
      <c r="J9" s="15" t="s">
        <v>27</v>
      </c>
      <c r="K9" s="16"/>
      <c r="L9" s="15" t="s">
        <v>0</v>
      </c>
      <c r="M9" s="16"/>
      <c r="N9" s="15" t="s">
        <v>2</v>
      </c>
    </row>
    <row r="10" spans="1:14" x14ac:dyDescent="0.2">
      <c r="A10" s="16"/>
      <c r="D10" s="33" t="s">
        <v>5</v>
      </c>
      <c r="E10" s="20"/>
      <c r="F10" s="33" t="s">
        <v>6</v>
      </c>
      <c r="G10" s="20"/>
      <c r="H10" s="33" t="s">
        <v>9</v>
      </c>
      <c r="I10" s="20"/>
      <c r="J10" s="33" t="s">
        <v>7</v>
      </c>
      <c r="K10" s="20"/>
      <c r="L10" s="20" t="s">
        <v>10</v>
      </c>
      <c r="M10" s="20"/>
      <c r="N10" s="20" t="s">
        <v>8</v>
      </c>
    </row>
    <row r="11" spans="1:14" x14ac:dyDescent="0.2">
      <c r="A11" s="16"/>
    </row>
    <row r="12" spans="1:14" x14ac:dyDescent="0.2">
      <c r="A12" s="16"/>
      <c r="B12" s="7" t="s">
        <v>81</v>
      </c>
    </row>
    <row r="13" spans="1:14" x14ac:dyDescent="0.2">
      <c r="A13" s="16"/>
    </row>
    <row r="14" spans="1:14" x14ac:dyDescent="0.2">
      <c r="A14" s="17">
        <v>1</v>
      </c>
      <c r="B14" s="1" t="s">
        <v>16</v>
      </c>
      <c r="D14" s="2">
        <v>0</v>
      </c>
      <c r="F14" s="27" t="s">
        <v>90</v>
      </c>
      <c r="H14" s="2">
        <v>0</v>
      </c>
      <c r="J14" s="2">
        <v>0</v>
      </c>
      <c r="L14" s="2">
        <v>0</v>
      </c>
      <c r="N14" s="13">
        <f>SUM(H14:L14)</f>
        <v>0</v>
      </c>
    </row>
    <row r="15" spans="1:14" x14ac:dyDescent="0.2">
      <c r="A15" s="17">
        <f>MAX(A$14:A14)+1</f>
        <v>2</v>
      </c>
      <c r="B15" s="1" t="s">
        <v>17</v>
      </c>
      <c r="D15" s="2">
        <v>3633.7757275543408</v>
      </c>
      <c r="F15" s="27" t="s">
        <v>90</v>
      </c>
      <c r="H15" s="2">
        <v>2171.9683167152662</v>
      </c>
      <c r="J15" s="2">
        <v>364.5158282220666</v>
      </c>
      <c r="L15" s="2">
        <v>1097.2915826170072</v>
      </c>
      <c r="N15" s="13">
        <f t="shared" ref="N15:N22" si="0">SUM(H15:L15)</f>
        <v>3633.7757275543399</v>
      </c>
    </row>
    <row r="16" spans="1:14" x14ac:dyDescent="0.2">
      <c r="A16" s="17">
        <f>MAX(A$14:A15)+1</f>
        <v>3</v>
      </c>
      <c r="B16" s="9" t="s">
        <v>18</v>
      </c>
      <c r="D16" s="2">
        <v>22370.60514976125</v>
      </c>
      <c r="F16" s="27" t="s">
        <v>90</v>
      </c>
      <c r="H16" s="2">
        <v>5995.6505297166041</v>
      </c>
      <c r="J16" s="2">
        <v>159.2016290927838</v>
      </c>
      <c r="L16" s="2">
        <v>16215.752990951862</v>
      </c>
      <c r="N16" s="13">
        <f t="shared" si="0"/>
        <v>22370.60514976125</v>
      </c>
    </row>
    <row r="17" spans="1:14" x14ac:dyDescent="0.2">
      <c r="A17" s="17">
        <f>MAX(A$14:A16)+1</f>
        <v>4</v>
      </c>
      <c r="B17" s="1" t="s">
        <v>19</v>
      </c>
      <c r="D17" s="2">
        <v>39407.233019026324</v>
      </c>
      <c r="F17" s="27" t="s">
        <v>90</v>
      </c>
      <c r="H17" s="2">
        <v>21493.132318543136</v>
      </c>
      <c r="J17" s="2">
        <v>6834.4264968144398</v>
      </c>
      <c r="L17" s="2">
        <v>11079.674203668754</v>
      </c>
      <c r="N17" s="13">
        <f t="shared" si="0"/>
        <v>39407.233019026331</v>
      </c>
    </row>
    <row r="18" spans="1:14" x14ac:dyDescent="0.2">
      <c r="A18" s="17">
        <f>MAX(A$14:A17)+1</f>
        <v>5</v>
      </c>
      <c r="B18" s="1" t="s">
        <v>20</v>
      </c>
      <c r="D18" s="2">
        <v>261017.29763241234</v>
      </c>
      <c r="F18" s="27" t="s">
        <v>90</v>
      </c>
      <c r="H18" s="2">
        <v>151378.6715650181</v>
      </c>
      <c r="J18" s="2">
        <v>39069.974360642955</v>
      </c>
      <c r="L18" s="2">
        <v>70568.651706751305</v>
      </c>
      <c r="N18" s="13">
        <f t="shared" si="0"/>
        <v>261017.29763241234</v>
      </c>
    </row>
    <row r="19" spans="1:14" x14ac:dyDescent="0.2">
      <c r="A19" s="17">
        <f>MAX(A$14:A18)+1</f>
        <v>6</v>
      </c>
      <c r="B19" s="9" t="s">
        <v>21</v>
      </c>
      <c r="D19" s="2">
        <v>1186.0953790086644</v>
      </c>
      <c r="F19" s="27" t="s">
        <v>90</v>
      </c>
      <c r="H19" s="2">
        <v>242.56425122831735</v>
      </c>
      <c r="J19" s="2">
        <v>0</v>
      </c>
      <c r="L19" s="2">
        <v>943.53112778034733</v>
      </c>
      <c r="N19" s="13">
        <f t="shared" si="0"/>
        <v>1186.0953790086646</v>
      </c>
    </row>
    <row r="20" spans="1:14" x14ac:dyDescent="0.2">
      <c r="A20" s="17">
        <f>MAX(A$14:A19)+1</f>
        <v>7</v>
      </c>
      <c r="B20" s="9" t="s">
        <v>22</v>
      </c>
      <c r="D20" s="2">
        <v>158270.5671030712</v>
      </c>
      <c r="F20" s="27" t="s">
        <v>90</v>
      </c>
      <c r="H20" s="2">
        <v>98026.443430944884</v>
      </c>
      <c r="J20" s="2">
        <v>26194.516764387452</v>
      </c>
      <c r="L20" s="2">
        <v>34049.606907738867</v>
      </c>
      <c r="N20" s="13">
        <f t="shared" si="0"/>
        <v>158270.5671030712</v>
      </c>
    </row>
    <row r="21" spans="1:14" x14ac:dyDescent="0.2">
      <c r="A21" s="17">
        <f>MAX(A$14:A20)+1</f>
        <v>8</v>
      </c>
      <c r="B21" s="1" t="s">
        <v>23</v>
      </c>
      <c r="D21" s="2">
        <v>163104.39484024676</v>
      </c>
      <c r="F21" s="27" t="s">
        <v>90</v>
      </c>
      <c r="H21" s="2">
        <v>88130.447613409182</v>
      </c>
      <c r="J21" s="2">
        <v>18904.77267226754</v>
      </c>
      <c r="L21" s="2">
        <v>56069.174554570061</v>
      </c>
      <c r="N21" s="13">
        <f t="shared" si="0"/>
        <v>163104.39484024679</v>
      </c>
    </row>
    <row r="22" spans="1:14" x14ac:dyDescent="0.2">
      <c r="A22" s="17">
        <f>MAX(A$14:A21)+1</f>
        <v>9</v>
      </c>
      <c r="B22" s="1" t="s">
        <v>24</v>
      </c>
      <c r="D22" s="2">
        <v>5699.4060085048241</v>
      </c>
      <c r="F22" s="27" t="s">
        <v>90</v>
      </c>
      <c r="H22" s="2">
        <v>3538.4451846918905</v>
      </c>
      <c r="J22" s="2">
        <v>923.56911078026485</v>
      </c>
      <c r="L22" s="2">
        <v>1237.391713032669</v>
      </c>
      <c r="N22" s="13">
        <f t="shared" si="0"/>
        <v>5699.4060085048241</v>
      </c>
    </row>
    <row r="23" spans="1:14" x14ac:dyDescent="0.2">
      <c r="A23" s="17">
        <f>MAX(A$14:A22)+1</f>
        <v>10</v>
      </c>
      <c r="B23" s="1" t="s">
        <v>25</v>
      </c>
      <c r="D23" s="2">
        <v>0</v>
      </c>
      <c r="F23" s="27" t="s">
        <v>90</v>
      </c>
      <c r="H23" s="2">
        <v>0</v>
      </c>
      <c r="J23" s="2">
        <v>0</v>
      </c>
      <c r="L23" s="2">
        <v>0</v>
      </c>
      <c r="N23" s="13">
        <f>SUM(H23:L23)</f>
        <v>0</v>
      </c>
    </row>
    <row r="24" spans="1:14" x14ac:dyDescent="0.2">
      <c r="A24" s="17">
        <f>MAX(A$14:A23)+1</f>
        <v>11</v>
      </c>
      <c r="B24" s="12" t="s">
        <v>105</v>
      </c>
      <c r="D24" s="21">
        <f>SUM(D14:D23)</f>
        <v>654689.37485958566</v>
      </c>
      <c r="H24" s="21">
        <f>SUM(H14:H23)</f>
        <v>370977.32321026735</v>
      </c>
      <c r="J24" s="21">
        <f>SUM(J14:J23)</f>
        <v>92450.976862207506</v>
      </c>
      <c r="L24" s="21">
        <f>SUM(L14:L23)</f>
        <v>191261.07478711085</v>
      </c>
      <c r="N24" s="21">
        <f>SUM(N14:N23)</f>
        <v>654689.37485958578</v>
      </c>
    </row>
    <row r="25" spans="1:14" x14ac:dyDescent="0.2">
      <c r="A25" s="17"/>
      <c r="D25" s="2"/>
      <c r="H25" s="2"/>
      <c r="J25" s="2"/>
      <c r="L25" s="2"/>
      <c r="N25" s="2"/>
    </row>
    <row r="26" spans="1:14" x14ac:dyDescent="0.2">
      <c r="A26" s="17">
        <f>MAX(A$14:A25)+1</f>
        <v>12</v>
      </c>
      <c r="B26" s="1" t="s">
        <v>26</v>
      </c>
      <c r="D26" s="2">
        <v>74612.047391046086</v>
      </c>
      <c r="F26" s="20" t="s">
        <v>95</v>
      </c>
      <c r="H26" s="2">
        <v>44338.080832476124</v>
      </c>
      <c r="I26" s="14"/>
      <c r="J26" s="2">
        <v>9863.1240132520143</v>
      </c>
      <c r="K26" s="14"/>
      <c r="L26" s="2">
        <v>20410.842545317952</v>
      </c>
      <c r="N26" s="13">
        <f>SUM(H26:L26)</f>
        <v>74612.047391046086</v>
      </c>
    </row>
    <row r="27" spans="1:14" x14ac:dyDescent="0.2">
      <c r="A27" s="17"/>
      <c r="D27" s="2"/>
      <c r="H27" s="2"/>
      <c r="J27" s="2"/>
      <c r="L27" s="2"/>
      <c r="N27" s="2"/>
    </row>
    <row r="28" spans="1:14" x14ac:dyDescent="0.2">
      <c r="A28" s="17">
        <f>MAX(A$14:A27)+1</f>
        <v>13</v>
      </c>
      <c r="B28" s="12" t="s">
        <v>112</v>
      </c>
      <c r="D28" s="18">
        <f>D24+D26</f>
        <v>729301.42225063173</v>
      </c>
      <c r="H28" s="18">
        <f>H24+H26</f>
        <v>415315.4040427435</v>
      </c>
      <c r="J28" s="18">
        <f>J24+J26</f>
        <v>102314.10087545952</v>
      </c>
      <c r="L28" s="18">
        <f>L24+L26</f>
        <v>211671.9173324288</v>
      </c>
      <c r="N28" s="18">
        <f>N24+N26</f>
        <v>729301.42225063185</v>
      </c>
    </row>
    <row r="29" spans="1:14" x14ac:dyDescent="0.2">
      <c r="A29" s="17"/>
      <c r="D29" s="2"/>
      <c r="H29" s="2"/>
      <c r="J29" s="2"/>
      <c r="L29" s="2"/>
      <c r="N29" s="2"/>
    </row>
    <row r="30" spans="1:14" x14ac:dyDescent="0.2">
      <c r="A30" s="17"/>
      <c r="B30" s="7" t="s">
        <v>82</v>
      </c>
    </row>
    <row r="31" spans="1:14" x14ac:dyDescent="0.2">
      <c r="A31" s="17"/>
      <c r="D31" s="2"/>
      <c r="H31" s="2"/>
      <c r="J31" s="2"/>
      <c r="L31" s="2"/>
      <c r="N31" s="2"/>
    </row>
    <row r="32" spans="1:14" x14ac:dyDescent="0.2">
      <c r="A32" s="17">
        <f>MAX(A$14:A31)+1</f>
        <v>14</v>
      </c>
      <c r="B32" s="1" t="s">
        <v>73</v>
      </c>
      <c r="D32" s="2">
        <v>87784.967445136892</v>
      </c>
      <c r="F32" s="27" t="s">
        <v>74</v>
      </c>
      <c r="H32" s="2">
        <v>53111.133442192062</v>
      </c>
      <c r="J32" s="2">
        <v>12214.531555492231</v>
      </c>
      <c r="L32" s="2">
        <v>22459.302447452596</v>
      </c>
      <c r="N32" s="13">
        <f>SUM(H32:L32)</f>
        <v>87784.967445136892</v>
      </c>
    </row>
    <row r="33" spans="1:14" x14ac:dyDescent="0.2">
      <c r="A33" s="17">
        <f>MAX(A$14:A32)+1</f>
        <v>15</v>
      </c>
      <c r="B33" s="1" t="s">
        <v>75</v>
      </c>
      <c r="D33" s="2">
        <v>96492.693751194718</v>
      </c>
      <c r="F33" s="27" t="s">
        <v>91</v>
      </c>
      <c r="H33" s="2">
        <v>41759.69610402851</v>
      </c>
      <c r="J33" s="2">
        <v>16949.074681923332</v>
      </c>
      <c r="L33" s="2">
        <v>37783.922965242891</v>
      </c>
      <c r="N33" s="13">
        <f>SUM(H33:L33)</f>
        <v>96492.693751194733</v>
      </c>
    </row>
    <row r="34" spans="1:14" x14ac:dyDescent="0.2">
      <c r="A34" s="17">
        <f>MAX(A$14:A33)+1</f>
        <v>16</v>
      </c>
      <c r="B34" s="1" t="s">
        <v>76</v>
      </c>
      <c r="D34" s="21">
        <f>SUM(D32:D33)</f>
        <v>184277.66119633161</v>
      </c>
      <c r="H34" s="21">
        <f>SUM(H32:H33)</f>
        <v>94870.829546220572</v>
      </c>
      <c r="J34" s="21">
        <f>SUM(J32:J33)</f>
        <v>29163.606237415563</v>
      </c>
      <c r="L34" s="21">
        <f>SUM(L32:L33)</f>
        <v>60243.225412695487</v>
      </c>
      <c r="N34" s="21">
        <f>SUM(N32:N33)</f>
        <v>184277.66119633161</v>
      </c>
    </row>
    <row r="35" spans="1:14" x14ac:dyDescent="0.2">
      <c r="A35" s="17"/>
      <c r="D35" s="2"/>
      <c r="H35" s="2"/>
      <c r="J35" s="2"/>
      <c r="L35" s="2"/>
      <c r="N35" s="2"/>
    </row>
    <row r="36" spans="1:14" x14ac:dyDescent="0.2">
      <c r="A36" s="7" t="s">
        <v>96</v>
      </c>
      <c r="D36" s="2"/>
      <c r="H36" s="2"/>
      <c r="J36" s="2"/>
      <c r="L36" s="2"/>
      <c r="N36" s="2"/>
    </row>
    <row r="37" spans="1:14" x14ac:dyDescent="0.2">
      <c r="A37" s="10" t="s">
        <v>97</v>
      </c>
      <c r="B37" s="12" t="s">
        <v>117</v>
      </c>
      <c r="D37" s="2"/>
      <c r="H37" s="2"/>
      <c r="J37" s="2"/>
      <c r="L37" s="2"/>
      <c r="N37" s="2"/>
    </row>
    <row r="38" spans="1:14" x14ac:dyDescent="0.2">
      <c r="A38" s="10" t="s">
        <v>98</v>
      </c>
      <c r="B38" s="1" t="s">
        <v>103</v>
      </c>
      <c r="D38" s="2"/>
      <c r="H38" s="2"/>
      <c r="J38" s="2"/>
      <c r="L38" s="2"/>
      <c r="N38" s="2"/>
    </row>
    <row r="39" spans="1:14" x14ac:dyDescent="0.2">
      <c r="A39" s="10" t="s">
        <v>99</v>
      </c>
      <c r="B39" s="12" t="s">
        <v>102</v>
      </c>
      <c r="D39" s="2"/>
      <c r="H39" s="2"/>
      <c r="J39" s="2"/>
      <c r="L39" s="2"/>
      <c r="N39" s="2"/>
    </row>
    <row r="40" spans="1:14" x14ac:dyDescent="0.2">
      <c r="A40" s="17"/>
      <c r="D40" s="2"/>
      <c r="H40" s="2"/>
      <c r="J40" s="2"/>
      <c r="L40" s="2"/>
      <c r="N40" s="2"/>
    </row>
    <row r="41" spans="1:14" x14ac:dyDescent="0.2">
      <c r="D41" s="2"/>
      <c r="H41" s="2"/>
      <c r="J41" s="2"/>
      <c r="L41" s="2"/>
      <c r="N41" s="2"/>
    </row>
    <row r="42" spans="1:14" x14ac:dyDescent="0.2">
      <c r="D42" s="2"/>
      <c r="H42" s="2"/>
      <c r="J42" s="2"/>
      <c r="L42" s="2"/>
      <c r="N42" s="2"/>
    </row>
    <row r="43" spans="1:14" x14ac:dyDescent="0.2">
      <c r="D43" s="2"/>
      <c r="H43" s="2"/>
      <c r="J43" s="2"/>
      <c r="L43" s="2"/>
      <c r="N43" s="2"/>
    </row>
    <row r="44" spans="1:14" x14ac:dyDescent="0.2">
      <c r="D44" s="2"/>
      <c r="H44" s="2"/>
      <c r="J44" s="2"/>
      <c r="L44" s="2"/>
      <c r="N44" s="2"/>
    </row>
    <row r="45" spans="1:14" x14ac:dyDescent="0.2">
      <c r="A45" s="17"/>
      <c r="D45" s="2"/>
      <c r="H45" s="2"/>
      <c r="J45" s="2"/>
      <c r="L45" s="2"/>
      <c r="N45" s="2"/>
    </row>
    <row r="46" spans="1:14" x14ac:dyDescent="0.2">
      <c r="A46" s="17"/>
      <c r="D46" s="2"/>
      <c r="H46" s="2"/>
      <c r="J46" s="2"/>
      <c r="L46" s="2"/>
      <c r="N46" s="2"/>
    </row>
    <row r="47" spans="1:14" x14ac:dyDescent="0.2">
      <c r="A47" s="17"/>
      <c r="D47" s="2"/>
      <c r="H47" s="2"/>
      <c r="J47" s="2"/>
      <c r="L47" s="2"/>
      <c r="N47" s="2"/>
    </row>
    <row r="48" spans="1:14" x14ac:dyDescent="0.2">
      <c r="A48" s="17"/>
      <c r="D48" s="2"/>
      <c r="H48" s="2"/>
      <c r="J48" s="2"/>
      <c r="L48" s="2"/>
      <c r="N48" s="2"/>
    </row>
    <row r="49" spans="1:14" x14ac:dyDescent="0.2">
      <c r="A49" s="17"/>
      <c r="D49" s="2"/>
      <c r="H49" s="2"/>
      <c r="J49" s="2"/>
      <c r="L49" s="2"/>
      <c r="N49" s="2"/>
    </row>
    <row r="50" spans="1:14" x14ac:dyDescent="0.2">
      <c r="A50" s="17"/>
      <c r="D50" s="2"/>
      <c r="H50" s="2"/>
      <c r="J50" s="2"/>
      <c r="L50" s="2"/>
      <c r="N50" s="2"/>
    </row>
    <row r="51" spans="1:14" x14ac:dyDescent="0.2">
      <c r="A51" s="17"/>
      <c r="D51" s="2"/>
      <c r="H51" s="2"/>
      <c r="J51" s="2"/>
      <c r="L51" s="2"/>
      <c r="N51" s="2"/>
    </row>
    <row r="52" spans="1:14" x14ac:dyDescent="0.2">
      <c r="A52" s="17"/>
      <c r="D52" s="2"/>
      <c r="H52" s="2"/>
      <c r="J52" s="2"/>
      <c r="L52" s="2"/>
      <c r="N52" s="2"/>
    </row>
    <row r="53" spans="1:14" x14ac:dyDescent="0.2">
      <c r="A53" s="17"/>
      <c r="D53" s="2"/>
      <c r="H53" s="2"/>
      <c r="J53" s="2"/>
      <c r="L53" s="2"/>
      <c r="N53" s="2"/>
    </row>
    <row r="54" spans="1:14" x14ac:dyDescent="0.2">
      <c r="A54" s="17"/>
      <c r="D54" s="2"/>
      <c r="H54" s="2"/>
      <c r="J54" s="2"/>
      <c r="L54" s="2"/>
      <c r="N54" s="2"/>
    </row>
    <row r="55" spans="1:14" x14ac:dyDescent="0.2">
      <c r="A55" s="17"/>
      <c r="D55" s="2"/>
      <c r="H55" s="2"/>
      <c r="J55" s="2"/>
      <c r="L55" s="2"/>
      <c r="N55" s="2"/>
    </row>
    <row r="56" spans="1:14" x14ac:dyDescent="0.2">
      <c r="A56" s="17"/>
      <c r="D56" s="2"/>
      <c r="H56" s="2"/>
      <c r="J56" s="2"/>
      <c r="L56" s="2"/>
      <c r="N56" s="2"/>
    </row>
    <row r="57" spans="1:14" x14ac:dyDescent="0.2">
      <c r="A57" s="17"/>
      <c r="D57" s="2"/>
      <c r="H57" s="2"/>
      <c r="J57" s="2"/>
      <c r="L57" s="2"/>
      <c r="N57" s="2"/>
    </row>
    <row r="58" spans="1:14" x14ac:dyDescent="0.2">
      <c r="A58" s="17"/>
      <c r="D58" s="2"/>
      <c r="H58" s="2"/>
      <c r="J58" s="2"/>
      <c r="L58" s="2"/>
      <c r="N58" s="2"/>
    </row>
    <row r="59" spans="1:14" x14ac:dyDescent="0.2">
      <c r="A59" s="17"/>
      <c r="D59" s="2"/>
      <c r="H59" s="2"/>
      <c r="J59" s="2"/>
      <c r="L59" s="2"/>
      <c r="N59" s="2"/>
    </row>
    <row r="60" spans="1:14" x14ac:dyDescent="0.2">
      <c r="A60" s="17"/>
      <c r="D60" s="2"/>
      <c r="H60" s="2"/>
      <c r="J60" s="2"/>
      <c r="L60" s="2"/>
      <c r="N60" s="2"/>
    </row>
    <row r="61" spans="1:14" x14ac:dyDescent="0.2">
      <c r="A61" s="17"/>
      <c r="D61" s="2"/>
      <c r="H61" s="2"/>
      <c r="J61" s="2"/>
      <c r="L61" s="2"/>
      <c r="N61" s="2"/>
    </row>
    <row r="62" spans="1:14" x14ac:dyDescent="0.2">
      <c r="A62" s="17"/>
      <c r="D62" s="2"/>
      <c r="H62" s="2"/>
      <c r="J62" s="2"/>
      <c r="L62" s="2"/>
      <c r="N62" s="2"/>
    </row>
    <row r="63" spans="1:14" x14ac:dyDescent="0.2">
      <c r="A63" s="17"/>
      <c r="D63" s="2"/>
      <c r="H63" s="2"/>
      <c r="J63" s="2"/>
      <c r="L63" s="2"/>
      <c r="N63" s="2"/>
    </row>
    <row r="64" spans="1:14" x14ac:dyDescent="0.2">
      <c r="A64" s="17"/>
      <c r="D64" s="2"/>
      <c r="H64" s="2"/>
      <c r="J64" s="2"/>
      <c r="L64" s="2"/>
      <c r="N64" s="2"/>
    </row>
    <row r="65" spans="1:14" x14ac:dyDescent="0.2">
      <c r="A65" s="17"/>
      <c r="D65" s="2"/>
      <c r="H65" s="2"/>
      <c r="J65" s="2"/>
      <c r="L65" s="2"/>
      <c r="N65" s="2"/>
    </row>
    <row r="66" spans="1:14" x14ac:dyDescent="0.2">
      <c r="A66" s="17"/>
      <c r="D66" s="2"/>
      <c r="H66" s="2"/>
      <c r="J66" s="2"/>
      <c r="L66" s="2"/>
      <c r="N66" s="2"/>
    </row>
    <row r="67" spans="1:14" x14ac:dyDescent="0.2">
      <c r="A67" s="17"/>
      <c r="D67" s="2"/>
      <c r="H67" s="2"/>
      <c r="J67" s="2"/>
      <c r="L67" s="2"/>
      <c r="N67" s="2"/>
    </row>
    <row r="68" spans="1:14" x14ac:dyDescent="0.2">
      <c r="A68" s="17"/>
      <c r="D68" s="2"/>
      <c r="H68" s="2"/>
      <c r="J68" s="2"/>
      <c r="L68" s="2"/>
      <c r="N68" s="2"/>
    </row>
    <row r="69" spans="1:14" x14ac:dyDescent="0.2">
      <c r="A69" s="17"/>
      <c r="D69" s="2"/>
      <c r="H69" s="2"/>
      <c r="J69" s="2"/>
      <c r="L69" s="2"/>
      <c r="N69" s="2"/>
    </row>
    <row r="70" spans="1:14" x14ac:dyDescent="0.2">
      <c r="A70" s="17"/>
      <c r="D70" s="2"/>
      <c r="H70" s="2"/>
      <c r="J70" s="2"/>
      <c r="L70" s="2"/>
      <c r="N70" s="2"/>
    </row>
    <row r="71" spans="1:14" x14ac:dyDescent="0.2">
      <c r="A71" s="17"/>
      <c r="D71" s="2"/>
      <c r="H71" s="2"/>
      <c r="J71" s="2"/>
      <c r="L71" s="2"/>
      <c r="N71" s="2"/>
    </row>
    <row r="72" spans="1:14" x14ac:dyDescent="0.2">
      <c r="A72" s="17"/>
      <c r="D72" s="2"/>
      <c r="H72" s="2"/>
      <c r="J72" s="2"/>
      <c r="L72" s="2"/>
      <c r="N72" s="2"/>
    </row>
    <row r="73" spans="1:14" x14ac:dyDescent="0.2">
      <c r="A73" s="17"/>
      <c r="D73" s="2"/>
      <c r="H73" s="2"/>
      <c r="J73" s="2"/>
      <c r="L73" s="2"/>
      <c r="N73" s="2"/>
    </row>
    <row r="74" spans="1:14" x14ac:dyDescent="0.2">
      <c r="A74" s="17"/>
      <c r="D74" s="2"/>
      <c r="H74" s="2"/>
      <c r="J74" s="2"/>
      <c r="L74" s="2"/>
      <c r="N74" s="2"/>
    </row>
    <row r="75" spans="1:14" x14ac:dyDescent="0.2">
      <c r="A75" s="17"/>
      <c r="D75" s="2"/>
      <c r="H75" s="2"/>
      <c r="J75" s="2"/>
      <c r="L75" s="2"/>
      <c r="N75" s="2"/>
    </row>
    <row r="76" spans="1:14" x14ac:dyDescent="0.2">
      <c r="A76" s="17"/>
      <c r="D76" s="2"/>
      <c r="H76" s="2"/>
      <c r="J76" s="2"/>
      <c r="L76" s="2"/>
      <c r="N76" s="2"/>
    </row>
    <row r="77" spans="1:14" x14ac:dyDescent="0.2">
      <c r="A77" s="17"/>
      <c r="D77" s="2"/>
      <c r="H77" s="2"/>
      <c r="J77" s="2"/>
      <c r="L77" s="2"/>
      <c r="N77" s="2"/>
    </row>
    <row r="78" spans="1:14" x14ac:dyDescent="0.2">
      <c r="A78" s="17"/>
      <c r="D78" s="2"/>
      <c r="H78" s="2"/>
      <c r="J78" s="2"/>
      <c r="L78" s="2"/>
      <c r="N78" s="2"/>
    </row>
    <row r="79" spans="1:14" x14ac:dyDescent="0.2">
      <c r="A79" s="17"/>
      <c r="D79" s="2"/>
      <c r="H79" s="2"/>
      <c r="J79" s="2"/>
      <c r="L79" s="2"/>
      <c r="N79" s="2"/>
    </row>
    <row r="80" spans="1:14" x14ac:dyDescent="0.2">
      <c r="A80" s="17"/>
      <c r="D80" s="2"/>
      <c r="H80" s="2"/>
      <c r="J80" s="2"/>
      <c r="L80" s="2"/>
      <c r="N80" s="2"/>
    </row>
    <row r="81" spans="1:14" x14ac:dyDescent="0.2">
      <c r="A81" s="17"/>
      <c r="D81" s="2"/>
      <c r="H81" s="2"/>
      <c r="J81" s="2"/>
      <c r="L81" s="2"/>
      <c r="N81" s="2"/>
    </row>
    <row r="82" spans="1:14" x14ac:dyDescent="0.2">
      <c r="A82" s="17"/>
      <c r="D82" s="2"/>
      <c r="H82" s="2"/>
      <c r="J82" s="2"/>
      <c r="L82" s="2"/>
      <c r="N82" s="2"/>
    </row>
    <row r="83" spans="1:14" x14ac:dyDescent="0.2">
      <c r="A83" s="17"/>
      <c r="D83" s="2"/>
      <c r="H83" s="2"/>
      <c r="J83" s="2"/>
      <c r="L83" s="2"/>
      <c r="N83" s="2"/>
    </row>
    <row r="84" spans="1:14" x14ac:dyDescent="0.2">
      <c r="A84" s="17"/>
      <c r="D84" s="2"/>
      <c r="H84" s="2"/>
      <c r="J84" s="2"/>
      <c r="L84" s="2"/>
      <c r="N84" s="2"/>
    </row>
    <row r="85" spans="1:14" x14ac:dyDescent="0.2">
      <c r="A85" s="17"/>
      <c r="D85" s="2"/>
      <c r="H85" s="2"/>
      <c r="J85" s="2"/>
      <c r="L85" s="2"/>
      <c r="N85" s="2"/>
    </row>
    <row r="86" spans="1:14" x14ac:dyDescent="0.2">
      <c r="A86" s="17"/>
      <c r="D86" s="2"/>
      <c r="H86" s="2"/>
      <c r="J86" s="2"/>
      <c r="L86" s="2"/>
      <c r="N86" s="2"/>
    </row>
    <row r="87" spans="1:14" x14ac:dyDescent="0.2">
      <c r="A87" s="17"/>
      <c r="D87" s="2"/>
      <c r="H87" s="2"/>
      <c r="J87" s="2"/>
      <c r="L87" s="2"/>
      <c r="N87" s="2"/>
    </row>
    <row r="88" spans="1:14" x14ac:dyDescent="0.2">
      <c r="A88" s="17"/>
      <c r="D88" s="2"/>
      <c r="H88" s="2"/>
      <c r="J88" s="2"/>
      <c r="L88" s="2"/>
      <c r="N88" s="2"/>
    </row>
    <row r="89" spans="1:14" x14ac:dyDescent="0.2">
      <c r="A89" s="17"/>
      <c r="D89" s="2"/>
      <c r="H89" s="2"/>
      <c r="J89" s="2"/>
      <c r="L89" s="2"/>
      <c r="N89" s="2"/>
    </row>
    <row r="90" spans="1:14" x14ac:dyDescent="0.2">
      <c r="A90" s="17"/>
      <c r="D90" s="2"/>
      <c r="H90" s="2"/>
      <c r="J90" s="2"/>
      <c r="L90" s="2"/>
      <c r="N90" s="2"/>
    </row>
    <row r="91" spans="1:14" x14ac:dyDescent="0.2">
      <c r="A91" s="17"/>
      <c r="D91" s="2"/>
      <c r="H91" s="2"/>
      <c r="J91" s="2"/>
      <c r="L91" s="2"/>
      <c r="N91" s="2"/>
    </row>
    <row r="92" spans="1:14" x14ac:dyDescent="0.2">
      <c r="A92" s="17"/>
      <c r="D92" s="2"/>
      <c r="H92" s="2"/>
      <c r="J92" s="2"/>
      <c r="L92" s="2"/>
      <c r="N92" s="2"/>
    </row>
    <row r="93" spans="1:14" x14ac:dyDescent="0.2">
      <c r="A93" s="17"/>
      <c r="D93" s="2"/>
      <c r="H93" s="2"/>
      <c r="J93" s="2"/>
      <c r="L93" s="2"/>
      <c r="N93" s="2"/>
    </row>
    <row r="94" spans="1:14" x14ac:dyDescent="0.2">
      <c r="A94" s="17"/>
      <c r="D94" s="2"/>
      <c r="H94" s="2"/>
      <c r="J94" s="2"/>
      <c r="L94" s="2"/>
      <c r="N94" s="2"/>
    </row>
    <row r="95" spans="1:14" x14ac:dyDescent="0.2">
      <c r="A95" s="17"/>
      <c r="D95" s="2"/>
      <c r="H95" s="2"/>
      <c r="J95" s="2"/>
      <c r="L95" s="2"/>
      <c r="N95" s="2"/>
    </row>
    <row r="96" spans="1:14" x14ac:dyDescent="0.2">
      <c r="A96" s="17"/>
      <c r="D96" s="2"/>
      <c r="H96" s="2"/>
      <c r="J96" s="2"/>
      <c r="L96" s="2"/>
      <c r="N96" s="2"/>
    </row>
    <row r="97" spans="1:14" x14ac:dyDescent="0.2">
      <c r="A97" s="17"/>
      <c r="D97" s="2"/>
      <c r="H97" s="2"/>
      <c r="J97" s="2"/>
      <c r="L97" s="2"/>
      <c r="N97" s="2"/>
    </row>
    <row r="98" spans="1:14" x14ac:dyDescent="0.2">
      <c r="A98" s="17"/>
      <c r="D98" s="2"/>
      <c r="H98" s="2"/>
      <c r="J98" s="2"/>
      <c r="L98" s="2"/>
      <c r="N98" s="2"/>
    </row>
    <row r="99" spans="1:14" x14ac:dyDescent="0.2">
      <c r="A99" s="17"/>
      <c r="D99" s="2"/>
      <c r="H99" s="2"/>
      <c r="J99" s="2"/>
      <c r="L99" s="2"/>
      <c r="N99" s="2"/>
    </row>
    <row r="100" spans="1:14" x14ac:dyDescent="0.2">
      <c r="A100" s="17"/>
      <c r="D100" s="2"/>
      <c r="H100" s="2"/>
      <c r="J100" s="2"/>
      <c r="L100" s="2"/>
      <c r="N100" s="2"/>
    </row>
    <row r="101" spans="1:14" x14ac:dyDescent="0.2">
      <c r="A101" s="17"/>
      <c r="D101" s="2"/>
      <c r="H101" s="2"/>
      <c r="J101" s="2"/>
      <c r="L101" s="2"/>
      <c r="N101" s="2"/>
    </row>
    <row r="102" spans="1:14" x14ac:dyDescent="0.2">
      <c r="A102" s="17"/>
      <c r="D102" s="2"/>
      <c r="H102" s="2"/>
      <c r="J102" s="2"/>
      <c r="L102" s="2"/>
      <c r="N102" s="2"/>
    </row>
    <row r="103" spans="1:14" x14ac:dyDescent="0.2">
      <c r="A103" s="17"/>
      <c r="D103" s="2"/>
      <c r="H103" s="2"/>
      <c r="J103" s="2"/>
      <c r="L103" s="2"/>
      <c r="N103" s="2"/>
    </row>
    <row r="104" spans="1:14" x14ac:dyDescent="0.2">
      <c r="A104" s="17"/>
      <c r="D104" s="2"/>
      <c r="H104" s="2"/>
      <c r="J104" s="2"/>
      <c r="L104" s="2"/>
      <c r="N104" s="2"/>
    </row>
    <row r="105" spans="1:14" x14ac:dyDescent="0.2">
      <c r="A105" s="17"/>
      <c r="D105" s="2"/>
      <c r="H105" s="2"/>
      <c r="J105" s="2"/>
      <c r="L105" s="2"/>
      <c r="N105" s="2"/>
    </row>
    <row r="106" spans="1:14" x14ac:dyDescent="0.2">
      <c r="A106" s="17"/>
      <c r="D106" s="2"/>
      <c r="H106" s="2"/>
      <c r="J106" s="2"/>
      <c r="L106" s="2"/>
      <c r="N106" s="2"/>
    </row>
    <row r="107" spans="1:14" x14ac:dyDescent="0.2">
      <c r="A107" s="17"/>
      <c r="D107" s="2"/>
      <c r="H107" s="2"/>
      <c r="J107" s="2"/>
      <c r="L107" s="2"/>
      <c r="N107" s="2"/>
    </row>
    <row r="108" spans="1:14" x14ac:dyDescent="0.2">
      <c r="A108" s="17"/>
      <c r="D108" s="2"/>
      <c r="H108" s="2"/>
      <c r="J108" s="2"/>
      <c r="L108" s="2"/>
      <c r="N108" s="2"/>
    </row>
    <row r="109" spans="1:14" x14ac:dyDescent="0.2">
      <c r="A109" s="17"/>
      <c r="D109" s="2"/>
      <c r="H109" s="2"/>
      <c r="J109" s="2"/>
      <c r="L109" s="2"/>
      <c r="N109" s="2"/>
    </row>
    <row r="110" spans="1:14" x14ac:dyDescent="0.2">
      <c r="A110" s="17"/>
      <c r="D110" s="2"/>
      <c r="H110" s="2"/>
      <c r="J110" s="2"/>
      <c r="L110" s="2"/>
      <c r="N110" s="2"/>
    </row>
    <row r="111" spans="1:14" x14ac:dyDescent="0.2">
      <c r="A111" s="17"/>
      <c r="D111" s="2"/>
      <c r="H111" s="2"/>
      <c r="J111" s="2"/>
      <c r="L111" s="2"/>
      <c r="N111" s="2"/>
    </row>
    <row r="112" spans="1:14" x14ac:dyDescent="0.2">
      <c r="A112" s="17"/>
      <c r="D112" s="2"/>
      <c r="H112" s="2"/>
      <c r="J112" s="2"/>
      <c r="L112" s="2"/>
      <c r="N112" s="2"/>
    </row>
    <row r="113" spans="1:14" x14ac:dyDescent="0.2">
      <c r="A113" s="17"/>
      <c r="D113" s="2"/>
      <c r="H113" s="2"/>
      <c r="J113" s="2"/>
      <c r="L113" s="2"/>
      <c r="N113" s="2"/>
    </row>
    <row r="114" spans="1:14" x14ac:dyDescent="0.2">
      <c r="A114" s="17"/>
      <c r="D114" s="2"/>
      <c r="H114" s="2"/>
      <c r="J114" s="2"/>
      <c r="L114" s="2"/>
      <c r="N114" s="2"/>
    </row>
    <row r="115" spans="1:14" x14ac:dyDescent="0.2">
      <c r="A115" s="17"/>
      <c r="D115" s="2"/>
      <c r="H115" s="2"/>
      <c r="J115" s="2"/>
      <c r="L115" s="2"/>
      <c r="N115" s="2"/>
    </row>
    <row r="116" spans="1:14" x14ac:dyDescent="0.2">
      <c r="A116" s="17"/>
      <c r="D116" s="2"/>
      <c r="H116" s="2"/>
      <c r="J116" s="2"/>
      <c r="L116" s="2"/>
      <c r="N116" s="2"/>
    </row>
    <row r="117" spans="1:14" x14ac:dyDescent="0.2">
      <c r="A117" s="17"/>
      <c r="D117" s="2"/>
      <c r="H117" s="2"/>
      <c r="J117" s="2"/>
      <c r="L117" s="2"/>
      <c r="N117" s="2"/>
    </row>
    <row r="118" spans="1:14" x14ac:dyDescent="0.2">
      <c r="A118" s="17"/>
      <c r="D118" s="2"/>
      <c r="H118" s="2"/>
      <c r="J118" s="2"/>
      <c r="L118" s="2"/>
      <c r="N118" s="2"/>
    </row>
    <row r="119" spans="1:14" x14ac:dyDescent="0.2">
      <c r="A119" s="17"/>
      <c r="D119" s="2"/>
      <c r="H119" s="2"/>
      <c r="J119" s="2"/>
      <c r="L119" s="2"/>
      <c r="N119" s="2"/>
    </row>
    <row r="120" spans="1:14" x14ac:dyDescent="0.2">
      <c r="A120" s="17"/>
      <c r="D120" s="2"/>
      <c r="H120" s="2"/>
      <c r="J120" s="2"/>
      <c r="L120" s="2"/>
      <c r="N120" s="2"/>
    </row>
    <row r="121" spans="1:14" x14ac:dyDescent="0.2">
      <c r="A121" s="17"/>
      <c r="D121" s="2"/>
      <c r="H121" s="2"/>
      <c r="J121" s="2"/>
      <c r="L121" s="2"/>
      <c r="N121" s="2"/>
    </row>
    <row r="122" spans="1:14" x14ac:dyDescent="0.2">
      <c r="A122" s="17"/>
      <c r="D122" s="2"/>
      <c r="H122" s="2"/>
      <c r="J122" s="2"/>
      <c r="L122" s="2"/>
      <c r="N122" s="2"/>
    </row>
    <row r="123" spans="1:14" x14ac:dyDescent="0.2">
      <c r="A123" s="17"/>
      <c r="D123" s="2"/>
      <c r="H123" s="2"/>
      <c r="J123" s="2"/>
      <c r="L123" s="2"/>
      <c r="N123" s="2"/>
    </row>
    <row r="124" spans="1:14" x14ac:dyDescent="0.2">
      <c r="A124" s="17"/>
      <c r="D124" s="2"/>
      <c r="H124" s="2"/>
      <c r="J124" s="2"/>
      <c r="L124" s="2"/>
      <c r="N124" s="2"/>
    </row>
    <row r="125" spans="1:14" x14ac:dyDescent="0.2">
      <c r="A125" s="17"/>
      <c r="D125" s="2"/>
      <c r="H125" s="2"/>
      <c r="J125" s="2"/>
      <c r="L125" s="2"/>
      <c r="N125" s="2"/>
    </row>
    <row r="126" spans="1:14" x14ac:dyDescent="0.2">
      <c r="A126" s="17"/>
      <c r="D126" s="2"/>
      <c r="H126" s="2"/>
      <c r="J126" s="2"/>
      <c r="L126" s="2"/>
      <c r="N126" s="2"/>
    </row>
    <row r="127" spans="1:14" x14ac:dyDescent="0.2">
      <c r="A127" s="17"/>
      <c r="D127" s="2"/>
      <c r="H127" s="2"/>
      <c r="J127" s="2"/>
      <c r="L127" s="2"/>
      <c r="N127" s="2"/>
    </row>
    <row r="128" spans="1:14" x14ac:dyDescent="0.2">
      <c r="A128" s="17"/>
      <c r="D128" s="2"/>
      <c r="H128" s="2"/>
      <c r="J128" s="2"/>
      <c r="L128" s="2"/>
      <c r="N128" s="2"/>
    </row>
    <row r="129" spans="1:14" x14ac:dyDescent="0.2">
      <c r="A129" s="17"/>
      <c r="D129" s="2"/>
      <c r="H129" s="2"/>
      <c r="J129" s="2"/>
      <c r="L129" s="2"/>
      <c r="N129" s="2"/>
    </row>
    <row r="130" spans="1:14" x14ac:dyDescent="0.2">
      <c r="A130" s="17"/>
      <c r="D130" s="2"/>
      <c r="H130" s="2"/>
      <c r="J130" s="2"/>
      <c r="L130" s="2"/>
      <c r="N130" s="2"/>
    </row>
    <row r="131" spans="1:14" x14ac:dyDescent="0.2">
      <c r="A131" s="17"/>
      <c r="D131" s="2"/>
      <c r="H131" s="2"/>
      <c r="J131" s="2"/>
      <c r="L131" s="2"/>
      <c r="N131" s="2"/>
    </row>
    <row r="132" spans="1:14" x14ac:dyDescent="0.2">
      <c r="A132" s="17"/>
      <c r="D132" s="2"/>
      <c r="H132" s="2"/>
      <c r="J132" s="2"/>
      <c r="L132" s="2"/>
      <c r="N132" s="2"/>
    </row>
    <row r="133" spans="1:14" x14ac:dyDescent="0.2">
      <c r="A133" s="17"/>
      <c r="D133" s="2"/>
      <c r="H133" s="2"/>
      <c r="J133" s="2"/>
      <c r="L133" s="2"/>
      <c r="N133" s="2"/>
    </row>
    <row r="134" spans="1:14" x14ac:dyDescent="0.2">
      <c r="A134" s="17"/>
      <c r="D134" s="2"/>
      <c r="H134" s="2"/>
      <c r="J134" s="2"/>
      <c r="L134" s="2"/>
      <c r="N134" s="2"/>
    </row>
    <row r="135" spans="1:14" x14ac:dyDescent="0.2">
      <c r="A135" s="17"/>
      <c r="D135" s="2"/>
      <c r="H135" s="2"/>
      <c r="J135" s="2"/>
      <c r="L135" s="2"/>
      <c r="N135" s="2"/>
    </row>
    <row r="136" spans="1:14" x14ac:dyDescent="0.2">
      <c r="A136" s="17"/>
      <c r="D136" s="2"/>
      <c r="H136" s="2"/>
      <c r="J136" s="2"/>
      <c r="L136" s="2"/>
      <c r="N136" s="2"/>
    </row>
    <row r="137" spans="1:14" x14ac:dyDescent="0.2">
      <c r="A137" s="17"/>
      <c r="D137" s="2"/>
      <c r="H137" s="2"/>
      <c r="J137" s="2"/>
      <c r="L137" s="2"/>
      <c r="N137" s="2"/>
    </row>
    <row r="138" spans="1:14" x14ac:dyDescent="0.2">
      <c r="A138" s="17"/>
      <c r="D138" s="2"/>
      <c r="H138" s="2"/>
      <c r="J138" s="2"/>
      <c r="L138" s="2"/>
      <c r="N138" s="2"/>
    </row>
    <row r="139" spans="1:14" x14ac:dyDescent="0.2">
      <c r="A139" s="17"/>
      <c r="D139" s="2"/>
      <c r="H139" s="2"/>
      <c r="J139" s="2"/>
      <c r="L139" s="2"/>
      <c r="N139" s="2"/>
    </row>
    <row r="140" spans="1:14" x14ac:dyDescent="0.2">
      <c r="A140" s="17"/>
      <c r="D140" s="2"/>
      <c r="H140" s="2"/>
      <c r="J140" s="2"/>
      <c r="L140" s="2"/>
      <c r="N140" s="2"/>
    </row>
    <row r="141" spans="1:14" x14ac:dyDescent="0.2">
      <c r="A141" s="17"/>
      <c r="D141" s="2"/>
      <c r="H141" s="2"/>
      <c r="J141" s="2"/>
      <c r="L141" s="2"/>
      <c r="N141" s="2"/>
    </row>
    <row r="142" spans="1:14" x14ac:dyDescent="0.2">
      <c r="A142" s="17"/>
      <c r="D142" s="2"/>
      <c r="H142" s="2"/>
      <c r="J142" s="2"/>
      <c r="L142" s="2"/>
      <c r="N142" s="2"/>
    </row>
    <row r="143" spans="1:14" x14ac:dyDescent="0.2">
      <c r="A143" s="17"/>
      <c r="D143" s="2"/>
      <c r="H143" s="2"/>
      <c r="J143" s="2"/>
      <c r="L143" s="2"/>
      <c r="N143" s="2"/>
    </row>
    <row r="144" spans="1:14" x14ac:dyDescent="0.2">
      <c r="A144" s="17"/>
      <c r="D144" s="2"/>
      <c r="H144" s="2"/>
      <c r="J144" s="2"/>
      <c r="L144" s="2"/>
      <c r="N144" s="2"/>
    </row>
    <row r="145" spans="1:14" x14ac:dyDescent="0.2">
      <c r="A145" s="17"/>
      <c r="D145" s="2"/>
      <c r="H145" s="2"/>
      <c r="J145" s="2"/>
      <c r="L145" s="2"/>
      <c r="N145" s="2"/>
    </row>
    <row r="146" spans="1:14" x14ac:dyDescent="0.2">
      <c r="A146" s="17"/>
      <c r="D146" s="2"/>
      <c r="H146" s="2"/>
      <c r="J146" s="2"/>
      <c r="L146" s="2"/>
      <c r="N146" s="2"/>
    </row>
    <row r="147" spans="1:14" x14ac:dyDescent="0.2">
      <c r="A147" s="17"/>
      <c r="D147" s="2"/>
      <c r="H147" s="2"/>
      <c r="J147" s="2"/>
      <c r="L147" s="2"/>
      <c r="N147" s="2"/>
    </row>
    <row r="148" spans="1:14" x14ac:dyDescent="0.2">
      <c r="A148" s="17"/>
      <c r="D148" s="2"/>
      <c r="H148" s="2"/>
      <c r="J148" s="2"/>
      <c r="L148" s="2"/>
      <c r="N148" s="2"/>
    </row>
    <row r="149" spans="1:14" x14ac:dyDescent="0.2">
      <c r="A149" s="17"/>
      <c r="D149" s="2"/>
      <c r="H149" s="2"/>
      <c r="J149" s="2"/>
      <c r="L149" s="2"/>
      <c r="N149" s="2"/>
    </row>
    <row r="150" spans="1:14" x14ac:dyDescent="0.2">
      <c r="A150" s="17"/>
      <c r="D150" s="2"/>
      <c r="H150" s="2"/>
      <c r="J150" s="2"/>
      <c r="L150" s="2"/>
      <c r="N150" s="2"/>
    </row>
    <row r="151" spans="1:14" x14ac:dyDescent="0.2">
      <c r="A151" s="17"/>
      <c r="D151" s="2"/>
      <c r="H151" s="2"/>
      <c r="J151" s="2"/>
      <c r="L151" s="2"/>
      <c r="N151" s="2"/>
    </row>
    <row r="152" spans="1:14" x14ac:dyDescent="0.2">
      <c r="A152" s="17"/>
      <c r="D152" s="2"/>
      <c r="H152" s="2"/>
      <c r="J152" s="2"/>
      <c r="L152" s="2"/>
      <c r="N152" s="2"/>
    </row>
    <row r="153" spans="1:14" x14ac:dyDescent="0.2">
      <c r="A153" s="17"/>
      <c r="D153" s="2"/>
      <c r="H153" s="2"/>
      <c r="J153" s="2"/>
      <c r="L153" s="2"/>
      <c r="N153" s="2"/>
    </row>
    <row r="154" spans="1:14" x14ac:dyDescent="0.2">
      <c r="A154" s="17"/>
      <c r="D154" s="2"/>
      <c r="H154" s="2"/>
      <c r="J154" s="2"/>
      <c r="L154" s="2"/>
      <c r="N154" s="2"/>
    </row>
    <row r="155" spans="1:14" x14ac:dyDescent="0.2">
      <c r="A155" s="17"/>
      <c r="D155" s="2"/>
      <c r="H155" s="2"/>
      <c r="J155" s="2"/>
      <c r="L155" s="2"/>
      <c r="N155" s="2"/>
    </row>
    <row r="156" spans="1:14" x14ac:dyDescent="0.2">
      <c r="A156" s="17"/>
      <c r="D156" s="2"/>
      <c r="H156" s="2"/>
      <c r="J156" s="2"/>
      <c r="L156" s="2"/>
      <c r="N156" s="2"/>
    </row>
    <row r="157" spans="1:14" x14ac:dyDescent="0.2">
      <c r="A157" s="17"/>
      <c r="D157" s="2"/>
      <c r="H157" s="2"/>
      <c r="J157" s="2"/>
      <c r="L157" s="2"/>
      <c r="N157" s="2"/>
    </row>
    <row r="158" spans="1:14" x14ac:dyDescent="0.2">
      <c r="A158" s="17"/>
      <c r="D158" s="2"/>
      <c r="H158" s="2"/>
      <c r="J158" s="2"/>
      <c r="L158" s="2"/>
      <c r="N158" s="2"/>
    </row>
    <row r="159" spans="1:14" x14ac:dyDescent="0.2">
      <c r="A159" s="17"/>
      <c r="D159" s="2"/>
      <c r="H159" s="2"/>
      <c r="J159" s="2"/>
      <c r="L159" s="2"/>
      <c r="N159" s="2"/>
    </row>
    <row r="160" spans="1:14" x14ac:dyDescent="0.2">
      <c r="A160" s="17"/>
      <c r="D160" s="2"/>
      <c r="H160" s="2"/>
      <c r="J160" s="2"/>
      <c r="L160" s="2"/>
      <c r="N160" s="2"/>
    </row>
    <row r="161" spans="1:14" x14ac:dyDescent="0.2">
      <c r="A161" s="17"/>
      <c r="D161" s="2"/>
      <c r="H161" s="2"/>
      <c r="J161" s="2"/>
      <c r="L161" s="2"/>
      <c r="N161" s="2"/>
    </row>
    <row r="162" spans="1:14" x14ac:dyDescent="0.2">
      <c r="A162" s="17"/>
      <c r="D162" s="2"/>
      <c r="H162" s="2"/>
      <c r="J162" s="2"/>
      <c r="L162" s="2"/>
      <c r="N162" s="2"/>
    </row>
    <row r="163" spans="1:14" x14ac:dyDescent="0.2">
      <c r="A163" s="17"/>
      <c r="D163" s="2"/>
      <c r="H163" s="2"/>
      <c r="J163" s="2"/>
      <c r="L163" s="2"/>
      <c r="N163" s="2"/>
    </row>
    <row r="164" spans="1:14" x14ac:dyDescent="0.2">
      <c r="A164" s="17"/>
      <c r="D164" s="2"/>
      <c r="H164" s="2"/>
      <c r="J164" s="2"/>
      <c r="L164" s="2"/>
      <c r="N164" s="2"/>
    </row>
    <row r="165" spans="1:14" x14ac:dyDescent="0.2">
      <c r="A165" s="17"/>
      <c r="D165" s="2"/>
      <c r="H165" s="2"/>
      <c r="J165" s="2"/>
      <c r="L165" s="2"/>
      <c r="N165" s="2"/>
    </row>
    <row r="166" spans="1:14" x14ac:dyDescent="0.2">
      <c r="A166" s="17"/>
      <c r="D166" s="2"/>
      <c r="H166" s="2"/>
      <c r="J166" s="2"/>
      <c r="L166" s="2"/>
      <c r="N166" s="2"/>
    </row>
    <row r="167" spans="1:14" x14ac:dyDescent="0.2">
      <c r="A167" s="17"/>
      <c r="D167" s="2"/>
      <c r="H167" s="2"/>
      <c r="J167" s="2"/>
      <c r="L167" s="2"/>
      <c r="N167" s="2"/>
    </row>
    <row r="168" spans="1:14" x14ac:dyDescent="0.2">
      <c r="A168" s="17"/>
      <c r="D168" s="2"/>
      <c r="H168" s="2"/>
      <c r="J168" s="2"/>
      <c r="L168" s="2"/>
      <c r="N168" s="2"/>
    </row>
    <row r="169" spans="1:14" x14ac:dyDescent="0.2">
      <c r="A169" s="17"/>
      <c r="D169" s="2"/>
      <c r="H169" s="2"/>
      <c r="J169" s="2"/>
      <c r="L169" s="2"/>
      <c r="N169" s="2"/>
    </row>
    <row r="170" spans="1:14" x14ac:dyDescent="0.2">
      <c r="A170" s="17"/>
      <c r="D170" s="2"/>
      <c r="H170" s="2"/>
      <c r="J170" s="2"/>
      <c r="L170" s="2"/>
      <c r="N170" s="2"/>
    </row>
    <row r="171" spans="1:14" x14ac:dyDescent="0.2">
      <c r="A171" s="17"/>
      <c r="D171" s="2"/>
      <c r="H171" s="2"/>
      <c r="J171" s="2"/>
      <c r="L171" s="2"/>
      <c r="N171" s="2"/>
    </row>
    <row r="172" spans="1:14" x14ac:dyDescent="0.2">
      <c r="A172" s="17"/>
      <c r="D172" s="2"/>
      <c r="H172" s="2"/>
      <c r="J172" s="2"/>
      <c r="L172" s="2"/>
      <c r="N172" s="2"/>
    </row>
    <row r="173" spans="1:14" x14ac:dyDescent="0.2">
      <c r="A173" s="17"/>
      <c r="D173" s="2"/>
      <c r="H173" s="2"/>
      <c r="J173" s="2"/>
      <c r="L173" s="2"/>
      <c r="N173" s="2"/>
    </row>
    <row r="174" spans="1:14" x14ac:dyDescent="0.2">
      <c r="A174" s="17"/>
      <c r="D174" s="2"/>
      <c r="H174" s="2"/>
      <c r="J174" s="2"/>
      <c r="L174" s="2"/>
      <c r="N174" s="2"/>
    </row>
    <row r="175" spans="1:14" x14ac:dyDescent="0.2">
      <c r="A175" s="17"/>
      <c r="D175" s="2"/>
      <c r="H175" s="2"/>
      <c r="J175" s="2"/>
      <c r="L175" s="2"/>
      <c r="N175" s="2"/>
    </row>
    <row r="176" spans="1:14" x14ac:dyDescent="0.2">
      <c r="A176" s="17"/>
      <c r="D176" s="2"/>
      <c r="H176" s="2"/>
      <c r="J176" s="2"/>
      <c r="L176" s="2"/>
      <c r="N176" s="2"/>
    </row>
    <row r="177" spans="1:14" x14ac:dyDescent="0.2">
      <c r="A177" s="17"/>
      <c r="D177" s="2"/>
      <c r="H177" s="2"/>
      <c r="J177" s="2"/>
      <c r="L177" s="2"/>
      <c r="N177" s="2"/>
    </row>
    <row r="178" spans="1:14" x14ac:dyDescent="0.2">
      <c r="A178" s="17"/>
      <c r="D178" s="2"/>
      <c r="H178" s="2"/>
      <c r="J178" s="2"/>
      <c r="L178" s="2"/>
      <c r="N178" s="2"/>
    </row>
    <row r="179" spans="1:14" x14ac:dyDescent="0.2">
      <c r="A179" s="17"/>
      <c r="D179" s="2"/>
      <c r="H179" s="2"/>
      <c r="J179" s="2"/>
      <c r="L179" s="2"/>
      <c r="N179" s="2"/>
    </row>
    <row r="180" spans="1:14" x14ac:dyDescent="0.2">
      <c r="A180" s="17"/>
      <c r="D180" s="2"/>
      <c r="H180" s="2"/>
      <c r="J180" s="2"/>
      <c r="L180" s="2"/>
      <c r="N180" s="2"/>
    </row>
    <row r="181" spans="1:14" x14ac:dyDescent="0.2">
      <c r="A181" s="17"/>
      <c r="D181" s="2"/>
      <c r="H181" s="2"/>
      <c r="J181" s="2"/>
      <c r="L181" s="2"/>
      <c r="N181" s="2"/>
    </row>
    <row r="182" spans="1:14" x14ac:dyDescent="0.2">
      <c r="A182" s="17"/>
      <c r="D182" s="2"/>
      <c r="H182" s="2"/>
      <c r="J182" s="2"/>
      <c r="L182" s="2"/>
      <c r="N182" s="2"/>
    </row>
    <row r="183" spans="1:14" x14ac:dyDescent="0.2">
      <c r="A183" s="17"/>
      <c r="D183" s="2"/>
      <c r="H183" s="2"/>
      <c r="J183" s="2"/>
      <c r="L183" s="2"/>
      <c r="N183" s="2"/>
    </row>
    <row r="184" spans="1:14" x14ac:dyDescent="0.2">
      <c r="A184" s="17"/>
      <c r="D184" s="2"/>
      <c r="H184" s="2"/>
      <c r="J184" s="2"/>
      <c r="L184" s="2"/>
      <c r="N184" s="2"/>
    </row>
    <row r="185" spans="1:14" x14ac:dyDescent="0.2">
      <c r="A185" s="17"/>
      <c r="D185" s="2"/>
      <c r="H185" s="2"/>
      <c r="J185" s="2"/>
      <c r="L185" s="2"/>
      <c r="N185" s="2"/>
    </row>
    <row r="186" spans="1:14" x14ac:dyDescent="0.2">
      <c r="A186" s="17"/>
      <c r="D186" s="2"/>
      <c r="H186" s="2"/>
      <c r="J186" s="2"/>
      <c r="L186" s="2"/>
      <c r="N186" s="2"/>
    </row>
    <row r="187" spans="1:14" x14ac:dyDescent="0.2">
      <c r="A187" s="17"/>
      <c r="D187" s="2"/>
      <c r="H187" s="2"/>
      <c r="J187" s="2"/>
      <c r="L187" s="2"/>
      <c r="N187" s="2"/>
    </row>
    <row r="188" spans="1:14" x14ac:dyDescent="0.2">
      <c r="A188" s="17"/>
      <c r="D188" s="2"/>
      <c r="H188" s="2"/>
      <c r="J188" s="2"/>
      <c r="L188" s="2"/>
      <c r="N188" s="2"/>
    </row>
    <row r="189" spans="1:14" x14ac:dyDescent="0.2">
      <c r="A189" s="17"/>
      <c r="D189" s="2"/>
      <c r="H189" s="2"/>
      <c r="J189" s="2"/>
      <c r="L189" s="2"/>
      <c r="N189" s="2"/>
    </row>
    <row r="190" spans="1:14" x14ac:dyDescent="0.2">
      <c r="A190" s="17"/>
      <c r="D190" s="2"/>
      <c r="H190" s="2"/>
      <c r="J190" s="2"/>
      <c r="L190" s="2"/>
      <c r="N190" s="2"/>
    </row>
    <row r="191" spans="1:14" x14ac:dyDescent="0.2">
      <c r="A191" s="17"/>
      <c r="D191" s="2"/>
      <c r="H191" s="2"/>
      <c r="J191" s="2"/>
      <c r="L191" s="2"/>
      <c r="N191" s="2"/>
    </row>
    <row r="192" spans="1:14" x14ac:dyDescent="0.2">
      <c r="A192" s="17"/>
      <c r="D192" s="2"/>
      <c r="H192" s="2"/>
      <c r="J192" s="2"/>
      <c r="L192" s="2"/>
      <c r="N192" s="2"/>
    </row>
    <row r="193" spans="1:14" x14ac:dyDescent="0.2">
      <c r="A193" s="17"/>
      <c r="D193" s="2"/>
      <c r="H193" s="2"/>
      <c r="J193" s="2"/>
      <c r="L193" s="2"/>
      <c r="N193" s="2"/>
    </row>
    <row r="194" spans="1:14" x14ac:dyDescent="0.2">
      <c r="A194" s="17"/>
      <c r="D194" s="2"/>
      <c r="H194" s="2"/>
      <c r="J194" s="2"/>
      <c r="L194" s="2"/>
      <c r="N194" s="2"/>
    </row>
    <row r="195" spans="1:14" x14ac:dyDescent="0.2">
      <c r="A195" s="17"/>
      <c r="D195" s="2"/>
      <c r="H195" s="2"/>
      <c r="J195" s="2"/>
      <c r="L195" s="2"/>
      <c r="N195" s="2"/>
    </row>
    <row r="196" spans="1:14" x14ac:dyDescent="0.2">
      <c r="A196" s="17"/>
      <c r="D196" s="2"/>
      <c r="H196" s="2"/>
      <c r="J196" s="2"/>
      <c r="L196" s="2"/>
      <c r="N196" s="2"/>
    </row>
    <row r="197" spans="1:14" x14ac:dyDescent="0.2">
      <c r="A197" s="17"/>
      <c r="D197" s="2"/>
      <c r="H197" s="2"/>
      <c r="J197" s="2"/>
      <c r="L197" s="2"/>
      <c r="N197" s="2"/>
    </row>
    <row r="198" spans="1:14" x14ac:dyDescent="0.2">
      <c r="A198" s="17"/>
      <c r="D198" s="2"/>
      <c r="H198" s="2"/>
      <c r="J198" s="2"/>
      <c r="L198" s="2"/>
      <c r="N198" s="2"/>
    </row>
    <row r="199" spans="1:14" x14ac:dyDescent="0.2">
      <c r="A199" s="17"/>
      <c r="D199" s="2"/>
      <c r="H199" s="2"/>
      <c r="J199" s="2"/>
      <c r="L199" s="2"/>
      <c r="N199" s="2"/>
    </row>
    <row r="200" spans="1:14" x14ac:dyDescent="0.2">
      <c r="A200" s="17"/>
      <c r="D200" s="2"/>
      <c r="H200" s="2"/>
      <c r="J200" s="2"/>
      <c r="L200" s="2"/>
      <c r="N200" s="2"/>
    </row>
    <row r="201" spans="1:14" x14ac:dyDescent="0.2">
      <c r="A201" s="17"/>
      <c r="D201" s="2"/>
      <c r="H201" s="2"/>
      <c r="J201" s="2"/>
      <c r="L201" s="2"/>
      <c r="N201" s="2"/>
    </row>
    <row r="202" spans="1:14" x14ac:dyDescent="0.2">
      <c r="A202" s="17"/>
      <c r="D202" s="2"/>
      <c r="H202" s="2"/>
      <c r="J202" s="2"/>
      <c r="L202" s="2"/>
      <c r="N202" s="2"/>
    </row>
    <row r="203" spans="1:14" x14ac:dyDescent="0.2">
      <c r="A203" s="17"/>
      <c r="D203" s="2"/>
      <c r="H203" s="2"/>
      <c r="J203" s="2"/>
      <c r="L203" s="2"/>
      <c r="N203" s="2"/>
    </row>
    <row r="204" spans="1:14" x14ac:dyDescent="0.2">
      <c r="A204" s="17"/>
      <c r="D204" s="2"/>
      <c r="H204" s="2"/>
      <c r="J204" s="2"/>
      <c r="L204" s="2"/>
      <c r="N204" s="2"/>
    </row>
    <row r="205" spans="1:14" x14ac:dyDescent="0.2">
      <c r="A205" s="17"/>
      <c r="D205" s="2"/>
      <c r="H205" s="2"/>
      <c r="J205" s="2"/>
      <c r="L205" s="2"/>
      <c r="N205" s="2"/>
    </row>
    <row r="206" spans="1:14" x14ac:dyDescent="0.2">
      <c r="A206" s="17"/>
      <c r="D206" s="2"/>
      <c r="H206" s="2"/>
      <c r="J206" s="2"/>
      <c r="L206" s="2"/>
      <c r="N206" s="2"/>
    </row>
    <row r="207" spans="1:14" x14ac:dyDescent="0.2">
      <c r="D207" s="2"/>
      <c r="H207" s="2"/>
      <c r="J207" s="2"/>
      <c r="L207" s="2"/>
      <c r="N207" s="2"/>
    </row>
    <row r="208" spans="1:14" x14ac:dyDescent="0.2">
      <c r="D208" s="2"/>
      <c r="H208" s="2"/>
      <c r="J208" s="2"/>
      <c r="L208" s="2"/>
      <c r="N208" s="2"/>
    </row>
    <row r="209" spans="4:14" x14ac:dyDescent="0.2">
      <c r="D209" s="2"/>
      <c r="H209" s="2"/>
      <c r="J209" s="2"/>
      <c r="L209" s="2"/>
      <c r="N209" s="2"/>
    </row>
    <row r="210" spans="4:14" x14ac:dyDescent="0.2">
      <c r="D210" s="2"/>
      <c r="H210" s="2"/>
      <c r="J210" s="2"/>
      <c r="L210" s="2"/>
      <c r="N210" s="2"/>
    </row>
    <row r="211" spans="4:14" x14ac:dyDescent="0.2">
      <c r="D211" s="2"/>
      <c r="H211" s="2"/>
      <c r="J211" s="2"/>
      <c r="L211" s="2"/>
      <c r="N211" s="2"/>
    </row>
    <row r="212" spans="4:14" x14ac:dyDescent="0.2">
      <c r="D212" s="2"/>
      <c r="H212" s="2"/>
      <c r="J212" s="2"/>
      <c r="L212" s="2"/>
      <c r="N212" s="2"/>
    </row>
    <row r="213" spans="4:14" x14ac:dyDescent="0.2">
      <c r="D213" s="2"/>
      <c r="H213" s="2"/>
      <c r="J213" s="2"/>
      <c r="L213" s="2"/>
      <c r="N213" s="2"/>
    </row>
    <row r="214" spans="4:14" x14ac:dyDescent="0.2">
      <c r="D214" s="2"/>
      <c r="H214" s="2"/>
      <c r="J214" s="2"/>
      <c r="L214" s="2"/>
      <c r="N214" s="2"/>
    </row>
    <row r="215" spans="4:14" x14ac:dyDescent="0.2">
      <c r="D215" s="2"/>
      <c r="H215" s="2"/>
      <c r="J215" s="2"/>
      <c r="L215" s="2"/>
      <c r="N215" s="2"/>
    </row>
    <row r="216" spans="4:14" x14ac:dyDescent="0.2">
      <c r="D216" s="2"/>
      <c r="H216" s="2"/>
      <c r="J216" s="2"/>
      <c r="L216" s="2"/>
      <c r="N216" s="2"/>
    </row>
    <row r="217" spans="4:14" x14ac:dyDescent="0.2">
      <c r="D217" s="2"/>
      <c r="H217" s="2"/>
      <c r="J217" s="2"/>
      <c r="L217" s="2"/>
      <c r="N217" s="2"/>
    </row>
    <row r="218" spans="4:14" x14ac:dyDescent="0.2">
      <c r="D218" s="2"/>
      <c r="H218" s="2"/>
      <c r="J218" s="2"/>
      <c r="L218" s="2"/>
      <c r="N218" s="2"/>
    </row>
    <row r="219" spans="4:14" x14ac:dyDescent="0.2">
      <c r="D219" s="2"/>
      <c r="H219" s="2"/>
      <c r="J219" s="2"/>
      <c r="L219" s="2"/>
      <c r="N219" s="2"/>
    </row>
    <row r="220" spans="4:14" x14ac:dyDescent="0.2">
      <c r="D220" s="2"/>
      <c r="H220" s="2"/>
      <c r="J220" s="2"/>
      <c r="L220" s="2"/>
      <c r="N220" s="2"/>
    </row>
    <row r="221" spans="4:14" x14ac:dyDescent="0.2">
      <c r="D221" s="2"/>
      <c r="H221" s="2"/>
      <c r="J221" s="2"/>
      <c r="L221" s="2"/>
      <c r="N221" s="2"/>
    </row>
    <row r="222" spans="4:14" x14ac:dyDescent="0.2">
      <c r="D222" s="2"/>
      <c r="H222" s="2"/>
      <c r="J222" s="2"/>
      <c r="L222" s="2"/>
      <c r="N222" s="2"/>
    </row>
    <row r="223" spans="4:14" x14ac:dyDescent="0.2">
      <c r="D223" s="2"/>
      <c r="H223" s="2"/>
      <c r="J223" s="2"/>
      <c r="L223" s="2"/>
      <c r="N223" s="2"/>
    </row>
    <row r="224" spans="4:14" x14ac:dyDescent="0.2">
      <c r="D224" s="2"/>
      <c r="H224" s="2"/>
      <c r="J224" s="2"/>
      <c r="L224" s="2"/>
      <c r="N224" s="2"/>
    </row>
    <row r="225" spans="4:14" x14ac:dyDescent="0.2">
      <c r="D225" s="2"/>
      <c r="H225" s="2"/>
      <c r="J225" s="2"/>
      <c r="L225" s="2"/>
      <c r="N225" s="2"/>
    </row>
    <row r="226" spans="4:14" x14ac:dyDescent="0.2">
      <c r="D226" s="2"/>
      <c r="H226" s="2"/>
      <c r="J226" s="2"/>
      <c r="L226" s="2"/>
      <c r="N226" s="2"/>
    </row>
    <row r="227" spans="4:14" x14ac:dyDescent="0.2">
      <c r="D227" s="2"/>
      <c r="H227" s="2"/>
      <c r="J227" s="2"/>
      <c r="L227" s="2"/>
      <c r="N227" s="2"/>
    </row>
    <row r="228" spans="4:14" x14ac:dyDescent="0.2">
      <c r="D228" s="2"/>
      <c r="H228" s="2"/>
      <c r="J228" s="2"/>
      <c r="L228" s="2"/>
      <c r="N228" s="2"/>
    </row>
    <row r="229" spans="4:14" x14ac:dyDescent="0.2">
      <c r="D229" s="2"/>
      <c r="H229" s="2"/>
      <c r="J229" s="2"/>
      <c r="L229" s="2"/>
      <c r="N229" s="2"/>
    </row>
    <row r="230" spans="4:14" x14ac:dyDescent="0.2">
      <c r="D230" s="2"/>
      <c r="H230" s="2"/>
      <c r="J230" s="2"/>
      <c r="L230" s="2"/>
      <c r="N230" s="2"/>
    </row>
    <row r="231" spans="4:14" x14ac:dyDescent="0.2">
      <c r="D231" s="2"/>
      <c r="H231" s="2"/>
      <c r="J231" s="2"/>
      <c r="L231" s="2"/>
      <c r="N231" s="2"/>
    </row>
    <row r="232" spans="4:14" x14ac:dyDescent="0.2">
      <c r="D232" s="2"/>
      <c r="H232" s="2"/>
      <c r="J232" s="2"/>
      <c r="L232" s="2"/>
      <c r="N232" s="2"/>
    </row>
    <row r="233" spans="4:14" x14ac:dyDescent="0.2">
      <c r="D233" s="2"/>
      <c r="H233" s="2"/>
      <c r="J233" s="2"/>
      <c r="L233" s="2"/>
      <c r="N233" s="2"/>
    </row>
  </sheetData>
  <mergeCells count="2">
    <mergeCell ref="A5:N5"/>
    <mergeCell ref="H7:N7"/>
  </mergeCells>
  <printOptions horizontalCentered="1"/>
  <pageMargins left="0.7" right="0.7" top="0.75" bottom="0.75" header="0.3" footer="0.3"/>
  <pageSetup scale="66" firstPageNumber="2" orientation="portrait" useFirstPageNumber="1" r:id="rId1"/>
  <headerFooter>
    <oddHeader>&amp;R&amp;"Arial,Regular"&amp;10Filed: 2023-05-18
EB-2022-0200
Exhibit I.7.0-STAFF-237
Attachment 5.5
Page &amp;P of 3</oddHead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0883-A6D9-475D-87F6-F4CE76A87E7E}">
  <sheetPr>
    <pageSetUpPr fitToPage="1"/>
  </sheetPr>
  <dimension ref="A1:P58"/>
  <sheetViews>
    <sheetView tabSelected="1" view="pageBreakPreview" zoomScale="80" zoomScaleNormal="100" zoomScaleSheetLayoutView="80" workbookViewId="0">
      <selection activeCell="B28" sqref="B28"/>
    </sheetView>
  </sheetViews>
  <sheetFormatPr defaultColWidth="9.140625" defaultRowHeight="12.75" x14ac:dyDescent="0.2"/>
  <cols>
    <col min="1" max="1" width="5" style="1" customWidth="1"/>
    <col min="2" max="2" width="40.7109375" style="1" customWidth="1"/>
    <col min="3" max="3" width="1.7109375" style="1" customWidth="1"/>
    <col min="4" max="4" width="12" style="1" customWidth="1"/>
    <col min="5" max="5" width="1.7109375" style="1" customWidth="1"/>
    <col min="6" max="6" width="23" style="1" bestFit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2" style="1" customWidth="1"/>
    <col min="13" max="13" width="1.7109375" style="1" customWidth="1"/>
    <col min="14" max="14" width="12" style="1" customWidth="1"/>
    <col min="15" max="15" width="1.7109375" style="1" customWidth="1"/>
    <col min="16" max="16384" width="9.140625" style="1"/>
  </cols>
  <sheetData>
    <row r="1" spans="1:16" x14ac:dyDescent="0.2">
      <c r="N1" s="34"/>
    </row>
    <row r="2" spans="1:16" x14ac:dyDescent="0.2">
      <c r="N2" s="34"/>
    </row>
    <row r="3" spans="1:16" x14ac:dyDescent="0.2">
      <c r="N3" s="34"/>
    </row>
    <row r="4" spans="1:16" x14ac:dyDescent="0.2">
      <c r="N4" s="34"/>
    </row>
    <row r="5" spans="1:16" x14ac:dyDescent="0.2">
      <c r="A5" s="37" t="s">
        <v>87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1:16" x14ac:dyDescent="0.2">
      <c r="F7" s="23"/>
      <c r="H7" s="38" t="s">
        <v>4</v>
      </c>
      <c r="I7" s="38"/>
      <c r="J7" s="38"/>
      <c r="K7" s="38"/>
      <c r="L7" s="38"/>
      <c r="M7" s="38"/>
      <c r="N7" s="38"/>
    </row>
    <row r="8" spans="1:16" x14ac:dyDescent="0.2">
      <c r="A8" s="16" t="s">
        <v>13</v>
      </c>
      <c r="D8" s="16" t="s">
        <v>3</v>
      </c>
      <c r="F8" s="23" t="s">
        <v>89</v>
      </c>
      <c r="H8" s="16"/>
      <c r="I8" s="16"/>
      <c r="J8" s="16" t="s">
        <v>11</v>
      </c>
      <c r="K8" s="16"/>
      <c r="L8" s="16" t="s">
        <v>11</v>
      </c>
      <c r="M8" s="16"/>
      <c r="N8" s="16" t="s">
        <v>4</v>
      </c>
    </row>
    <row r="9" spans="1:16" x14ac:dyDescent="0.2">
      <c r="A9" s="15" t="s">
        <v>14</v>
      </c>
      <c r="B9" s="6" t="s">
        <v>12</v>
      </c>
      <c r="D9" s="32" t="s">
        <v>100</v>
      </c>
      <c r="F9" s="32" t="s">
        <v>101</v>
      </c>
      <c r="H9" s="15" t="s">
        <v>1</v>
      </c>
      <c r="I9" s="16"/>
      <c r="J9" s="15" t="s">
        <v>27</v>
      </c>
      <c r="K9" s="16"/>
      <c r="L9" s="15" t="s">
        <v>0</v>
      </c>
      <c r="M9" s="16"/>
      <c r="N9" s="15" t="s">
        <v>2</v>
      </c>
    </row>
    <row r="10" spans="1:16" x14ac:dyDescent="0.2">
      <c r="A10" s="16"/>
      <c r="D10" s="33" t="s">
        <v>5</v>
      </c>
      <c r="E10" s="20"/>
      <c r="F10" s="33" t="s">
        <v>6</v>
      </c>
      <c r="G10" s="20"/>
      <c r="H10" s="33" t="s">
        <v>9</v>
      </c>
      <c r="I10" s="20"/>
      <c r="J10" s="33" t="s">
        <v>7</v>
      </c>
      <c r="K10" s="20"/>
      <c r="L10" s="20" t="s">
        <v>10</v>
      </c>
      <c r="M10" s="20"/>
      <c r="N10" s="20" t="s">
        <v>8</v>
      </c>
    </row>
    <row r="11" spans="1:16" x14ac:dyDescent="0.2">
      <c r="A11" s="16"/>
    </row>
    <row r="12" spans="1:16" x14ac:dyDescent="0.2">
      <c r="A12" s="16"/>
      <c r="B12" s="7" t="s">
        <v>37</v>
      </c>
    </row>
    <row r="13" spans="1:16" x14ac:dyDescent="0.2">
      <c r="A13" s="16"/>
      <c r="B13" s="7"/>
    </row>
    <row r="14" spans="1:16" x14ac:dyDescent="0.2">
      <c r="A14" s="16"/>
      <c r="B14" s="1" t="s">
        <v>38</v>
      </c>
    </row>
    <row r="15" spans="1:16" x14ac:dyDescent="0.2">
      <c r="A15" s="17">
        <v>1</v>
      </c>
      <c r="B15" s="3" t="s">
        <v>39</v>
      </c>
      <c r="D15" s="2">
        <v>26808.799065455016</v>
      </c>
      <c r="F15" s="35" t="s">
        <v>118</v>
      </c>
      <c r="H15" s="2">
        <v>11901.582082249761</v>
      </c>
      <c r="J15" s="2">
        <v>3373.2760413402066</v>
      </c>
      <c r="L15" s="2">
        <v>11533.940941865039</v>
      </c>
      <c r="N15" s="2">
        <f>SUM(H15:L15)</f>
        <v>26808.799065455009</v>
      </c>
      <c r="P15" s="4"/>
    </row>
    <row r="16" spans="1:16" x14ac:dyDescent="0.2">
      <c r="A16" s="17">
        <f>MAX(A$15:A15)+1</f>
        <v>2</v>
      </c>
      <c r="B16" s="3" t="s">
        <v>15</v>
      </c>
      <c r="D16" s="2">
        <v>2490.5076477743332</v>
      </c>
      <c r="F16" s="36" t="s">
        <v>118</v>
      </c>
      <c r="H16" s="2">
        <v>335.75796978981072</v>
      </c>
      <c r="J16" s="2">
        <v>487.58701721586391</v>
      </c>
      <c r="K16" s="14"/>
      <c r="L16" s="2">
        <v>1667.1626607686592</v>
      </c>
      <c r="M16" s="14"/>
      <c r="N16" s="13">
        <f t="shared" ref="N16:N17" si="0">SUM(H16:L16)</f>
        <v>2490.5076477743337</v>
      </c>
      <c r="O16" s="14"/>
      <c r="P16" s="4"/>
    </row>
    <row r="17" spans="1:16" x14ac:dyDescent="0.2">
      <c r="A17" s="17">
        <f>MAX(A$15:A16)+1</f>
        <v>3</v>
      </c>
      <c r="B17" s="3" t="s">
        <v>40</v>
      </c>
      <c r="D17" s="2">
        <v>10937.610449326283</v>
      </c>
      <c r="F17" s="35" t="s">
        <v>88</v>
      </c>
      <c r="H17" s="2">
        <v>0</v>
      </c>
      <c r="J17" s="2">
        <v>0</v>
      </c>
      <c r="L17" s="2">
        <v>10937.610449326283</v>
      </c>
      <c r="N17" s="2">
        <f t="shared" si="0"/>
        <v>10937.610449326283</v>
      </c>
      <c r="P17" s="4"/>
    </row>
    <row r="18" spans="1:16" x14ac:dyDescent="0.2">
      <c r="A18" s="17"/>
      <c r="B18" s="1" t="s">
        <v>41</v>
      </c>
      <c r="D18" s="2"/>
      <c r="H18" s="2"/>
      <c r="J18" s="2"/>
      <c r="L18" s="2"/>
      <c r="N18" s="2"/>
      <c r="P18" s="4"/>
    </row>
    <row r="19" spans="1:16" x14ac:dyDescent="0.2">
      <c r="A19" s="17">
        <f>MAX(A$15:A18)+1</f>
        <v>4</v>
      </c>
      <c r="B19" s="1" t="s">
        <v>42</v>
      </c>
      <c r="D19" s="2">
        <v>10616.772187581613</v>
      </c>
      <c r="F19" s="24" t="s">
        <v>77</v>
      </c>
      <c r="H19" s="2">
        <v>6043.3253356015111</v>
      </c>
      <c r="I19" s="14"/>
      <c r="J19" s="2">
        <v>1625.3523251766305</v>
      </c>
      <c r="K19" s="14"/>
      <c r="L19" s="2">
        <v>2948.0945268034702</v>
      </c>
      <c r="N19" s="2">
        <f t="shared" ref="N19:N25" si="1">SUM(H19:L19)</f>
        <v>10616.772187581611</v>
      </c>
      <c r="P19" s="4"/>
    </row>
    <row r="20" spans="1:16" x14ac:dyDescent="0.2">
      <c r="A20" s="17">
        <f>MAX(A$15:A19)+1</f>
        <v>5</v>
      </c>
      <c r="B20" s="3" t="s">
        <v>43</v>
      </c>
      <c r="D20" s="2">
        <v>19651.883397468569</v>
      </c>
      <c r="F20" s="16" t="s">
        <v>71</v>
      </c>
      <c r="H20" s="2">
        <v>10618.532271688782</v>
      </c>
      <c r="J20" s="2">
        <v>2277.7705565501974</v>
      </c>
      <c r="L20" s="2">
        <v>6755.5805692295926</v>
      </c>
      <c r="N20" s="2">
        <f t="shared" si="1"/>
        <v>19651.883397468569</v>
      </c>
      <c r="P20" s="4"/>
    </row>
    <row r="21" spans="1:16" x14ac:dyDescent="0.2">
      <c r="A21" s="17">
        <f>MAX(A$15:A20)+1</f>
        <v>6</v>
      </c>
      <c r="B21" s="3" t="s">
        <v>44</v>
      </c>
      <c r="D21" s="2">
        <v>0</v>
      </c>
      <c r="F21" s="23" t="s">
        <v>71</v>
      </c>
      <c r="H21" s="2">
        <v>0</v>
      </c>
      <c r="J21" s="2">
        <v>0</v>
      </c>
      <c r="L21" s="2">
        <v>0</v>
      </c>
      <c r="N21" s="2">
        <f t="shared" si="1"/>
        <v>0</v>
      </c>
      <c r="P21" s="4"/>
    </row>
    <row r="22" spans="1:16" x14ac:dyDescent="0.2">
      <c r="A22" s="17">
        <f>MAX(A$15:A21)+1</f>
        <v>7</v>
      </c>
      <c r="B22" s="3" t="s">
        <v>45</v>
      </c>
      <c r="D22" s="2">
        <v>59329.65715247715</v>
      </c>
      <c r="F22" s="16" t="s">
        <v>78</v>
      </c>
      <c r="H22" s="2">
        <v>35325.764396468017</v>
      </c>
      <c r="J22" s="2">
        <v>9248.9194978322848</v>
      </c>
      <c r="L22" s="2">
        <v>14754.973258176848</v>
      </c>
      <c r="N22" s="2">
        <f t="shared" si="1"/>
        <v>59329.65715247715</v>
      </c>
      <c r="P22" s="4"/>
    </row>
    <row r="23" spans="1:16" x14ac:dyDescent="0.2">
      <c r="A23" s="17">
        <f>MAX(A$15:A22)+1</f>
        <v>8</v>
      </c>
      <c r="B23" s="3" t="s">
        <v>19</v>
      </c>
      <c r="D23" s="2">
        <v>8158.0814843554508</v>
      </c>
      <c r="F23" s="16" t="s">
        <v>70</v>
      </c>
      <c r="H23" s="2">
        <v>3482.1257827610184</v>
      </c>
      <c r="I23" s="14"/>
      <c r="J23" s="2">
        <v>1783.9285420588021</v>
      </c>
      <c r="K23" s="14"/>
      <c r="L23" s="2">
        <v>2892.0271595356312</v>
      </c>
      <c r="N23" s="2">
        <f t="shared" si="1"/>
        <v>8158.0814843554526</v>
      </c>
      <c r="P23" s="4"/>
    </row>
    <row r="24" spans="1:16" x14ac:dyDescent="0.2">
      <c r="A24" s="17">
        <f>MAX(A$15:A23)+1</f>
        <v>9</v>
      </c>
      <c r="B24" s="3" t="s">
        <v>46</v>
      </c>
      <c r="D24" s="2">
        <v>352.78073788360939</v>
      </c>
      <c r="F24" s="20" t="s">
        <v>78</v>
      </c>
      <c r="H24" s="2">
        <v>210.050922729261</v>
      </c>
      <c r="J24" s="2">
        <v>54.995103657617278</v>
      </c>
      <c r="L24" s="2">
        <v>87.734711496731109</v>
      </c>
      <c r="N24" s="2">
        <f t="shared" si="1"/>
        <v>352.78073788360939</v>
      </c>
      <c r="P24" s="4"/>
    </row>
    <row r="25" spans="1:16" x14ac:dyDescent="0.2">
      <c r="A25" s="29">
        <f>MAX(A$15:A24)+1</f>
        <v>10</v>
      </c>
      <c r="B25" s="30" t="s">
        <v>24</v>
      </c>
      <c r="C25" s="14"/>
      <c r="D25" s="2">
        <v>3222.2552739557595</v>
      </c>
      <c r="E25" s="14"/>
      <c r="F25" s="25" t="s">
        <v>69</v>
      </c>
      <c r="G25" s="14"/>
      <c r="H25" s="2">
        <v>2000.5196402858014</v>
      </c>
      <c r="I25" s="22"/>
      <c r="J25" s="2">
        <v>522.15536735468572</v>
      </c>
      <c r="K25" s="22"/>
      <c r="L25" s="2">
        <v>699.58026631527252</v>
      </c>
      <c r="M25" s="14"/>
      <c r="N25" s="13">
        <f t="shared" si="1"/>
        <v>3222.2552739557595</v>
      </c>
      <c r="P25" s="4"/>
    </row>
    <row r="26" spans="1:16" x14ac:dyDescent="0.2">
      <c r="B26" s="1" t="s">
        <v>47</v>
      </c>
      <c r="D26" s="2"/>
      <c r="H26" s="2"/>
      <c r="J26" s="2"/>
      <c r="L26" s="2"/>
      <c r="P26" s="4"/>
    </row>
    <row r="27" spans="1:16" x14ac:dyDescent="0.2">
      <c r="A27" s="17">
        <f>MAX(A$15:A26)+1</f>
        <v>11</v>
      </c>
      <c r="B27" s="3" t="s">
        <v>48</v>
      </c>
      <c r="D27" s="2">
        <v>169987.47758188492</v>
      </c>
      <c r="F27" s="24" t="s">
        <v>72</v>
      </c>
      <c r="G27" s="14"/>
      <c r="H27" s="2">
        <v>102921.2804585889</v>
      </c>
      <c r="I27" s="14"/>
      <c r="J27" s="2">
        <v>23700.459420533152</v>
      </c>
      <c r="K27" s="14"/>
      <c r="L27" s="2">
        <v>43365.737702762905</v>
      </c>
      <c r="M27" s="14"/>
      <c r="N27" s="13">
        <f>SUM(H27:L27)</f>
        <v>169987.47758188494</v>
      </c>
      <c r="P27" s="4"/>
    </row>
    <row r="28" spans="1:16" x14ac:dyDescent="0.2">
      <c r="B28" s="1" t="s">
        <v>49</v>
      </c>
      <c r="D28" s="2"/>
      <c r="F28" s="14"/>
      <c r="G28" s="14"/>
      <c r="H28" s="2"/>
      <c r="I28" s="14"/>
      <c r="J28" s="2"/>
      <c r="K28" s="14"/>
      <c r="L28" s="2"/>
      <c r="P28" s="4"/>
    </row>
    <row r="29" spans="1:16" x14ac:dyDescent="0.2">
      <c r="A29" s="17">
        <f>MAX(A$15:A28)+1</f>
        <v>12</v>
      </c>
      <c r="B29" s="3" t="s">
        <v>50</v>
      </c>
      <c r="D29" s="2">
        <v>11615.53513385792</v>
      </c>
      <c r="F29" s="25" t="s">
        <v>92</v>
      </c>
      <c r="G29" s="14"/>
      <c r="H29" s="2">
        <v>6919.0418683616117</v>
      </c>
      <c r="I29" s="14"/>
      <c r="J29" s="2">
        <v>1102.1555838508098</v>
      </c>
      <c r="K29" s="14"/>
      <c r="L29" s="2">
        <v>3594.3376816454993</v>
      </c>
      <c r="N29" s="2">
        <f>SUM(H29:L29)</f>
        <v>11615.53513385792</v>
      </c>
      <c r="P29" s="4"/>
    </row>
    <row r="30" spans="1:16" x14ac:dyDescent="0.2">
      <c r="A30" s="17">
        <f>MAX(A$15:A29)+1</f>
        <v>13</v>
      </c>
      <c r="B30" s="3" t="s">
        <v>51</v>
      </c>
      <c r="D30" s="2">
        <v>144347.57149315687</v>
      </c>
      <c r="F30" s="24" t="s">
        <v>83</v>
      </c>
      <c r="G30" s="14"/>
      <c r="H30" s="2">
        <v>83547.607237678487</v>
      </c>
      <c r="I30" s="22"/>
      <c r="J30" s="2">
        <v>12832.790349373774</v>
      </c>
      <c r="K30" s="22"/>
      <c r="L30" s="2">
        <v>47967.173906104632</v>
      </c>
      <c r="N30" s="2">
        <f>SUM(H30:L30)</f>
        <v>144347.57149315689</v>
      </c>
      <c r="P30" s="4"/>
    </row>
    <row r="31" spans="1:16" x14ac:dyDescent="0.2">
      <c r="A31" s="17">
        <f>MAX(A$15:A30)+1</f>
        <v>14</v>
      </c>
      <c r="B31" s="3" t="s">
        <v>52</v>
      </c>
      <c r="D31" s="2">
        <v>30706.695595808789</v>
      </c>
      <c r="F31" s="24" t="s">
        <v>83</v>
      </c>
      <c r="G31" s="14"/>
      <c r="H31" s="2">
        <v>17766.22429923468</v>
      </c>
      <c r="I31" s="22"/>
      <c r="J31" s="2">
        <v>2469.4681554604149</v>
      </c>
      <c r="K31" s="22"/>
      <c r="L31" s="2">
        <v>10471.003141113697</v>
      </c>
      <c r="N31" s="2">
        <f>SUM(H31:L31)</f>
        <v>30706.695595808793</v>
      </c>
      <c r="P31" s="4"/>
    </row>
    <row r="32" spans="1:16" x14ac:dyDescent="0.2">
      <c r="B32" s="1" t="s">
        <v>53</v>
      </c>
      <c r="D32" s="2"/>
      <c r="F32" s="14"/>
      <c r="G32" s="14"/>
      <c r="H32" s="2"/>
      <c r="I32" s="14"/>
      <c r="J32" s="2"/>
      <c r="K32" s="14"/>
      <c r="L32" s="2"/>
      <c r="P32" s="4"/>
    </row>
    <row r="33" spans="1:16" x14ac:dyDescent="0.2">
      <c r="A33" s="17">
        <f>MAX(A$15:A32)+1</f>
        <v>15</v>
      </c>
      <c r="B33" s="3" t="s">
        <v>54</v>
      </c>
      <c r="D33" s="2">
        <v>2999.0388448958947</v>
      </c>
      <c r="F33" s="24" t="s">
        <v>93</v>
      </c>
      <c r="G33" s="14"/>
      <c r="H33" s="2">
        <v>1779.55183210874</v>
      </c>
      <c r="I33" s="14"/>
      <c r="J33" s="2">
        <v>283.15916861237974</v>
      </c>
      <c r="K33" s="14"/>
      <c r="L33" s="2">
        <v>936.32784417477455</v>
      </c>
      <c r="N33" s="2">
        <f t="shared" ref="N33:N42" si="2">SUM(H33:L33)</f>
        <v>2999.0388448958938</v>
      </c>
      <c r="P33" s="4"/>
    </row>
    <row r="34" spans="1:16" x14ac:dyDescent="0.2">
      <c r="A34" s="17">
        <f>MAX(A$15:A33)+1</f>
        <v>16</v>
      </c>
      <c r="B34" s="3" t="s">
        <v>55</v>
      </c>
      <c r="D34" s="2">
        <v>19535.319138357758</v>
      </c>
      <c r="F34" s="25" t="s">
        <v>92</v>
      </c>
      <c r="G34" s="14"/>
      <c r="H34" s="2">
        <v>11636.630553172803</v>
      </c>
      <c r="I34" s="14"/>
      <c r="J34" s="2">
        <v>1853.6348797128053</v>
      </c>
      <c r="K34" s="14"/>
      <c r="L34" s="2">
        <v>6045.0537054721508</v>
      </c>
      <c r="N34" s="2">
        <f t="shared" si="2"/>
        <v>19535.319138357758</v>
      </c>
      <c r="P34" s="4"/>
    </row>
    <row r="35" spans="1:16" x14ac:dyDescent="0.2">
      <c r="A35" s="17">
        <f>MAX(A$15:A34)+1</f>
        <v>17</v>
      </c>
      <c r="B35" s="3" t="s">
        <v>56</v>
      </c>
      <c r="D35" s="2">
        <v>23437.232127810334</v>
      </c>
      <c r="F35" s="25" t="s">
        <v>92</v>
      </c>
      <c r="G35" s="14"/>
      <c r="H35" s="2">
        <v>13960.888456885896</v>
      </c>
      <c r="I35" s="14"/>
      <c r="J35" s="2">
        <v>2223.8731114830889</v>
      </c>
      <c r="K35" s="14"/>
      <c r="L35" s="2">
        <v>7252.4705594413499</v>
      </c>
      <c r="N35" s="2">
        <f t="shared" si="2"/>
        <v>23437.232127810334</v>
      </c>
      <c r="P35" s="4"/>
    </row>
    <row r="36" spans="1:16" x14ac:dyDescent="0.2">
      <c r="A36" s="17">
        <f>MAX(A$15:A35)+1</f>
        <v>18</v>
      </c>
      <c r="B36" s="3" t="s">
        <v>57</v>
      </c>
      <c r="D36" s="2">
        <v>47499.389818864729</v>
      </c>
      <c r="F36" s="25" t="s">
        <v>92</v>
      </c>
      <c r="G36" s="14"/>
      <c r="H36" s="2">
        <v>28294.027187811382</v>
      </c>
      <c r="I36" s="14"/>
      <c r="J36" s="2">
        <v>4507.043120705559</v>
      </c>
      <c r="K36" s="14"/>
      <c r="L36" s="2">
        <v>14698.319510347788</v>
      </c>
      <c r="N36" s="2">
        <f t="shared" si="2"/>
        <v>47499.389818864729</v>
      </c>
      <c r="P36" s="4"/>
    </row>
    <row r="37" spans="1:16" x14ac:dyDescent="0.2">
      <c r="A37" s="17">
        <f>MAX(A$15:A36)+1</f>
        <v>19</v>
      </c>
      <c r="B37" s="3" t="s">
        <v>58</v>
      </c>
      <c r="D37" s="2">
        <v>3006.3131315267215</v>
      </c>
      <c r="F37" s="25" t="s">
        <v>94</v>
      </c>
      <c r="G37" s="14"/>
      <c r="H37" s="2">
        <v>1534.5034256253573</v>
      </c>
      <c r="I37" s="14"/>
      <c r="J37" s="2">
        <v>232.86238754626046</v>
      </c>
      <c r="K37" s="14"/>
      <c r="L37" s="2">
        <v>1238.9473183551036</v>
      </c>
      <c r="N37" s="2">
        <f t="shared" si="2"/>
        <v>3006.313131526721</v>
      </c>
      <c r="P37" s="4"/>
    </row>
    <row r="38" spans="1:16" x14ac:dyDescent="0.2">
      <c r="A38" s="17">
        <f>MAX(A$15:A37)+1</f>
        <v>20</v>
      </c>
      <c r="B38" s="3" t="s">
        <v>59</v>
      </c>
      <c r="D38" s="2">
        <v>6258.7532042938401</v>
      </c>
      <c r="F38" s="25" t="s">
        <v>92</v>
      </c>
      <c r="G38" s="14"/>
      <c r="H38" s="2">
        <v>3728.160172149428</v>
      </c>
      <c r="I38" s="14"/>
      <c r="J38" s="2">
        <v>593.87016719956318</v>
      </c>
      <c r="K38" s="14"/>
      <c r="L38" s="2">
        <v>1936.7228649448489</v>
      </c>
      <c r="N38" s="2">
        <f t="shared" si="2"/>
        <v>6258.7532042938401</v>
      </c>
      <c r="P38" s="4"/>
    </row>
    <row r="39" spans="1:16" x14ac:dyDescent="0.2">
      <c r="A39" s="17">
        <f>MAX(A$15:A38)+1</f>
        <v>21</v>
      </c>
      <c r="B39" s="3" t="s">
        <v>60</v>
      </c>
      <c r="D39" s="2">
        <v>11814.781536038916</v>
      </c>
      <c r="F39" s="25" t="s">
        <v>92</v>
      </c>
      <c r="G39" s="14"/>
      <c r="H39" s="2">
        <v>7037.7272481502951</v>
      </c>
      <c r="I39" s="14"/>
      <c r="J39" s="2">
        <v>1121.06134516058</v>
      </c>
      <c r="K39" s="14"/>
      <c r="L39" s="2">
        <v>3655.9929427280408</v>
      </c>
      <c r="N39" s="2">
        <f t="shared" si="2"/>
        <v>11814.781536038916</v>
      </c>
      <c r="P39" s="4"/>
    </row>
    <row r="40" spans="1:16" x14ac:dyDescent="0.2">
      <c r="B40" s="1" t="s">
        <v>61</v>
      </c>
      <c r="D40" s="2"/>
      <c r="F40" s="14"/>
      <c r="G40" s="14"/>
      <c r="H40" s="13"/>
      <c r="I40" s="14"/>
      <c r="J40" s="13"/>
      <c r="K40" s="14"/>
      <c r="L40" s="13"/>
      <c r="M40" s="14"/>
      <c r="N40" s="14"/>
      <c r="P40" s="4"/>
    </row>
    <row r="41" spans="1:16" x14ac:dyDescent="0.2">
      <c r="A41" s="17">
        <f>MAX(A$15:A40)+1</f>
        <v>22</v>
      </c>
      <c r="B41" s="3" t="s">
        <v>62</v>
      </c>
      <c r="D41" s="2">
        <v>151282.90897396824</v>
      </c>
      <c r="F41" s="20" t="s">
        <v>79</v>
      </c>
      <c r="G41" s="14"/>
      <c r="H41" s="13">
        <v>87748.507489754324</v>
      </c>
      <c r="I41" s="22"/>
      <c r="J41" s="13">
        <v>19101.793819944469</v>
      </c>
      <c r="K41" s="14"/>
      <c r="L41" s="13">
        <v>44432.607664269453</v>
      </c>
      <c r="M41" s="14"/>
      <c r="N41" s="13">
        <f t="shared" si="2"/>
        <v>151282.90897396824</v>
      </c>
      <c r="P41" s="4"/>
    </row>
    <row r="42" spans="1:16" x14ac:dyDescent="0.2">
      <c r="A42" s="17">
        <f>MAX(A$15:A41)+1</f>
        <v>23</v>
      </c>
      <c r="B42" s="3" t="s">
        <v>63</v>
      </c>
      <c r="D42" s="2">
        <v>185521.51456395953</v>
      </c>
      <c r="F42" s="20" t="s">
        <v>80</v>
      </c>
      <c r="G42" s="14"/>
      <c r="H42" s="13">
        <v>105011.02181865288</v>
      </c>
      <c r="I42" s="14"/>
      <c r="J42" s="13">
        <v>22891.051292820503</v>
      </c>
      <c r="K42" s="14"/>
      <c r="L42" s="13">
        <v>57619.441452486106</v>
      </c>
      <c r="M42" s="14"/>
      <c r="N42" s="13">
        <f t="shared" si="2"/>
        <v>185521.5145639595</v>
      </c>
      <c r="P42" s="4"/>
    </row>
    <row r="43" spans="1:16" x14ac:dyDescent="0.2">
      <c r="F43" s="14"/>
      <c r="G43" s="14"/>
      <c r="H43" s="14"/>
      <c r="I43" s="14"/>
      <c r="J43" s="14"/>
      <c r="K43" s="14"/>
      <c r="L43" s="14"/>
    </row>
    <row r="44" spans="1:16" x14ac:dyDescent="0.2">
      <c r="A44" s="17">
        <f>MAX(A$15:A43)+1</f>
        <v>24</v>
      </c>
      <c r="B44" s="12" t="s">
        <v>113</v>
      </c>
      <c r="D44" s="5">
        <f>SUM(D15:D43)</f>
        <v>949580.87854070228</v>
      </c>
      <c r="F44" s="14"/>
      <c r="G44" s="14"/>
      <c r="H44" s="28">
        <f>SUM(H15:H43)</f>
        <v>541802.83044974878</v>
      </c>
      <c r="I44" s="14"/>
      <c r="J44" s="28">
        <f>SUM(J15:J43)</f>
        <v>112287.20725358966</v>
      </c>
      <c r="K44" s="14"/>
      <c r="L44" s="28">
        <f>SUM(L15:L43)</f>
        <v>295490.84083736391</v>
      </c>
      <c r="N44" s="5">
        <f>SUM(N15:N43)</f>
        <v>949580.87854070216</v>
      </c>
    </row>
    <row r="45" spans="1:16" x14ac:dyDescent="0.2">
      <c r="F45" s="14"/>
      <c r="G45" s="14"/>
      <c r="H45" s="14"/>
      <c r="I45" s="14"/>
      <c r="J45" s="14"/>
      <c r="K45" s="14"/>
      <c r="L45" s="14"/>
    </row>
    <row r="46" spans="1:16" x14ac:dyDescent="0.2">
      <c r="B46" s="7" t="s">
        <v>68</v>
      </c>
      <c r="F46" s="14"/>
      <c r="G46" s="14"/>
      <c r="H46" s="14"/>
      <c r="I46" s="14"/>
      <c r="J46" s="14"/>
      <c r="K46" s="14"/>
      <c r="L46" s="14"/>
    </row>
    <row r="47" spans="1:16" ht="15" customHeight="1" x14ac:dyDescent="0.2">
      <c r="B47" s="7"/>
      <c r="F47" s="14"/>
      <c r="G47" s="14"/>
      <c r="H47" s="14"/>
      <c r="I47" s="14"/>
      <c r="J47" s="14"/>
      <c r="K47" s="14"/>
      <c r="L47" s="14"/>
    </row>
    <row r="48" spans="1:16" x14ac:dyDescent="0.2">
      <c r="A48" s="17">
        <f>MAX(A$15:A47)+1</f>
        <v>25</v>
      </c>
      <c r="B48" s="1" t="s">
        <v>64</v>
      </c>
      <c r="D48" s="2">
        <v>26870.623617239937</v>
      </c>
      <c r="F48" s="25" t="s">
        <v>92</v>
      </c>
      <c r="G48" s="14"/>
      <c r="H48" s="2">
        <v>16006.061511082473</v>
      </c>
      <c r="I48" s="14"/>
      <c r="J48" s="2">
        <v>2549.6550542013701</v>
      </c>
      <c r="K48" s="14"/>
      <c r="L48" s="2">
        <v>8314.9070519560937</v>
      </c>
      <c r="N48" s="2">
        <f>SUM(H48:L48)</f>
        <v>26870.623617239937</v>
      </c>
    </row>
    <row r="49" spans="1:14" x14ac:dyDescent="0.2">
      <c r="A49" s="17">
        <f>MAX(A$15:A48)+1</f>
        <v>26</v>
      </c>
      <c r="B49" s="1" t="s">
        <v>65</v>
      </c>
      <c r="D49" s="2">
        <v>14283.139384300001</v>
      </c>
      <c r="F49" s="25" t="s">
        <v>92</v>
      </c>
      <c r="G49" s="14"/>
      <c r="H49" s="2">
        <v>8508.0573794272514</v>
      </c>
      <c r="I49" s="14"/>
      <c r="J49" s="2">
        <v>1355.2747803619375</v>
      </c>
      <c r="K49" s="14"/>
      <c r="L49" s="2">
        <v>4419.8072245108115</v>
      </c>
      <c r="N49" s="2">
        <f t="shared" ref="N49:N51" si="3">SUM(H49:L49)</f>
        <v>14283.139384300001</v>
      </c>
    </row>
    <row r="50" spans="1:14" x14ac:dyDescent="0.2">
      <c r="A50" s="17">
        <f>MAX(A$15:A49)+1</f>
        <v>27</v>
      </c>
      <c r="B50" s="1" t="s">
        <v>66</v>
      </c>
      <c r="D50" s="2">
        <v>17761.652743977927</v>
      </c>
      <c r="F50" s="25" t="s">
        <v>92</v>
      </c>
      <c r="G50" s="14"/>
      <c r="H50" s="2">
        <v>10580.108240442813</v>
      </c>
      <c r="I50" s="14"/>
      <c r="J50" s="2">
        <v>1685.3381720771763</v>
      </c>
      <c r="K50" s="14"/>
      <c r="L50" s="2">
        <v>5496.2063314579391</v>
      </c>
      <c r="N50" s="2">
        <f t="shared" si="3"/>
        <v>17761.652743977927</v>
      </c>
    </row>
    <row r="51" spans="1:14" x14ac:dyDescent="0.2">
      <c r="A51" s="17">
        <f>MAX(A$15:A50)+1</f>
        <v>28</v>
      </c>
      <c r="B51" s="1" t="s">
        <v>67</v>
      </c>
      <c r="D51" s="2">
        <v>6017.1693334783249</v>
      </c>
      <c r="F51" s="24" t="s">
        <v>84</v>
      </c>
      <c r="G51" s="14"/>
      <c r="H51" s="2">
        <v>2023.6517377873574</v>
      </c>
      <c r="I51" s="14"/>
      <c r="J51" s="2">
        <v>330.53577589849328</v>
      </c>
      <c r="K51" s="14"/>
      <c r="L51" s="2">
        <v>3662.9818197924742</v>
      </c>
      <c r="N51" s="2">
        <f t="shared" si="3"/>
        <v>6017.1693334783249</v>
      </c>
    </row>
    <row r="53" spans="1:14" x14ac:dyDescent="0.2">
      <c r="A53" s="17">
        <f>MAX(A$15:A52)+1</f>
        <v>29</v>
      </c>
      <c r="B53" s="12" t="s">
        <v>114</v>
      </c>
      <c r="D53" s="5">
        <f>SUM(D48:D52)</f>
        <v>64932.585078996191</v>
      </c>
      <c r="H53" s="5">
        <f>SUM(H48:H52)</f>
        <v>37117.878868739899</v>
      </c>
      <c r="J53" s="5">
        <f>SUM(J48:J52)</f>
        <v>5920.8037825389783</v>
      </c>
      <c r="L53" s="5">
        <f>SUM(L48:L52)</f>
        <v>21893.902427717316</v>
      </c>
      <c r="N53" s="5">
        <f>SUM(N48:N52)</f>
        <v>64932.585078996191</v>
      </c>
    </row>
    <row r="55" spans="1:14" x14ac:dyDescent="0.2">
      <c r="A55" s="7" t="s">
        <v>96</v>
      </c>
    </row>
    <row r="56" spans="1:14" x14ac:dyDescent="0.2">
      <c r="A56" s="10" t="s">
        <v>97</v>
      </c>
      <c r="B56" s="12" t="s">
        <v>116</v>
      </c>
    </row>
    <row r="57" spans="1:14" x14ac:dyDescent="0.2">
      <c r="A57" s="10" t="s">
        <v>98</v>
      </c>
      <c r="B57" s="1" t="s">
        <v>103</v>
      </c>
    </row>
    <row r="58" spans="1:14" x14ac:dyDescent="0.2">
      <c r="A58" s="10" t="s">
        <v>99</v>
      </c>
      <c r="B58" s="12" t="s">
        <v>102</v>
      </c>
    </row>
  </sheetData>
  <mergeCells count="2">
    <mergeCell ref="A5:N5"/>
    <mergeCell ref="H7:N7"/>
  </mergeCells>
  <printOptions horizontalCentered="1"/>
  <pageMargins left="0.7" right="0.7" top="0.75" bottom="0.75" header="0.3" footer="0.3"/>
  <pageSetup scale="64" firstPageNumber="3" orientation="portrait" useFirstPageNumber="1" r:id="rId1"/>
  <headerFooter>
    <oddHeader xml:space="preserve">&amp;R&amp;"Arial,Regular"&amp;10Filed: 2023-05-18
EB-2022-0200
Exhibit I.7.0-STAFF-237
Attachment 5.5
Page &amp;P of 3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C6U45NHNYSXQ-1954422155-5894</_dlc_DocId>
    <_dlc_DocIdUrl xmlns="bc9be6ef-036f-4d38-ab45-2a4da0c93cb0">
      <Url>https://enbridge.sharepoint.com/teams/EB-2022-02002024Rebasing/_layouts/15/DocIdRedir.aspx?ID=C6U45NHNYSXQ-1954422155-5894</Url>
      <Description>C6U45NHNYSXQ-1954422155-5894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35462C-7D25-4925-A135-3A2BD9A8BA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B88FA-C9DD-4A53-A2DF-AB81EE254247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F9BB2F27-495F-43A1-B918-23F8A1E42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122DDA-FED4-43D3-858B-970CAD39CF6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Mikhaila</dc:creator>
  <cp:lastModifiedBy>Angela Monforton</cp:lastModifiedBy>
  <cp:lastPrinted>2023-05-18T18:14:03Z</cp:lastPrinted>
  <dcterms:created xsi:type="dcterms:W3CDTF">2015-06-05T18:17:20Z</dcterms:created>
  <dcterms:modified xsi:type="dcterms:W3CDTF">2023-05-18T19:49:17Z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2023-04-13T13:40:15Z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b2c7a87d-b629-4708-90b8-2dcc99e15c35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87848dd3-875f-46a4-92bb-b01f00937679</vt:lpwstr>
  </property>
</Properties>
</file>