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12. Jessy Serrao\Cases\2022 cases\EB-2022-0249 EGI LtC\"/>
    </mc:Choice>
  </mc:AlternateContent>
  <xr:revisionPtr revIDLastSave="0" documentId="8_{4F2D0924-3636-4EE1-AFBB-8795A17AFEB9}" xr6:coauthVersionLast="47" xr6:coauthVersionMax="47" xr10:uidLastSave="{00000000-0000-0000-0000-000000000000}"/>
  <bookViews>
    <workbookView xWindow="-120" yWindow="-120" windowWidth="29040" windowHeight="15840" activeTab="1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 iterate="1" iterateCount="5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E18" i="1"/>
  <c r="D17" i="1"/>
  <c r="F18" i="1"/>
  <c r="F17" i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K42" i="1" s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L42" i="3"/>
  <c r="O42" i="3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M41" i="3"/>
  <c r="N41" i="3"/>
  <c r="N42" i="3" s="1"/>
  <c r="O41" i="3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K30" i="4" l="1"/>
  <c r="H18" i="4"/>
  <c r="L42" i="4"/>
  <c r="R30" i="4"/>
  <c r="P30" i="3"/>
  <c r="K42" i="3"/>
  <c r="E42" i="3"/>
  <c r="M42" i="3"/>
  <c r="N18" i="3"/>
  <c r="F18" i="3"/>
  <c r="D19" i="3" s="1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D43" i="2" s="1"/>
  <c r="L30" i="2"/>
  <c r="G30" i="1"/>
  <c r="R42" i="1"/>
  <c r="J42" i="1"/>
  <c r="R30" i="1"/>
  <c r="I42" i="1"/>
  <c r="D43" i="1" s="1"/>
  <c r="M30" i="1"/>
  <c r="O30" i="1"/>
  <c r="J30" i="1"/>
  <c r="Q42" i="1"/>
  <c r="K18" i="1"/>
  <c r="Q30" i="1"/>
  <c r="I30" i="1"/>
  <c r="F18" i="2"/>
  <c r="N18" i="2"/>
  <c r="I30" i="2"/>
  <c r="D31" i="2" s="1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D31" i="3" s="1"/>
  <c r="D43" i="3"/>
  <c r="K18" i="3"/>
  <c r="L18" i="3"/>
  <c r="L42" i="1"/>
  <c r="P42" i="1"/>
  <c r="H42" i="1"/>
  <c r="E30" i="1"/>
  <c r="D30" i="1"/>
  <c r="D42" i="1"/>
  <c r="D19" i="4" l="1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<sst xmlns="http://schemas.openxmlformats.org/spreadsheetml/2006/main" count="168" uniqueCount="23">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</sst>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dimension ref="A1:T43"/>
  <sheetViews>
    <sheetView view="pageBreakPreview" zoomScale="60" zoomScaleNormal="70" workbookViewId="0">
      <selection activeCell="N17" sqref="N17"/>
    </sheetView>
  </sheetViews>
  <sheetFormatPr defaultColWidth="8" defaultRowHeight="14.25" x14ac:dyDescent="0.2"/>
  <cols>
    <col min="1" max="1" width="8" style="1"/>
    <col min="2" max="2" width="10.140625" style="1" customWidth="1"/>
    <col min="3" max="3" width="21.7109375" style="1" customWidth="1"/>
    <col min="4" max="4" width="10.5703125" style="1" bestFit="1" customWidth="1"/>
    <col min="5" max="18" width="8.85546875" style="1" customWidth="1"/>
    <col min="19" max="16384" width="8" style="1"/>
  </cols>
  <sheetData>
    <row r="1" spans="1:20" ht="15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 ht="15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 ht="15" x14ac:dyDescent="0.25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20" ht="15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 ht="15" x14ac:dyDescent="0.25">
      <c r="C5" s="2" t="s">
        <v>4</v>
      </c>
      <c r="D5" s="6">
        <v>0.04</v>
      </c>
      <c r="T5" s="24"/>
    </row>
    <row r="6" spans="1:20" ht="15" x14ac:dyDescent="0.25">
      <c r="D6" s="7" t="s">
        <v>5</v>
      </c>
    </row>
    <row r="8" spans="1:20" ht="15" thickBot="1" x14ac:dyDescent="0.25"/>
    <row r="9" spans="1:20" ht="15" customHeight="1" x14ac:dyDescent="0.25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 ht="15" x14ac:dyDescent="0.25">
      <c r="A10" s="25"/>
      <c r="B10" s="27"/>
      <c r="C10" s="2" t="s">
        <v>10</v>
      </c>
      <c r="D10" s="11">
        <v>0.04</v>
      </c>
      <c r="R10" s="12"/>
    </row>
    <row r="11" spans="1:20" ht="15" x14ac:dyDescent="0.25">
      <c r="A11" s="25"/>
      <c r="B11" s="27"/>
      <c r="C11" s="2"/>
      <c r="R11" s="12"/>
    </row>
    <row r="12" spans="1:20" ht="15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20" ht="15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20" ht="15" x14ac:dyDescent="0.25">
      <c r="A14" s="25"/>
      <c r="B14" s="27"/>
      <c r="C14" s="2" t="s">
        <v>12</v>
      </c>
      <c r="E14" s="1">
        <f>1/(1+$D$5)^E13</f>
        <v>0.96153846153846145</v>
      </c>
      <c r="F14" s="1">
        <f>1/(1+$D$5)^F13</f>
        <v>0.92455621301775137</v>
      </c>
      <c r="G14" s="1">
        <f t="shared" ref="G14:R14" si="0">1/(1+$D$5)^G13</f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20" ht="15" x14ac:dyDescent="0.25">
      <c r="A15" s="25"/>
      <c r="B15" s="27"/>
      <c r="C15" s="2" t="s">
        <v>13</v>
      </c>
      <c r="D15" s="14">
        <v>-2510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 ht="15" x14ac:dyDescent="0.25">
      <c r="A16" s="25"/>
      <c r="B16" s="27"/>
      <c r="C16" s="2" t="s">
        <v>14</v>
      </c>
      <c r="D16" s="17">
        <v>602.3333102038149</v>
      </c>
      <c r="E16" s="17">
        <v>631.22230870378166</v>
      </c>
      <c r="F16" s="17">
        <v>660.11130720375002</v>
      </c>
      <c r="G16" s="17">
        <v>689.000305703717</v>
      </c>
      <c r="H16" s="17">
        <v>717.88930420368365</v>
      </c>
      <c r="I16" s="17">
        <v>746.77830270365644</v>
      </c>
      <c r="J16" s="17">
        <v>775.56629071936163</v>
      </c>
      <c r="K16" s="17">
        <v>804.45528921932237</v>
      </c>
      <c r="L16" s="17">
        <v>804.45528921932237</v>
      </c>
      <c r="M16" s="17">
        <v>804.45528921932237</v>
      </c>
      <c r="N16" s="17">
        <v>804.45528921932237</v>
      </c>
      <c r="O16" s="17">
        <v>804.45528921932237</v>
      </c>
      <c r="P16" s="17">
        <v>804.45528921932237</v>
      </c>
      <c r="Q16" s="17">
        <v>804.45528921932237</v>
      </c>
      <c r="R16" s="18">
        <v>804.45528921932237</v>
      </c>
      <c r="S16" s="19"/>
    </row>
    <row r="17" spans="1:19" ht="15" x14ac:dyDescent="0.25">
      <c r="A17" s="25"/>
      <c r="B17" s="27"/>
      <c r="C17" s="2" t="s">
        <v>15</v>
      </c>
      <c r="D17" s="15">
        <f>D15+D16</f>
        <v>-1907.666689796185</v>
      </c>
      <c r="E17" s="15">
        <f>E15+E16</f>
        <v>631.22230870378166</v>
      </c>
      <c r="F17" s="15">
        <f>F15+F16</f>
        <v>660.11130720375002</v>
      </c>
      <c r="G17" s="15">
        <f t="shared" ref="G17:R17" si="1">G15+G16</f>
        <v>689.000305703717</v>
      </c>
      <c r="H17" s="15">
        <f t="shared" si="1"/>
        <v>717.88930420368365</v>
      </c>
      <c r="I17" s="15">
        <f t="shared" si="1"/>
        <v>746.77830270365644</v>
      </c>
      <c r="J17" s="15">
        <f t="shared" si="1"/>
        <v>775.56629071936163</v>
      </c>
      <c r="K17" s="15">
        <f t="shared" si="1"/>
        <v>804.45528921932237</v>
      </c>
      <c r="L17" s="15">
        <f t="shared" si="1"/>
        <v>804.45528921932237</v>
      </c>
      <c r="M17" s="15">
        <f t="shared" si="1"/>
        <v>804.45528921932237</v>
      </c>
      <c r="N17" s="15">
        <f t="shared" si="1"/>
        <v>804.45528921932237</v>
      </c>
      <c r="O17" s="15">
        <f t="shared" si="1"/>
        <v>804.45528921932237</v>
      </c>
      <c r="P17" s="15">
        <f t="shared" si="1"/>
        <v>804.45528921932237</v>
      </c>
      <c r="Q17" s="15">
        <f t="shared" si="1"/>
        <v>804.45528921932237</v>
      </c>
      <c r="R17" s="16">
        <f t="shared" si="1"/>
        <v>804.45528921932237</v>
      </c>
      <c r="S17" s="19"/>
    </row>
    <row r="18" spans="1:19" ht="15" x14ac:dyDescent="0.25">
      <c r="A18" s="25"/>
      <c r="B18" s="27"/>
      <c r="C18" s="2" t="s">
        <v>16</v>
      </c>
      <c r="D18" s="15">
        <f>D17</f>
        <v>-1907.666689796185</v>
      </c>
      <c r="E18" s="15">
        <f>E17*E14</f>
        <v>606.94452759979004</v>
      </c>
      <c r="F18" s="15">
        <f>F17*F14</f>
        <v>610.31001035849658</v>
      </c>
      <c r="G18" s="15">
        <f t="shared" ref="G18:R18" si="2">G17*G14</f>
        <v>612.51876289375161</v>
      </c>
      <c r="H18" s="15">
        <f t="shared" si="2"/>
        <v>613.6547859287225</v>
      </c>
      <c r="I18" s="15">
        <f t="shared" si="2"/>
        <v>613.79732973187561</v>
      </c>
      <c r="J18" s="15">
        <f t="shared" si="2"/>
        <v>612.94130522216062</v>
      </c>
      <c r="K18" s="15">
        <f t="shared" si="2"/>
        <v>611.31990420238083</v>
      </c>
      <c r="L18" s="15">
        <f t="shared" si="2"/>
        <v>587.80760019459683</v>
      </c>
      <c r="M18" s="15">
        <f t="shared" si="2"/>
        <v>565.19961557172758</v>
      </c>
      <c r="N18" s="15">
        <f t="shared" si="2"/>
        <v>543.46116881896887</v>
      </c>
      <c r="O18" s="15">
        <f t="shared" si="2"/>
        <v>522.55881617208559</v>
      </c>
      <c r="P18" s="15">
        <f t="shared" si="2"/>
        <v>502.46040016546669</v>
      </c>
      <c r="Q18" s="15">
        <f t="shared" si="2"/>
        <v>483.13500015910262</v>
      </c>
      <c r="R18" s="16">
        <f t="shared" si="2"/>
        <v>464.55288476836796</v>
      </c>
      <c r="S18" s="19"/>
    </row>
    <row r="19" spans="1:19" ht="15.75" thickBot="1" x14ac:dyDescent="0.3">
      <c r="A19" s="25"/>
      <c r="B19" s="28"/>
      <c r="C19" s="20" t="s">
        <v>17</v>
      </c>
      <c r="D19" s="21">
        <f>D17+SUM(E18:R18)</f>
        <v>6042.9954219913088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25">
      <c r="A20" s="25"/>
    </row>
    <row r="21" spans="1:19" ht="15" customHeight="1" x14ac:dyDescent="0.25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ht="15" x14ac:dyDescent="0.25">
      <c r="A23" s="25"/>
      <c r="B23" s="27"/>
      <c r="C23" s="2"/>
      <c r="D23" s="6"/>
      <c r="R23" s="12"/>
    </row>
    <row r="24" spans="1:19" ht="15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ht="15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ht="15" x14ac:dyDescent="0.25">
      <c r="A26" s="25"/>
      <c r="B26" s="27"/>
      <c r="C26" s="2" t="s">
        <v>12</v>
      </c>
      <c r="E26" s="1">
        <f>1/(1+$D$5)^E25</f>
        <v>0.96153846153846145</v>
      </c>
      <c r="F26" s="1">
        <f t="shared" ref="F26" si="3">1/(1+$D$5)^F25</f>
        <v>0.92455621301775137</v>
      </c>
      <c r="G26" s="1">
        <f t="shared" ref="G26" si="4">1/(1+$D$5)^G25</f>
        <v>0.88899635867091487</v>
      </c>
      <c r="H26" s="1">
        <f t="shared" ref="H26" si="5">1/(1+$D$5)^H25</f>
        <v>0.85480419102972571</v>
      </c>
      <c r="I26" s="1">
        <f t="shared" ref="I26" si="6">1/(1+$D$5)^I25</f>
        <v>0.82192710675935154</v>
      </c>
      <c r="J26" s="1">
        <f t="shared" ref="J26" si="7">1/(1+$D$5)^J25</f>
        <v>0.79031452573014571</v>
      </c>
      <c r="K26" s="1">
        <f t="shared" ref="K26" si="8">1/(1+$D$5)^K25</f>
        <v>0.75991781320206331</v>
      </c>
      <c r="L26" s="1">
        <f t="shared" ref="L26" si="9">1/(1+$D$5)^L25</f>
        <v>0.73069020500198378</v>
      </c>
      <c r="M26" s="1">
        <f t="shared" ref="M26" si="10">1/(1+$D$5)^M25</f>
        <v>0.70258673557883045</v>
      </c>
      <c r="N26" s="1">
        <f t="shared" ref="N26" si="11">1/(1+$D$5)^N25</f>
        <v>0.67556416882579851</v>
      </c>
      <c r="O26" s="1">
        <f t="shared" ref="O26" si="12">1/(1+$D$5)^O25</f>
        <v>0.6495809315632679</v>
      </c>
      <c r="P26" s="1">
        <f t="shared" ref="P26" si="13">1/(1+$D$5)^P25</f>
        <v>0.62459704958006512</v>
      </c>
      <c r="Q26" s="1">
        <f t="shared" ref="Q26" si="14">1/(1+$D$5)^Q25</f>
        <v>0.600574086134678</v>
      </c>
      <c r="R26" s="12">
        <f t="shared" ref="R26" si="15">1/(1+$D$5)^R25</f>
        <v>0.57747508282180582</v>
      </c>
    </row>
    <row r="27" spans="1:19" ht="15" x14ac:dyDescent="0.25">
      <c r="A27" s="25"/>
      <c r="B27" s="27"/>
      <c r="C27" s="2" t="s">
        <v>13</v>
      </c>
      <c r="D27" s="14">
        <v>-2510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ht="15" x14ac:dyDescent="0.25">
      <c r="A28" s="25"/>
      <c r="B28" s="27"/>
      <c r="C28" s="2" t="s">
        <v>14</v>
      </c>
      <c r="D28" s="17">
        <v>962.99395812347939</v>
      </c>
      <c r="E28" s="17">
        <v>1009.2163557234239</v>
      </c>
      <c r="F28" s="17">
        <v>1055.4387533233769</v>
      </c>
      <c r="G28" s="17">
        <v>1101.6611509233235</v>
      </c>
      <c r="H28" s="17">
        <v>1147.8835485232744</v>
      </c>
      <c r="I28" s="17">
        <v>1194.1059461232221</v>
      </c>
      <c r="J28" s="17">
        <v>1240.1667269483462</v>
      </c>
      <c r="K28" s="17">
        <v>1286.3891245482955</v>
      </c>
      <c r="L28" s="17">
        <v>1286.3891245482955</v>
      </c>
      <c r="M28" s="17">
        <v>1286.3891245482955</v>
      </c>
      <c r="N28" s="17">
        <v>1286.3891245482955</v>
      </c>
      <c r="O28" s="17">
        <v>1286.3891245482955</v>
      </c>
      <c r="P28" s="17">
        <v>1286.3891245482955</v>
      </c>
      <c r="Q28" s="17">
        <v>1286.3891245482955</v>
      </c>
      <c r="R28" s="18">
        <v>1286.3891245482955</v>
      </c>
    </row>
    <row r="29" spans="1:19" ht="15" x14ac:dyDescent="0.25">
      <c r="A29" s="25"/>
      <c r="B29" s="27"/>
      <c r="C29" s="2" t="s">
        <v>15</v>
      </c>
      <c r="D29" s="15">
        <f>D28+D27</f>
        <v>-1547.0060418765206</v>
      </c>
      <c r="E29" s="15">
        <f t="shared" ref="E29:R29" si="16">E28+E27</f>
        <v>1009.2163557234239</v>
      </c>
      <c r="F29" s="15">
        <f t="shared" si="16"/>
        <v>1055.4387533233769</v>
      </c>
      <c r="G29" s="15">
        <f t="shared" si="16"/>
        <v>1101.6611509233235</v>
      </c>
      <c r="H29" s="15">
        <f t="shared" si="16"/>
        <v>1147.8835485232744</v>
      </c>
      <c r="I29" s="15">
        <f t="shared" si="16"/>
        <v>1194.1059461232221</v>
      </c>
      <c r="J29" s="15">
        <f t="shared" si="16"/>
        <v>1240.1667269483462</v>
      </c>
      <c r="K29" s="15">
        <f t="shared" si="16"/>
        <v>1286.3891245482955</v>
      </c>
      <c r="L29" s="15">
        <f t="shared" si="16"/>
        <v>1286.3891245482955</v>
      </c>
      <c r="M29" s="15">
        <f t="shared" si="16"/>
        <v>1286.3891245482955</v>
      </c>
      <c r="N29" s="15">
        <f t="shared" si="16"/>
        <v>1286.3891245482955</v>
      </c>
      <c r="O29" s="15">
        <f t="shared" si="16"/>
        <v>1286.3891245482955</v>
      </c>
      <c r="P29" s="15">
        <f t="shared" si="16"/>
        <v>1286.3891245482955</v>
      </c>
      <c r="Q29" s="15">
        <f t="shared" si="16"/>
        <v>1286.3891245482955</v>
      </c>
      <c r="R29" s="16">
        <f t="shared" si="16"/>
        <v>1286.3891245482955</v>
      </c>
    </row>
    <row r="30" spans="1:19" ht="15" x14ac:dyDescent="0.25">
      <c r="A30" s="25"/>
      <c r="B30" s="27"/>
      <c r="C30" s="2" t="s">
        <v>16</v>
      </c>
      <c r="D30" s="15">
        <f>D29</f>
        <v>-1547.0060418765206</v>
      </c>
      <c r="E30" s="15">
        <f>E29*E26</f>
        <v>970.40034204175367</v>
      </c>
      <c r="F30" s="15">
        <f t="shared" ref="F30:R30" si="17">F29*F26</f>
        <v>975.81245684483804</v>
      </c>
      <c r="G30" s="15">
        <f t="shared" si="17"/>
        <v>979.37275166004372</v>
      </c>
      <c r="H30" s="15">
        <f t="shared" si="17"/>
        <v>981.21566809176841</v>
      </c>
      <c r="I30" s="15">
        <f t="shared" si="17"/>
        <v>981.46804546119802</v>
      </c>
      <c r="J30" s="15">
        <f t="shared" si="17"/>
        <v>980.12177863448937</v>
      </c>
      <c r="K30" s="15">
        <f t="shared" si="17"/>
        <v>977.55001045365736</v>
      </c>
      <c r="L30" s="15">
        <f t="shared" si="17"/>
        <v>939.95193312851654</v>
      </c>
      <c r="M30" s="15">
        <f t="shared" si="17"/>
        <v>903.79993570049646</v>
      </c>
      <c r="N30" s="15">
        <f t="shared" si="17"/>
        <v>869.0383997120158</v>
      </c>
      <c r="O30" s="15">
        <f t="shared" si="17"/>
        <v>835.61384587693851</v>
      </c>
      <c r="P30" s="15">
        <f t="shared" si="17"/>
        <v>803.47485180474825</v>
      </c>
      <c r="Q30" s="15">
        <f t="shared" si="17"/>
        <v>772.5719728891811</v>
      </c>
      <c r="R30" s="16">
        <f t="shared" si="17"/>
        <v>742.85766623959728</v>
      </c>
    </row>
    <row r="31" spans="1:19" ht="15.75" thickBot="1" x14ac:dyDescent="0.3">
      <c r="A31" s="25"/>
      <c r="B31" s="28"/>
      <c r="C31" s="20" t="s">
        <v>17</v>
      </c>
      <c r="D31" s="21">
        <f>D29+SUM(E30:R30)</f>
        <v>11166.243616662723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25">
      <c r="A32" s="25"/>
    </row>
    <row r="33" spans="1:18" ht="15" customHeight="1" x14ac:dyDescent="0.25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15" x14ac:dyDescent="0.25">
      <c r="A34" s="25"/>
      <c r="B34" s="27"/>
      <c r="C34" s="2" t="s">
        <v>10</v>
      </c>
      <c r="E34" s="6">
        <v>0.04</v>
      </c>
      <c r="R34" s="12"/>
    </row>
    <row r="35" spans="1:18" ht="15" x14ac:dyDescent="0.25">
      <c r="A35" s="25"/>
      <c r="B35" s="27"/>
      <c r="C35" s="2"/>
      <c r="D35" s="6"/>
      <c r="R35" s="12"/>
    </row>
    <row r="36" spans="1:18" ht="15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ht="15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ht="15" x14ac:dyDescent="0.25">
      <c r="A38" s="25"/>
      <c r="B38" s="27"/>
      <c r="C38" s="2" t="s">
        <v>12</v>
      </c>
      <c r="E38" s="1">
        <f>1/(1+$D$5)^E37</f>
        <v>0.96153846153846145</v>
      </c>
      <c r="F38" s="1">
        <f t="shared" ref="F38" si="18">1/(1+$D$5)^F37</f>
        <v>0.92455621301775137</v>
      </c>
      <c r="G38" s="1">
        <f t="shared" ref="G38" si="19">1/(1+$D$5)^G37</f>
        <v>0.88899635867091487</v>
      </c>
      <c r="H38" s="1">
        <f t="shared" ref="H38" si="20">1/(1+$D$5)^H37</f>
        <v>0.85480419102972571</v>
      </c>
      <c r="I38" s="1">
        <f t="shared" ref="I38" si="21">1/(1+$D$5)^I37</f>
        <v>0.82192710675935154</v>
      </c>
      <c r="J38" s="1">
        <f t="shared" ref="J38" si="22">1/(1+$D$5)^J37</f>
        <v>0.79031452573014571</v>
      </c>
      <c r="K38" s="1">
        <f t="shared" ref="K38" si="23">1/(1+$D$5)^K37</f>
        <v>0.75991781320206331</v>
      </c>
      <c r="L38" s="1">
        <f t="shared" ref="L38" si="24">1/(1+$D$5)^L37</f>
        <v>0.73069020500198378</v>
      </c>
      <c r="M38" s="1">
        <f t="shared" ref="M38" si="25">1/(1+$D$5)^M37</f>
        <v>0.70258673557883045</v>
      </c>
      <c r="N38" s="1">
        <f t="shared" ref="N38" si="26">1/(1+$D$5)^N37</f>
        <v>0.67556416882579851</v>
      </c>
      <c r="O38" s="1">
        <f t="shared" ref="O38" si="27">1/(1+$D$5)^O37</f>
        <v>0.6495809315632679</v>
      </c>
      <c r="P38" s="1">
        <f t="shared" ref="P38" si="28">1/(1+$D$5)^P37</f>
        <v>0.62459704958006512</v>
      </c>
      <c r="Q38" s="1">
        <f t="shared" ref="Q38" si="29">1/(1+$D$5)^Q37</f>
        <v>0.600574086134678</v>
      </c>
      <c r="R38" s="12">
        <f t="shared" ref="R38" si="30">1/(1+$D$5)^R37</f>
        <v>0.57747508282180582</v>
      </c>
    </row>
    <row r="39" spans="1:18" ht="15" x14ac:dyDescent="0.25">
      <c r="A39" s="25"/>
      <c r="B39" s="27"/>
      <c r="C39" s="2" t="s">
        <v>13</v>
      </c>
      <c r="D39" s="14">
        <v>-2510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ht="15" x14ac:dyDescent="0.25">
      <c r="A40" s="25"/>
      <c r="B40" s="27"/>
      <c r="C40" s="2" t="s">
        <v>14</v>
      </c>
      <c r="D40" s="17">
        <v>1203.4937399926898</v>
      </c>
      <c r="E40" s="17">
        <v>1261.2717369926233</v>
      </c>
      <c r="F40" s="17">
        <v>1319.0497339925594</v>
      </c>
      <c r="G40" s="17">
        <v>1376.827730992494</v>
      </c>
      <c r="H40" s="17">
        <v>1434.6057279924273</v>
      </c>
      <c r="I40" s="17">
        <v>1492.3837249923729</v>
      </c>
      <c r="J40" s="17">
        <v>1549.9597010237833</v>
      </c>
      <c r="K40" s="17">
        <v>1607.7376980237048</v>
      </c>
      <c r="L40" s="17">
        <v>1607.7376980237048</v>
      </c>
      <c r="M40" s="17">
        <v>1607.7376980237048</v>
      </c>
      <c r="N40" s="17">
        <v>1607.7376980237048</v>
      </c>
      <c r="O40" s="17">
        <v>1607.7376980237048</v>
      </c>
      <c r="P40" s="17">
        <v>1607.7376980237048</v>
      </c>
      <c r="Q40" s="17">
        <v>1607.7376980237048</v>
      </c>
      <c r="R40" s="18">
        <v>1607.7376980237048</v>
      </c>
    </row>
    <row r="41" spans="1:18" ht="15" x14ac:dyDescent="0.25">
      <c r="A41" s="25"/>
      <c r="B41" s="27"/>
      <c r="C41" s="2" t="s">
        <v>15</v>
      </c>
      <c r="D41" s="15">
        <f>D40+D39</f>
        <v>-1306.5062600073102</v>
      </c>
      <c r="E41" s="15">
        <f t="shared" ref="E41:R41" si="31">E40+E39</f>
        <v>1261.2717369926233</v>
      </c>
      <c r="F41" s="15">
        <f t="shared" si="31"/>
        <v>1319.0497339925594</v>
      </c>
      <c r="G41" s="15">
        <f t="shared" si="31"/>
        <v>1376.827730992494</v>
      </c>
      <c r="H41" s="15">
        <f t="shared" si="31"/>
        <v>1434.6057279924273</v>
      </c>
      <c r="I41" s="15">
        <f t="shared" si="31"/>
        <v>1492.3837249923729</v>
      </c>
      <c r="J41" s="15">
        <f t="shared" si="31"/>
        <v>1549.9597010237833</v>
      </c>
      <c r="K41" s="15">
        <f t="shared" si="31"/>
        <v>1607.7376980237048</v>
      </c>
      <c r="L41" s="15">
        <f t="shared" si="31"/>
        <v>1607.7376980237048</v>
      </c>
      <c r="M41" s="15">
        <f t="shared" si="31"/>
        <v>1607.7376980237048</v>
      </c>
      <c r="N41" s="15">
        <f t="shared" si="31"/>
        <v>1607.7376980237048</v>
      </c>
      <c r="O41" s="15">
        <f t="shared" si="31"/>
        <v>1607.7376980237048</v>
      </c>
      <c r="P41" s="15">
        <f t="shared" si="31"/>
        <v>1607.7376980237048</v>
      </c>
      <c r="Q41" s="15">
        <f t="shared" si="31"/>
        <v>1607.7376980237048</v>
      </c>
      <c r="R41" s="16">
        <f t="shared" si="31"/>
        <v>1607.7376980237048</v>
      </c>
    </row>
    <row r="42" spans="1:18" ht="15" x14ac:dyDescent="0.25">
      <c r="A42" s="25"/>
      <c r="B42" s="27"/>
      <c r="C42" s="2" t="s">
        <v>16</v>
      </c>
      <c r="D42" s="15">
        <f>D41</f>
        <v>-1306.5062600073102</v>
      </c>
      <c r="E42" s="15">
        <f>E41*E38</f>
        <v>1212.7612855698301</v>
      </c>
      <c r="F42" s="15">
        <f t="shared" ref="F42:R42" si="32">F41*F38</f>
        <v>1219.5356268422331</v>
      </c>
      <c r="G42" s="15">
        <f t="shared" si="32"/>
        <v>1223.9948393694651</v>
      </c>
      <c r="H42" s="15">
        <f t="shared" si="32"/>
        <v>1226.3069887631775</v>
      </c>
      <c r="I42" s="15">
        <f t="shared" si="32"/>
        <v>1226.6306372577249</v>
      </c>
      <c r="J42" s="15">
        <f t="shared" si="32"/>
        <v>1224.9556660154497</v>
      </c>
      <c r="K42" s="15">
        <f t="shared" si="32"/>
        <v>1221.7485156846928</v>
      </c>
      <c r="L42" s="15">
        <f t="shared" si="32"/>
        <v>1174.7581881583583</v>
      </c>
      <c r="M42" s="15">
        <f t="shared" si="32"/>
        <v>1129.5751809214983</v>
      </c>
      <c r="N42" s="15">
        <f t="shared" si="32"/>
        <v>1086.1299816552867</v>
      </c>
      <c r="O42" s="15">
        <f t="shared" si="32"/>
        <v>1044.355751591622</v>
      </c>
      <c r="P42" s="15">
        <f t="shared" si="32"/>
        <v>1004.1882226842517</v>
      </c>
      <c r="Q42" s="15">
        <f t="shared" si="32"/>
        <v>965.56559873485742</v>
      </c>
      <c r="R42" s="16">
        <f t="shared" si="32"/>
        <v>928.42846032197838</v>
      </c>
    </row>
    <row r="43" spans="1:18" ht="15.75" thickBot="1" x14ac:dyDescent="0.3">
      <c r="A43" s="25"/>
      <c r="B43" s="28"/>
      <c r="C43" s="20" t="s">
        <v>17</v>
      </c>
      <c r="D43" s="21">
        <f>D41+SUM(E42:R42)</f>
        <v>14582.428683563116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tabSelected="1" view="pageBreakPreview" zoomScale="60" zoomScaleNormal="70" workbookViewId="0">
      <selection activeCell="U38" sqref="U38"/>
    </sheetView>
  </sheetViews>
  <sheetFormatPr defaultColWidth="8" defaultRowHeight="14.25" x14ac:dyDescent="0.2"/>
  <cols>
    <col min="1" max="1" width="8" style="1"/>
    <col min="2" max="2" width="10.140625" style="1" customWidth="1"/>
    <col min="3" max="3" width="21.7109375" style="1" customWidth="1"/>
    <col min="4" max="4" width="10.5703125" style="1" bestFit="1" customWidth="1"/>
    <col min="5" max="18" width="8.85546875" style="1" customWidth="1"/>
    <col min="19" max="16384" width="8" style="1"/>
  </cols>
  <sheetData>
    <row r="1" spans="1:19" ht="15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ht="15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ht="15" x14ac:dyDescent="0.25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19" ht="15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ht="15" x14ac:dyDescent="0.25">
      <c r="C5" s="2" t="s">
        <v>4</v>
      </c>
      <c r="D5" s="6">
        <v>0.04</v>
      </c>
    </row>
    <row r="6" spans="1:19" ht="15" x14ac:dyDescent="0.25">
      <c r="D6" s="7" t="s">
        <v>5</v>
      </c>
    </row>
    <row r="8" spans="1:19" ht="15" thickBot="1" x14ac:dyDescent="0.25"/>
    <row r="9" spans="1:19" ht="15" customHeight="1" x14ac:dyDescent="0.25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ht="15" x14ac:dyDescent="0.25">
      <c r="A10" s="25"/>
      <c r="B10" s="27"/>
      <c r="C10" s="2" t="s">
        <v>10</v>
      </c>
      <c r="D10" s="11">
        <v>0.04</v>
      </c>
      <c r="R10" s="12"/>
    </row>
    <row r="11" spans="1:19" ht="15" x14ac:dyDescent="0.25">
      <c r="A11" s="25"/>
      <c r="B11" s="27"/>
      <c r="C11" s="2"/>
      <c r="R11" s="12"/>
    </row>
    <row r="12" spans="1:19" ht="15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ht="15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ht="15" x14ac:dyDescent="0.25">
      <c r="A14" s="25"/>
      <c r="B14" s="27"/>
      <c r="C14" s="2" t="s">
        <v>12</v>
      </c>
      <c r="E14" s="1">
        <f t="shared" ref="E14:R14" si="0">1/(1+$D$5)^E13</f>
        <v>0.96153846153846145</v>
      </c>
      <c r="F14" s="1">
        <f t="shared" si="0"/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ht="15" x14ac:dyDescent="0.25">
      <c r="A15" s="25"/>
      <c r="B15" s="27"/>
      <c r="C15" s="2" t="s">
        <v>13</v>
      </c>
      <c r="D15" s="14">
        <v>-39000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ht="15" x14ac:dyDescent="0.25">
      <c r="A16" s="25"/>
      <c r="B16" s="27"/>
      <c r="C16" s="2" t="s">
        <v>14</v>
      </c>
      <c r="D16" s="17">
        <v>602.3333102038149</v>
      </c>
      <c r="E16" s="17">
        <v>631.22230870378166</v>
      </c>
      <c r="F16" s="17">
        <v>660.11130720374967</v>
      </c>
      <c r="G16" s="17">
        <v>689.000305703717</v>
      </c>
      <c r="H16" s="17">
        <v>717.88930420368365</v>
      </c>
      <c r="I16" s="17">
        <v>746.77830270365644</v>
      </c>
      <c r="J16" s="17">
        <v>775.56629071936163</v>
      </c>
      <c r="K16" s="17">
        <v>804.45528921932237</v>
      </c>
      <c r="L16" s="17">
        <v>804.45528921932237</v>
      </c>
      <c r="M16" s="17">
        <v>804.45528921932237</v>
      </c>
      <c r="N16" s="17">
        <v>804.45528921932237</v>
      </c>
      <c r="O16" s="17">
        <v>804.45528921932237</v>
      </c>
      <c r="P16" s="17">
        <v>804.45528921932237</v>
      </c>
      <c r="Q16" s="17">
        <v>804.45528921932237</v>
      </c>
      <c r="R16" s="18">
        <v>804.45528921932237</v>
      </c>
      <c r="S16" s="19"/>
    </row>
    <row r="17" spans="1:19" ht="15" x14ac:dyDescent="0.25">
      <c r="A17" s="25"/>
      <c r="B17" s="27"/>
      <c r="C17" s="2" t="s">
        <v>15</v>
      </c>
      <c r="D17" s="15">
        <f>D16+D15</f>
        <v>-38397.666689796184</v>
      </c>
      <c r="E17" s="15">
        <f t="shared" ref="E17:R17" si="1">E16+E15</f>
        <v>631.22230870378166</v>
      </c>
      <c r="F17" s="15">
        <f t="shared" si="1"/>
        <v>660.11130720374967</v>
      </c>
      <c r="G17" s="15">
        <f t="shared" si="1"/>
        <v>689.000305703717</v>
      </c>
      <c r="H17" s="15">
        <f t="shared" si="1"/>
        <v>717.88930420368365</v>
      </c>
      <c r="I17" s="15">
        <f t="shared" si="1"/>
        <v>746.77830270365644</v>
      </c>
      <c r="J17" s="15">
        <f t="shared" si="1"/>
        <v>775.56629071936163</v>
      </c>
      <c r="K17" s="15">
        <f t="shared" si="1"/>
        <v>804.45528921932237</v>
      </c>
      <c r="L17" s="15">
        <f t="shared" si="1"/>
        <v>804.45528921932237</v>
      </c>
      <c r="M17" s="15">
        <f t="shared" si="1"/>
        <v>804.45528921932237</v>
      </c>
      <c r="N17" s="15">
        <f t="shared" si="1"/>
        <v>804.45528921932237</v>
      </c>
      <c r="O17" s="15">
        <f t="shared" si="1"/>
        <v>804.45528921932237</v>
      </c>
      <c r="P17" s="15">
        <f t="shared" si="1"/>
        <v>804.45528921932237</v>
      </c>
      <c r="Q17" s="15">
        <f t="shared" si="1"/>
        <v>804.45528921932237</v>
      </c>
      <c r="R17" s="16">
        <f t="shared" si="1"/>
        <v>804.45528921932237</v>
      </c>
      <c r="S17" s="19"/>
    </row>
    <row r="18" spans="1:19" ht="15" x14ac:dyDescent="0.25">
      <c r="A18" s="25"/>
      <c r="B18" s="27"/>
      <c r="C18" s="2" t="s">
        <v>16</v>
      </c>
      <c r="D18" s="15">
        <f>D17</f>
        <v>-38397.666689796184</v>
      </c>
      <c r="E18" s="15">
        <f>E17*E14</f>
        <v>606.94452759979004</v>
      </c>
      <c r="F18" s="15">
        <f t="shared" ref="F18:R18" si="2">F17*F14</f>
        <v>610.31001035849636</v>
      </c>
      <c r="G18" s="15">
        <f t="shared" si="2"/>
        <v>612.51876289375161</v>
      </c>
      <c r="H18" s="15">
        <f t="shared" si="2"/>
        <v>613.6547859287225</v>
      </c>
      <c r="I18" s="15">
        <f t="shared" si="2"/>
        <v>613.79732973187561</v>
      </c>
      <c r="J18" s="15">
        <f t="shared" si="2"/>
        <v>612.94130522216062</v>
      </c>
      <c r="K18" s="15">
        <f t="shared" si="2"/>
        <v>611.31990420238083</v>
      </c>
      <c r="L18" s="15">
        <f t="shared" si="2"/>
        <v>587.80760019459683</v>
      </c>
      <c r="M18" s="15">
        <f t="shared" si="2"/>
        <v>565.19961557172758</v>
      </c>
      <c r="N18" s="15">
        <f t="shared" si="2"/>
        <v>543.46116881896887</v>
      </c>
      <c r="O18" s="15">
        <f t="shared" si="2"/>
        <v>522.55881617208559</v>
      </c>
      <c r="P18" s="15">
        <f t="shared" si="2"/>
        <v>502.46040016546669</v>
      </c>
      <c r="Q18" s="15">
        <f t="shared" si="2"/>
        <v>483.13500015910262</v>
      </c>
      <c r="R18" s="16">
        <f t="shared" si="2"/>
        <v>464.55288476836796</v>
      </c>
      <c r="S18" s="19"/>
    </row>
    <row r="19" spans="1:19" ht="15.75" thickBot="1" x14ac:dyDescent="0.3">
      <c r="A19" s="25"/>
      <c r="B19" s="28"/>
      <c r="C19" s="20" t="s">
        <v>17</v>
      </c>
      <c r="D19" s="21">
        <f>D17+SUM(E18:R18)</f>
        <v>-30447.004578008691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25">
      <c r="A20" s="25"/>
    </row>
    <row r="21" spans="1:19" ht="15" customHeight="1" x14ac:dyDescent="0.25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ht="15" x14ac:dyDescent="0.25">
      <c r="A23" s="25"/>
      <c r="B23" s="27"/>
      <c r="C23" s="2"/>
      <c r="D23" s="6"/>
      <c r="R23" s="12"/>
    </row>
    <row r="24" spans="1:19" ht="15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ht="15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ht="15" x14ac:dyDescent="0.25">
      <c r="A26" s="25"/>
      <c r="B26" s="27"/>
      <c r="C26" s="2" t="s">
        <v>12</v>
      </c>
      <c r="E26" s="1">
        <f t="shared" ref="E26:R26" si="3">1/(1+$D$5)^E25</f>
        <v>0.96153846153846145</v>
      </c>
      <c r="F26" s="1">
        <f t="shared" si="3"/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ht="15" x14ac:dyDescent="0.25">
      <c r="A27" s="25"/>
      <c r="B27" s="27"/>
      <c r="C27" s="2" t="s">
        <v>13</v>
      </c>
      <c r="D27" s="14">
        <v>-39000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ht="15" x14ac:dyDescent="0.25">
      <c r="A28" s="25"/>
      <c r="B28" s="27"/>
      <c r="C28" s="2" t="s">
        <v>14</v>
      </c>
      <c r="D28" s="17">
        <v>962.99395812347939</v>
      </c>
      <c r="E28" s="17">
        <v>1009.2163557234239</v>
      </c>
      <c r="F28" s="17">
        <v>1055.4387533233769</v>
      </c>
      <c r="G28" s="17">
        <v>1101.6611509233235</v>
      </c>
      <c r="H28" s="17">
        <v>1147.8835485232744</v>
      </c>
      <c r="I28" s="17">
        <v>1194.1059461232221</v>
      </c>
      <c r="J28" s="17">
        <v>1240.1667269483462</v>
      </c>
      <c r="K28" s="17">
        <v>1286.3891245482955</v>
      </c>
      <c r="L28" s="17">
        <v>1286.3891245482955</v>
      </c>
      <c r="M28" s="17">
        <v>1286.3891245482955</v>
      </c>
      <c r="N28" s="17">
        <v>1286.3891245482955</v>
      </c>
      <c r="O28" s="17">
        <v>1286.3891245482955</v>
      </c>
      <c r="P28" s="17">
        <v>1286.3891245482955</v>
      </c>
      <c r="Q28" s="17">
        <v>1286.3891245482955</v>
      </c>
      <c r="R28" s="18">
        <v>1286.3891245482955</v>
      </c>
    </row>
    <row r="29" spans="1:19" ht="15" x14ac:dyDescent="0.25">
      <c r="A29" s="25"/>
      <c r="B29" s="27"/>
      <c r="C29" s="2" t="s">
        <v>15</v>
      </c>
      <c r="D29" s="15">
        <f>D28+D27</f>
        <v>-38037.006041876521</v>
      </c>
      <c r="E29" s="15">
        <f t="shared" ref="E29:R29" si="4">E28+E27</f>
        <v>1009.2163557234239</v>
      </c>
      <c r="F29" s="15">
        <f t="shared" si="4"/>
        <v>1055.4387533233769</v>
      </c>
      <c r="G29" s="15">
        <f t="shared" si="4"/>
        <v>1101.6611509233235</v>
      </c>
      <c r="H29" s="15">
        <f t="shared" si="4"/>
        <v>1147.8835485232744</v>
      </c>
      <c r="I29" s="15">
        <f t="shared" si="4"/>
        <v>1194.1059461232221</v>
      </c>
      <c r="J29" s="15">
        <f t="shared" si="4"/>
        <v>1240.1667269483462</v>
      </c>
      <c r="K29" s="15">
        <f t="shared" si="4"/>
        <v>1286.3891245482955</v>
      </c>
      <c r="L29" s="15">
        <f t="shared" si="4"/>
        <v>1286.3891245482955</v>
      </c>
      <c r="M29" s="15">
        <f t="shared" si="4"/>
        <v>1286.3891245482955</v>
      </c>
      <c r="N29" s="15">
        <f t="shared" si="4"/>
        <v>1286.3891245482955</v>
      </c>
      <c r="O29" s="15">
        <f t="shared" si="4"/>
        <v>1286.3891245482955</v>
      </c>
      <c r="P29" s="15">
        <f t="shared" si="4"/>
        <v>1286.3891245482955</v>
      </c>
      <c r="Q29" s="15">
        <f t="shared" si="4"/>
        <v>1286.3891245482955</v>
      </c>
      <c r="R29" s="16">
        <f t="shared" si="4"/>
        <v>1286.3891245482955</v>
      </c>
    </row>
    <row r="30" spans="1:19" ht="15" x14ac:dyDescent="0.25">
      <c r="A30" s="25"/>
      <c r="B30" s="27"/>
      <c r="C30" s="2" t="s">
        <v>16</v>
      </c>
      <c r="D30" s="15">
        <f>D29</f>
        <v>-38037.006041876521</v>
      </c>
      <c r="E30" s="15">
        <f>E29*E26</f>
        <v>970.40034204175367</v>
      </c>
      <c r="F30" s="15">
        <f t="shared" ref="F30:R30" si="5">F29*F26</f>
        <v>975.81245684483804</v>
      </c>
      <c r="G30" s="15">
        <f t="shared" si="5"/>
        <v>979.37275166004372</v>
      </c>
      <c r="H30" s="15">
        <f t="shared" si="5"/>
        <v>981.21566809176841</v>
      </c>
      <c r="I30" s="15">
        <f t="shared" si="5"/>
        <v>981.46804546119802</v>
      </c>
      <c r="J30" s="15">
        <f t="shared" si="5"/>
        <v>980.12177863448937</v>
      </c>
      <c r="K30" s="15">
        <f t="shared" si="5"/>
        <v>977.55001045365736</v>
      </c>
      <c r="L30" s="15">
        <f t="shared" si="5"/>
        <v>939.95193312851654</v>
      </c>
      <c r="M30" s="15">
        <f t="shared" si="5"/>
        <v>903.79993570049646</v>
      </c>
      <c r="N30" s="15">
        <f t="shared" si="5"/>
        <v>869.0383997120158</v>
      </c>
      <c r="O30" s="15">
        <f t="shared" si="5"/>
        <v>835.61384587693851</v>
      </c>
      <c r="P30" s="15">
        <f t="shared" si="5"/>
        <v>803.47485180474825</v>
      </c>
      <c r="Q30" s="15">
        <f t="shared" si="5"/>
        <v>772.5719728891811</v>
      </c>
      <c r="R30" s="16">
        <f t="shared" si="5"/>
        <v>742.85766623959728</v>
      </c>
    </row>
    <row r="31" spans="1:19" ht="15.75" thickBot="1" x14ac:dyDescent="0.3">
      <c r="A31" s="25"/>
      <c r="B31" s="28"/>
      <c r="C31" s="20" t="s">
        <v>17</v>
      </c>
      <c r="D31" s="21">
        <f>D29+SUM(E30:R30)</f>
        <v>-25323.756383337277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25">
      <c r="A32" s="25"/>
    </row>
    <row r="33" spans="1:18" ht="15" customHeight="1" x14ac:dyDescent="0.25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15" x14ac:dyDescent="0.25">
      <c r="A34" s="25"/>
      <c r="B34" s="27"/>
      <c r="C34" s="2" t="s">
        <v>10</v>
      </c>
      <c r="E34" s="6">
        <v>0.04</v>
      </c>
      <c r="R34" s="12"/>
    </row>
    <row r="35" spans="1:18" ht="15" x14ac:dyDescent="0.25">
      <c r="A35" s="25"/>
      <c r="B35" s="27"/>
      <c r="C35" s="2"/>
      <c r="D35" s="6"/>
      <c r="R35" s="12"/>
    </row>
    <row r="36" spans="1:18" ht="15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ht="15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ht="15" x14ac:dyDescent="0.25">
      <c r="A38" s="25"/>
      <c r="B38" s="27"/>
      <c r="C38" s="2" t="s">
        <v>12</v>
      </c>
      <c r="E38" s="1">
        <f t="shared" ref="E38:R38" si="6">1/(1+$D$5)^E37</f>
        <v>0.96153846153846145</v>
      </c>
      <c r="F38" s="1">
        <f t="shared" si="6"/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ht="15" x14ac:dyDescent="0.25">
      <c r="A39" s="25"/>
      <c r="B39" s="27"/>
      <c r="C39" s="2" t="s">
        <v>13</v>
      </c>
      <c r="D39" s="14">
        <v>-39000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ht="15" x14ac:dyDescent="0.25">
      <c r="A40" s="25"/>
      <c r="B40" s="27"/>
      <c r="C40" s="2" t="s">
        <v>14</v>
      </c>
      <c r="D40" s="17">
        <v>1203.4937399926898</v>
      </c>
      <c r="E40" s="17">
        <v>1261.2717369926233</v>
      </c>
      <c r="F40" s="17">
        <v>1319.0497339925594</v>
      </c>
      <c r="G40" s="17">
        <v>1376.827730992494</v>
      </c>
      <c r="H40" s="17">
        <v>1434.6057279924273</v>
      </c>
      <c r="I40" s="17">
        <v>1492.3837249923729</v>
      </c>
      <c r="J40" s="17">
        <v>1549.9597010237833</v>
      </c>
      <c r="K40" s="17">
        <v>1607.7376980237048</v>
      </c>
      <c r="L40" s="17">
        <v>1607.7376980237048</v>
      </c>
      <c r="M40" s="17">
        <v>1607.7376980237048</v>
      </c>
      <c r="N40" s="17">
        <v>1607.7376980237048</v>
      </c>
      <c r="O40" s="17">
        <v>1607.7376980237048</v>
      </c>
      <c r="P40" s="17">
        <v>1607.7376980237048</v>
      </c>
      <c r="Q40" s="17">
        <v>1607.7376980237048</v>
      </c>
      <c r="R40" s="18">
        <v>1607.7376980237048</v>
      </c>
    </row>
    <row r="41" spans="1:18" ht="15" x14ac:dyDescent="0.25">
      <c r="A41" s="25"/>
      <c r="B41" s="27"/>
      <c r="C41" s="2" t="s">
        <v>15</v>
      </c>
      <c r="D41" s="15">
        <f>D40+D39</f>
        <v>-37796.506260007307</v>
      </c>
      <c r="E41" s="15">
        <f t="shared" ref="E41:R41" si="7">E40+E39</f>
        <v>1261.2717369926233</v>
      </c>
      <c r="F41" s="15">
        <f t="shared" si="7"/>
        <v>1319.0497339925594</v>
      </c>
      <c r="G41" s="15">
        <f t="shared" si="7"/>
        <v>1376.827730992494</v>
      </c>
      <c r="H41" s="15">
        <f t="shared" si="7"/>
        <v>1434.6057279924273</v>
      </c>
      <c r="I41" s="15">
        <f t="shared" si="7"/>
        <v>1492.3837249923729</v>
      </c>
      <c r="J41" s="15">
        <f t="shared" si="7"/>
        <v>1549.9597010237833</v>
      </c>
      <c r="K41" s="15">
        <f t="shared" si="7"/>
        <v>1607.7376980237048</v>
      </c>
      <c r="L41" s="15">
        <f t="shared" si="7"/>
        <v>1607.7376980237048</v>
      </c>
      <c r="M41" s="15">
        <f t="shared" si="7"/>
        <v>1607.7376980237048</v>
      </c>
      <c r="N41" s="15">
        <f t="shared" si="7"/>
        <v>1607.7376980237048</v>
      </c>
      <c r="O41" s="15">
        <f t="shared" si="7"/>
        <v>1607.7376980237048</v>
      </c>
      <c r="P41" s="15">
        <f t="shared" si="7"/>
        <v>1607.7376980237048</v>
      </c>
      <c r="Q41" s="15">
        <f t="shared" si="7"/>
        <v>1607.7376980237048</v>
      </c>
      <c r="R41" s="16">
        <f t="shared" si="7"/>
        <v>1607.7376980237048</v>
      </c>
    </row>
    <row r="42" spans="1:18" ht="15" x14ac:dyDescent="0.25">
      <c r="A42" s="25"/>
      <c r="B42" s="27"/>
      <c r="C42" s="2" t="s">
        <v>16</v>
      </c>
      <c r="D42" s="15">
        <f>D41</f>
        <v>-37796.506260007307</v>
      </c>
      <c r="E42" s="15">
        <f>E41*E38</f>
        <v>1212.7612855698301</v>
      </c>
      <c r="F42" s="15">
        <f t="shared" ref="F42:R42" si="8">F41*F38</f>
        <v>1219.5356268422331</v>
      </c>
      <c r="G42" s="15">
        <f t="shared" si="8"/>
        <v>1223.9948393694651</v>
      </c>
      <c r="H42" s="15">
        <f t="shared" si="8"/>
        <v>1226.3069887631775</v>
      </c>
      <c r="I42" s="15">
        <f t="shared" si="8"/>
        <v>1226.6306372577249</v>
      </c>
      <c r="J42" s="15">
        <f t="shared" si="8"/>
        <v>1224.9556660154497</v>
      </c>
      <c r="K42" s="15">
        <f t="shared" si="8"/>
        <v>1221.7485156846928</v>
      </c>
      <c r="L42" s="15">
        <f t="shared" si="8"/>
        <v>1174.7581881583583</v>
      </c>
      <c r="M42" s="15">
        <f t="shared" si="8"/>
        <v>1129.5751809214983</v>
      </c>
      <c r="N42" s="15">
        <f t="shared" si="8"/>
        <v>1086.1299816552867</v>
      </c>
      <c r="O42" s="15">
        <f t="shared" si="8"/>
        <v>1044.355751591622</v>
      </c>
      <c r="P42" s="15">
        <f t="shared" si="8"/>
        <v>1004.1882226842517</v>
      </c>
      <c r="Q42" s="15">
        <f t="shared" si="8"/>
        <v>965.56559873485742</v>
      </c>
      <c r="R42" s="16">
        <f t="shared" si="8"/>
        <v>928.42846032197838</v>
      </c>
    </row>
    <row r="43" spans="1:18" ht="15.75" thickBot="1" x14ac:dyDescent="0.3">
      <c r="A43" s="25"/>
      <c r="B43" s="28"/>
      <c r="C43" s="20" t="s">
        <v>17</v>
      </c>
      <c r="D43" s="21">
        <f>D41+SUM(E42:R42)</f>
        <v>-21907.571316436879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view="pageBreakPreview" topLeftCell="A13" zoomScale="60" zoomScaleNormal="70" workbookViewId="0">
      <selection activeCell="G16" sqref="G16"/>
    </sheetView>
  </sheetViews>
  <sheetFormatPr defaultColWidth="8" defaultRowHeight="14.25" x14ac:dyDescent="0.2"/>
  <cols>
    <col min="1" max="1" width="8" style="1"/>
    <col min="2" max="2" width="10.140625" style="1" customWidth="1"/>
    <col min="3" max="3" width="21.7109375" style="1" customWidth="1"/>
    <col min="4" max="4" width="10.5703125" style="1" bestFit="1" customWidth="1"/>
    <col min="5" max="18" width="8.85546875" style="1" customWidth="1"/>
    <col min="19" max="16384" width="8" style="1"/>
  </cols>
  <sheetData>
    <row r="1" spans="1:19" ht="15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ht="15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ht="15" x14ac:dyDescent="0.25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19" ht="15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ht="15" x14ac:dyDescent="0.25">
      <c r="C5" s="2" t="s">
        <v>4</v>
      </c>
      <c r="D5" s="6">
        <v>0.04</v>
      </c>
    </row>
    <row r="6" spans="1:19" ht="15" x14ac:dyDescent="0.25">
      <c r="D6" s="7" t="s">
        <v>5</v>
      </c>
    </row>
    <row r="8" spans="1:19" ht="15" thickBot="1" x14ac:dyDescent="0.25"/>
    <row r="9" spans="1:19" ht="15" customHeight="1" x14ac:dyDescent="0.25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ht="15" x14ac:dyDescent="0.25">
      <c r="A10" s="25"/>
      <c r="B10" s="27"/>
      <c r="C10" s="2" t="s">
        <v>10</v>
      </c>
      <c r="D10" s="11">
        <v>0.04</v>
      </c>
      <c r="R10" s="12"/>
    </row>
    <row r="11" spans="1:19" ht="15" x14ac:dyDescent="0.25">
      <c r="A11" s="25"/>
      <c r="B11" s="27"/>
      <c r="C11" s="2"/>
      <c r="R11" s="12"/>
    </row>
    <row r="12" spans="1:19" ht="15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ht="15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ht="15" x14ac:dyDescent="0.25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ht="15" x14ac:dyDescent="0.25">
      <c r="A15" s="25"/>
      <c r="B15" s="27"/>
      <c r="C15" s="2" t="s">
        <v>13</v>
      </c>
      <c r="D15" s="14">
        <v>-2510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ht="15" x14ac:dyDescent="0.25">
      <c r="A16" s="25"/>
      <c r="B16" s="27"/>
      <c r="C16" s="2" t="s">
        <v>14</v>
      </c>
      <c r="D16" s="17">
        <v>652.86710802068933</v>
      </c>
      <c r="E16" s="17">
        <v>686.53886047698575</v>
      </c>
      <c r="F16" s="17">
        <v>720.2106129332833</v>
      </c>
      <c r="G16" s="17">
        <v>753.88236538958859</v>
      </c>
      <c r="H16" s="17">
        <v>787.55411784588932</v>
      </c>
      <c r="I16" s="17">
        <v>821.22587030218847</v>
      </c>
      <c r="J16" s="17">
        <v>854.77988935829831</v>
      </c>
      <c r="K16" s="17">
        <v>888.45164181459518</v>
      </c>
      <c r="L16" s="17">
        <v>888.45164181459518</v>
      </c>
      <c r="M16" s="17">
        <v>888.45164181459518</v>
      </c>
      <c r="N16" s="17">
        <v>888.45164181459518</v>
      </c>
      <c r="O16" s="17">
        <v>888.45164181459518</v>
      </c>
      <c r="P16" s="17">
        <v>888.45164181459518</v>
      </c>
      <c r="Q16" s="17">
        <v>888.45164181459518</v>
      </c>
      <c r="R16" s="18">
        <v>888.45164181459518</v>
      </c>
      <c r="S16" s="19"/>
    </row>
    <row r="17" spans="1:19" ht="15" x14ac:dyDescent="0.25">
      <c r="A17" s="25"/>
      <c r="B17" s="27"/>
      <c r="C17" s="2" t="s">
        <v>15</v>
      </c>
      <c r="D17" s="15">
        <f>D16+D15</f>
        <v>-1857.1328919793107</v>
      </c>
      <c r="E17" s="15">
        <f t="shared" ref="E17:R17" si="1">E16+E15</f>
        <v>686.53886047698575</v>
      </c>
      <c r="F17" s="15">
        <f t="shared" si="1"/>
        <v>720.2106129332833</v>
      </c>
      <c r="G17" s="15">
        <f t="shared" si="1"/>
        <v>753.88236538958859</v>
      </c>
      <c r="H17" s="15">
        <f t="shared" si="1"/>
        <v>787.55411784588932</v>
      </c>
      <c r="I17" s="15">
        <f t="shared" si="1"/>
        <v>821.22587030218847</v>
      </c>
      <c r="J17" s="15">
        <f t="shared" si="1"/>
        <v>854.77988935829831</v>
      </c>
      <c r="K17" s="15">
        <f t="shared" si="1"/>
        <v>888.45164181459518</v>
      </c>
      <c r="L17" s="15">
        <f t="shared" si="1"/>
        <v>888.45164181459518</v>
      </c>
      <c r="M17" s="15">
        <f t="shared" si="1"/>
        <v>888.45164181459518</v>
      </c>
      <c r="N17" s="15">
        <f t="shared" si="1"/>
        <v>888.45164181459518</v>
      </c>
      <c r="O17" s="15">
        <f t="shared" si="1"/>
        <v>888.45164181459518</v>
      </c>
      <c r="P17" s="15">
        <f t="shared" si="1"/>
        <v>888.45164181459518</v>
      </c>
      <c r="Q17" s="15">
        <f t="shared" si="1"/>
        <v>888.45164181459518</v>
      </c>
      <c r="R17" s="16">
        <f t="shared" si="1"/>
        <v>888.45164181459518</v>
      </c>
      <c r="S17" s="19"/>
    </row>
    <row r="18" spans="1:19" ht="15" x14ac:dyDescent="0.25">
      <c r="A18" s="25"/>
      <c r="B18" s="27"/>
      <c r="C18" s="2" t="s">
        <v>16</v>
      </c>
      <c r="D18" s="15">
        <f>D17</f>
        <v>-1857.1328919793107</v>
      </c>
      <c r="E18" s="15">
        <f>E17*E14</f>
        <v>660.13351968940935</v>
      </c>
      <c r="F18" s="15">
        <f t="shared" ref="F18:R18" si="2">F17*F14</f>
        <v>665.87519686879</v>
      </c>
      <c r="G18" s="15">
        <f t="shared" si="2"/>
        <v>670.19867769756036</v>
      </c>
      <c r="H18" s="15">
        <f t="shared" si="2"/>
        <v>673.20456059738467</v>
      </c>
      <c r="I18" s="15">
        <f t="shared" si="2"/>
        <v>674.9878035734082</v>
      </c>
      <c r="J18" s="15">
        <f t="shared" si="2"/>
        <v>675.54496286186998</v>
      </c>
      <c r="K18" s="15">
        <f t="shared" si="2"/>
        <v>675.15022878353</v>
      </c>
      <c r="L18" s="15">
        <f t="shared" si="2"/>
        <v>649.18291229185559</v>
      </c>
      <c r="M18" s="15">
        <f t="shared" si="2"/>
        <v>624.21433874216871</v>
      </c>
      <c r="N18" s="15">
        <f t="shared" si="2"/>
        <v>600.20609494439304</v>
      </c>
      <c r="O18" s="15">
        <f t="shared" si="2"/>
        <v>577.12124513883953</v>
      </c>
      <c r="P18" s="15">
        <f t="shared" si="2"/>
        <v>554.92427417196097</v>
      </c>
      <c r="Q18" s="15">
        <f t="shared" si="2"/>
        <v>533.5810328576548</v>
      </c>
      <c r="R18" s="16">
        <f t="shared" si="2"/>
        <v>513.05868544005273</v>
      </c>
      <c r="S18" s="19"/>
    </row>
    <row r="19" spans="1:19" ht="15.75" thickBot="1" x14ac:dyDescent="0.3">
      <c r="A19" s="25"/>
      <c r="B19" s="28"/>
      <c r="C19" s="20" t="s">
        <v>17</v>
      </c>
      <c r="D19" s="21">
        <f>D17+SUM(E18:R18)</f>
        <v>6890.2506416795677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thickBot="1" x14ac:dyDescent="0.25">
      <c r="A20" s="25"/>
    </row>
    <row r="21" spans="1:19" ht="15" customHeight="1" x14ac:dyDescent="0.25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ht="15" x14ac:dyDescent="0.25">
      <c r="A23" s="25"/>
      <c r="B23" s="27"/>
      <c r="C23" s="2"/>
      <c r="D23" s="6"/>
      <c r="R23" s="12"/>
    </row>
    <row r="24" spans="1:19" ht="15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ht="15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ht="15" x14ac:dyDescent="0.25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ht="15" x14ac:dyDescent="0.25">
      <c r="A27" s="25"/>
      <c r="B27" s="27"/>
      <c r="C27" s="2" t="s">
        <v>13</v>
      </c>
      <c r="D27" s="14">
        <v>-2510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ht="15" x14ac:dyDescent="0.25">
      <c r="A28" s="25"/>
      <c r="B28" s="27"/>
      <c r="C28" s="2" t="s">
        <v>14</v>
      </c>
      <c r="D28" s="17">
        <v>1043.2955757068707</v>
      </c>
      <c r="E28" s="17">
        <v>1097.170379636947</v>
      </c>
      <c r="F28" s="17">
        <v>1151.0451835670342</v>
      </c>
      <c r="G28" s="17">
        <v>1204.9199874971182</v>
      </c>
      <c r="H28" s="17">
        <v>1258.7947914271922</v>
      </c>
      <c r="I28" s="17">
        <v>1312.6695953572826</v>
      </c>
      <c r="J28" s="17">
        <v>1366.3560258470402</v>
      </c>
      <c r="K28" s="17">
        <v>1420.2308297771233</v>
      </c>
      <c r="L28" s="17">
        <v>1420.2308297771233</v>
      </c>
      <c r="M28" s="17">
        <v>1420.2308297771233</v>
      </c>
      <c r="N28" s="17">
        <v>1420.2308297771233</v>
      </c>
      <c r="O28" s="17">
        <v>1420.2308297771233</v>
      </c>
      <c r="P28" s="17">
        <v>1420.2308297771233</v>
      </c>
      <c r="Q28" s="17">
        <v>1420.2308297771233</v>
      </c>
      <c r="R28" s="18">
        <v>1420.2308297771233</v>
      </c>
    </row>
    <row r="29" spans="1:19" ht="15" x14ac:dyDescent="0.25">
      <c r="A29" s="25"/>
      <c r="B29" s="27"/>
      <c r="C29" s="2" t="s">
        <v>15</v>
      </c>
      <c r="D29" s="15">
        <f>D28+D27</f>
        <v>-1466.7044242931293</v>
      </c>
      <c r="E29" s="15">
        <f t="shared" ref="E29:R29" si="4">E28+E27</f>
        <v>1097.170379636947</v>
      </c>
      <c r="F29" s="15">
        <f t="shared" si="4"/>
        <v>1151.0451835670342</v>
      </c>
      <c r="G29" s="15">
        <f t="shared" si="4"/>
        <v>1204.9199874971182</v>
      </c>
      <c r="H29" s="15">
        <f t="shared" si="4"/>
        <v>1258.7947914271922</v>
      </c>
      <c r="I29" s="15">
        <f t="shared" si="4"/>
        <v>1312.6695953572826</v>
      </c>
      <c r="J29" s="15">
        <f t="shared" si="4"/>
        <v>1366.3560258470402</v>
      </c>
      <c r="K29" s="15">
        <f t="shared" si="4"/>
        <v>1420.2308297771233</v>
      </c>
      <c r="L29" s="15">
        <f t="shared" si="4"/>
        <v>1420.2308297771233</v>
      </c>
      <c r="M29" s="15">
        <f t="shared" si="4"/>
        <v>1420.2308297771233</v>
      </c>
      <c r="N29" s="15">
        <f t="shared" si="4"/>
        <v>1420.2308297771233</v>
      </c>
      <c r="O29" s="15">
        <f t="shared" si="4"/>
        <v>1420.2308297771233</v>
      </c>
      <c r="P29" s="15">
        <f t="shared" si="4"/>
        <v>1420.2308297771233</v>
      </c>
      <c r="Q29" s="15">
        <f t="shared" si="4"/>
        <v>1420.2308297771233</v>
      </c>
      <c r="R29" s="16">
        <f t="shared" si="4"/>
        <v>1420.2308297771233</v>
      </c>
    </row>
    <row r="30" spans="1:19" ht="15" x14ac:dyDescent="0.25">
      <c r="A30" s="25"/>
      <c r="B30" s="27"/>
      <c r="C30" s="2" t="s">
        <v>16</v>
      </c>
      <c r="D30" s="15">
        <f>D29</f>
        <v>-1466.7044242931293</v>
      </c>
      <c r="E30" s="15">
        <f>E29*E26</f>
        <v>1054.9715188816797</v>
      </c>
      <c r="F30" s="15">
        <f t="shared" ref="F30:R30" si="5">F29*F26</f>
        <v>1064.2059759310596</v>
      </c>
      <c r="G30" s="15">
        <f t="shared" si="5"/>
        <v>1071.1694813747424</v>
      </c>
      <c r="H30" s="15">
        <f t="shared" si="5"/>
        <v>1076.0230633583533</v>
      </c>
      <c r="I30" s="15">
        <f t="shared" si="5"/>
        <v>1078.9187226429799</v>
      </c>
      <c r="J30" s="15">
        <f t="shared" si="5"/>
        <v>1079.8510145458304</v>
      </c>
      <c r="K30" s="15">
        <f t="shared" si="5"/>
        <v>1079.2587064063835</v>
      </c>
      <c r="L30" s="15">
        <f t="shared" si="5"/>
        <v>1037.7487561599837</v>
      </c>
      <c r="M30" s="15">
        <f t="shared" si="5"/>
        <v>997.83534246152271</v>
      </c>
      <c r="N30" s="15">
        <f t="shared" si="5"/>
        <v>959.45706005915645</v>
      </c>
      <c r="O30" s="15">
        <f t="shared" si="5"/>
        <v>922.55486544149676</v>
      </c>
      <c r="P30" s="15">
        <f t="shared" si="5"/>
        <v>887.07198600143886</v>
      </c>
      <c r="Q30" s="15">
        <f t="shared" si="5"/>
        <v>852.9538326936912</v>
      </c>
      <c r="R30" s="16">
        <f t="shared" si="5"/>
        <v>820.14791605162623</v>
      </c>
    </row>
    <row r="31" spans="1:19" ht="15.75" thickBot="1" x14ac:dyDescent="0.3">
      <c r="A31" s="25"/>
      <c r="B31" s="28"/>
      <c r="C31" s="20" t="s">
        <v>17</v>
      </c>
      <c r="D31" s="21">
        <f>D29+SUM(E30:R30)</f>
        <v>12515.463817716814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thickBot="1" x14ac:dyDescent="0.25">
      <c r="A32" s="25"/>
    </row>
    <row r="33" spans="1:18" ht="15" x14ac:dyDescent="0.25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15" x14ac:dyDescent="0.25">
      <c r="A34" s="25"/>
      <c r="B34" s="27"/>
      <c r="C34" s="2" t="s">
        <v>10</v>
      </c>
      <c r="E34" s="6">
        <v>0.04</v>
      </c>
      <c r="R34" s="12"/>
    </row>
    <row r="35" spans="1:18" ht="15" x14ac:dyDescent="0.25">
      <c r="A35" s="25"/>
      <c r="B35" s="27"/>
      <c r="C35" s="2"/>
      <c r="D35" s="6"/>
      <c r="R35" s="12"/>
    </row>
    <row r="36" spans="1:18" ht="15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ht="15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ht="15" x14ac:dyDescent="0.25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ht="15" x14ac:dyDescent="0.25">
      <c r="A39" s="25"/>
      <c r="B39" s="27"/>
      <c r="C39" s="2" t="s">
        <v>13</v>
      </c>
      <c r="D39" s="14">
        <v>-2510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ht="15" x14ac:dyDescent="0.25">
      <c r="A40" s="25"/>
      <c r="B40" s="27"/>
      <c r="C40" s="2" t="s">
        <v>14</v>
      </c>
      <c r="D40" s="17">
        <v>1303.1851091550006</v>
      </c>
      <c r="E40" s="17">
        <v>1370.5286140675935</v>
      </c>
      <c r="F40" s="17">
        <v>1437.8721189801886</v>
      </c>
      <c r="G40" s="17">
        <v>1505.2156238927992</v>
      </c>
      <c r="H40" s="17">
        <v>1572.5591288054006</v>
      </c>
      <c r="I40" s="17">
        <v>1639.9026337179989</v>
      </c>
      <c r="J40" s="17">
        <v>1707.0106718302186</v>
      </c>
      <c r="K40" s="17">
        <v>1774.3541767428123</v>
      </c>
      <c r="L40" s="17">
        <v>1774.3541767428123</v>
      </c>
      <c r="M40" s="17">
        <v>1774.3541767428123</v>
      </c>
      <c r="N40" s="17">
        <v>1774.3541767428123</v>
      </c>
      <c r="O40" s="17">
        <v>1774.3541767428123</v>
      </c>
      <c r="P40" s="17">
        <v>1774.3541767428123</v>
      </c>
      <c r="Q40" s="17">
        <v>1774.3541767428123</v>
      </c>
      <c r="R40" s="18">
        <v>1774.3541767428123</v>
      </c>
    </row>
    <row r="41" spans="1:18" ht="15" x14ac:dyDescent="0.25">
      <c r="A41" s="25"/>
      <c r="B41" s="27"/>
      <c r="C41" s="2" t="s">
        <v>15</v>
      </c>
      <c r="D41" s="15">
        <f>D40+D39</f>
        <v>-1206.8148908449994</v>
      </c>
      <c r="E41" s="15">
        <f t="shared" ref="E41:R41" si="7">E40+E39</f>
        <v>1370.5286140675935</v>
      </c>
      <c r="F41" s="15">
        <f t="shared" si="7"/>
        <v>1437.8721189801886</v>
      </c>
      <c r="G41" s="15">
        <f t="shared" si="7"/>
        <v>1505.2156238927992</v>
      </c>
      <c r="H41" s="15">
        <f t="shared" si="7"/>
        <v>1572.5591288054006</v>
      </c>
      <c r="I41" s="15">
        <f t="shared" si="7"/>
        <v>1639.9026337179989</v>
      </c>
      <c r="J41" s="15">
        <f t="shared" si="7"/>
        <v>1707.0106718302186</v>
      </c>
      <c r="K41" s="15">
        <f t="shared" si="7"/>
        <v>1774.3541767428123</v>
      </c>
      <c r="L41" s="15">
        <f t="shared" si="7"/>
        <v>1774.3541767428123</v>
      </c>
      <c r="M41" s="15">
        <f t="shared" si="7"/>
        <v>1774.3541767428123</v>
      </c>
      <c r="N41" s="15">
        <f t="shared" si="7"/>
        <v>1774.3541767428123</v>
      </c>
      <c r="O41" s="15">
        <f t="shared" si="7"/>
        <v>1774.3541767428123</v>
      </c>
      <c r="P41" s="15">
        <f t="shared" si="7"/>
        <v>1774.3541767428123</v>
      </c>
      <c r="Q41" s="15">
        <f t="shared" si="7"/>
        <v>1774.3541767428123</v>
      </c>
      <c r="R41" s="16">
        <f t="shared" si="7"/>
        <v>1774.3541767428123</v>
      </c>
    </row>
    <row r="42" spans="1:18" ht="15" x14ac:dyDescent="0.25">
      <c r="A42" s="25"/>
      <c r="B42" s="27"/>
      <c r="C42" s="2" t="s">
        <v>16</v>
      </c>
      <c r="D42" s="15">
        <f>D41</f>
        <v>-1206.8148908449994</v>
      </c>
      <c r="E42" s="15">
        <f>E41*E38</f>
        <v>1317.8159750649936</v>
      </c>
      <c r="F42" s="15">
        <f t="shared" ref="F42:R42" si="8">F41*F38</f>
        <v>1329.3936011281328</v>
      </c>
      <c r="G42" s="15">
        <f t="shared" si="8"/>
        <v>1338.1312086552678</v>
      </c>
      <c r="H42" s="15">
        <f t="shared" si="8"/>
        <v>1344.2301339449107</v>
      </c>
      <c r="I42" s="15">
        <f t="shared" si="8"/>
        <v>1347.8804270988755</v>
      </c>
      <c r="J42" s="15">
        <f t="shared" si="8"/>
        <v>1349.0753295237967</v>
      </c>
      <c r="K42" s="15">
        <f t="shared" si="8"/>
        <v>1348.3633458363454</v>
      </c>
      <c r="L42" s="15">
        <f t="shared" si="8"/>
        <v>1296.5032171503317</v>
      </c>
      <c r="M42" s="15">
        <f t="shared" si="8"/>
        <v>1246.6377087983956</v>
      </c>
      <c r="N42" s="15">
        <f t="shared" si="8"/>
        <v>1198.6901046138421</v>
      </c>
      <c r="O42" s="15">
        <f t="shared" si="8"/>
        <v>1152.5866390517713</v>
      </c>
      <c r="P42" s="15">
        <f t="shared" si="8"/>
        <v>1108.2563837036259</v>
      </c>
      <c r="Q42" s="15">
        <f t="shared" si="8"/>
        <v>1065.6311381765634</v>
      </c>
      <c r="R42" s="16">
        <f t="shared" si="8"/>
        <v>1024.6453251697726</v>
      </c>
    </row>
    <row r="43" spans="1:18" ht="15.75" thickBot="1" x14ac:dyDescent="0.3">
      <c r="A43" s="25"/>
      <c r="B43" s="28"/>
      <c r="C43" s="20" t="s">
        <v>17</v>
      </c>
      <c r="D43" s="21">
        <f>D41+SUM(E42:R42)</f>
        <v>16261.025647071623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view="pageBreakPreview" zoomScale="60" zoomScaleNormal="70" workbookViewId="0">
      <selection activeCell="W34" sqref="W34"/>
    </sheetView>
  </sheetViews>
  <sheetFormatPr defaultColWidth="8" defaultRowHeight="14.25" x14ac:dyDescent="0.2"/>
  <cols>
    <col min="1" max="1" width="8" style="1"/>
    <col min="2" max="2" width="10.140625" style="1" customWidth="1"/>
    <col min="3" max="3" width="21.7109375" style="1" customWidth="1"/>
    <col min="4" max="4" width="10.5703125" style="1" bestFit="1" customWidth="1"/>
    <col min="5" max="18" width="8.85546875" style="1" customWidth="1"/>
    <col min="19" max="16384" width="8" style="1"/>
  </cols>
  <sheetData>
    <row r="1" spans="1:19" ht="15" x14ac:dyDescent="0.25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 ht="15" x14ac:dyDescent="0.25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ht="15" x14ac:dyDescent="0.25">
      <c r="A3" s="4"/>
      <c r="B3" s="4"/>
      <c r="C3" s="2" t="s">
        <v>2</v>
      </c>
      <c r="D3" s="5">
        <v>0.90103772536363635</v>
      </c>
      <c r="E3" s="5">
        <v>0.92963772536363631</v>
      </c>
      <c r="F3" s="5">
        <v>0.95823772536363638</v>
      </c>
      <c r="G3" s="5">
        <v>0.98683772536363634</v>
      </c>
      <c r="H3" s="5">
        <v>1.0154377253636364</v>
      </c>
      <c r="I3" s="5">
        <v>1.0440377253636364</v>
      </c>
      <c r="J3" s="5">
        <v>1.0725377253636363</v>
      </c>
      <c r="K3" s="5">
        <v>1.1011377253636363</v>
      </c>
      <c r="L3" s="5">
        <v>1.1011377253636363</v>
      </c>
      <c r="M3" s="5">
        <v>1.1011377253636363</v>
      </c>
      <c r="N3" s="5">
        <v>1.1011377253636363</v>
      </c>
      <c r="O3" s="5">
        <v>1.1011377253636363</v>
      </c>
      <c r="P3" s="5">
        <v>1.1011377253636363</v>
      </c>
      <c r="Q3" s="5">
        <v>1.1011377253636363</v>
      </c>
      <c r="R3" s="5">
        <v>1.1011377253636363</v>
      </c>
      <c r="S3" s="2"/>
    </row>
    <row r="4" spans="1:19" ht="15" x14ac:dyDescent="0.25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ht="15" x14ac:dyDescent="0.25">
      <c r="C5" s="2" t="s">
        <v>4</v>
      </c>
      <c r="D5" s="6">
        <v>0.04</v>
      </c>
    </row>
    <row r="6" spans="1:19" ht="15" x14ac:dyDescent="0.25">
      <c r="D6" s="7" t="s">
        <v>5</v>
      </c>
    </row>
    <row r="8" spans="1:19" ht="15" thickBot="1" x14ac:dyDescent="0.25"/>
    <row r="9" spans="1:19" ht="15" customHeight="1" x14ac:dyDescent="0.25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ht="15" x14ac:dyDescent="0.25">
      <c r="A10" s="25"/>
      <c r="B10" s="27"/>
      <c r="C10" s="2" t="s">
        <v>10</v>
      </c>
      <c r="D10" s="11">
        <v>0.04</v>
      </c>
      <c r="R10" s="12"/>
    </row>
    <row r="11" spans="1:19" ht="15" x14ac:dyDescent="0.25">
      <c r="A11" s="25"/>
      <c r="B11" s="27"/>
      <c r="C11" s="2"/>
      <c r="R11" s="12"/>
    </row>
    <row r="12" spans="1:19" ht="15" x14ac:dyDescent="0.25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 ht="15" x14ac:dyDescent="0.25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 ht="15" x14ac:dyDescent="0.25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 ht="15" x14ac:dyDescent="0.25">
      <c r="A15" s="25"/>
      <c r="B15" s="27"/>
      <c r="C15" s="2" t="s">
        <v>13</v>
      </c>
      <c r="D15" s="14">
        <v>-39000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ht="15" x14ac:dyDescent="0.25">
      <c r="A16" s="25"/>
      <c r="B16" s="27"/>
      <c r="C16" s="2" t="s">
        <v>14</v>
      </c>
      <c r="D16" s="17">
        <v>652.86710802068933</v>
      </c>
      <c r="E16" s="17">
        <v>686.53886047698575</v>
      </c>
      <c r="F16" s="17">
        <v>720.2106129332833</v>
      </c>
      <c r="G16" s="17">
        <v>753.88236538958859</v>
      </c>
      <c r="H16" s="17">
        <v>787.55411784588932</v>
      </c>
      <c r="I16" s="17">
        <v>821.22587030218847</v>
      </c>
      <c r="J16" s="17">
        <v>854.77988935829831</v>
      </c>
      <c r="K16" s="17">
        <v>888.45164181459518</v>
      </c>
      <c r="L16" s="17">
        <v>888.45164181459518</v>
      </c>
      <c r="M16" s="17">
        <v>888.45164181459518</v>
      </c>
      <c r="N16" s="17">
        <v>888.45164181459518</v>
      </c>
      <c r="O16" s="17">
        <v>888.45164181459518</v>
      </c>
      <c r="P16" s="17">
        <v>888.45164181459518</v>
      </c>
      <c r="Q16" s="17">
        <v>888.45164181459518</v>
      </c>
      <c r="R16" s="18">
        <v>888.45164181459518</v>
      </c>
      <c r="S16" s="19"/>
    </row>
    <row r="17" spans="1:19" ht="15" x14ac:dyDescent="0.25">
      <c r="A17" s="25"/>
      <c r="B17" s="27"/>
      <c r="C17" s="2" t="s">
        <v>15</v>
      </c>
      <c r="D17" s="15">
        <f>D16+D15</f>
        <v>-38347.132891979309</v>
      </c>
      <c r="E17" s="15">
        <f t="shared" ref="E17:R17" si="1">E16+E15</f>
        <v>686.53886047698575</v>
      </c>
      <c r="F17" s="15">
        <f t="shared" si="1"/>
        <v>720.2106129332833</v>
      </c>
      <c r="G17" s="15">
        <f t="shared" si="1"/>
        <v>753.88236538958859</v>
      </c>
      <c r="H17" s="15">
        <f t="shared" si="1"/>
        <v>787.55411784588932</v>
      </c>
      <c r="I17" s="15">
        <f t="shared" si="1"/>
        <v>821.22587030218847</v>
      </c>
      <c r="J17" s="15">
        <f t="shared" si="1"/>
        <v>854.77988935829831</v>
      </c>
      <c r="K17" s="15">
        <f t="shared" si="1"/>
        <v>888.45164181459518</v>
      </c>
      <c r="L17" s="15">
        <f t="shared" si="1"/>
        <v>888.45164181459518</v>
      </c>
      <c r="M17" s="15">
        <f t="shared" si="1"/>
        <v>888.45164181459518</v>
      </c>
      <c r="N17" s="15">
        <f t="shared" si="1"/>
        <v>888.45164181459518</v>
      </c>
      <c r="O17" s="15">
        <f t="shared" si="1"/>
        <v>888.45164181459518</v>
      </c>
      <c r="P17" s="15">
        <f t="shared" si="1"/>
        <v>888.45164181459518</v>
      </c>
      <c r="Q17" s="15">
        <f t="shared" si="1"/>
        <v>888.45164181459518</v>
      </c>
      <c r="R17" s="16">
        <f t="shared" si="1"/>
        <v>888.45164181459518</v>
      </c>
      <c r="S17" s="19"/>
    </row>
    <row r="18" spans="1:19" ht="15" x14ac:dyDescent="0.25">
      <c r="A18" s="25"/>
      <c r="B18" s="27"/>
      <c r="C18" s="2" t="s">
        <v>16</v>
      </c>
      <c r="D18" s="15">
        <f>D17</f>
        <v>-38347.132891979309</v>
      </c>
      <c r="E18" s="15">
        <f>E17*E14</f>
        <v>660.13351968940935</v>
      </c>
      <c r="F18" s="15">
        <f t="shared" ref="F18:R18" si="2">F17*F14</f>
        <v>665.87519686879</v>
      </c>
      <c r="G18" s="15">
        <f t="shared" si="2"/>
        <v>670.19867769756036</v>
      </c>
      <c r="H18" s="15">
        <f t="shared" si="2"/>
        <v>673.20456059738467</v>
      </c>
      <c r="I18" s="15">
        <f t="shared" si="2"/>
        <v>674.9878035734082</v>
      </c>
      <c r="J18" s="15">
        <f t="shared" si="2"/>
        <v>675.54496286186998</v>
      </c>
      <c r="K18" s="15">
        <f t="shared" si="2"/>
        <v>675.15022878353</v>
      </c>
      <c r="L18" s="15">
        <f t="shared" si="2"/>
        <v>649.18291229185559</v>
      </c>
      <c r="M18" s="15">
        <f t="shared" si="2"/>
        <v>624.21433874216871</v>
      </c>
      <c r="N18" s="15">
        <f t="shared" si="2"/>
        <v>600.20609494439304</v>
      </c>
      <c r="O18" s="15">
        <f t="shared" si="2"/>
        <v>577.12124513883953</v>
      </c>
      <c r="P18" s="15">
        <f t="shared" si="2"/>
        <v>554.92427417196097</v>
      </c>
      <c r="Q18" s="15">
        <f t="shared" si="2"/>
        <v>533.5810328576548</v>
      </c>
      <c r="R18" s="16">
        <f t="shared" si="2"/>
        <v>513.05868544005273</v>
      </c>
      <c r="S18" s="19"/>
    </row>
    <row r="19" spans="1:19" ht="15.75" thickBot="1" x14ac:dyDescent="0.3">
      <c r="A19" s="25"/>
      <c r="B19" s="28"/>
      <c r="C19" s="20" t="s">
        <v>17</v>
      </c>
      <c r="D19" s="21">
        <f>D17+SUM(E18:R18)</f>
        <v>-29599.74935832043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thickBot="1" x14ac:dyDescent="0.25">
      <c r="A20" s="25"/>
    </row>
    <row r="21" spans="1:19" ht="15" customHeight="1" x14ac:dyDescent="0.25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25">
      <c r="A22" s="25"/>
      <c r="B22" s="27"/>
      <c r="C22" s="2" t="s">
        <v>10</v>
      </c>
      <c r="E22" s="6">
        <v>0.04</v>
      </c>
      <c r="R22" s="12"/>
    </row>
    <row r="23" spans="1:19" ht="15" x14ac:dyDescent="0.25">
      <c r="A23" s="25"/>
      <c r="B23" s="27"/>
      <c r="C23" s="2"/>
      <c r="D23" s="6"/>
      <c r="R23" s="12"/>
    </row>
    <row r="24" spans="1:19" ht="15" x14ac:dyDescent="0.25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 ht="15" x14ac:dyDescent="0.25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 ht="15" x14ac:dyDescent="0.25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 ht="15" x14ac:dyDescent="0.25">
      <c r="A27" s="25"/>
      <c r="B27" s="27"/>
      <c r="C27" s="2" t="s">
        <v>13</v>
      </c>
      <c r="D27" s="14">
        <v>-39000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ht="15" x14ac:dyDescent="0.25">
      <c r="A28" s="25"/>
      <c r="B28" s="27"/>
      <c r="C28" s="2" t="s">
        <v>14</v>
      </c>
      <c r="D28" s="17">
        <v>1043.2955757068707</v>
      </c>
      <c r="E28" s="17">
        <v>1097.170379636947</v>
      </c>
      <c r="F28" s="17">
        <v>1151.0451835670342</v>
      </c>
      <c r="G28" s="17">
        <v>1204.9199874971182</v>
      </c>
      <c r="H28" s="17">
        <v>1258.7947914271922</v>
      </c>
      <c r="I28" s="17">
        <v>1312.6695953572826</v>
      </c>
      <c r="J28" s="17">
        <v>1366.3560258470402</v>
      </c>
      <c r="K28" s="17">
        <v>1420.2308297771233</v>
      </c>
      <c r="L28" s="17">
        <v>1420.2308297771233</v>
      </c>
      <c r="M28" s="17">
        <v>1420.2308297771233</v>
      </c>
      <c r="N28" s="17">
        <v>1420.2308297771233</v>
      </c>
      <c r="O28" s="17">
        <v>1420.2308297771233</v>
      </c>
      <c r="P28" s="17">
        <v>1420.2308297771233</v>
      </c>
      <c r="Q28" s="17">
        <v>1420.2308297771233</v>
      </c>
      <c r="R28" s="18">
        <v>1420.2308297771233</v>
      </c>
    </row>
    <row r="29" spans="1:19" ht="15" x14ac:dyDescent="0.25">
      <c r="A29" s="25"/>
      <c r="B29" s="27"/>
      <c r="C29" s="2" t="s">
        <v>15</v>
      </c>
      <c r="D29" s="15">
        <f>D28+D27</f>
        <v>-37956.70442429313</v>
      </c>
      <c r="E29" s="15">
        <f t="shared" ref="E29:R29" si="4">E28+E27</f>
        <v>1097.170379636947</v>
      </c>
      <c r="F29" s="15">
        <f t="shared" si="4"/>
        <v>1151.0451835670342</v>
      </c>
      <c r="G29" s="15">
        <f t="shared" si="4"/>
        <v>1204.9199874971182</v>
      </c>
      <c r="H29" s="15">
        <f t="shared" si="4"/>
        <v>1258.7947914271922</v>
      </c>
      <c r="I29" s="15">
        <f t="shared" si="4"/>
        <v>1312.6695953572826</v>
      </c>
      <c r="J29" s="15">
        <f t="shared" si="4"/>
        <v>1366.3560258470402</v>
      </c>
      <c r="K29" s="15">
        <f t="shared" si="4"/>
        <v>1420.2308297771233</v>
      </c>
      <c r="L29" s="15">
        <f t="shared" si="4"/>
        <v>1420.2308297771233</v>
      </c>
      <c r="M29" s="15">
        <f t="shared" si="4"/>
        <v>1420.2308297771233</v>
      </c>
      <c r="N29" s="15">
        <f t="shared" si="4"/>
        <v>1420.2308297771233</v>
      </c>
      <c r="O29" s="15">
        <f t="shared" si="4"/>
        <v>1420.2308297771233</v>
      </c>
      <c r="P29" s="15">
        <f t="shared" si="4"/>
        <v>1420.2308297771233</v>
      </c>
      <c r="Q29" s="15">
        <f t="shared" si="4"/>
        <v>1420.2308297771233</v>
      </c>
      <c r="R29" s="16">
        <f t="shared" si="4"/>
        <v>1420.2308297771233</v>
      </c>
    </row>
    <row r="30" spans="1:19" ht="15" x14ac:dyDescent="0.25">
      <c r="A30" s="25"/>
      <c r="B30" s="27"/>
      <c r="C30" s="2" t="s">
        <v>16</v>
      </c>
      <c r="D30" s="15">
        <f>D29</f>
        <v>-37956.70442429313</v>
      </c>
      <c r="E30" s="15">
        <f>E29*E26</f>
        <v>1054.9715188816797</v>
      </c>
      <c r="F30" s="15">
        <f t="shared" ref="F30:R30" si="5">F29*F26</f>
        <v>1064.2059759310596</v>
      </c>
      <c r="G30" s="15">
        <f t="shared" si="5"/>
        <v>1071.1694813747424</v>
      </c>
      <c r="H30" s="15">
        <f t="shared" si="5"/>
        <v>1076.0230633583533</v>
      </c>
      <c r="I30" s="15">
        <f t="shared" si="5"/>
        <v>1078.9187226429799</v>
      </c>
      <c r="J30" s="15">
        <f t="shared" si="5"/>
        <v>1079.8510145458304</v>
      </c>
      <c r="K30" s="15">
        <f t="shared" si="5"/>
        <v>1079.2587064063835</v>
      </c>
      <c r="L30" s="15">
        <f t="shared" si="5"/>
        <v>1037.7487561599837</v>
      </c>
      <c r="M30" s="15">
        <f t="shared" si="5"/>
        <v>997.83534246152271</v>
      </c>
      <c r="N30" s="15">
        <f t="shared" si="5"/>
        <v>959.45706005915645</v>
      </c>
      <c r="O30" s="15">
        <f t="shared" si="5"/>
        <v>922.55486544149676</v>
      </c>
      <c r="P30" s="15">
        <f t="shared" si="5"/>
        <v>887.07198600143886</v>
      </c>
      <c r="Q30" s="15">
        <f t="shared" si="5"/>
        <v>852.9538326936912</v>
      </c>
      <c r="R30" s="16">
        <f t="shared" si="5"/>
        <v>820.14791605162623</v>
      </c>
    </row>
    <row r="31" spans="1:19" ht="15.75" thickBot="1" x14ac:dyDescent="0.3">
      <c r="A31" s="25"/>
      <c r="B31" s="28"/>
      <c r="C31" s="20" t="s">
        <v>17</v>
      </c>
      <c r="D31" s="21">
        <f>D29+SUM(E30:R30)</f>
        <v>-23974.536182283184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thickBot="1" x14ac:dyDescent="0.25">
      <c r="A32" s="25"/>
    </row>
    <row r="33" spans="1:18" ht="15" x14ac:dyDescent="0.25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15" x14ac:dyDescent="0.25">
      <c r="A34" s="25"/>
      <c r="B34" s="27"/>
      <c r="C34" s="2" t="s">
        <v>10</v>
      </c>
      <c r="E34" s="6">
        <v>0.04</v>
      </c>
      <c r="R34" s="12"/>
    </row>
    <row r="35" spans="1:18" ht="15" x14ac:dyDescent="0.25">
      <c r="A35" s="25"/>
      <c r="B35" s="27"/>
      <c r="C35" s="2"/>
      <c r="D35" s="6"/>
      <c r="R35" s="12"/>
    </row>
    <row r="36" spans="1:18" ht="15" x14ac:dyDescent="0.25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 ht="15" x14ac:dyDescent="0.25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 ht="15" x14ac:dyDescent="0.25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 ht="15" x14ac:dyDescent="0.25">
      <c r="A39" s="25"/>
      <c r="B39" s="27"/>
      <c r="C39" s="2" t="s">
        <v>13</v>
      </c>
      <c r="D39" s="14">
        <v>-39000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ht="15" x14ac:dyDescent="0.25">
      <c r="A40" s="25"/>
      <c r="B40" s="27"/>
      <c r="C40" s="2" t="s">
        <v>14</v>
      </c>
      <c r="D40" s="17">
        <v>1303.1851091550006</v>
      </c>
      <c r="E40" s="17">
        <v>1370.5286140675935</v>
      </c>
      <c r="F40" s="17">
        <v>1437.8721189801886</v>
      </c>
      <c r="G40" s="17">
        <v>1505.2156238927992</v>
      </c>
      <c r="H40" s="17">
        <v>1572.5591288054006</v>
      </c>
      <c r="I40" s="17">
        <v>1639.9026337179989</v>
      </c>
      <c r="J40" s="17">
        <v>1707.0106718302186</v>
      </c>
      <c r="K40" s="17">
        <v>1774.3541767428123</v>
      </c>
      <c r="L40" s="17">
        <v>1774.3541767428123</v>
      </c>
      <c r="M40" s="17">
        <v>1774.3541767428123</v>
      </c>
      <c r="N40" s="17">
        <v>1774.3541767428123</v>
      </c>
      <c r="O40" s="17">
        <v>1774.3541767428123</v>
      </c>
      <c r="P40" s="17">
        <v>1774.3541767428123</v>
      </c>
      <c r="Q40" s="17">
        <v>1774.3541767428123</v>
      </c>
      <c r="R40" s="18">
        <v>1774.3541767428123</v>
      </c>
    </row>
    <row r="41" spans="1:18" ht="15" x14ac:dyDescent="0.25">
      <c r="A41" s="25"/>
      <c r="B41" s="27"/>
      <c r="C41" s="2" t="s">
        <v>15</v>
      </c>
      <c r="D41" s="15">
        <f>D40+D39</f>
        <v>-37696.814890845002</v>
      </c>
      <c r="E41" s="15">
        <f t="shared" ref="E41:R41" si="7">E40+E39</f>
        <v>1370.5286140675935</v>
      </c>
      <c r="F41" s="15">
        <f t="shared" si="7"/>
        <v>1437.8721189801886</v>
      </c>
      <c r="G41" s="15">
        <f t="shared" si="7"/>
        <v>1505.2156238927992</v>
      </c>
      <c r="H41" s="15">
        <f t="shared" si="7"/>
        <v>1572.5591288054006</v>
      </c>
      <c r="I41" s="15">
        <f t="shared" si="7"/>
        <v>1639.9026337179989</v>
      </c>
      <c r="J41" s="15">
        <f t="shared" si="7"/>
        <v>1707.0106718302186</v>
      </c>
      <c r="K41" s="15">
        <f t="shared" si="7"/>
        <v>1774.3541767428123</v>
      </c>
      <c r="L41" s="15">
        <f t="shared" si="7"/>
        <v>1774.3541767428123</v>
      </c>
      <c r="M41" s="15">
        <f t="shared" si="7"/>
        <v>1774.3541767428123</v>
      </c>
      <c r="N41" s="15">
        <f t="shared" si="7"/>
        <v>1774.3541767428123</v>
      </c>
      <c r="O41" s="15">
        <f t="shared" si="7"/>
        <v>1774.3541767428123</v>
      </c>
      <c r="P41" s="15">
        <f t="shared" si="7"/>
        <v>1774.3541767428123</v>
      </c>
      <c r="Q41" s="15">
        <f t="shared" si="7"/>
        <v>1774.3541767428123</v>
      </c>
      <c r="R41" s="16">
        <f t="shared" si="7"/>
        <v>1774.3541767428123</v>
      </c>
    </row>
    <row r="42" spans="1:18" ht="15" x14ac:dyDescent="0.25">
      <c r="A42" s="25"/>
      <c r="B42" s="27"/>
      <c r="C42" s="2" t="s">
        <v>16</v>
      </c>
      <c r="D42" s="15">
        <f>D41</f>
        <v>-37696.814890845002</v>
      </c>
      <c r="E42" s="15">
        <f>E41*E38</f>
        <v>1317.8159750649936</v>
      </c>
      <c r="F42" s="15">
        <f t="shared" ref="F42:R42" si="8">F41*F38</f>
        <v>1329.3936011281328</v>
      </c>
      <c r="G42" s="15">
        <f t="shared" si="8"/>
        <v>1338.1312086552678</v>
      </c>
      <c r="H42" s="15">
        <f t="shared" si="8"/>
        <v>1344.2301339449107</v>
      </c>
      <c r="I42" s="15">
        <f t="shared" si="8"/>
        <v>1347.8804270988755</v>
      </c>
      <c r="J42" s="15">
        <f t="shared" si="8"/>
        <v>1349.0753295237967</v>
      </c>
      <c r="K42" s="15">
        <f t="shared" si="8"/>
        <v>1348.3633458363454</v>
      </c>
      <c r="L42" s="15">
        <f t="shared" si="8"/>
        <v>1296.5032171503317</v>
      </c>
      <c r="M42" s="15">
        <f t="shared" si="8"/>
        <v>1246.6377087983956</v>
      </c>
      <c r="N42" s="15">
        <f t="shared" si="8"/>
        <v>1198.6901046138421</v>
      </c>
      <c r="O42" s="15">
        <f t="shared" si="8"/>
        <v>1152.5866390517713</v>
      </c>
      <c r="P42" s="15">
        <f t="shared" si="8"/>
        <v>1108.2563837036259</v>
      </c>
      <c r="Q42" s="15">
        <f t="shared" si="8"/>
        <v>1065.6311381765634</v>
      </c>
      <c r="R42" s="16">
        <f t="shared" si="8"/>
        <v>1024.6453251697726</v>
      </c>
    </row>
    <row r="43" spans="1:18" ht="15.75" thickBot="1" x14ac:dyDescent="0.3">
      <c r="A43" s="25"/>
      <c r="B43" s="28"/>
      <c r="C43" s="20" t="s">
        <v>17</v>
      </c>
      <c r="D43" s="21">
        <f>D41+SUM(E42:R42)</f>
        <v>-20228.974352928381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ageMargins left="0.7" right="0.7" top="0.75" bottom="0.75" header="0.3" footer="0.3"/>
  <pageSetup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2511ec2f-0c73-4fcd-a699-0498b3ca2682" xsi:nil="true"/>
    <Attachment xmlns="2511ec2f-0c73-4fcd-a699-0498b3ca2682" xsi:nil="true"/>
    <lcf76f155ced4ddcb4097134ff3c332f xmlns="2511ec2f-0c73-4fcd-a699-0498b3ca2682">
      <Terms xmlns="http://schemas.microsoft.com/office/infopath/2007/PartnerControls"/>
    </lcf76f155ced4ddcb4097134ff3c332f>
    <TaxCatchAll xmlns="09b0a25c-d4cf-4cdd-879d-32722fd72e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701196ACF0842B5B5A9457075FDA2" ma:contentTypeVersion="12" ma:contentTypeDescription="Create a new document." ma:contentTypeScope="" ma:versionID="eb1d67ae6521f599973e53ae1d9dc2aa">
  <xsd:schema xmlns:xsd="http://www.w3.org/2001/XMLSchema" xmlns:xs="http://www.w3.org/2001/XMLSchema" xmlns:p="http://schemas.microsoft.com/office/2006/metadata/properties" xmlns:ns2="2511ec2f-0c73-4fcd-a699-0498b3ca2682" xmlns:ns3="09b0a25c-d4cf-4cdd-879d-32722fd72ed5" targetNamespace="http://schemas.microsoft.com/office/2006/metadata/properties" ma:root="true" ma:fieldsID="563d89739aa3ebe779393438b5a46042" ns2:_="" ns3:_="">
    <xsd:import namespace="2511ec2f-0c73-4fcd-a699-0498b3ca2682"/>
    <xsd:import namespace="09b0a25c-d4cf-4cdd-879d-32722fd72ed5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Interveno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ec2f-0c73-4fcd-a699-0498b3ca2682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Intervenor" ma:index="13" nillable="true" ma:displayName="Intervenor" ma:internalName="Intervenor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a25c-d4cf-4cdd-879d-32722fd72e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fbb52d4-2cab-4adb-bb9d-3aa98431ba37}" ma:internalName="TaxCatchAll" ma:showField="CatchAllData" ma:web="09b0a25c-d4cf-4cdd-879d-32722fd72e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67F01-BFBF-40CA-95C4-B5D01A219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1A99C-2ADE-4446-BE06-C06AFFC4AC92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</ds:schemaRefs>
</ds:datastoreItem>
</file>

<file path=customXml/itemProps3.xml><?xml version="1.0" encoding="utf-8"?>
<ds:datastoreItem xmlns:ds="http://schemas.openxmlformats.org/officeDocument/2006/customXml" ds:itemID="{834E6AFA-C231-40BD-8914-175B0C059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ec2f-0c73-4fcd-a699-0498b3ca2682"/>
    <ds:schemaRef ds:uri="09b0a25c-d4cf-4cdd-879d-32722fd72e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Toronto - Low Cost</vt:lpstr>
      <vt:lpstr>Toronto - High Cost</vt:lpstr>
      <vt:lpstr>Ottawa - Low Cost</vt:lpstr>
      <vt:lpstr>Ottawa - High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Jessy Serrao</cp:lastModifiedBy>
  <cp:revision/>
  <cp:lastPrinted>2023-05-31T14:19:58Z</cp:lastPrinted>
  <dcterms:created xsi:type="dcterms:W3CDTF">2023-05-26T16:40:26Z</dcterms:created>
  <dcterms:modified xsi:type="dcterms:W3CDTF">2023-05-31T18:44:29Z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10" name="_NewReviewCycle">
    <vt:lpwstr/>
  </property>
  <property fmtid="{D5CDD505-2E9C-101B-9397-08002B2CF9AE}" pid="15" name="ContentTypeId">
    <vt:lpwstr>0x0101000EA701196ACF0842B5B5A9457075FDA2</vt:lpwstr>
  </property>
</Properties>
</file>