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80" yWindow="60" windowWidth="28410" windowHeight="12788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10" i="1" l="1"/>
  <c r="J7" i="1"/>
  <c r="I14" i="1"/>
  <c r="J14" i="1" s="1"/>
  <c r="I13" i="1"/>
  <c r="J13" i="1" s="1"/>
  <c r="I10" i="1"/>
  <c r="I9" i="1"/>
  <c r="J9" i="1" s="1"/>
  <c r="I8" i="1"/>
  <c r="J8" i="1" s="1"/>
  <c r="I7" i="1"/>
  <c r="H15" i="1"/>
  <c r="H16" i="1" s="1"/>
  <c r="G15" i="1"/>
  <c r="F15" i="1"/>
  <c r="E15" i="1"/>
  <c r="E16" i="1" s="1"/>
  <c r="D15" i="1"/>
  <c r="C15" i="1"/>
  <c r="H11" i="1"/>
  <c r="G11" i="1"/>
  <c r="G16" i="1" s="1"/>
  <c r="F11" i="1"/>
  <c r="F16" i="1" s="1"/>
  <c r="E11" i="1"/>
  <c r="D11" i="1"/>
  <c r="D16" i="1" s="1"/>
  <c r="C11" i="1"/>
  <c r="C16" i="1" s="1"/>
  <c r="B16" i="1"/>
  <c r="B15" i="1"/>
  <c r="B11" i="1"/>
  <c r="I5" i="1"/>
  <c r="J5" i="1" s="1"/>
  <c r="I15" i="1" l="1"/>
  <c r="J15" i="1" s="1"/>
  <c r="I11" i="1"/>
  <c r="I16" i="1" l="1"/>
  <c r="J11" i="1"/>
</calcChain>
</file>

<file path=xl/sharedStrings.xml><?xml version="1.0" encoding="utf-8"?>
<sst xmlns="http://schemas.openxmlformats.org/spreadsheetml/2006/main" count="22" uniqueCount="21">
  <si>
    <t>Allocation of Rate Base Costs to Rate Classes</t>
  </si>
  <si>
    <t>Category</t>
  </si>
  <si>
    <t>Total</t>
  </si>
  <si>
    <t>Rate 1</t>
  </si>
  <si>
    <t>Rate 6</t>
  </si>
  <si>
    <t>Rate M1</t>
  </si>
  <si>
    <t>Rate M2</t>
  </si>
  <si>
    <t>Rate 01</t>
  </si>
  <si>
    <t>Rate 10</t>
  </si>
  <si>
    <t>Percentage</t>
  </si>
  <si>
    <t>Rate Base</t>
  </si>
  <si>
    <t>Return on Rate Base</t>
  </si>
  <si>
    <t>Depreciation</t>
  </si>
  <si>
    <t>Income Tax</t>
  </si>
  <si>
    <t>Total Revenue Requirement</t>
  </si>
  <si>
    <t>Property Tax</t>
  </si>
  <si>
    <t>Total Rev. Req. (capital)</t>
  </si>
  <si>
    <t>Less: Cost of Gas</t>
  </si>
  <si>
    <t>Net Dx Revenue Requirement</t>
  </si>
  <si>
    <t>Percent Capital</t>
  </si>
  <si>
    <t>Source Exhibit 7/2/1/2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</si>
</sst>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3" fontId="0" fillId="0" borderId="0" xfId="0" applyNumberFormat="1"/>
    <xf numFmtId="0" fontId="1" fillId="0" borderId="0" xfId="0" applyFont="1" applyAlignment="1">
      <alignment horizontal="center"/>
    </xf>
    <xf numFmtId="0" fontId="4" fillId="0" borderId="0" xfId="0" applyFont="1"/>
    <xf numFmtId="0" fontId="3" fillId="0" borderId="1" xfId="0" applyFont="1" applyBorder="1" applyAlignment="1">
      <alignment horizontal="centerContinuous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3" fontId="2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8"/>
  <sheetViews>
    <sheetView tabSelected="1" workbookViewId="0">
      <selection activeCell="M12" sqref="M12"/>
    </sheetView>
  </sheetViews>
  <sheetFormatPr defaultRowHeight="14.25" x14ac:dyDescent="0.45"/>
  <cols>
    <col min="1" max="1" width="28.9296875" customWidth="1"/>
    <col min="2" max="10" width="11.59765625" customWidth="1"/>
    <col min="11" max="16" width="12.59765625" customWidth="1"/>
  </cols>
  <sheetData>
    <row r="2" spans="1:10" ht="18" x14ac:dyDescent="0.55000000000000004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</row>
    <row r="3" spans="1:10" x14ac:dyDescent="0.45">
      <c r="A3" s="5"/>
      <c r="B3" s="5"/>
      <c r="C3" s="5"/>
      <c r="D3" s="5"/>
      <c r="E3" s="5"/>
      <c r="F3" s="5"/>
      <c r="G3" s="5"/>
      <c r="H3" s="5"/>
      <c r="I3" s="5"/>
      <c r="J3" s="5"/>
    </row>
    <row r="4" spans="1:10" s="2" customFormat="1" ht="15.75" x14ac:dyDescent="0.5">
      <c r="A4" s="6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  <c r="I4" s="6" t="s">
        <v>2</v>
      </c>
      <c r="J4" s="6" t="s">
        <v>9</v>
      </c>
    </row>
    <row r="5" spans="1:10" ht="15.75" x14ac:dyDescent="0.5">
      <c r="A5" s="7" t="s">
        <v>10</v>
      </c>
      <c r="B5" s="8">
        <v>16281096</v>
      </c>
      <c r="C5" s="8">
        <v>5973078</v>
      </c>
      <c r="D5" s="8">
        <v>2600252</v>
      </c>
      <c r="E5" s="8">
        <v>3507836</v>
      </c>
      <c r="F5" s="8">
        <v>622116</v>
      </c>
      <c r="G5" s="8">
        <v>1075879</v>
      </c>
      <c r="H5" s="8">
        <v>151755</v>
      </c>
      <c r="I5" s="8">
        <f>SUM(C5:H5)</f>
        <v>13930916</v>
      </c>
      <c r="J5" s="9">
        <f>+I5/B5</f>
        <v>0.85564976706727847</v>
      </c>
    </row>
    <row r="6" spans="1:10" ht="15.75" x14ac:dyDescent="0.5">
      <c r="A6" s="7"/>
      <c r="B6" s="8"/>
      <c r="C6" s="8"/>
      <c r="D6" s="8"/>
      <c r="E6" s="8"/>
      <c r="F6" s="8"/>
      <c r="G6" s="8"/>
      <c r="H6" s="8"/>
      <c r="I6" s="8"/>
      <c r="J6" s="10"/>
    </row>
    <row r="7" spans="1:10" ht="15.75" x14ac:dyDescent="0.5">
      <c r="A7" s="7" t="s">
        <v>11</v>
      </c>
      <c r="B7" s="8">
        <v>955722</v>
      </c>
      <c r="C7" s="8">
        <v>350628</v>
      </c>
      <c r="D7" s="8">
        <v>152638</v>
      </c>
      <c r="E7" s="8">
        <v>205915</v>
      </c>
      <c r="F7" s="8">
        <v>36519</v>
      </c>
      <c r="G7" s="8">
        <v>63156</v>
      </c>
      <c r="H7" s="8">
        <v>8908</v>
      </c>
      <c r="I7" s="8">
        <f t="shared" ref="I7:I10" si="0">SUM(C7:H7)</f>
        <v>817764</v>
      </c>
      <c r="J7" s="9">
        <f t="shared" ref="J7:J11" si="1">+I7/B7</f>
        <v>0.85565049250723535</v>
      </c>
    </row>
    <row r="8" spans="1:10" ht="15.75" x14ac:dyDescent="0.5">
      <c r="A8" s="7" t="s">
        <v>12</v>
      </c>
      <c r="B8" s="8">
        <v>892000</v>
      </c>
      <c r="C8" s="8">
        <v>343164</v>
      </c>
      <c r="D8" s="8">
        <v>138342</v>
      </c>
      <c r="E8" s="8">
        <v>203629</v>
      </c>
      <c r="F8" s="8">
        <v>31563</v>
      </c>
      <c r="G8" s="8">
        <v>62194</v>
      </c>
      <c r="H8" s="8">
        <v>7580</v>
      </c>
      <c r="I8" s="8">
        <f t="shared" si="0"/>
        <v>786472</v>
      </c>
      <c r="J8" s="9">
        <f t="shared" si="1"/>
        <v>0.88169506726457403</v>
      </c>
    </row>
    <row r="9" spans="1:10" ht="15.75" x14ac:dyDescent="0.5">
      <c r="A9" s="7" t="s">
        <v>13</v>
      </c>
      <c r="B9" s="8">
        <v>121754</v>
      </c>
      <c r="C9" s="8">
        <v>44668</v>
      </c>
      <c r="D9" s="8">
        <v>19445</v>
      </c>
      <c r="E9" s="8">
        <v>26232</v>
      </c>
      <c r="F9" s="8">
        <v>4652</v>
      </c>
      <c r="G9" s="8">
        <v>8046</v>
      </c>
      <c r="H9" s="8">
        <v>1135</v>
      </c>
      <c r="I9" s="8">
        <f t="shared" si="0"/>
        <v>104178</v>
      </c>
      <c r="J9" s="9">
        <f t="shared" si="1"/>
        <v>0.8556433464198302</v>
      </c>
    </row>
    <row r="10" spans="1:10" ht="15.75" x14ac:dyDescent="0.5">
      <c r="A10" s="7" t="s">
        <v>15</v>
      </c>
      <c r="B10" s="8">
        <v>127183</v>
      </c>
      <c r="C10" s="8">
        <v>46104</v>
      </c>
      <c r="D10" s="8">
        <v>20850</v>
      </c>
      <c r="E10" s="8">
        <v>26337</v>
      </c>
      <c r="F10" s="8">
        <v>4691</v>
      </c>
      <c r="G10" s="8">
        <v>8156</v>
      </c>
      <c r="H10" s="8">
        <v>1179</v>
      </c>
      <c r="I10" s="8">
        <f t="shared" si="0"/>
        <v>107317</v>
      </c>
      <c r="J10" s="9">
        <f t="shared" si="1"/>
        <v>0.84379987891463482</v>
      </c>
    </row>
    <row r="11" spans="1:10" ht="15.75" x14ac:dyDescent="0.5">
      <c r="A11" s="7" t="s">
        <v>16</v>
      </c>
      <c r="B11" s="8">
        <f>SUM(B7:B10)</f>
        <v>2096659</v>
      </c>
      <c r="C11" s="8">
        <f t="shared" ref="C11:I11" si="2">SUM(C7:C10)</f>
        <v>784564</v>
      </c>
      <c r="D11" s="8">
        <f t="shared" si="2"/>
        <v>331275</v>
      </c>
      <c r="E11" s="8">
        <f t="shared" si="2"/>
        <v>462113</v>
      </c>
      <c r="F11" s="8">
        <f t="shared" si="2"/>
        <v>77425</v>
      </c>
      <c r="G11" s="8">
        <f t="shared" si="2"/>
        <v>141552</v>
      </c>
      <c r="H11" s="8">
        <f t="shared" si="2"/>
        <v>18802</v>
      </c>
      <c r="I11" s="8">
        <f t="shared" si="2"/>
        <v>1815731</v>
      </c>
      <c r="J11" s="9">
        <f t="shared" si="1"/>
        <v>0.86601159272919437</v>
      </c>
    </row>
    <row r="12" spans="1:10" ht="15.75" x14ac:dyDescent="0.5">
      <c r="A12" s="7"/>
      <c r="B12" s="8"/>
      <c r="C12" s="8"/>
      <c r="D12" s="8"/>
      <c r="E12" s="8"/>
      <c r="F12" s="8"/>
      <c r="G12" s="8"/>
      <c r="H12" s="8"/>
      <c r="I12" s="8"/>
      <c r="J12" s="10"/>
    </row>
    <row r="13" spans="1:10" ht="15.75" x14ac:dyDescent="0.5">
      <c r="A13" s="7" t="s">
        <v>14</v>
      </c>
      <c r="B13" s="8">
        <v>6312905</v>
      </c>
      <c r="C13" s="8">
        <v>2322283</v>
      </c>
      <c r="D13" s="8">
        <v>1211058</v>
      </c>
      <c r="E13" s="8">
        <v>1408048</v>
      </c>
      <c r="F13" s="8">
        <v>281908</v>
      </c>
      <c r="G13" s="8">
        <v>422217</v>
      </c>
      <c r="H13" s="8">
        <v>68643</v>
      </c>
      <c r="I13" s="8">
        <f t="shared" ref="I13:I14" si="3">SUM(C13:H13)</f>
        <v>5714157</v>
      </c>
      <c r="J13" s="9">
        <f t="shared" ref="J13:J15" si="4">+I13/B13</f>
        <v>0.90515491679345716</v>
      </c>
    </row>
    <row r="14" spans="1:10" ht="15.75" x14ac:dyDescent="0.5">
      <c r="A14" s="7" t="s">
        <v>17</v>
      </c>
      <c r="B14" s="8">
        <v>3251888</v>
      </c>
      <c r="C14" s="8">
        <v>1152070</v>
      </c>
      <c r="D14" s="8">
        <v>739698</v>
      </c>
      <c r="E14" s="8">
        <v>717615</v>
      </c>
      <c r="F14" s="8">
        <v>173233</v>
      </c>
      <c r="G14" s="8">
        <v>218234</v>
      </c>
      <c r="H14" s="8">
        <v>42354</v>
      </c>
      <c r="I14" s="8">
        <f t="shared" si="3"/>
        <v>3043204</v>
      </c>
      <c r="J14" s="9">
        <f t="shared" si="4"/>
        <v>0.93582681814379831</v>
      </c>
    </row>
    <row r="15" spans="1:10" ht="15.75" x14ac:dyDescent="0.5">
      <c r="A15" s="7" t="s">
        <v>18</v>
      </c>
      <c r="B15" s="8">
        <f>+B13-B14</f>
        <v>3061017</v>
      </c>
      <c r="C15" s="8">
        <f t="shared" ref="C15:I15" si="5">+C13-C14</f>
        <v>1170213</v>
      </c>
      <c r="D15" s="8">
        <f t="shared" si="5"/>
        <v>471360</v>
      </c>
      <c r="E15" s="8">
        <f t="shared" si="5"/>
        <v>690433</v>
      </c>
      <c r="F15" s="8">
        <f t="shared" si="5"/>
        <v>108675</v>
      </c>
      <c r="G15" s="8">
        <f t="shared" si="5"/>
        <v>203983</v>
      </c>
      <c r="H15" s="8">
        <f t="shared" si="5"/>
        <v>26289</v>
      </c>
      <c r="I15" s="8">
        <f t="shared" si="5"/>
        <v>2670953</v>
      </c>
      <c r="J15" s="9">
        <f t="shared" si="4"/>
        <v>0.87257045615885176</v>
      </c>
    </row>
    <row r="16" spans="1:10" ht="15.75" x14ac:dyDescent="0.5">
      <c r="A16" s="7" t="s">
        <v>19</v>
      </c>
      <c r="B16" s="9">
        <f>+B11/B15</f>
        <v>0.68495503291879789</v>
      </c>
      <c r="C16" s="9">
        <f>+C11/C15</f>
        <v>0.67044546591090681</v>
      </c>
      <c r="D16" s="9">
        <f>+D11/D15</f>
        <v>0.70280677189409368</v>
      </c>
      <c r="E16" s="9">
        <f>+E11/E15</f>
        <v>0.66930896987832278</v>
      </c>
      <c r="F16" s="9">
        <f>+F11/F15</f>
        <v>0.71244536461927765</v>
      </c>
      <c r="G16" s="9">
        <f>+G11/G15</f>
        <v>0.69394018128961732</v>
      </c>
      <c r="H16" s="9">
        <f>+H11/H15</f>
        <v>0.71520407775115069</v>
      </c>
      <c r="I16" s="9">
        <f>+I11/I15</f>
        <v>0.67980642115379797</v>
      </c>
      <c r="J16" s="10"/>
    </row>
    <row r="17" spans="1:9" x14ac:dyDescent="0.45">
      <c r="A17" s="3" t="s">
        <v>20</v>
      </c>
      <c r="B17" s="1"/>
      <c r="C17" s="1"/>
      <c r="D17" s="1"/>
      <c r="E17" s="1"/>
      <c r="F17" s="1"/>
      <c r="G17" s="1"/>
      <c r="H17" s="1"/>
      <c r="I17" s="1"/>
    </row>
    <row r="18" spans="1:9" x14ac:dyDescent="0.45">
      <c r="B18" s="1"/>
      <c r="C18" s="1"/>
      <c r="D18" s="1"/>
      <c r="E18" s="1"/>
      <c r="F18" s="1"/>
      <c r="G18" s="1"/>
      <c r="H18" s="1"/>
      <c r="I18" s="1"/>
    </row>
  </sheetData>
  <pageMargins left="0.70866141732283472" right="0.70866141732283472" top="1.1417322834645669" bottom="0.74803149606299213" header="0.31496062992125984" footer="0.31496062992125984"/>
  <pageSetup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 Shepherd</dc:creator>
  <cp:lastModifiedBy>Jay Shepherd</cp:lastModifiedBy>
  <cp:lastPrinted>2023-07-11T15:46:29Z</cp:lastPrinted>
  <dcterms:created xsi:type="dcterms:W3CDTF">2023-07-11T15:20:11Z</dcterms:created>
  <dcterms:modified xsi:type="dcterms:W3CDTF">2023-07-11T15:46:47Z</dcterms:modified>
</cp:coreProperties>
</file>