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0059 - Orillia and Peterborough - Distribution - IRM Application/Working Folder/Application and Evidence/"/>
    </mc:Choice>
  </mc:AlternateContent>
  <xr:revisionPtr revIDLastSave="0" documentId="13_ncr:1_{252D9194-60DC-4F2E-8DFD-89A5A9B484CE}" xr6:coauthVersionLast="47" xr6:coauthVersionMax="47" xr10:uidLastSave="{00000000-0000-0000-0000-000000000000}"/>
  <bookViews>
    <workbookView xWindow="28680" yWindow="-120" windowWidth="29040" windowHeight="16440" xr2:uid="{1E62B4B6-5197-4653-BA66-970A535F0A94}"/>
  </bookViews>
  <sheets>
    <sheet name="16.2 LV Service Rate-Orillia RZ" sheetId="1" r:id="rId1"/>
  </sheets>
  <externalReferences>
    <externalReference r:id="rId2"/>
    <externalReference r:id="rId3"/>
  </externalReferences>
  <definedNames>
    <definedName name="DesRange">'[1]16.1 LV Expense'!$A$17:$A$20</definedName>
    <definedName name="MidPeak">'[2]18. Regulatory Charges'!$D$24</definedName>
    <definedName name="MidPeakPer">'[2]18. Regulatory Charges'!$E$24</definedName>
    <definedName name="OffPeak">'[2]18. Regulatory Charges'!$D$23</definedName>
    <definedName name="OffPeakPer">'[2]18. Regulatory Charges'!$E$23</definedName>
    <definedName name="OnPeak">'[2]18. Regulatory Charges'!$D$25</definedName>
    <definedName name="OnPeakPer">'[2]18. Regulatory Charges'!$E$25</definedName>
    <definedName name="SME">'[2]18. Regulatory Charges'!$D$33</definedName>
    <definedName name="SpRange">'[1]16.1 LV Expense'!$E$17:$E$17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H23" i="1"/>
  <c r="G23" i="1"/>
  <c r="I23" i="1"/>
  <c r="H22" i="1"/>
  <c r="G22" i="1"/>
  <c r="D22" i="1"/>
  <c r="I22" i="1" s="1"/>
  <c r="I21" i="1"/>
  <c r="H21" i="1"/>
  <c r="G21" i="1"/>
  <c r="D21" i="1"/>
  <c r="I20" i="1"/>
  <c r="G20" i="1"/>
  <c r="D20" i="1"/>
  <c r="H20" i="1" s="1"/>
  <c r="I19" i="1"/>
  <c r="H19" i="1"/>
  <c r="G19" i="1"/>
  <c r="D19" i="1"/>
  <c r="I18" i="1"/>
  <c r="G18" i="1"/>
  <c r="D18" i="1"/>
  <c r="H18" i="1" s="1"/>
  <c r="I17" i="1"/>
  <c r="G17" i="1"/>
  <c r="D17" i="1"/>
  <c r="H17" i="1" s="1"/>
</calcChain>
</file>

<file path=xl/sharedStrings.xml><?xml version="1.0" encoding="utf-8"?>
<sst xmlns="http://schemas.openxmlformats.org/spreadsheetml/2006/main" count="26" uniqueCount="21">
  <si>
    <t>NO</t>
  </si>
  <si>
    <t>Rate Class</t>
  </si>
  <si>
    <t>Units</t>
  </si>
  <si>
    <t>Allocation based on Tx-Connection Revenue
%</t>
  </si>
  <si>
    <t>Allocated LV Expense</t>
  </si>
  <si>
    <t>Total Metered 
kWh</t>
  </si>
  <si>
    <t>Total Metered 
kW</t>
  </si>
  <si>
    <t>Loss Adjusted Billed kWh</t>
  </si>
  <si>
    <t>LV
Rate/kWh</t>
  </si>
  <si>
    <t>LV
Rate/kW</t>
  </si>
  <si>
    <t>RESIDENTIAL SERVICE CLASSIFICATION</t>
  </si>
  <si>
    <t>kWh</t>
  </si>
  <si>
    <t>GENERAL SERVICE LESS THAN 50 KW SERVICE CLASSIFICATION</t>
  </si>
  <si>
    <t>GENERAL SERVICE 50 to 4,999 kW SERVICE CLASSIFICATION</t>
  </si>
  <si>
    <t>kW</t>
  </si>
  <si>
    <t>UNMETERED SCATTERED LOAD SERVICE CLASSIFICATION</t>
  </si>
  <si>
    <t>SENTINEL LIGHTING SERVICE CLASSIFICATION</t>
  </si>
  <si>
    <t>STREET LIGHTING SERVICE CLASSIFICATION</t>
  </si>
  <si>
    <t>STANDBY POWER SERVICE CLASSIFICATION</t>
  </si>
  <si>
    <t>Total</t>
  </si>
  <si>
    <t>Note: This attachment maintains the values and formulas in A-04-01-03 2024 IRM Model - Orillia RZ (Tab 16.2 LV Service Rate), except fo the total LV expense which is calculated in  A-04-01-03 2024 IRM Model - Orillia RZ (Tab 16.1 LV Expense)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</si>
</sst>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%"/>
    <numFmt numFmtId="165" formatCode="0.0000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2" fillId="2" borderId="0" xfId="2" applyFont="1" applyFill="1" applyAlignment="1">
      <alignment horizontal="center" vertical="center"/>
    </xf>
    <xf numFmtId="0" fontId="5" fillId="0" borderId="0" xfId="3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/>
    <xf numFmtId="3" fontId="0" fillId="3" borderId="0" xfId="0" applyNumberFormat="1" applyFill="1" applyProtection="1">
      <protection locked="0"/>
    </xf>
    <xf numFmtId="3" fontId="0" fillId="0" borderId="0" xfId="0" applyNumberFormat="1"/>
    <xf numFmtId="165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3" fontId="0" fillId="3" borderId="1" xfId="0" applyNumberFormat="1" applyFill="1" applyBorder="1" applyProtection="1">
      <protection locked="0"/>
    </xf>
    <xf numFmtId="3" fontId="0" fillId="0" borderId="1" xfId="0" applyNumberFormat="1" applyBorder="1"/>
    <xf numFmtId="165" fontId="0" fillId="0" borderId="1" xfId="0" applyNumberFormat="1" applyBorder="1"/>
    <xf numFmtId="0" fontId="7" fillId="0" borderId="0" xfId="0" applyFont="1" applyAlignment="1">
      <alignment vertical="center"/>
    </xf>
    <xf numFmtId="4" fontId="0" fillId="0" borderId="0" xfId="0" applyNumberFormat="1"/>
    <xf numFmtId="166" fontId="0" fillId="0" borderId="0" xfId="1" applyNumberFormat="1" applyFont="1"/>
    <xf numFmtId="166" fontId="0" fillId="0" borderId="1" xfId="1" applyNumberFormat="1" applyFont="1" applyBorder="1"/>
  </cellXfs>
  <cellStyles count="5">
    <cellStyle name="Currency" xfId="1" builtinId="4"/>
    <cellStyle name="Normal" xfId="0" builtinId="0"/>
    <cellStyle name="Normal 2" xfId="4" xr:uid="{5267A065-1D16-484F-9C74-DEA964AC8D9E}"/>
    <cellStyle name="Normal_9. Rev2Cost_GDPIPI" xfId="2" xr:uid="{92AA94C8-C7C7-4F7F-961D-8FB04C972A6C}"/>
    <cellStyle name="Normal_Sheet7" xfId="3" xr:uid="{BA42EE25-763C-4597-9F5F-A8B35C23D9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9</xdr:col>
      <xdr:colOff>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16A3101-0117-45D2-A554-BADA19A8EF4B}"/>
            </a:ext>
          </a:extLst>
        </xdr:cNvPr>
        <xdr:cNvGrpSpPr/>
      </xdr:nvGrpSpPr>
      <xdr:grpSpPr>
        <a:xfrm>
          <a:off x="0" y="19050"/>
          <a:ext cx="13354050" cy="1790700"/>
          <a:chOff x="200024" y="4499942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C25FA6FC-CD3F-E1C3-F4C0-4DC6A9F17D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'[1]1. Information Sheet'!AA1" fLocksText="0">
        <xdr:nvSpPr>
          <xdr:cNvPr id="4" name="TextBox 3">
            <a:extLst>
              <a:ext uri="{FF2B5EF4-FFF2-40B4-BE49-F238E27FC236}">
                <a16:creationId xmlns:a16="http://schemas.microsoft.com/office/drawing/2014/main" id="{8841EA5C-9348-95B3-62CC-9F16AFAED154}"/>
              </a:ext>
            </a:extLst>
          </xdr:cNvPr>
          <xdr:cNvSpPr txBox="1"/>
        </xdr:nvSpPr>
        <xdr:spPr>
          <a:xfrm>
            <a:off x="314739" y="5814392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 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14F73242-CE99-0E0A-F95E-89C90810E2CE}"/>
              </a:ext>
            </a:extLst>
          </xdr:cNvPr>
          <xdr:cNvSpPr/>
        </xdr:nvSpPr>
        <xdr:spPr>
          <a:xfrm>
            <a:off x="330770" y="502142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Incentive Rate-setting Mechanism Rate Generator </a:t>
            </a:r>
            <a:b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</a:br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for 2024 Filers</a:t>
            </a:r>
          </a:p>
          <a:p>
            <a:pPr algn="ctr" rtl="0"/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40A615D1-FBF0-C601-5107-456E988325C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FB7BDE5A-DFD5-1BAA-C3C6-ADCC26F2511C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Annual%20Updates\2024%20Annual%20Updates\2024-IRM-Rate-Generator-Model_20230805_Orillia.xlsb" TargetMode="External"/><Relationship Id="rId2" Type="http://schemas.microsoft.com/office/2019/04/relationships/externalLinkLongPath" Target="2024-IRM-Rate-Generator-Model_20230805_Orillia.xlsb?2CB3183C" TargetMode="External"/><Relationship Id="rId1" Type="http://schemas.openxmlformats.org/officeDocument/2006/relationships/externalLinkPath" Target="file:///\\2CB3183C\2024-IRM-Rate-Generator-Model_20230805_Orillia.xlsb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Annual%20Updates\2024%20Annual%20Updates\2024-IRM-Rate-Generator-Model_20230803_Peterborough.xlsb" TargetMode="External"/><Relationship Id="rId2" Type="http://schemas.microsoft.com/office/2019/04/relationships/externalLinkLongPath" Target="2024-IRM-Rate-Generator-Model_20230803_Peterborough.xlsb?2CB3183C" TargetMode="External"/><Relationship Id="rId1" Type="http://schemas.openxmlformats.org/officeDocument/2006/relationships/externalLinkPath" Target="file:///\\2CB3183C\2024-IRM-Rate-Generator-Model_20230803_Peterborough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1 LV Expense"/>
      <sheetName val="16.2 LV Service Rate"/>
      <sheetName val="17. Rev2Cost_GDPIPI"/>
      <sheetName val="18. Regulatory Charges"/>
      <sheetName val="19. Additional Rates"/>
      <sheetName val="Rate Rider Database"/>
      <sheetName val="20. Final Tariff Schedule"/>
      <sheetName val="21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7">
          <cell r="A17" t="str">
            <v>Service Charge</v>
          </cell>
          <cell r="E17" t="str">
            <v>Orillia</v>
          </cell>
        </row>
        <row r="18">
          <cell r="A18" t="str">
            <v>Facility Charge for connection to Common ST Lines (44 kV to 13.8 kV)</v>
          </cell>
        </row>
        <row r="19">
          <cell r="A19" t="str">
            <v>Rate Rider for Disposition of Group 1 Deferral/Variance Accounts (General) (2023) - effective until December 31, 2025</v>
          </cell>
        </row>
        <row r="20">
          <cell r="A20" t="str">
            <v>Rate Rider for Disposition of Group 2 Deferral/Variance Accounts (2023) (Applicable to Hydro One legacy customers only)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1 LV Expense"/>
      <sheetName val="16.2 LV Service Rate"/>
      <sheetName val="17. Rev2Cost_GDPIPI"/>
      <sheetName val="18. Regulatory Charges"/>
      <sheetName val="19. Additional Rates"/>
      <sheetName val="Rate Rider Database"/>
      <sheetName val="20. Final Tariff Schedule"/>
      <sheetName val="21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D84EB-28B4-47F2-B419-0E8065574683}">
  <dimension ref="A1:AC26"/>
  <sheetViews>
    <sheetView tabSelected="1" workbookViewId="0">
      <selection activeCell="E16" sqref="E16"/>
    </sheetView>
  </sheetViews>
  <sheetFormatPr defaultColWidth="9.26953125" defaultRowHeight="14.5" x14ac:dyDescent="0.35"/>
  <cols>
    <col min="1" max="1" width="56.7265625" customWidth="1"/>
    <col min="2" max="2" width="11.453125" customWidth="1"/>
    <col min="3" max="3" width="15.54296875" customWidth="1"/>
    <col min="4" max="4" width="11.81640625" customWidth="1"/>
    <col min="5" max="5" width="29.7265625" bestFit="1" customWidth="1"/>
    <col min="6" max="6" width="16.7265625" customWidth="1"/>
    <col min="7" max="7" width="18.26953125" customWidth="1"/>
    <col min="8" max="8" width="14.26953125" customWidth="1"/>
    <col min="9" max="9" width="16.453125" customWidth="1"/>
    <col min="11" max="11" width="13.54296875" customWidth="1"/>
    <col min="12" max="12" width="13.26953125" customWidth="1"/>
    <col min="13" max="13" width="11.453125" customWidth="1"/>
    <col min="25" max="26" width="9.26953125" hidden="1" customWidth="1"/>
    <col min="27" max="28" width="0" hidden="1" customWidth="1"/>
  </cols>
  <sheetData>
    <row r="1" spans="1:29" x14ac:dyDescent="0.35">
      <c r="Y1" t="b">
        <v>0</v>
      </c>
      <c r="Z1">
        <v>0</v>
      </c>
      <c r="AC1" s="1" t="s">
        <v>0</v>
      </c>
    </row>
    <row r="2" spans="1:29" x14ac:dyDescent="0.35">
      <c r="Y2" t="b">
        <v>1</v>
      </c>
    </row>
    <row r="3" spans="1:29" x14ac:dyDescent="0.35">
      <c r="K3" s="2"/>
    </row>
    <row r="8" spans="1:29" x14ac:dyDescent="0.35">
      <c r="B8">
        <v>0</v>
      </c>
    </row>
    <row r="9" spans="1:29" x14ac:dyDescent="0.35">
      <c r="B9">
        <v>0</v>
      </c>
    </row>
    <row r="10" spans="1:29" x14ac:dyDescent="0.35">
      <c r="B10" s="3">
        <v>0</v>
      </c>
    </row>
    <row r="11" spans="1:29" x14ac:dyDescent="0.35">
      <c r="B11" s="4"/>
      <c r="C11" s="4"/>
      <c r="D11" s="4"/>
      <c r="E11" s="4"/>
      <c r="F11" s="4"/>
      <c r="G11" s="4"/>
      <c r="H11" s="4"/>
    </row>
    <row r="12" spans="1:29" x14ac:dyDescent="0.35">
      <c r="B12" s="4"/>
      <c r="C12" s="4"/>
      <c r="D12" s="4"/>
      <c r="E12" s="4"/>
      <c r="F12" s="4"/>
      <c r="G12" s="4"/>
      <c r="H12" s="4"/>
    </row>
    <row r="13" spans="1:29" x14ac:dyDescent="0.35">
      <c r="B13" s="4"/>
      <c r="C13" s="4"/>
      <c r="D13" s="4"/>
      <c r="E13" s="4"/>
      <c r="F13" s="4"/>
      <c r="G13" s="4"/>
      <c r="H13" s="4"/>
    </row>
    <row r="14" spans="1:29" x14ac:dyDescent="0.35">
      <c r="B14" s="4"/>
      <c r="C14" s="4"/>
      <c r="D14" s="4"/>
      <c r="E14" s="4"/>
      <c r="F14" s="4"/>
      <c r="G14" s="4"/>
      <c r="H14" s="4"/>
    </row>
    <row r="15" spans="1:29" x14ac:dyDescent="0.35">
      <c r="B15" s="4"/>
      <c r="C15" s="4"/>
      <c r="D15" s="4"/>
      <c r="E15" s="4"/>
      <c r="F15" s="4"/>
      <c r="G15" s="4"/>
      <c r="H15" s="4"/>
    </row>
    <row r="16" spans="1:29" ht="70" x14ac:dyDescent="0.35">
      <c r="A16" s="5" t="s">
        <v>1</v>
      </c>
      <c r="B16" s="6" t="s">
        <v>2</v>
      </c>
      <c r="C16" s="6" t="s">
        <v>3</v>
      </c>
      <c r="D16" s="6" t="s">
        <v>4</v>
      </c>
      <c r="E16" s="6" t="s">
        <v>5</v>
      </c>
      <c r="F16" s="6" t="s">
        <v>6</v>
      </c>
      <c r="G16" s="6" t="s">
        <v>7</v>
      </c>
      <c r="H16" s="6" t="s">
        <v>8</v>
      </c>
      <c r="I16" s="6" t="s">
        <v>9</v>
      </c>
    </row>
    <row r="17" spans="1:14" x14ac:dyDescent="0.35">
      <c r="A17" s="7" t="s">
        <v>10</v>
      </c>
      <c r="B17" t="s">
        <v>11</v>
      </c>
      <c r="C17" s="8">
        <v>0.43455944077877134</v>
      </c>
      <c r="D17" s="20">
        <f>C17*D$24</f>
        <v>180959.60969228944</v>
      </c>
      <c r="E17" s="9">
        <v>108676163</v>
      </c>
      <c r="F17" s="9">
        <v>0</v>
      </c>
      <c r="G17" s="10">
        <f t="shared" ref="G17:G23" si="0">IF(B17="kWh",E17*1.0561, )</f>
        <v>114772895.74430001</v>
      </c>
      <c r="H17" s="11">
        <f t="shared" ref="H17:H23" si="1">IFERROR(IF(B17="kWh",D17/E17,0),0)</f>
        <v>1.6651269671003146E-3</v>
      </c>
      <c r="I17" s="11">
        <f t="shared" ref="I17:I23" si="2">IFERROR(IF(B17="kW",D17/F17,0),0)</f>
        <v>0</v>
      </c>
    </row>
    <row r="18" spans="1:14" x14ac:dyDescent="0.35">
      <c r="A18" s="7" t="s">
        <v>12</v>
      </c>
      <c r="B18" t="s">
        <v>11</v>
      </c>
      <c r="C18" s="8">
        <v>0.14413470911366624</v>
      </c>
      <c r="D18" s="20">
        <f t="shared" ref="D18:D22" si="3">C18*D$24</f>
        <v>60020.69741616548</v>
      </c>
      <c r="E18" s="9">
        <v>48230452</v>
      </c>
      <c r="F18" s="9">
        <v>0</v>
      </c>
      <c r="G18" s="10">
        <f t="shared" si="0"/>
        <v>50936180.357200004</v>
      </c>
      <c r="H18" s="11">
        <f t="shared" si="1"/>
        <v>1.244456457015279E-3</v>
      </c>
      <c r="I18" s="11">
        <f t="shared" si="2"/>
        <v>0</v>
      </c>
    </row>
    <row r="19" spans="1:14" x14ac:dyDescent="0.35">
      <c r="A19" s="7" t="s">
        <v>13</v>
      </c>
      <c r="B19" t="s">
        <v>14</v>
      </c>
      <c r="C19" s="8">
        <v>0.41521279642108067</v>
      </c>
      <c r="D19" s="20">
        <f t="shared" si="3"/>
        <v>172903.26369380145</v>
      </c>
      <c r="E19" s="9">
        <v>150956406</v>
      </c>
      <c r="F19" s="9">
        <v>397192</v>
      </c>
      <c r="G19" s="10">
        <f t="shared" si="0"/>
        <v>0</v>
      </c>
      <c r="H19" s="11">
        <f t="shared" si="1"/>
        <v>0</v>
      </c>
      <c r="I19" s="11">
        <f t="shared" si="2"/>
        <v>0.43531406396352756</v>
      </c>
    </row>
    <row r="20" spans="1:14" x14ac:dyDescent="0.35">
      <c r="A20" s="7" t="s">
        <v>15</v>
      </c>
      <c r="B20" t="s">
        <v>11</v>
      </c>
      <c r="C20" s="8">
        <v>2.0458347524120375E-3</v>
      </c>
      <c r="D20" s="20">
        <f t="shared" si="3"/>
        <v>851.92823708523429</v>
      </c>
      <c r="E20" s="9">
        <v>822688</v>
      </c>
      <c r="F20" s="9">
        <v>0</v>
      </c>
      <c r="G20" s="10">
        <f t="shared" si="0"/>
        <v>868840.79680000001</v>
      </c>
      <c r="H20" s="11">
        <f t="shared" si="1"/>
        <v>1.0355423162672049E-3</v>
      </c>
      <c r="I20" s="11">
        <f t="shared" si="2"/>
        <v>0</v>
      </c>
    </row>
    <row r="21" spans="1:14" x14ac:dyDescent="0.35">
      <c r="A21" s="7" t="s">
        <v>16</v>
      </c>
      <c r="B21" t="s">
        <v>11</v>
      </c>
      <c r="C21" s="8">
        <v>5.1428291895297374E-4</v>
      </c>
      <c r="D21" s="20">
        <f t="shared" si="3"/>
        <v>214.15812786936868</v>
      </c>
      <c r="E21" s="9">
        <v>324773</v>
      </c>
      <c r="F21" s="9">
        <v>896</v>
      </c>
      <c r="G21" s="10">
        <f t="shared" si="0"/>
        <v>342992.76530000003</v>
      </c>
      <c r="H21" s="11">
        <f t="shared" si="1"/>
        <v>6.5940865733718219E-4</v>
      </c>
      <c r="I21" s="11">
        <f t="shared" si="2"/>
        <v>0</v>
      </c>
    </row>
    <row r="22" spans="1:14" x14ac:dyDescent="0.35">
      <c r="A22" s="7" t="s">
        <v>17</v>
      </c>
      <c r="B22" t="s">
        <v>14</v>
      </c>
      <c r="C22" s="8">
        <v>3.532936015116788E-3</v>
      </c>
      <c r="D22" s="20">
        <f t="shared" si="3"/>
        <v>1471.1882020504424</v>
      </c>
      <c r="E22" s="9">
        <v>2560651</v>
      </c>
      <c r="F22" s="9">
        <v>7098</v>
      </c>
      <c r="G22" s="10">
        <f t="shared" si="0"/>
        <v>0</v>
      </c>
      <c r="H22" s="11">
        <f t="shared" si="1"/>
        <v>0</v>
      </c>
      <c r="I22" s="11">
        <f t="shared" si="2"/>
        <v>0.20726799127225168</v>
      </c>
    </row>
    <row r="23" spans="1:14" ht="15" thickBot="1" x14ac:dyDescent="0.4">
      <c r="A23" s="12" t="s">
        <v>18</v>
      </c>
      <c r="B23" s="13" t="s">
        <v>14</v>
      </c>
      <c r="C23" s="14"/>
      <c r="D23" s="21"/>
      <c r="E23" s="15">
        <v>0</v>
      </c>
      <c r="F23" s="15">
        <v>0</v>
      </c>
      <c r="G23" s="16">
        <f t="shared" si="0"/>
        <v>0</v>
      </c>
      <c r="H23" s="17">
        <f t="shared" si="1"/>
        <v>0</v>
      </c>
      <c r="I23" s="17">
        <f t="shared" si="2"/>
        <v>0</v>
      </c>
      <c r="J23" s="13"/>
      <c r="K23" s="13"/>
      <c r="L23" s="13"/>
      <c r="M23" s="13"/>
      <c r="N23" s="13"/>
    </row>
    <row r="24" spans="1:14" x14ac:dyDescent="0.35">
      <c r="A24" s="18" t="s">
        <v>19</v>
      </c>
      <c r="C24" s="8">
        <f>SUM(C17:C23)</f>
        <v>1</v>
      </c>
      <c r="D24" s="20">
        <v>416420.8453692614</v>
      </c>
    </row>
    <row r="25" spans="1:14" x14ac:dyDescent="0.35">
      <c r="D25" s="19"/>
    </row>
    <row r="26" spans="1:14" x14ac:dyDescent="0.35">
      <c r="A26" t="s">
        <v>20</v>
      </c>
    </row>
  </sheetData>
  <dataValidations count="1">
    <dataValidation type="list" allowBlank="1" showInputMessage="1" showErrorMessage="1" sqref="AC1" xr:uid="{5020B798-D2DB-490E-AEFF-A04215D73500}">
      <formula1>"YES, NO"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7" ma:contentTypeDescription="Create a new document." ma:contentTypeScope="" ma:versionID="72048c76357f7c6e154ec10a951fc50f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87d3e6a51955c0801646648d1fa7a772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BURKE Kathleen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EB-2023-0059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2023-08-17T04:00:00+00:00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</documentManagement>
</p:properties>
</file>

<file path=customXml/itemProps1.xml><?xml version="1.0" encoding="utf-8"?>
<ds:datastoreItem xmlns:ds="http://schemas.openxmlformats.org/officeDocument/2006/customXml" ds:itemID="{0EC5AB89-6589-4A36-B305-F29F1B63FF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B7C8EC-4071-425B-8041-3600BA4B22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FEC583-FCD1-4F12-BCEE-104D26476B17}">
  <ds:schemaRefs>
    <ds:schemaRef ds:uri="http://schemas.microsoft.com/office/2006/metadata/properties"/>
    <ds:schemaRef ds:uri="1f5e108a-442b-424d-88d6-fdac133e65d6"/>
    <ds:schemaRef ds:uri="7e651a3a-8d05-4ee0-9344-b668032e30e0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16.2 LV Service Rate-Orillia RZ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6 - Orillia LV Service Rates</dc:title>
  <dc:subject/>
  <dc:creator>KIM Susan</dc:creator>
  <cp:keywords/>
  <dc:description/>
  <cp:lastModifiedBy>MOLINA Carla</cp:lastModifiedBy>
  <cp:revision/>
  <cp:lastPrinted>2023-08-15T13:53:50Z</cp:lastPrinted>
  <dcterms:created xsi:type="dcterms:W3CDTF">2023-08-09T17:38:24Z</dcterms:created>
  <dcterms:modified xsi:type="dcterms:W3CDTF">2023-08-15T13:53:54Z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