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ATA\Finance$\Rates\_Alectra\Rate Applications\EDR Rate Applications\2024 EDR Application\0. Applications and Adjudication Process\C. Interrogatories_ICM\5. Regulatory Review\Batch 7 - 2nd Drafts\FFF\"/>
    </mc:Choice>
  </mc:AlternateContent>
  <xr:revisionPtr revIDLastSave="0" documentId="13_ncr:1_{8F62F1E7-3052-494E-AD59-B5A56653AE26}" xr6:coauthVersionLast="47" xr6:coauthVersionMax="47" xr10:uidLastSave="{00000000-0000-0000-0000-000000000000}"/>
  <bookViews>
    <workbookView xWindow="-28920" yWindow="-120" windowWidth="29040" windowHeight="15840" xr2:uid="{184F6270-393A-4746-8522-94792B6529C7}"/>
  </bookViews>
  <sheets>
    <sheet name="1-Staff-4 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2" l="1"/>
  <c r="L27" i="2"/>
  <c r="L26" i="2"/>
  <c r="L29" i="2" s="1"/>
  <c r="L22" i="2"/>
  <c r="L21" i="2"/>
  <c r="L20" i="2"/>
  <c r="L23" i="2" s="1"/>
  <c r="L12" i="2"/>
  <c r="L11" i="2"/>
  <c r="L10" i="2"/>
  <c r="L13" i="2" s="1"/>
  <c r="L6" i="2"/>
  <c r="L5" i="2"/>
  <c r="L4" i="2"/>
  <c r="L7" i="2" s="1"/>
  <c r="C31" i="2"/>
  <c r="C15" i="2"/>
  <c r="J31" i="2"/>
  <c r="I31" i="2"/>
  <c r="H31" i="2"/>
  <c r="G31" i="2"/>
  <c r="F31" i="2"/>
  <c r="E31" i="2"/>
  <c r="D31" i="2"/>
  <c r="J15" i="2"/>
  <c r="I15" i="2"/>
  <c r="H15" i="2"/>
  <c r="G15" i="2"/>
  <c r="F15" i="2"/>
  <c r="E15" i="2"/>
  <c r="D15" i="2"/>
  <c r="L31" i="2" l="1"/>
  <c r="L15" i="2"/>
</calcChain>
</file>

<file path=xl/sharedStrings.xml><?xml version="1.0" encoding="utf-8"?>
<sst xmlns="http://schemas.openxmlformats.org/spreadsheetml/2006/main" count="47" uniqueCount="18">
  <si>
    <t>PowerStream-Rate Zone</t>
  </si>
  <si>
    <t>Actual</t>
  </si>
  <si>
    <t>Funded through distribution rates</t>
  </si>
  <si>
    <t>Cable Replacement</t>
  </si>
  <si>
    <t>Cable Injection</t>
  </si>
  <si>
    <t>Emerging Underground Projects</t>
  </si>
  <si>
    <t>Funded through ICM rate riders</t>
  </si>
  <si>
    <t>Forecast</t>
  </si>
  <si>
    <t>Sub-Total</t>
  </si>
  <si>
    <t>2018*</t>
  </si>
  <si>
    <t>* Information regarding capital expenditures for 2018 for the ERZ was based on the capital reporting practices of the legacy utility. For the ERZ, other underground asset renewal (e.g., cable, switchgear, civil structures, reactive replacements) was tracked under ‘cable replacement’. Alectra Utilities harmonized its capital reporting practices in 2019 with the development of the Alectra Distribution System Plan and separately tracks each category of underground asset renewal expenditure. For 2019 onwards, the reporting of underground asset renewal investments in the ERZ was aligned with Alectra’s practices.</t>
  </si>
  <si>
    <t>Plan</t>
  </si>
  <si>
    <t>Enersource-Rate Zone</t>
  </si>
  <si>
    <t>Total ERZ</t>
  </si>
  <si>
    <t>Total PRZ</t>
  </si>
  <si>
    <t>2017*</t>
  </si>
  <si>
    <t>Average</t>
  </si>
  <si>
    <t>2017-2023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</si>
</sst>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_);_(&quot;$&quot;* \(#,##0.0\);_(&quot;$&quot;* &quot;-&quot;??_);_(@_)"/>
  </numFmts>
  <fonts count="3" x14ac:knownFonts="1">
    <font>
      <sz val="11"/>
      <color theme="1"/>
      <name val="Arial"/>
      <family val="2"/>
    </font>
    <font>
      <sz val="11"/>
      <color theme="1"/>
      <name val="Arial"/>
      <family val="2"/>
    </font>
    <font>
      <b/>
      <sz val="11"/>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
    <xf numFmtId="0" fontId="0" fillId="0" borderId="0" xfId="0"/>
    <xf numFmtId="0" fontId="2" fillId="0" borderId="1" xfId="1" applyFont="1" applyBorder="1" applyAlignment="1">
      <alignment horizontal="center" vertical="center" wrapText="1"/>
    </xf>
    <xf numFmtId="0" fontId="2" fillId="0" borderId="1" xfId="1" applyFont="1" applyBorder="1"/>
    <xf numFmtId="0" fontId="2" fillId="0" borderId="1" xfId="1" applyFont="1" applyBorder="1" applyAlignment="1">
      <alignment horizontal="center"/>
    </xf>
    <xf numFmtId="0" fontId="1" fillId="0" borderId="1" xfId="1" applyBorder="1"/>
    <xf numFmtId="0" fontId="1" fillId="0" borderId="0" xfId="1"/>
    <xf numFmtId="44" fontId="0" fillId="0" borderId="0" xfId="0" applyNumberFormat="1"/>
    <xf numFmtId="44" fontId="1" fillId="0" borderId="0" xfId="1" applyNumberFormat="1"/>
    <xf numFmtId="164" fontId="1" fillId="0" borderId="1" xfId="1" applyNumberFormat="1" applyBorder="1"/>
    <xf numFmtId="164" fontId="1" fillId="0" borderId="0" xfId="1" applyNumberFormat="1"/>
    <xf numFmtId="164" fontId="0" fillId="0" borderId="0" xfId="0" applyNumberFormat="1"/>
    <xf numFmtId="164" fontId="2" fillId="0" borderId="1" xfId="1" applyNumberFormat="1" applyFont="1" applyBorder="1"/>
    <xf numFmtId="0" fontId="0" fillId="0" borderId="0" xfId="0" applyAlignment="1">
      <alignment horizontal="left" wrapText="1"/>
    </xf>
  </cellXfs>
  <cellStyles count="2">
    <cellStyle name="Normal" xfId="0" builtinId="0"/>
    <cellStyle name="Normal 2" xfId="1" xr:uid="{C1CCBC55-6343-4236-AD18-C9E28F2125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BE2DB-83F9-4267-8B00-F383690284D3}">
  <sheetPr>
    <pageSetUpPr fitToPage="1"/>
  </sheetPr>
  <dimension ref="B2:M35"/>
  <sheetViews>
    <sheetView showGridLines="0" tabSelected="1" workbookViewId="0">
      <selection activeCell="F5" sqref="F5"/>
    </sheetView>
  </sheetViews>
  <sheetFormatPr defaultRowHeight="14.25" x14ac:dyDescent="0.2"/>
  <cols>
    <col min="1" max="1" width="6.25" customWidth="1"/>
    <col min="2" max="2" width="30.625" bestFit="1" customWidth="1"/>
    <col min="3" max="4" width="9.5" customWidth="1"/>
    <col min="5" max="5" width="10.625" customWidth="1"/>
    <col min="11" max="11" width="5.875" customWidth="1"/>
    <col min="12" max="12" width="10.5" customWidth="1"/>
  </cols>
  <sheetData>
    <row r="2" spans="2:12" ht="15" x14ac:dyDescent="0.2">
      <c r="B2" s="1" t="s">
        <v>0</v>
      </c>
      <c r="C2" s="1" t="s">
        <v>1</v>
      </c>
      <c r="D2" s="1" t="s">
        <v>1</v>
      </c>
      <c r="E2" s="1" t="s">
        <v>1</v>
      </c>
      <c r="F2" s="1" t="s">
        <v>1</v>
      </c>
      <c r="G2" s="1" t="s">
        <v>1</v>
      </c>
      <c r="H2" s="1" t="s">
        <v>1</v>
      </c>
      <c r="I2" s="1" t="s">
        <v>7</v>
      </c>
      <c r="J2" s="1" t="s">
        <v>11</v>
      </c>
      <c r="L2" s="1" t="s">
        <v>16</v>
      </c>
    </row>
    <row r="3" spans="2:12" ht="15" x14ac:dyDescent="0.25">
      <c r="B3" s="2" t="s">
        <v>2</v>
      </c>
      <c r="C3" s="3">
        <v>2017</v>
      </c>
      <c r="D3" s="3">
        <v>2018</v>
      </c>
      <c r="E3" s="3">
        <v>2019</v>
      </c>
      <c r="F3" s="3">
        <v>2020</v>
      </c>
      <c r="G3" s="3">
        <v>2021</v>
      </c>
      <c r="H3" s="3">
        <v>2022</v>
      </c>
      <c r="I3" s="3">
        <v>2023</v>
      </c>
      <c r="J3" s="3">
        <v>2024</v>
      </c>
      <c r="L3" s="3" t="s">
        <v>17</v>
      </c>
    </row>
    <row r="4" spans="2:12" x14ac:dyDescent="0.2">
      <c r="B4" s="4" t="s">
        <v>3</v>
      </c>
      <c r="C4" s="8">
        <v>8.3000000000000007</v>
      </c>
      <c r="D4" s="8">
        <v>9.8646832299999989</v>
      </c>
      <c r="E4" s="8">
        <v>6.7219584200000009</v>
      </c>
      <c r="F4" s="8">
        <v>11.917748599999999</v>
      </c>
      <c r="G4" s="8">
        <v>6.3162989899999999</v>
      </c>
      <c r="H4" s="8">
        <v>6.5</v>
      </c>
      <c r="I4" s="8">
        <v>8.4575243355727796</v>
      </c>
      <c r="J4" s="8">
        <v>8.9663492900000019</v>
      </c>
      <c r="L4" s="8">
        <f>AVERAGE(C4:I4)</f>
        <v>8.2968876536532541</v>
      </c>
    </row>
    <row r="5" spans="2:12" x14ac:dyDescent="0.2">
      <c r="B5" s="4" t="s">
        <v>4</v>
      </c>
      <c r="C5" s="8">
        <v>3.7</v>
      </c>
      <c r="D5" s="8">
        <v>3.5952174100000001</v>
      </c>
      <c r="E5" s="8">
        <v>3.7988631999999996</v>
      </c>
      <c r="F5" s="8">
        <v>7.8714284499999998</v>
      </c>
      <c r="G5" s="8">
        <v>7.3924610600000005</v>
      </c>
      <c r="H5" s="8">
        <v>6.3</v>
      </c>
      <c r="I5" s="8">
        <v>6.0392584140679793</v>
      </c>
      <c r="J5" s="8">
        <v>8.248195260000001</v>
      </c>
      <c r="L5" s="8">
        <f>AVERAGE(C5:I5)</f>
        <v>5.5281755048668533</v>
      </c>
    </row>
    <row r="6" spans="2:12" x14ac:dyDescent="0.2">
      <c r="B6" s="4" t="s">
        <v>5</v>
      </c>
      <c r="C6" s="8">
        <v>0</v>
      </c>
      <c r="D6" s="8">
        <v>0</v>
      </c>
      <c r="E6" s="8">
        <v>1.853148295</v>
      </c>
      <c r="F6" s="8">
        <v>1.9343605900000005</v>
      </c>
      <c r="G6" s="8">
        <v>3.0192053900000002</v>
      </c>
      <c r="H6" s="8">
        <v>0.41699999999999998</v>
      </c>
      <c r="I6" s="8">
        <v>1.6903801214253473</v>
      </c>
      <c r="J6" s="8">
        <v>1.91488025</v>
      </c>
      <c r="L6" s="8">
        <f>AVERAGE(C6:I6)</f>
        <v>1.2734420566321927</v>
      </c>
    </row>
    <row r="7" spans="2:12" ht="15" x14ac:dyDescent="0.25">
      <c r="B7" s="4" t="s">
        <v>8</v>
      </c>
      <c r="C7" s="8">
        <v>12</v>
      </c>
      <c r="D7" s="8">
        <v>13.459900639999999</v>
      </c>
      <c r="E7" s="8">
        <v>12.373969915</v>
      </c>
      <c r="F7" s="8">
        <v>21.72353764</v>
      </c>
      <c r="G7" s="8">
        <v>16.727965440000002</v>
      </c>
      <c r="H7" s="8">
        <v>13.217000000000001</v>
      </c>
      <c r="I7" s="8">
        <v>16.187162871066107</v>
      </c>
      <c r="J7" s="8">
        <v>19.129424800000002</v>
      </c>
      <c r="L7" s="11">
        <f t="shared" ref="L7" si="0">SUM(L4:L6)</f>
        <v>15.098505215152301</v>
      </c>
    </row>
    <row r="8" spans="2:12" x14ac:dyDescent="0.2">
      <c r="B8" s="4"/>
      <c r="C8" s="4"/>
      <c r="D8" s="4"/>
      <c r="E8" s="4"/>
      <c r="F8" s="4"/>
      <c r="G8" s="4"/>
      <c r="H8" s="4"/>
      <c r="I8" s="4"/>
      <c r="J8" s="4"/>
      <c r="L8" s="8"/>
    </row>
    <row r="9" spans="2:12" ht="15" x14ac:dyDescent="0.25">
      <c r="B9" s="2" t="s">
        <v>6</v>
      </c>
      <c r="C9" s="4"/>
      <c r="D9" s="4"/>
      <c r="E9" s="4"/>
      <c r="F9" s="4"/>
      <c r="G9" s="4"/>
      <c r="H9" s="4"/>
      <c r="I9" s="4"/>
      <c r="J9" s="4"/>
      <c r="L9" s="8"/>
    </row>
    <row r="10" spans="2:12" x14ac:dyDescent="0.2">
      <c r="B10" s="4" t="s">
        <v>3</v>
      </c>
      <c r="C10" s="8">
        <v>0</v>
      </c>
      <c r="D10" s="8">
        <v>0</v>
      </c>
      <c r="E10" s="8">
        <v>0</v>
      </c>
      <c r="F10" s="8">
        <v>0</v>
      </c>
      <c r="G10" s="8">
        <v>0</v>
      </c>
      <c r="H10" s="8">
        <v>0</v>
      </c>
      <c r="I10" s="8">
        <v>8.0350039350314741</v>
      </c>
      <c r="J10" s="8">
        <v>8.8151069999999994</v>
      </c>
      <c r="L10" s="8">
        <f t="shared" ref="L10:L12" si="1">AVERAGE(C10:I10)</f>
        <v>1.1478577050044962</v>
      </c>
    </row>
    <row r="11" spans="2:12" x14ac:dyDescent="0.2">
      <c r="B11" s="4" t="s">
        <v>4</v>
      </c>
      <c r="C11" s="8">
        <v>0</v>
      </c>
      <c r="D11" s="8">
        <v>0</v>
      </c>
      <c r="E11" s="8">
        <v>0</v>
      </c>
      <c r="F11" s="8">
        <v>0</v>
      </c>
      <c r="G11" s="8">
        <v>0</v>
      </c>
      <c r="H11" s="8">
        <v>0</v>
      </c>
      <c r="I11" s="8">
        <v>5.8183605229379642</v>
      </c>
      <c r="J11" s="8">
        <v>8.4584010000000003</v>
      </c>
      <c r="L11" s="8">
        <f t="shared" si="1"/>
        <v>0.83119436041970918</v>
      </c>
    </row>
    <row r="12" spans="2:12" x14ac:dyDescent="0.2">
      <c r="B12" s="4" t="s">
        <v>5</v>
      </c>
      <c r="C12" s="8">
        <v>0</v>
      </c>
      <c r="D12" s="8">
        <v>0</v>
      </c>
      <c r="E12" s="8">
        <v>0</v>
      </c>
      <c r="F12" s="8">
        <v>0</v>
      </c>
      <c r="G12" s="8">
        <v>0</v>
      </c>
      <c r="H12" s="8">
        <v>0</v>
      </c>
      <c r="I12" s="8">
        <v>0</v>
      </c>
      <c r="J12" s="8">
        <v>0</v>
      </c>
      <c r="L12" s="8">
        <f t="shared" si="1"/>
        <v>0</v>
      </c>
    </row>
    <row r="13" spans="2:12" ht="15" x14ac:dyDescent="0.25">
      <c r="B13" s="4" t="s">
        <v>8</v>
      </c>
      <c r="C13" s="8">
        <v>0</v>
      </c>
      <c r="D13" s="8">
        <v>0</v>
      </c>
      <c r="E13" s="8">
        <v>0</v>
      </c>
      <c r="F13" s="8">
        <v>0</v>
      </c>
      <c r="G13" s="8">
        <v>0</v>
      </c>
      <c r="H13" s="8">
        <v>0</v>
      </c>
      <c r="I13" s="8">
        <v>13.853364457969437</v>
      </c>
      <c r="J13" s="8">
        <v>17.273508</v>
      </c>
      <c r="L13" s="11">
        <f t="shared" ref="L13" si="2">SUM(L10:L12)</f>
        <v>1.9790520654242054</v>
      </c>
    </row>
    <row r="14" spans="2:12" x14ac:dyDescent="0.2">
      <c r="B14" s="5"/>
      <c r="C14" s="9"/>
      <c r="D14" s="9"/>
      <c r="E14" s="9"/>
      <c r="F14" s="9"/>
      <c r="G14" s="9"/>
      <c r="H14" s="9"/>
      <c r="I14" s="9"/>
      <c r="J14" s="9"/>
      <c r="L14" s="8"/>
    </row>
    <row r="15" spans="2:12" ht="15" x14ac:dyDescent="0.25">
      <c r="B15" s="2" t="s">
        <v>14</v>
      </c>
      <c r="C15" s="11">
        <f t="shared" ref="C15" si="3">C7+C13</f>
        <v>12</v>
      </c>
      <c r="D15" s="11">
        <f t="shared" ref="D15:J15" si="4">D7+D13</f>
        <v>13.459900639999999</v>
      </c>
      <c r="E15" s="11">
        <f t="shared" si="4"/>
        <v>12.373969915</v>
      </c>
      <c r="F15" s="11">
        <f t="shared" si="4"/>
        <v>21.72353764</v>
      </c>
      <c r="G15" s="11">
        <f t="shared" si="4"/>
        <v>16.727965440000002</v>
      </c>
      <c r="H15" s="11">
        <f t="shared" si="4"/>
        <v>13.217000000000001</v>
      </c>
      <c r="I15" s="11">
        <f t="shared" si="4"/>
        <v>30.040527329035545</v>
      </c>
      <c r="J15" s="11">
        <f t="shared" si="4"/>
        <v>36.402932800000002</v>
      </c>
      <c r="L15" s="11">
        <f t="shared" ref="L15" si="5">L13+L7</f>
        <v>17.077557280576507</v>
      </c>
    </row>
    <row r="16" spans="2:12" x14ac:dyDescent="0.2">
      <c r="B16" s="5"/>
      <c r="C16" s="5"/>
      <c r="D16" s="5"/>
      <c r="E16" s="5"/>
      <c r="F16" s="5"/>
      <c r="G16" s="5"/>
      <c r="H16" s="5"/>
      <c r="I16" s="5"/>
      <c r="J16" s="5"/>
      <c r="L16" s="7"/>
    </row>
    <row r="17" spans="2:13" x14ac:dyDescent="0.2">
      <c r="B17" s="5"/>
      <c r="C17" s="5"/>
      <c r="D17" s="5"/>
      <c r="E17" s="5"/>
      <c r="F17" s="5"/>
      <c r="G17" s="5"/>
      <c r="H17" s="5"/>
      <c r="I17" s="5"/>
      <c r="J17" s="5"/>
    </row>
    <row r="18" spans="2:13" ht="15" x14ac:dyDescent="0.2">
      <c r="B18" s="1" t="s">
        <v>12</v>
      </c>
      <c r="C18" s="1" t="s">
        <v>1</v>
      </c>
      <c r="D18" s="1" t="s">
        <v>1</v>
      </c>
      <c r="E18" s="1" t="s">
        <v>1</v>
      </c>
      <c r="F18" s="1" t="s">
        <v>1</v>
      </c>
      <c r="G18" s="1" t="s">
        <v>1</v>
      </c>
      <c r="H18" s="1" t="s">
        <v>1</v>
      </c>
      <c r="I18" s="1" t="s">
        <v>7</v>
      </c>
      <c r="J18" s="1" t="s">
        <v>11</v>
      </c>
      <c r="L18" s="1" t="s">
        <v>16</v>
      </c>
    </row>
    <row r="19" spans="2:13" ht="15" x14ac:dyDescent="0.25">
      <c r="B19" s="2" t="s">
        <v>2</v>
      </c>
      <c r="C19" s="3" t="s">
        <v>15</v>
      </c>
      <c r="D19" s="3" t="s">
        <v>9</v>
      </c>
      <c r="E19" s="3">
        <v>2019</v>
      </c>
      <c r="F19" s="3">
        <v>2020</v>
      </c>
      <c r="G19" s="3">
        <v>2021</v>
      </c>
      <c r="H19" s="3">
        <v>2022</v>
      </c>
      <c r="I19" s="3">
        <v>2023</v>
      </c>
      <c r="J19" s="3">
        <v>2024</v>
      </c>
      <c r="L19" s="3" t="s">
        <v>17</v>
      </c>
    </row>
    <row r="20" spans="2:13" x14ac:dyDescent="0.2">
      <c r="B20" s="4" t="s">
        <v>3</v>
      </c>
      <c r="C20" s="8">
        <v>18.7</v>
      </c>
      <c r="D20" s="8">
        <v>16.12529821</v>
      </c>
      <c r="E20" s="8">
        <v>13.759365950000001</v>
      </c>
      <c r="F20" s="8">
        <v>15.153499939999998</v>
      </c>
      <c r="G20" s="8">
        <v>9.7215643200000006</v>
      </c>
      <c r="H20" s="8">
        <v>6.8</v>
      </c>
      <c r="I20" s="8">
        <v>10.251400823400363</v>
      </c>
      <c r="J20" s="8">
        <v>7.5973870699999981</v>
      </c>
      <c r="L20" s="8">
        <f t="shared" ref="L20:L22" si="6">AVERAGE(C20:I20)</f>
        <v>12.930161320485766</v>
      </c>
    </row>
    <row r="21" spans="2:13" x14ac:dyDescent="0.2">
      <c r="B21" s="4" t="s">
        <v>4</v>
      </c>
      <c r="C21" s="8">
        <v>0</v>
      </c>
      <c r="D21" s="8">
        <v>0</v>
      </c>
      <c r="E21" s="8">
        <v>2.3374500000000003E-2</v>
      </c>
      <c r="F21" s="8">
        <v>3.7614089999999996E-2</v>
      </c>
      <c r="G21" s="8">
        <v>4.6344799999999998E-3</v>
      </c>
      <c r="H21" s="8">
        <v>0.93500000000000005</v>
      </c>
      <c r="I21" s="8">
        <v>2.0017696995685985</v>
      </c>
      <c r="J21" s="8">
        <v>2.7102103</v>
      </c>
      <c r="L21" s="8">
        <f t="shared" si="6"/>
        <v>0.42891325279551407</v>
      </c>
    </row>
    <row r="22" spans="2:13" x14ac:dyDescent="0.2">
      <c r="B22" s="4" t="s">
        <v>5</v>
      </c>
      <c r="C22" s="8">
        <v>0</v>
      </c>
      <c r="D22" s="8">
        <v>0</v>
      </c>
      <c r="E22" s="8">
        <v>0.70763977</v>
      </c>
      <c r="F22" s="8">
        <v>0.96545287999999985</v>
      </c>
      <c r="G22" s="8">
        <v>2.8290039600000001</v>
      </c>
      <c r="H22" s="8">
        <v>0.42799999999999999</v>
      </c>
      <c r="I22" s="8">
        <v>1.1352873055835411</v>
      </c>
      <c r="J22" s="8">
        <v>1.1638998600000001</v>
      </c>
      <c r="L22" s="8">
        <f t="shared" si="6"/>
        <v>0.86648341651193428</v>
      </c>
    </row>
    <row r="23" spans="2:13" ht="15" x14ac:dyDescent="0.25">
      <c r="B23" s="4" t="s">
        <v>8</v>
      </c>
      <c r="C23" s="8">
        <v>18.7</v>
      </c>
      <c r="D23" s="8">
        <v>16.12529821</v>
      </c>
      <c r="E23" s="8">
        <v>14.49038022</v>
      </c>
      <c r="F23" s="8">
        <v>16.156566909999999</v>
      </c>
      <c r="G23" s="8">
        <v>12.55520276</v>
      </c>
      <c r="H23" s="8">
        <v>8.1630000000000003</v>
      </c>
      <c r="I23" s="8">
        <v>13.388457828552502</v>
      </c>
      <c r="J23" s="8">
        <v>11.471497229999999</v>
      </c>
      <c r="L23" s="11">
        <f t="shared" ref="L23" si="7">SUM(L20:L22)</f>
        <v>14.225557989793215</v>
      </c>
    </row>
    <row r="24" spans="2:13" x14ac:dyDescent="0.2">
      <c r="B24" s="4"/>
      <c r="C24" s="8"/>
      <c r="D24" s="8"/>
      <c r="E24" s="8"/>
      <c r="F24" s="8"/>
      <c r="G24" s="8"/>
      <c r="H24" s="8"/>
      <c r="I24" s="8"/>
      <c r="J24" s="8"/>
      <c r="L24" s="8"/>
    </row>
    <row r="25" spans="2:13" ht="15" x14ac:dyDescent="0.25">
      <c r="B25" s="2" t="s">
        <v>6</v>
      </c>
      <c r="C25" s="8"/>
      <c r="D25" s="8"/>
      <c r="E25" s="8"/>
      <c r="F25" s="8"/>
      <c r="G25" s="8"/>
      <c r="H25" s="8"/>
      <c r="I25" s="8"/>
      <c r="J25" s="8"/>
      <c r="L25" s="8"/>
    </row>
    <row r="26" spans="2:13" x14ac:dyDescent="0.2">
      <c r="B26" s="4" t="s">
        <v>3</v>
      </c>
      <c r="C26" s="8">
        <v>0</v>
      </c>
      <c r="D26" s="8">
        <v>0</v>
      </c>
      <c r="E26" s="8">
        <v>0</v>
      </c>
      <c r="F26" s="8">
        <v>0</v>
      </c>
      <c r="G26" s="8">
        <v>0</v>
      </c>
      <c r="H26" s="8">
        <v>0</v>
      </c>
      <c r="I26" s="8">
        <v>2.1588854390074448</v>
      </c>
      <c r="J26" s="8">
        <v>5.0730760000000004</v>
      </c>
      <c r="L26" s="8">
        <f t="shared" ref="L26:L28" si="8">AVERAGE(C26:I26)</f>
        <v>0.3084122055724921</v>
      </c>
    </row>
    <row r="27" spans="2:13" x14ac:dyDescent="0.2">
      <c r="B27" s="4" t="s">
        <v>4</v>
      </c>
      <c r="C27" s="8">
        <v>0</v>
      </c>
      <c r="D27" s="8">
        <v>0</v>
      </c>
      <c r="E27" s="8">
        <v>0</v>
      </c>
      <c r="F27" s="8">
        <v>0</v>
      </c>
      <c r="G27" s="8">
        <v>0</v>
      </c>
      <c r="H27" s="8">
        <v>0</v>
      </c>
      <c r="I27" s="8">
        <v>0</v>
      </c>
      <c r="J27" s="8">
        <v>2.7921269999999998</v>
      </c>
      <c r="L27" s="8">
        <f t="shared" si="8"/>
        <v>0</v>
      </c>
    </row>
    <row r="28" spans="2:13" x14ac:dyDescent="0.2">
      <c r="B28" s="4" t="s">
        <v>5</v>
      </c>
      <c r="C28" s="8">
        <v>0</v>
      </c>
      <c r="D28" s="8">
        <v>0</v>
      </c>
      <c r="E28" s="8">
        <v>0</v>
      </c>
      <c r="F28" s="8">
        <v>0</v>
      </c>
      <c r="G28" s="8">
        <v>0</v>
      </c>
      <c r="H28" s="8">
        <v>0</v>
      </c>
      <c r="I28" s="8">
        <v>0</v>
      </c>
      <c r="J28" s="8">
        <v>0</v>
      </c>
      <c r="L28" s="8">
        <f t="shared" si="8"/>
        <v>0</v>
      </c>
    </row>
    <row r="29" spans="2:13" ht="15" x14ac:dyDescent="0.25">
      <c r="B29" s="4" t="s">
        <v>8</v>
      </c>
      <c r="C29" s="8">
        <v>0</v>
      </c>
      <c r="D29" s="8">
        <v>0</v>
      </c>
      <c r="E29" s="8">
        <v>0</v>
      </c>
      <c r="F29" s="8">
        <v>0</v>
      </c>
      <c r="G29" s="8">
        <v>0</v>
      </c>
      <c r="H29" s="8">
        <v>0</v>
      </c>
      <c r="I29" s="8">
        <v>2.1588854390074448</v>
      </c>
      <c r="J29" s="8">
        <v>7.8652030000000002</v>
      </c>
      <c r="L29" s="11">
        <f t="shared" ref="L29" si="9">SUM(L26:L28)</f>
        <v>0.3084122055724921</v>
      </c>
    </row>
    <row r="30" spans="2:13" x14ac:dyDescent="0.2">
      <c r="C30" s="10"/>
      <c r="D30" s="10"/>
      <c r="E30" s="10"/>
      <c r="F30" s="10"/>
      <c r="G30" s="10"/>
      <c r="H30" s="10"/>
      <c r="I30" s="10"/>
      <c r="J30" s="10"/>
      <c r="L30" s="8"/>
    </row>
    <row r="31" spans="2:13" ht="15" x14ac:dyDescent="0.25">
      <c r="B31" s="2" t="s">
        <v>13</v>
      </c>
      <c r="C31" s="11">
        <f t="shared" ref="C31" si="10">C23+C29</f>
        <v>18.7</v>
      </c>
      <c r="D31" s="11">
        <f t="shared" ref="D31:J31" si="11">D23+D29</f>
        <v>16.12529821</v>
      </c>
      <c r="E31" s="11">
        <f t="shared" si="11"/>
        <v>14.49038022</v>
      </c>
      <c r="F31" s="11">
        <f t="shared" si="11"/>
        <v>16.156566909999999</v>
      </c>
      <c r="G31" s="11">
        <f t="shared" si="11"/>
        <v>12.55520276</v>
      </c>
      <c r="H31" s="11">
        <f t="shared" si="11"/>
        <v>8.1630000000000003</v>
      </c>
      <c r="I31" s="11">
        <f t="shared" si="11"/>
        <v>15.547343267559947</v>
      </c>
      <c r="J31" s="11">
        <f t="shared" si="11"/>
        <v>19.336700229999998</v>
      </c>
      <c r="L31" s="11">
        <f t="shared" ref="L31" si="12">L29+L23</f>
        <v>14.533970195365708</v>
      </c>
      <c r="M31" s="6"/>
    </row>
    <row r="32" spans="2:13" x14ac:dyDescent="0.2">
      <c r="L32" s="6"/>
    </row>
    <row r="33" spans="2:10" ht="85.5" customHeight="1" x14ac:dyDescent="0.2">
      <c r="B33" s="12" t="s">
        <v>10</v>
      </c>
      <c r="C33" s="12"/>
      <c r="D33" s="12"/>
      <c r="E33" s="12"/>
      <c r="F33" s="12"/>
      <c r="G33" s="12"/>
      <c r="H33" s="12"/>
      <c r="I33" s="12"/>
      <c r="J33" s="12"/>
    </row>
    <row r="35" spans="2:10" x14ac:dyDescent="0.2">
      <c r="C35" s="6"/>
      <c r="D35" s="6"/>
      <c r="E35" s="6"/>
      <c r="F35" s="6"/>
    </row>
  </sheetData>
  <mergeCells count="1">
    <mergeCell ref="B33:J33"/>
  </mergeCells>
  <pageMargins left="0.7" right="0.7" top="0.75" bottom="0.75" header="0.3" footer="0.3"/>
  <pageSetup scale="88" orientation="landscape" r:id="rId1"/>
  <ignoredErrors>
    <ignoredError sqref="L4:L12 L20:L2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F5EF7F5BE7FE4C9F2FF558956348D2" ma:contentTypeVersion="5" ma:contentTypeDescription="Create a new document." ma:contentTypeScope="" ma:versionID="2101559820a72ba788e3fa664e6a322f">
  <xsd:schema xmlns:xsd="http://www.w3.org/2001/XMLSchema" xmlns:xs="http://www.w3.org/2001/XMLSchema" xmlns:p="http://schemas.microsoft.com/office/2006/metadata/properties" xmlns:ns2="d1e7dbe1-5c6f-4492-ad12-46829861a28e" xmlns:ns3="8ec2fab8-ea01-44d1-accf-f676846409d6" targetNamespace="http://schemas.microsoft.com/office/2006/metadata/properties" ma:root="true" ma:fieldsID="24cadf2fee30a31cf5c30296d12b79b2" ns2:_="" ns3:_="">
    <xsd:import namespace="d1e7dbe1-5c6f-4492-ad12-46829861a28e"/>
    <xsd:import namespace="8ec2fab8-ea01-44d1-accf-f676846409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e7dbe1-5c6f-4492-ad12-46829861a2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c2fab8-ea01-44d1-accf-f676846409d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994D58-9FA0-47A2-9201-8629DE0410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e7dbe1-5c6f-4492-ad12-46829861a28e"/>
    <ds:schemaRef ds:uri="8ec2fab8-ea01-44d1-accf-f676846409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CF087F-D693-4042-B4E7-2E6FC7AE61E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F26FC35-5D57-4345-A5A9-D38D4D5157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1-Staff-4 a)</vt:lpstr>
    </vt:vector>
  </TitlesOfParts>
  <Manager/>
  <Company>Alectra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Bassindale</dc:creator>
  <cp:keywords/>
  <dc:description/>
  <cp:lastModifiedBy>Natalie Yeates</cp:lastModifiedBy>
  <cp:revision/>
  <cp:lastPrinted>2023-09-27T02:02:54Z</cp:lastPrinted>
  <dcterms:created xsi:type="dcterms:W3CDTF">2023-09-19T13:33:28Z</dcterms:created>
  <dcterms:modified xsi:type="dcterms:W3CDTF">2023-09-27T02:02:59Z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0x0101005FF5EF7F5BE7FE4C9F2FF558956348D2</vt:lpwstr>
  </property>
</Properties>
</file>