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58" documentId="13_ncr:1_{E5A7BDF3-7180-4401-A0D4-D4AA018A9477}" xr6:coauthVersionLast="47" xr6:coauthVersionMax="47" xr10:uidLastSave="{DDC09464-5194-4B57-A3A8-88067E40860A}"/>
  <bookViews>
    <workbookView xWindow="-120" yWindow="-120" windowWidth="29040" windowHeight="15840" tabRatio="704" xr2:uid="{00000000-000D-0000-FFFF-FFFF00000000}"/>
  </bookViews>
  <sheets>
    <sheet name="Continuity - Haldiman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8" i="5" l="1"/>
  <c r="BC8" i="5"/>
  <c r="M8" i="5"/>
  <c r="S8" i="5" s="1"/>
  <c r="W8" i="5" s="1"/>
  <c r="AC8" i="5" s="1"/>
  <c r="AG8" i="5" s="1"/>
  <c r="AM8" i="5" s="1"/>
  <c r="H8" i="5"/>
  <c r="N8" i="5" s="1"/>
  <c r="R8" i="5" s="1"/>
  <c r="X8" i="5" s="1"/>
  <c r="AB8" i="5" s="1"/>
  <c r="AH8" i="5" s="1"/>
  <c r="AL8" i="5" s="1"/>
  <c r="AR8" i="5" s="1"/>
  <c r="AV8" i="5" s="1"/>
  <c r="AQ8" i="5" l="1"/>
  <c r="AW8" i="5" s="1"/>
  <c r="BA8" i="5" s="1"/>
  <c r="BG8" i="5" s="1"/>
  <c r="BK8" i="5" s="1"/>
  <c r="BQ8" i="5" s="1"/>
  <c r="BU8" i="5" s="1"/>
  <c r="CA8" i="5" s="1"/>
  <c r="BB8" i="5"/>
  <c r="BF8" i="5" s="1"/>
  <c r="BL8" i="5" s="1"/>
  <c r="BP8" i="5" s="1"/>
  <c r="BV8" i="5" s="1"/>
  <c r="BZ8" i="5" s="1"/>
  <c r="CB8" i="5" l="1"/>
  <c r="CE8" i="5" s="1"/>
  <c r="CF8" i="5" s="1"/>
</calcChain>
</file>

<file path=xl/sharedStrings.xml><?xml version="1.0" encoding="utf-8"?>
<sst xmlns="http://schemas.openxmlformats.org/spreadsheetml/2006/main" count="85" uniqueCount="76">
  <si>
    <t>Account Descriptions</t>
  </si>
  <si>
    <t>Account Number</t>
  </si>
  <si>
    <t>Opening Principal Amounts as of Jan-1-16</t>
  </si>
  <si>
    <t>Transactions(1)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</si>
  <si>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</si>
  <si>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</si>
  <si>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</si>
  <si>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</si>
  <si>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</si>
  <si>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Adjustments(1) during 2016</t>
  </si>
  <si>
    <t>Closing Interest Amounts as of Dec-31-16</t>
  </si>
  <si>
    <t>Opening Principal Amounts as of Jan-1-17</t>
  </si>
  <si>
    <t>Transactions(1) Debit / (Credit) during 2017</t>
  </si>
  <si>
    <t>OEB-Approved Disposition during 2017</t>
  </si>
  <si>
    <t>Principal Adjustments during 2017</t>
  </si>
  <si>
    <t>Closing Principal Balance as of Dec-31-17</t>
  </si>
  <si>
    <t>Opening Interest Amounts as of Jan-1-17</t>
  </si>
  <si>
    <t>Interest Jan-1 to Dec-31-17</t>
  </si>
  <si>
    <t>Interest Adjustments(1) during 2017</t>
  </si>
  <si>
    <t>Closing Interest Amounts as of Dec-31-17</t>
  </si>
  <si>
    <t>Opening Principal Amounts as of Jan-1-19</t>
  </si>
  <si>
    <t>Transactions(1) Debit / (Credit) during 2018</t>
  </si>
  <si>
    <t>OEB-Approved Disposition during 2018</t>
  </si>
  <si>
    <t>Principal Adjustments during 20198</t>
  </si>
  <si>
    <t>Closing Principal Balance as of Dec-31-18</t>
  </si>
  <si>
    <t>Opening Interest Amounts as of Jan-1-18</t>
  </si>
  <si>
    <t>Interest Jan-1 to Dec-31-18</t>
  </si>
  <si>
    <t>Interest Adjustments(1) during 2018</t>
  </si>
  <si>
    <t>Closing Interest Amounts as of Dec-31-18</t>
  </si>
  <si>
    <t>Transactions(1) Debit / (Credit) during 2019</t>
  </si>
  <si>
    <t>OEB-Approved Disposition during 2019</t>
  </si>
  <si>
    <t>Principal Adjustments during 2019</t>
  </si>
  <si>
    <t>Closing Principal Balance as of Dec-31-19</t>
  </si>
  <si>
    <t>Opening Interest Amounts as of Jan-1-19</t>
  </si>
  <si>
    <t>Interest Jan-1 to Dec-31-19</t>
  </si>
  <si>
    <t>Interest Adjustments(1) during 2019</t>
  </si>
  <si>
    <t>Closing Interest Amounts as of Dec-31-19</t>
  </si>
  <si>
    <t>Opening Principal Amounts as of Jan-1-20</t>
  </si>
  <si>
    <t>Transactions Debit / (Credit) during 2020</t>
  </si>
  <si>
    <t>OEB-Approved Disposition during 2020</t>
  </si>
  <si>
    <t>Principal Adjustments(1) during 2020</t>
  </si>
  <si>
    <t>Closing Principal Balance as of Dec-31-20</t>
  </si>
  <si>
    <t>Opening Interest Amounts as of Jan-1-20</t>
  </si>
  <si>
    <t>Interest Jan-1 to Dec-31-20</t>
  </si>
  <si>
    <t>Interest Adjustments(1)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</si>
  <si>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</si>
  <si>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</si>
  <si>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</si>
  <si>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</si>
  <si>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Adjustments(1) during 2021</t>
  </si>
  <si>
    <t>Closing Principal Balance as of Dec-31-21</t>
  </si>
  <si>
    <t>Opening Interest Amounts as of Jan-1-21</t>
  </si>
  <si>
    <t>Interest Jan-1 to Dec-31-21</t>
  </si>
  <si>
    <t>Interest Adjustments(1) during 2021</t>
  </si>
  <si>
    <t>Closing Interest Amounts as of Dec-31-21</t>
  </si>
  <si>
    <t>Distribution Generation – Other –Provincial – Deferral Account</t>
  </si>
  <si>
    <t>Opening Principal Amounts as of Jan-1-22</t>
  </si>
  <si>
    <t>Transactions Debit / (Credit) during 2022</t>
  </si>
  <si>
    <t>OEB-Approved Disposition during 2022</t>
  </si>
  <si>
    <t>Principal Adjustments(1) during 2022</t>
  </si>
  <si>
    <t>Closing Principal Balance as of Dec-31-22</t>
  </si>
  <si>
    <t>Opening Interest Amounts as of Jan-1-22</t>
  </si>
  <si>
    <t>Interest Jan-1 to Dec-31-22</t>
  </si>
  <si>
    <t>Interest Adjustments(1) during 2022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</si>
  <si>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</si>
  <si>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</si>
  <si>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</si>
  <si>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</si>
  <si>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Principal Adjustments(1) during 2023</t>
  </si>
  <si>
    <t>Closing Principal Balance as of Dec-31-23</t>
  </si>
  <si>
    <t>Opening Interest Amounts as of Jan-1-23</t>
  </si>
  <si>
    <t>Interest Adjustments(1) during 2023</t>
  </si>
  <si>
    <t>Closing Interest Amounts as of Dec-31-23</t>
  </si>
  <si>
    <t>Projected Interest Jan-1 to Dec-31-23</t>
  </si>
  <si>
    <t>Claim</t>
  </si>
  <si>
    <t>Haldimand 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</si>
</sst>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9" fillId="0" borderId="6" xfId="0" applyFont="1" applyBorder="1" applyAlignment="1">
      <alignment wrapText="1"/>
    </xf>
    <xf numFmtId="0" fontId="9" fillId="0" borderId="5" xfId="0" applyFont="1" applyBorder="1"/>
    <xf numFmtId="164" fontId="9" fillId="3" borderId="12" xfId="0" applyNumberFormat="1" applyFont="1" applyFill="1" applyBorder="1"/>
    <xf numFmtId="164" fontId="9" fillId="0" borderId="7" xfId="0" applyNumberFormat="1" applyFont="1" applyBorder="1"/>
    <xf numFmtId="164" fontId="9" fillId="3" borderId="13" xfId="0" applyNumberFormat="1" applyFont="1" applyFill="1" applyBorder="1"/>
    <xf numFmtId="164" fontId="9" fillId="0" borderId="5" xfId="0" applyNumberFormat="1" applyFont="1" applyBorder="1"/>
    <xf numFmtId="164" fontId="9" fillId="0" borderId="6" xfId="0" applyNumberFormat="1" applyFont="1" applyBorder="1"/>
    <xf numFmtId="0" fontId="0" fillId="0" borderId="5" xfId="0" applyBorder="1"/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164" fontId="9" fillId="3" borderId="14" xfId="0" applyNumberFormat="1" applyFont="1" applyFill="1" applyBorder="1"/>
    <xf numFmtId="164" fontId="9" fillId="2" borderId="15" xfId="3" applyNumberFormat="1" applyFont="1" applyFill="1" applyBorder="1" applyProtection="1">
      <protection locked="0"/>
    </xf>
    <xf numFmtId="164" fontId="9" fillId="0" borderId="11" xfId="0" applyNumberFormat="1" applyFont="1" applyBorder="1"/>
    <xf numFmtId="164" fontId="9" fillId="3" borderId="15" xfId="0" applyNumberFormat="1" applyFont="1" applyFill="1" applyBorder="1"/>
    <xf numFmtId="164" fontId="9" fillId="0" borderId="10" xfId="0" applyNumberFormat="1" applyFont="1" applyBorder="1"/>
    <xf numFmtId="164" fontId="10" fillId="0" borderId="10" xfId="0" applyNumberFormat="1" applyFont="1" applyBorder="1"/>
    <xf numFmtId="164" fontId="10" fillId="3" borderId="14" xfId="0" applyNumberFormat="1" applyFont="1" applyFill="1" applyBorder="1"/>
    <xf numFmtId="164" fontId="10" fillId="2" borderId="15" xfId="3" applyNumberFormat="1" applyFont="1" applyFill="1" applyBorder="1" applyProtection="1">
      <protection locked="0"/>
    </xf>
    <xf numFmtId="164" fontId="10" fillId="0" borderId="11" xfId="0" applyNumberFormat="1" applyFont="1" applyBorder="1"/>
    <xf numFmtId="164" fontId="10" fillId="3" borderId="15" xfId="0" applyNumberFormat="1" applyFont="1" applyFill="1" applyBorder="1"/>
    <xf numFmtId="0" fontId="11" fillId="0" borderId="0" xfId="0" applyFont="1" applyAlignment="1">
      <alignment wrapText="1"/>
    </xf>
    <xf numFmtId="165" fontId="7" fillId="0" borderId="5" xfId="3" applyNumberFormat="1" applyFont="1" applyBorder="1" applyAlignment="1">
      <alignment horizontal="center" vertical="center" wrapText="1"/>
    </xf>
    <xf numFmtId="165" fontId="7" fillId="0" borderId="8" xfId="3" applyNumberFormat="1" applyFont="1" applyBorder="1" applyAlignment="1">
      <alignment horizontal="center" vertical="center" wrapText="1"/>
    </xf>
    <xf numFmtId="165" fontId="7" fillId="0" borderId="10" xfId="3" applyNumberFormat="1" applyFont="1" applyBorder="1" applyAlignment="1">
      <alignment horizontal="center" vertical="center" wrapText="1"/>
    </xf>
    <xf numFmtId="165" fontId="7" fillId="0" borderId="6" xfId="3" applyNumberFormat="1" applyFont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 vertical="center" wrapText="1"/>
    </xf>
    <xf numFmtId="165" fontId="7" fillId="0" borderId="9" xfId="3" applyNumberFormat="1" applyFont="1" applyBorder="1" applyAlignment="1">
      <alignment horizontal="center" vertical="center" wrapText="1"/>
    </xf>
    <xf numFmtId="165" fontId="7" fillId="0" borderId="7" xfId="3" applyNumberFormat="1" applyFont="1" applyBorder="1" applyAlignment="1">
      <alignment horizontal="center" vertical="center" wrapText="1"/>
    </xf>
    <xf numFmtId="165" fontId="7" fillId="2" borderId="0" xfId="3" applyNumberFormat="1" applyFont="1" applyFill="1" applyAlignment="1">
      <alignment horizontal="center" vertical="center" wrapText="1"/>
    </xf>
    <xf numFmtId="165" fontId="7" fillId="2" borderId="11" xfId="3" applyNumberFormat="1" applyFont="1" applyFill="1" applyBorder="1" applyAlignment="1">
      <alignment horizontal="center" vertical="center" wrapText="1"/>
    </xf>
    <xf numFmtId="165" fontId="8" fillId="2" borderId="0" xfId="3" applyNumberFormat="1" applyFont="1" applyFill="1" applyAlignment="1">
      <alignment horizontal="center" vertical="center" wrapText="1"/>
    </xf>
    <xf numFmtId="165" fontId="8" fillId="2" borderId="11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Alignment="1">
      <alignment horizontal="center" vertical="center" wrapText="1"/>
    </xf>
    <xf numFmtId="165" fontId="8" fillId="0" borderId="11" xfId="3" applyNumberFormat="1" applyFont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center" wrapText="1"/>
    </xf>
    <xf numFmtId="165" fontId="7" fillId="0" borderId="11" xfId="3" applyNumberFormat="1" applyFont="1" applyBorder="1" applyAlignment="1">
      <alignment horizontal="center" vertical="center" wrapText="1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</cellXfs>
  <cellStyles count="6">
    <cellStyle name="Normal" xfId="0" builtinId="0"/>
    <cellStyle name="Normal 10 12" xfId="5" xr:uid="{00000000-0005-0000-0000-000002000000}"/>
    <cellStyle name="Normal 2" xfId="1" xr:uid="{00000000-0005-0000-0000-000003000000}"/>
    <cellStyle name="Normal 2 10 10" xfId="4" xr:uid="{00000000-0005-0000-0000-000004000000}"/>
    <cellStyle name="Normal 2 2" xfId="2" xr:uid="{00000000-0005-0000-0000-000005000000}"/>
    <cellStyle name="Normal 3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EDAE-A088-4ABC-A72F-6A7BA4FA4E6C}">
  <dimension ref="B1:CF10"/>
  <sheetViews>
    <sheetView tabSelected="1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20" sqref="J20"/>
    </sheetView>
  </sheetViews>
  <sheetFormatPr defaultColWidth="8.28515625" defaultRowHeight="15" x14ac:dyDescent="0.25"/>
  <cols>
    <col min="2" max="2" width="55" style="1" customWidth="1"/>
    <col min="3" max="3" width="11.28515625" customWidth="1"/>
    <col min="4" max="4" width="13.7109375" customWidth="1"/>
    <col min="5" max="5" width="16.28515625" customWidth="1"/>
    <col min="6" max="6" width="14.28515625" customWidth="1"/>
    <col min="7" max="8" width="13.5703125" customWidth="1"/>
    <col min="9" max="11" width="13.7109375" customWidth="1"/>
    <col min="12" max="12" width="16.28515625" customWidth="1"/>
    <col min="13" max="13" width="15.28515625" customWidth="1"/>
    <col min="14" max="14" width="13.7109375" customWidth="1"/>
    <col min="15" max="15" width="16.28515625" customWidth="1"/>
    <col min="16" max="16" width="14.28515625" customWidth="1"/>
    <col min="17" max="18" width="13.5703125" customWidth="1"/>
    <col min="19" max="21" width="13.7109375" customWidth="1"/>
    <col min="22" max="22" width="16.28515625" customWidth="1"/>
    <col min="23" max="23" width="15.28515625" customWidth="1"/>
    <col min="24" max="24" width="13.7109375" customWidth="1"/>
    <col min="25" max="25" width="16.28515625" customWidth="1"/>
    <col min="26" max="26" width="14.28515625" customWidth="1"/>
    <col min="27" max="28" width="13.5703125" customWidth="1"/>
    <col min="29" max="31" width="13.7109375" customWidth="1"/>
    <col min="32" max="32" width="16.28515625" customWidth="1"/>
    <col min="33" max="33" width="15.28515625" customWidth="1"/>
    <col min="34" max="34" width="13.7109375" customWidth="1"/>
    <col min="35" max="35" width="16.28515625" customWidth="1"/>
    <col min="36" max="36" width="14.28515625" customWidth="1"/>
    <col min="37" max="38" width="13.5703125" customWidth="1"/>
    <col min="39" max="41" width="13.7109375" customWidth="1"/>
    <col min="42" max="42" width="16.28515625" customWidth="1"/>
    <col min="43" max="43" width="15.28515625" customWidth="1"/>
    <col min="44" max="44" width="14.28515625" customWidth="1"/>
    <col min="45" max="45" width="16" customWidth="1"/>
    <col min="46" max="46" width="14.42578125" customWidth="1"/>
    <col min="47" max="48" width="14.28515625" customWidth="1"/>
    <col min="49" max="49" width="12.7109375" customWidth="1"/>
    <col min="50" max="50" width="13" customWidth="1"/>
    <col min="51" max="51" width="13.7109375" customWidth="1"/>
    <col min="52" max="52" width="16.28515625" customWidth="1"/>
    <col min="53" max="53" width="13.5703125" customWidth="1"/>
    <col min="54" max="54" width="15.7109375" customWidth="1"/>
    <col min="55" max="56" width="15.5703125" customWidth="1"/>
    <col min="57" max="57" width="17.42578125" customWidth="1"/>
    <col min="58" max="58" width="15.5703125" customWidth="1"/>
    <col min="59" max="61" width="13.7109375" customWidth="1"/>
    <col min="62" max="62" width="15.28515625" customWidth="1"/>
    <col min="63" max="63" width="13.7109375" customWidth="1"/>
    <col min="64" max="65" width="13.42578125" customWidth="1"/>
    <col min="66" max="66" width="18.7109375" customWidth="1"/>
    <col min="67" max="67" width="18.42578125" customWidth="1"/>
    <col min="68" max="68" width="25.5703125" customWidth="1"/>
    <col min="69" max="69" width="13.42578125" customWidth="1"/>
    <col min="70" max="70" width="16.42578125" customWidth="1"/>
    <col min="71" max="71" width="13.42578125" customWidth="1"/>
    <col min="72" max="72" width="16.5703125" customWidth="1"/>
    <col min="73" max="73" width="16.28515625" customWidth="1"/>
    <col min="74" max="74" width="15.42578125" customWidth="1"/>
    <col min="75" max="76" width="13" customWidth="1"/>
    <col min="78" max="78" width="16.28515625" customWidth="1"/>
    <col min="79" max="79" width="17.85546875" customWidth="1"/>
    <col min="80" max="80" width="20.5703125" customWidth="1"/>
    <col min="81" max="81" width="10.85546875" customWidth="1"/>
    <col min="82" max="82" width="13.42578125" customWidth="1"/>
    <col min="83" max="83" width="13.85546875" customWidth="1"/>
    <col min="84" max="84" width="12" bestFit="1" customWidth="1"/>
  </cols>
  <sheetData>
    <row r="1" spans="2:84" x14ac:dyDescent="0.25">
      <c r="BN1" s="2"/>
    </row>
    <row r="2" spans="2:84" ht="24" thickBot="1" x14ac:dyDescent="0.4">
      <c r="B2" s="25" t="s">
        <v>75</v>
      </c>
    </row>
    <row r="3" spans="2:84" ht="56.25" customHeight="1" thickBot="1" x14ac:dyDescent="0.3">
      <c r="B3" s="3"/>
      <c r="C3" s="4"/>
      <c r="D3" s="41">
        <v>2016</v>
      </c>
      <c r="E3" s="42"/>
      <c r="F3" s="42"/>
      <c r="G3" s="42"/>
      <c r="H3" s="42"/>
      <c r="I3" s="42"/>
      <c r="J3" s="42"/>
      <c r="K3" s="42"/>
      <c r="L3" s="42"/>
      <c r="M3" s="43"/>
      <c r="N3" s="41">
        <v>2017</v>
      </c>
      <c r="O3" s="42"/>
      <c r="P3" s="42"/>
      <c r="Q3" s="42"/>
      <c r="R3" s="42"/>
      <c r="S3" s="42"/>
      <c r="T3" s="42"/>
      <c r="U3" s="42"/>
      <c r="V3" s="42"/>
      <c r="W3" s="43"/>
      <c r="X3" s="41">
        <v>2018</v>
      </c>
      <c r="Y3" s="42"/>
      <c r="Z3" s="42"/>
      <c r="AA3" s="42"/>
      <c r="AB3" s="42"/>
      <c r="AC3" s="42"/>
      <c r="AD3" s="42"/>
      <c r="AE3" s="42"/>
      <c r="AF3" s="42"/>
      <c r="AG3" s="43"/>
      <c r="AH3" s="41">
        <v>2019</v>
      </c>
      <c r="AI3" s="42"/>
      <c r="AJ3" s="42"/>
      <c r="AK3" s="42"/>
      <c r="AL3" s="42"/>
      <c r="AM3" s="42"/>
      <c r="AN3" s="42"/>
      <c r="AO3" s="42"/>
      <c r="AP3" s="42"/>
      <c r="AQ3" s="43"/>
      <c r="AR3" s="42">
        <v>2020</v>
      </c>
      <c r="AS3" s="42"/>
      <c r="AT3" s="42"/>
      <c r="AU3" s="42"/>
      <c r="AV3" s="42"/>
      <c r="AW3" s="42"/>
      <c r="AX3" s="42"/>
      <c r="AY3" s="42"/>
      <c r="AZ3" s="42"/>
      <c r="BA3" s="43"/>
      <c r="BB3" s="50">
        <v>2021</v>
      </c>
      <c r="BC3" s="51"/>
      <c r="BD3" s="51"/>
      <c r="BE3" s="51"/>
      <c r="BF3" s="51"/>
      <c r="BG3" s="51"/>
      <c r="BH3" s="51"/>
      <c r="BI3" s="51"/>
      <c r="BJ3" s="51"/>
      <c r="BK3" s="52"/>
      <c r="BL3" s="50">
        <v>2022</v>
      </c>
      <c r="BM3" s="51"/>
      <c r="BN3" s="51"/>
      <c r="BO3" s="51"/>
      <c r="BP3" s="51"/>
      <c r="BQ3" s="51"/>
      <c r="BR3" s="51"/>
      <c r="BS3" s="51"/>
      <c r="BT3" s="51"/>
      <c r="BU3" s="52"/>
      <c r="BV3" s="50">
        <v>2023</v>
      </c>
      <c r="BW3" s="51"/>
      <c r="BX3" s="51"/>
      <c r="BY3" s="51"/>
      <c r="BZ3" s="51"/>
      <c r="CA3" s="51"/>
      <c r="CB3" s="51"/>
      <c r="CC3" s="51"/>
      <c r="CD3" s="51"/>
      <c r="CE3" s="52"/>
    </row>
    <row r="4" spans="2:84" ht="15" customHeight="1" x14ac:dyDescent="0.25">
      <c r="B4" s="44" t="s">
        <v>0</v>
      </c>
      <c r="C4" s="47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2" t="s">
        <v>6</v>
      </c>
      <c r="I4" s="32" t="s">
        <v>7</v>
      </c>
      <c r="J4" s="32" t="s">
        <v>8</v>
      </c>
      <c r="K4" s="32" t="s">
        <v>4</v>
      </c>
      <c r="L4" s="32" t="s">
        <v>9</v>
      </c>
      <c r="M4" s="26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2" t="s">
        <v>13</v>
      </c>
      <c r="V4" s="32" t="s">
        <v>18</v>
      </c>
      <c r="W4" s="26" t="s">
        <v>19</v>
      </c>
      <c r="X4" s="32" t="s">
        <v>20</v>
      </c>
      <c r="Y4" s="32" t="s">
        <v>21</v>
      </c>
      <c r="Z4" s="32" t="s">
        <v>22</v>
      </c>
      <c r="AA4" s="32" t="s">
        <v>23</v>
      </c>
      <c r="AB4" s="32" t="s">
        <v>24</v>
      </c>
      <c r="AC4" s="32" t="s">
        <v>25</v>
      </c>
      <c r="AD4" s="32" t="s">
        <v>26</v>
      </c>
      <c r="AE4" s="32" t="s">
        <v>22</v>
      </c>
      <c r="AF4" s="32" t="s">
        <v>27</v>
      </c>
      <c r="AG4" s="26" t="s">
        <v>28</v>
      </c>
      <c r="AH4" s="32" t="s">
        <v>20</v>
      </c>
      <c r="AI4" s="32" t="s">
        <v>29</v>
      </c>
      <c r="AJ4" s="32" t="s">
        <v>30</v>
      </c>
      <c r="AK4" s="32" t="s">
        <v>31</v>
      </c>
      <c r="AL4" s="32" t="s">
        <v>32</v>
      </c>
      <c r="AM4" s="32" t="s">
        <v>33</v>
      </c>
      <c r="AN4" s="32" t="s">
        <v>34</v>
      </c>
      <c r="AO4" s="32" t="s">
        <v>30</v>
      </c>
      <c r="AP4" s="32" t="s">
        <v>35</v>
      </c>
      <c r="AQ4" s="26" t="s">
        <v>36</v>
      </c>
      <c r="AR4" s="29" t="s">
        <v>37</v>
      </c>
      <c r="AS4" s="32" t="s">
        <v>38</v>
      </c>
      <c r="AT4" s="32" t="s">
        <v>39</v>
      </c>
      <c r="AU4" s="32" t="s">
        <v>40</v>
      </c>
      <c r="AV4" s="32" t="s">
        <v>41</v>
      </c>
      <c r="AW4" s="32" t="s">
        <v>42</v>
      </c>
      <c r="AX4" s="32" t="s">
        <v>43</v>
      </c>
      <c r="AY4" s="32" t="s">
        <v>39</v>
      </c>
      <c r="AZ4" s="32" t="s">
        <v>44</v>
      </c>
      <c r="BA4" s="26" t="s">
        <v>45</v>
      </c>
      <c r="BB4" s="29" t="s">
        <v>46</v>
      </c>
      <c r="BC4" s="32" t="s">
        <v>47</v>
      </c>
      <c r="BD4" s="32" t="s">
        <v>48</v>
      </c>
      <c r="BE4" s="32" t="s">
        <v>49</v>
      </c>
      <c r="BF4" s="32" t="s">
        <v>50</v>
      </c>
      <c r="BG4" s="32" t="s">
        <v>51</v>
      </c>
      <c r="BH4" s="32" t="s">
        <v>52</v>
      </c>
      <c r="BI4" s="32" t="s">
        <v>48</v>
      </c>
      <c r="BJ4" s="32" t="s">
        <v>53</v>
      </c>
      <c r="BK4" s="26" t="s">
        <v>54</v>
      </c>
      <c r="BL4" s="29" t="s">
        <v>56</v>
      </c>
      <c r="BM4" s="32" t="s">
        <v>57</v>
      </c>
      <c r="BN4" s="32" t="s">
        <v>58</v>
      </c>
      <c r="BO4" s="32" t="s">
        <v>59</v>
      </c>
      <c r="BP4" s="32" t="s">
        <v>60</v>
      </c>
      <c r="BQ4" s="32" t="s">
        <v>61</v>
      </c>
      <c r="BR4" s="32" t="s">
        <v>62</v>
      </c>
      <c r="BS4" s="32" t="s">
        <v>58</v>
      </c>
      <c r="BT4" s="32" t="s">
        <v>63</v>
      </c>
      <c r="BU4" s="26" t="s">
        <v>64</v>
      </c>
      <c r="BV4" s="29" t="s">
        <v>65</v>
      </c>
      <c r="BW4" s="32" t="s">
        <v>66</v>
      </c>
      <c r="BX4" s="32" t="s">
        <v>67</v>
      </c>
      <c r="BY4" s="32" t="s">
        <v>68</v>
      </c>
      <c r="BZ4" s="32" t="s">
        <v>69</v>
      </c>
      <c r="CA4" s="32" t="s">
        <v>70</v>
      </c>
      <c r="CB4" s="32" t="s">
        <v>73</v>
      </c>
      <c r="CC4" s="32" t="s">
        <v>67</v>
      </c>
      <c r="CD4" s="32" t="s">
        <v>71</v>
      </c>
      <c r="CE4" s="26" t="s">
        <v>72</v>
      </c>
      <c r="CF4" s="26" t="s">
        <v>74</v>
      </c>
    </row>
    <row r="5" spans="2:84" x14ac:dyDescent="0.25">
      <c r="B5" s="45"/>
      <c r="C5" s="48"/>
      <c r="D5" s="33"/>
      <c r="E5" s="33"/>
      <c r="F5" s="35"/>
      <c r="G5" s="35"/>
      <c r="H5" s="37"/>
      <c r="I5" s="33"/>
      <c r="J5" s="35"/>
      <c r="K5" s="35"/>
      <c r="L5" s="35"/>
      <c r="M5" s="27"/>
      <c r="N5" s="33"/>
      <c r="O5" s="33"/>
      <c r="P5" s="35"/>
      <c r="Q5" s="35"/>
      <c r="R5" s="37"/>
      <c r="S5" s="33"/>
      <c r="T5" s="35"/>
      <c r="U5" s="35"/>
      <c r="V5" s="35"/>
      <c r="W5" s="27"/>
      <c r="X5" s="33"/>
      <c r="Y5" s="33"/>
      <c r="Z5" s="35"/>
      <c r="AA5" s="35"/>
      <c r="AB5" s="37"/>
      <c r="AC5" s="33"/>
      <c r="AD5" s="35"/>
      <c r="AE5" s="35"/>
      <c r="AF5" s="35"/>
      <c r="AG5" s="27"/>
      <c r="AH5" s="33"/>
      <c r="AI5" s="33"/>
      <c r="AJ5" s="35"/>
      <c r="AK5" s="35"/>
      <c r="AL5" s="37"/>
      <c r="AM5" s="33"/>
      <c r="AN5" s="35"/>
      <c r="AO5" s="35"/>
      <c r="AP5" s="35"/>
      <c r="AQ5" s="27"/>
      <c r="AR5" s="30"/>
      <c r="AS5" s="33"/>
      <c r="AT5" s="35"/>
      <c r="AU5" s="35"/>
      <c r="AV5" s="37"/>
      <c r="AW5" s="39"/>
      <c r="AX5" s="35"/>
      <c r="AY5" s="35"/>
      <c r="AZ5" s="35"/>
      <c r="BA5" s="27"/>
      <c r="BB5" s="30"/>
      <c r="BC5" s="33"/>
      <c r="BD5" s="35"/>
      <c r="BE5" s="35"/>
      <c r="BF5" s="37"/>
      <c r="BG5" s="39"/>
      <c r="BH5" s="35"/>
      <c r="BI5" s="35"/>
      <c r="BJ5" s="35"/>
      <c r="BK5" s="27"/>
      <c r="BL5" s="30"/>
      <c r="BM5" s="33"/>
      <c r="BN5" s="35"/>
      <c r="BO5" s="35"/>
      <c r="BP5" s="37"/>
      <c r="BQ5" s="39"/>
      <c r="BR5" s="35"/>
      <c r="BS5" s="35"/>
      <c r="BT5" s="35"/>
      <c r="BU5" s="27"/>
      <c r="BV5" s="30"/>
      <c r="BW5" s="33"/>
      <c r="BX5" s="35"/>
      <c r="BY5" s="35"/>
      <c r="BZ5" s="37"/>
      <c r="CA5" s="39"/>
      <c r="CB5" s="35"/>
      <c r="CC5" s="35"/>
      <c r="CD5" s="35"/>
      <c r="CE5" s="27"/>
      <c r="CF5" s="27"/>
    </row>
    <row r="6" spans="2:84" ht="52.5" customHeight="1" thickBot="1" x14ac:dyDescent="0.3">
      <c r="B6" s="46"/>
      <c r="C6" s="49"/>
      <c r="D6" s="34"/>
      <c r="E6" s="34"/>
      <c r="F6" s="36"/>
      <c r="G6" s="36"/>
      <c r="H6" s="38"/>
      <c r="I6" s="34"/>
      <c r="J6" s="36"/>
      <c r="K6" s="36"/>
      <c r="L6" s="36"/>
      <c r="M6" s="28"/>
      <c r="N6" s="34"/>
      <c r="O6" s="34"/>
      <c r="P6" s="36"/>
      <c r="Q6" s="36"/>
      <c r="R6" s="38"/>
      <c r="S6" s="34"/>
      <c r="T6" s="36"/>
      <c r="U6" s="36"/>
      <c r="V6" s="36"/>
      <c r="W6" s="28"/>
      <c r="X6" s="34"/>
      <c r="Y6" s="34"/>
      <c r="Z6" s="36"/>
      <c r="AA6" s="36"/>
      <c r="AB6" s="38"/>
      <c r="AC6" s="34"/>
      <c r="AD6" s="36"/>
      <c r="AE6" s="36"/>
      <c r="AF6" s="36"/>
      <c r="AG6" s="28"/>
      <c r="AH6" s="34"/>
      <c r="AI6" s="34"/>
      <c r="AJ6" s="36"/>
      <c r="AK6" s="36"/>
      <c r="AL6" s="38"/>
      <c r="AM6" s="34"/>
      <c r="AN6" s="36"/>
      <c r="AO6" s="36"/>
      <c r="AP6" s="36"/>
      <c r="AQ6" s="28"/>
      <c r="AR6" s="31"/>
      <c r="AS6" s="34"/>
      <c r="AT6" s="36"/>
      <c r="AU6" s="36"/>
      <c r="AV6" s="38"/>
      <c r="AW6" s="40"/>
      <c r="AX6" s="36"/>
      <c r="AY6" s="36"/>
      <c r="AZ6" s="36"/>
      <c r="BA6" s="28"/>
      <c r="BB6" s="31"/>
      <c r="BC6" s="34"/>
      <c r="BD6" s="36"/>
      <c r="BE6" s="36"/>
      <c r="BF6" s="38"/>
      <c r="BG6" s="40"/>
      <c r="BH6" s="36"/>
      <c r="BI6" s="36"/>
      <c r="BJ6" s="36"/>
      <c r="BK6" s="28"/>
      <c r="BL6" s="31"/>
      <c r="BM6" s="34"/>
      <c r="BN6" s="36"/>
      <c r="BO6" s="36"/>
      <c r="BP6" s="38"/>
      <c r="BQ6" s="40"/>
      <c r="BR6" s="36"/>
      <c r="BS6" s="36"/>
      <c r="BT6" s="36"/>
      <c r="BU6" s="28"/>
      <c r="BV6" s="31"/>
      <c r="BW6" s="34"/>
      <c r="BX6" s="36"/>
      <c r="BY6" s="36"/>
      <c r="BZ6" s="38"/>
      <c r="CA6" s="40"/>
      <c r="CB6" s="36"/>
      <c r="CC6" s="36"/>
      <c r="CD6" s="36"/>
      <c r="CE6" s="28"/>
      <c r="CF6" s="28"/>
    </row>
    <row r="7" spans="2:84" ht="15.75" thickBot="1" x14ac:dyDescent="0.3">
      <c r="B7" s="5"/>
      <c r="C7" s="6"/>
      <c r="D7" s="7"/>
      <c r="E7" s="8"/>
      <c r="F7" s="8"/>
      <c r="G7" s="8"/>
      <c r="H7" s="8"/>
      <c r="I7" s="9"/>
      <c r="J7" s="8"/>
      <c r="K7" s="8"/>
      <c r="L7" s="8"/>
      <c r="M7" s="10"/>
      <c r="N7" s="7"/>
      <c r="O7" s="8"/>
      <c r="P7" s="8"/>
      <c r="Q7" s="8"/>
      <c r="R7" s="8"/>
      <c r="S7" s="9"/>
      <c r="T7" s="8"/>
      <c r="U7" s="8"/>
      <c r="V7" s="8"/>
      <c r="W7" s="10"/>
      <c r="X7" s="7"/>
      <c r="Y7" s="8"/>
      <c r="Z7" s="8"/>
      <c r="AA7" s="8"/>
      <c r="AB7" s="8"/>
      <c r="AC7" s="9"/>
      <c r="AD7" s="8"/>
      <c r="AE7" s="8"/>
      <c r="AF7" s="8"/>
      <c r="AG7" s="10"/>
      <c r="AH7" s="7"/>
      <c r="AI7" s="8"/>
      <c r="AJ7" s="8"/>
      <c r="AK7" s="8"/>
      <c r="AL7" s="8"/>
      <c r="AM7" s="9"/>
      <c r="AN7" s="8"/>
      <c r="AO7" s="8"/>
      <c r="AP7" s="8"/>
      <c r="AQ7" s="10"/>
      <c r="AR7" s="11"/>
      <c r="AS7" s="8"/>
      <c r="AT7" s="8"/>
      <c r="AU7" s="8"/>
      <c r="AV7" s="8"/>
      <c r="AW7" s="8"/>
      <c r="AX7" s="8"/>
      <c r="AY7" s="8"/>
      <c r="AZ7" s="8"/>
      <c r="BA7" s="10"/>
      <c r="BB7" s="11"/>
      <c r="BC7" s="8"/>
      <c r="BD7" s="8"/>
      <c r="BE7" s="8"/>
      <c r="BF7" s="8"/>
      <c r="BG7" s="8"/>
      <c r="BH7" s="8"/>
      <c r="BI7" s="8"/>
      <c r="BJ7" s="8"/>
      <c r="BK7" s="10"/>
      <c r="BL7" s="11"/>
      <c r="BM7" s="8"/>
      <c r="BN7" s="8"/>
      <c r="BO7" s="8"/>
      <c r="BP7" s="8"/>
      <c r="BQ7" s="8"/>
      <c r="BR7" s="8"/>
      <c r="BS7" s="8"/>
      <c r="BT7" s="8"/>
      <c r="BU7" s="10"/>
      <c r="BV7" s="11"/>
      <c r="BW7" s="8"/>
      <c r="BX7" s="8"/>
      <c r="BY7" s="8"/>
      <c r="BZ7" s="8"/>
      <c r="CA7" s="8"/>
      <c r="CB7" s="8"/>
      <c r="CC7" s="8"/>
      <c r="CD7" s="8"/>
      <c r="CE7" s="10"/>
      <c r="CF7" s="12"/>
    </row>
    <row r="8" spans="2:84" ht="30" thickBot="1" x14ac:dyDescent="0.3">
      <c r="B8" s="13" t="s">
        <v>55</v>
      </c>
      <c r="C8" s="14">
        <v>1533</v>
      </c>
      <c r="D8" s="15"/>
      <c r="E8" s="16">
        <v>-467568.31</v>
      </c>
      <c r="F8" s="16"/>
      <c r="G8" s="16"/>
      <c r="H8" s="17">
        <f t="shared" ref="H8" si="0">D8+E8-F8+G8</f>
        <v>-467568.31</v>
      </c>
      <c r="I8" s="18"/>
      <c r="J8" s="16">
        <v>-907.21</v>
      </c>
      <c r="K8" s="16"/>
      <c r="L8" s="16"/>
      <c r="M8" s="19">
        <f t="shared" ref="M8" si="1">I8+J8-K8+L8</f>
        <v>-907.21</v>
      </c>
      <c r="N8" s="15">
        <f t="shared" ref="N8" si="2">H8</f>
        <v>-467568.31</v>
      </c>
      <c r="O8" s="16">
        <v>-516647.21</v>
      </c>
      <c r="P8" s="16"/>
      <c r="Q8" s="16"/>
      <c r="R8" s="17">
        <f t="shared" ref="R8" si="3">N8+O8-P8+Q8</f>
        <v>-984215.52</v>
      </c>
      <c r="S8" s="18">
        <f t="shared" ref="S8" si="4">M8</f>
        <v>-907.21</v>
      </c>
      <c r="T8" s="16">
        <v>-11810.586240000001</v>
      </c>
      <c r="U8" s="16"/>
      <c r="V8" s="16"/>
      <c r="W8" s="19">
        <f t="shared" ref="W8" si="5">S8+T8-U8+V8</f>
        <v>-12717.79624</v>
      </c>
      <c r="X8" s="15">
        <f t="shared" ref="X8" si="6">R8</f>
        <v>-984215.52</v>
      </c>
      <c r="Y8" s="16">
        <v>-9579.83</v>
      </c>
      <c r="Z8" s="16"/>
      <c r="AA8" s="16"/>
      <c r="AB8" s="17">
        <f t="shared" ref="AB8" si="7">X8+Y8-Z8+AA8</f>
        <v>-993795.35</v>
      </c>
      <c r="AC8" s="18">
        <f t="shared" ref="AC8" si="8">W8</f>
        <v>-12717.79624</v>
      </c>
      <c r="AD8" s="16">
        <v>-18509.438393749999</v>
      </c>
      <c r="AE8" s="16"/>
      <c r="AF8" s="16"/>
      <c r="AG8" s="19">
        <f t="shared" ref="AG8" si="9">AC8+AD8-AE8+AF8</f>
        <v>-31227.234633749998</v>
      </c>
      <c r="AH8" s="15">
        <f t="shared" ref="AH8" si="10">AB8</f>
        <v>-993795.35</v>
      </c>
      <c r="AI8" s="16">
        <v>-6909.51</v>
      </c>
      <c r="AJ8" s="16"/>
      <c r="AK8" s="16"/>
      <c r="AL8" s="17">
        <f t="shared" ref="AL8" si="11">AH8+AI8-AJ8+AK8</f>
        <v>-1000704.86</v>
      </c>
      <c r="AM8" s="18">
        <f t="shared" ref="AM8" si="12">AG8</f>
        <v>-31227.234633749998</v>
      </c>
      <c r="AN8" s="16">
        <v>-22491</v>
      </c>
      <c r="AO8" s="16">
        <v>0</v>
      </c>
      <c r="AP8" s="16">
        <v>0</v>
      </c>
      <c r="AQ8" s="19">
        <f t="shared" ref="AQ8" si="13">AM8+AN8-AO8+AP8</f>
        <v>-53718.234633749998</v>
      </c>
      <c r="AR8" s="15">
        <f t="shared" ref="AR8" si="14">AL8</f>
        <v>-1000704.86</v>
      </c>
      <c r="AS8" s="16">
        <v>-10351.580000000009</v>
      </c>
      <c r="AT8" s="16"/>
      <c r="AU8" s="16"/>
      <c r="AV8" s="17">
        <f t="shared" ref="AV8" si="15">AR8+AS8-AT8+AU8</f>
        <v>-1011056.44</v>
      </c>
      <c r="AW8" s="18">
        <f t="shared" ref="AW8" si="16">AQ8</f>
        <v>-53718.234633749998</v>
      </c>
      <c r="AX8" s="16">
        <v>-13902.026049999999</v>
      </c>
      <c r="AY8" s="16"/>
      <c r="AZ8" s="16"/>
      <c r="BA8" s="19">
        <f t="shared" ref="BA8" si="17">AW8+AX8-AY8+AZ8</f>
        <v>-67620.260683749992</v>
      </c>
      <c r="BB8" s="15">
        <f t="shared" ref="BB8" si="18">AV8</f>
        <v>-1011056.44</v>
      </c>
      <c r="BC8" s="16">
        <f>21245.57-60223.68</f>
        <v>-38978.11</v>
      </c>
      <c r="BD8" s="16"/>
      <c r="BE8" s="16"/>
      <c r="BF8" s="17">
        <f t="shared" ref="BF8" si="19">BB8+BC8-BD8+BE8</f>
        <v>-1050034.55</v>
      </c>
      <c r="BG8" s="18">
        <f t="shared" ref="BG8" si="20">BA8</f>
        <v>-67620.260683749992</v>
      </c>
      <c r="BH8" s="16">
        <v>-5763</v>
      </c>
      <c r="BI8" s="16"/>
      <c r="BJ8" s="16"/>
      <c r="BK8" s="19">
        <f t="shared" ref="BK8" si="21">BG8+BH8-BI8+BJ8</f>
        <v>-73383.260683749992</v>
      </c>
      <c r="BL8" s="15">
        <f t="shared" ref="BL8" si="22">BF8</f>
        <v>-1050034.55</v>
      </c>
      <c r="BM8" s="16">
        <f>45922.28-60988.02</f>
        <v>-15065.739999999998</v>
      </c>
      <c r="BN8" s="16"/>
      <c r="BO8" s="16"/>
      <c r="BP8" s="17">
        <f t="shared" ref="BP8" si="23">BL8+BM8-BN8+BO8</f>
        <v>-1065100.29</v>
      </c>
      <c r="BQ8" s="18">
        <f t="shared" ref="BQ8" si="24">BK8</f>
        <v>-73383.260683749992</v>
      </c>
      <c r="BR8" s="16">
        <v>-20396.669999999998</v>
      </c>
      <c r="BS8" s="16"/>
      <c r="BT8" s="16"/>
      <c r="BU8" s="20">
        <f t="shared" ref="BU8" si="25">BQ8+BR8-BS8+BT8</f>
        <v>-93779.93068374999</v>
      </c>
      <c r="BV8" s="21">
        <f t="shared" ref="BV8" si="26">BP8</f>
        <v>-1065100.29</v>
      </c>
      <c r="BW8" s="22">
        <v>50249.14</v>
      </c>
      <c r="BX8" s="22"/>
      <c r="BY8" s="22"/>
      <c r="BZ8" s="23">
        <f t="shared" ref="BZ8" si="27">BV8+BW8-BX8+BY8</f>
        <v>-1014851.15</v>
      </c>
      <c r="CA8" s="24">
        <f t="shared" ref="CA8" si="28">BU8</f>
        <v>-93779.93068374999</v>
      </c>
      <c r="CB8" s="16">
        <f>(BV8+BZ8)/2*4.98%</f>
        <v>-51790.790856</v>
      </c>
      <c r="CC8" s="22"/>
      <c r="CD8" s="22"/>
      <c r="CE8" s="20">
        <f t="shared" ref="CE8" si="29">CA8+CB8-CC8+CD8</f>
        <v>-145570.72153975</v>
      </c>
      <c r="CF8" s="20">
        <f>BZ8+CE8</f>
        <v>-1160421.8715397501</v>
      </c>
    </row>
    <row r="10" spans="2:84" x14ac:dyDescent="0.25">
      <c r="BQ10" s="2"/>
    </row>
  </sheetData>
  <mergeCells count="91">
    <mergeCell ref="CF4:CF6"/>
    <mergeCell ref="BB3:BK3"/>
    <mergeCell ref="BL3:BU3"/>
    <mergeCell ref="BV3:CE3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BI4:BI6"/>
    <mergeCell ref="BJ4:BJ6"/>
    <mergeCell ref="BK4:BK6"/>
    <mergeCell ref="O4:O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L4:AL6"/>
    <mergeCell ref="D3:M3"/>
    <mergeCell ref="N3:W3"/>
    <mergeCell ref="X3:AG3"/>
    <mergeCell ref="AH3:AQ3"/>
    <mergeCell ref="AR3:BA3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G4:AG6"/>
    <mergeCell ref="AH4:AH6"/>
    <mergeCell ref="AI4:AI6"/>
    <mergeCell ref="AJ4:AJ6"/>
    <mergeCell ref="AR4:AR6"/>
    <mergeCell ref="AN4:AN6"/>
    <mergeCell ref="AB4:AB6"/>
    <mergeCell ref="AC4:AC6"/>
    <mergeCell ref="AD4:AD6"/>
    <mergeCell ref="AE4:AE6"/>
    <mergeCell ref="AF4:AF6"/>
    <mergeCell ref="AU4:AU6"/>
    <mergeCell ref="AV4:AV6"/>
    <mergeCell ref="AK4:AK6"/>
    <mergeCell ref="AM4:AM6"/>
    <mergeCell ref="AS4:AS6"/>
    <mergeCell ref="BF4:BF6"/>
    <mergeCell ref="BG4:BG6"/>
    <mergeCell ref="BH4:BH6"/>
    <mergeCell ref="BE4:BE6"/>
    <mergeCell ref="AO4:AO6"/>
    <mergeCell ref="AP4:AP6"/>
    <mergeCell ref="AQ4:AQ6"/>
    <mergeCell ref="AZ4:AZ6"/>
    <mergeCell ref="BA4:BA6"/>
    <mergeCell ref="BB4:BB6"/>
    <mergeCell ref="BC4:BC6"/>
    <mergeCell ref="BD4:BD6"/>
    <mergeCell ref="AY4:AY6"/>
    <mergeCell ref="AW4:AW6"/>
    <mergeCell ref="AX4:AX6"/>
    <mergeCell ref="AT4:AT6"/>
    <mergeCell ref="BU4:BU6"/>
    <mergeCell ref="BL4:BL6"/>
    <mergeCell ref="BM4:BM6"/>
    <mergeCell ref="BN4:BN6"/>
    <mergeCell ref="BO4:BO6"/>
    <mergeCell ref="BP4:BP6"/>
    <mergeCell ref="BQ4:BQ6"/>
    <mergeCell ref="BS4:BS6"/>
    <mergeCell ref="BT4:BT6"/>
    <mergeCell ref="BR4:BR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B27AA-40D5-4B0B-9C05-9513C6E4D92A}">
  <ds:schemaRefs>
    <ds:schemaRef ds:uri="http://purl.org/dc/terms/"/>
    <ds:schemaRef ds:uri="1f5e108a-442b-424d-88d6-fdac133e65d6"/>
    <ds:schemaRef ds:uri="http://schemas.microsoft.com/office/2006/metadata/properties"/>
    <ds:schemaRef ds:uri="http://schemas.openxmlformats.org/package/2006/metadata/core-properties"/>
    <ds:schemaRef ds:uri="7e651a3a-8d05-4ee0-9344-b668032e30e0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118E9A-C3D1-482D-B880-6C834C57C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02F75-BD7E-4E01-B12F-65C6DDBC03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Continuity - Haldimand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 Judy</dc:creator>
  <cp:keywords/>
  <dc:description/>
  <cp:lastModifiedBy>LEE Julie(Qiu Ling)</cp:lastModifiedBy>
  <cp:revision/>
  <cp:lastPrinted>2023-10-03T14:16:47Z</cp:lastPrinted>
  <dcterms:created xsi:type="dcterms:W3CDTF">2021-06-02T00:34:42Z</dcterms:created>
  <dcterms:modified xsi:type="dcterms:W3CDTF">2023-10-03T14:16:53Z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Torys_OK">
    <vt:lpwstr/>
  </property>
  <property fmtid="{D5CDD505-2E9C-101B-9397-08002B2CF9AE}" pid="4" name="_dlc_DocIdItemGuid">
    <vt:lpwstr>21a883dc-87bb-4156-8488-e80049f74f31</vt:lpwstr>
  </property>
  <property fmtid="{D5CDD505-2E9C-101B-9397-08002B2CF9AE}" pid="5" name="Order">
    <vt:r8>66800</vt:r8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MediaServiceImageTags">
    <vt:lpwstr/>
  </property>
</Properties>
</file>