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P:\Admin\Ontario Energy Board\Rate Design\2024 COS - Steering Committee Folder\5. Interrogatories - Round 1\Attachments\Exhibit 4\"/>
    </mc:Choice>
  </mc:AlternateContent>
  <xr:revisionPtr revIDLastSave="0" documentId="13_ncr:1_{E4F6E8D0-8564-46C6-A2CE-9C06DFF8DCC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4-AMPCO-27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2" l="1"/>
  <c r="I24" i="2"/>
  <c r="H24" i="2"/>
  <c r="G24" i="2"/>
  <c r="F24" i="2"/>
  <c r="E24" i="2"/>
  <c r="D24" i="2"/>
  <c r="C24" i="2"/>
  <c r="B24" i="2"/>
  <c r="B17" i="2"/>
  <c r="J17" i="2"/>
  <c r="I17" i="2"/>
  <c r="I25" i="2" s="1"/>
  <c r="H17" i="2"/>
  <c r="H25" i="2" s="1"/>
  <c r="G17" i="2"/>
  <c r="G25" i="2" s="1"/>
  <c r="F17" i="2"/>
  <c r="E17" i="2"/>
  <c r="D17" i="2"/>
  <c r="C17" i="2"/>
  <c r="D25" i="2" l="1"/>
  <c r="E25" i="2"/>
  <c r="F25" i="2"/>
  <c r="J25" i="2"/>
  <c r="C25" i="2"/>
  <c r="B25" i="2"/>
</calcChain>
</file>

<file path=xl/sharedStrings.xml><?xml version="1.0" encoding="utf-8"?>
<sst xmlns="http://schemas.openxmlformats.org/spreadsheetml/2006/main" count="43" uniqueCount="35">
  <si>
    <t>Appendix 2-K</t>
  </si>
  <si>
    <t>Employee Costs</t>
  </si>
  <si>
    <t>Last Rebasing Year (2017 OEB Approved Proxy)</t>
  </si>
  <si>
    <t>Last Rebasing Year (2017 Actuals)</t>
  </si>
  <si>
    <t>2019 Actuals</t>
  </si>
  <si>
    <t>2020 Actuals</t>
  </si>
  <si>
    <t>2021 Actuals</t>
  </si>
  <si>
    <t>2022 Actuals</t>
  </si>
  <si>
    <t>2023 Bridge Year</t>
  </si>
  <si>
    <t>2024 Test Year</t>
  </si>
  <si>
    <t>Number of Employees (FTEs including Part-Time)1</t>
  </si>
  <si>
    <t>Management (including executive)</t>
  </si>
  <si>
    <t>Non-Management (union and non-union)</t>
  </si>
  <si>
    <t>Total</t>
  </si>
  <si>
    <t>Total Salary and Wages including ovetime and incentive pay</t>
  </si>
  <si>
    <t>Total Benefits (Current + Accrued)</t>
  </si>
  <si>
    <t>Total Compensation (Salary, Wages, &amp; Benefits)</t>
  </si>
  <si>
    <t>Total Compensation Breakdown (Capital, OM&amp;A)</t>
  </si>
  <si>
    <t>OM&amp;A</t>
  </si>
  <si>
    <t>Capital</t>
  </si>
  <si>
    <t>2018 Actuals</t>
  </si>
  <si>
    <t>Executive - Salary and Wages</t>
  </si>
  <si>
    <t>Executive - OT</t>
  </si>
  <si>
    <t>Executive - Incentives</t>
  </si>
  <si>
    <t>Management - Salary and Wages</t>
  </si>
  <si>
    <t>Management  - OT</t>
  </si>
  <si>
    <t>Management  - Incentives</t>
  </si>
  <si>
    <t>Non-Union - Salary and Wages</t>
  </si>
  <si>
    <t>Non-Union - OT</t>
  </si>
  <si>
    <t>Non-Union - Incentives</t>
  </si>
  <si>
    <t>Union - Salary and Wages</t>
  </si>
  <si>
    <t>Union - OT</t>
  </si>
  <si>
    <t>Union - Incentives</t>
  </si>
  <si>
    <t>Total Management (including executive)</t>
  </si>
  <si>
    <t>Total Non-Management (union and non-union)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</si>
</sst>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_-;\-&quot;$&quot;* #,##0_-;_-&quot;$&quot;* &quot;-&quot;??_-;_-@_-"/>
    <numFmt numFmtId="168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3" borderId="2" applyNumberFormat="0" applyAlignment="0" applyProtection="0"/>
    <xf numFmtId="0" fontId="3" fillId="0" borderId="0"/>
    <xf numFmtId="0" fontId="1" fillId="2" borderId="1" applyNumberFormat="0" applyAlignment="0" applyProtection="0"/>
    <xf numFmtId="165" fontId="3" fillId="0" borderId="0" applyFont="0" applyFill="0" applyBorder="0" applyAlignment="0" applyProtection="0"/>
    <xf numFmtId="0" fontId="2" fillId="3" borderId="2" applyNumberFormat="0" applyAlignment="0" applyProtection="0"/>
    <xf numFmtId="164" fontId="3" fillId="0" borderId="0" applyFont="0" applyFill="0" applyBorder="0" applyAlignment="0" applyProtection="0"/>
  </cellStyleXfs>
  <cellXfs count="21">
    <xf numFmtId="0" fontId="0" fillId="0" borderId="0" xfId="0"/>
    <xf numFmtId="166" fontId="3" fillId="0" borderId="9" xfId="4" applyNumberFormat="1" applyBorder="1" applyProtection="1"/>
    <xf numFmtId="167" fontId="3" fillId="5" borderId="9" xfId="6" applyNumberFormat="1" applyFill="1" applyBorder="1" applyProtection="1">
      <protection locked="0"/>
    </xf>
    <xf numFmtId="167" fontId="3" fillId="0" borderId="9" xfId="6" applyNumberFormat="1" applyBorder="1" applyProtection="1"/>
    <xf numFmtId="0" fontId="0" fillId="0" borderId="3" xfId="0" applyBorder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9" xfId="0" applyBorder="1"/>
    <xf numFmtId="167" fontId="2" fillId="3" borderId="2" xfId="1" applyNumberFormat="1" applyProtection="1"/>
    <xf numFmtId="167" fontId="3" fillId="6" borderId="9" xfId="6" applyNumberFormat="1" applyFill="1" applyBorder="1" applyProtection="1">
      <protection locked="0"/>
    </xf>
    <xf numFmtId="167" fontId="3" fillId="7" borderId="9" xfId="6" applyNumberFormat="1" applyFill="1" applyBorder="1" applyProtection="1">
      <protection locked="0"/>
    </xf>
    <xf numFmtId="167" fontId="3" fillId="7" borderId="9" xfId="6" applyNumberFormat="1" applyFont="1" applyFill="1" applyBorder="1" applyProtection="1">
      <protection locked="0"/>
    </xf>
    <xf numFmtId="168" fontId="3" fillId="5" borderId="9" xfId="4" applyNumberFormat="1" applyFill="1" applyBorder="1" applyProtection="1">
      <protection locked="0"/>
    </xf>
    <xf numFmtId="168" fontId="3" fillId="0" borderId="9" xfId="4" applyNumberFormat="1" applyBorder="1" applyProtection="1"/>
    <xf numFmtId="0" fontId="5" fillId="4" borderId="10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5" fillId="4" borderId="6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</cellXfs>
  <cellStyles count="7">
    <cellStyle name="Calculation 2" xfId="3" xr:uid="{C8566B44-9D70-4C87-8300-17C85B536EDD}"/>
    <cellStyle name="Check Cell" xfId="1" builtinId="23"/>
    <cellStyle name="Check Cell 2" xfId="5" xr:uid="{61A665F2-F5ED-4BA4-9CB3-BBF11C5A87AC}"/>
    <cellStyle name="Comma 9" xfId="4" xr:uid="{56E80EDC-2416-4507-9948-EB6A49B8E678}"/>
    <cellStyle name="Currency 7" xfId="6" xr:uid="{703BB018-FEDB-43AB-A338-C77CEABD8CE6}"/>
    <cellStyle name="Normal" xfId="0" builtinId="0"/>
    <cellStyle name="Normal 13" xfId="2" xr:uid="{9CB707AC-F02A-4581-92DE-6ADCE6D3FC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576E4-F2D4-4DF6-BB51-E8C29A5D7FB3}">
  <dimension ref="A2:J39"/>
  <sheetViews>
    <sheetView tabSelected="1" zoomScale="70" zoomScaleNormal="70" workbookViewId="0">
      <selection activeCell="Q31" sqref="Q31"/>
    </sheetView>
  </sheetViews>
  <sheetFormatPr defaultRowHeight="15" x14ac:dyDescent="0.25"/>
  <cols>
    <col min="1" max="1" width="45.28515625" bestFit="1" customWidth="1"/>
    <col min="2" max="12" width="13.28515625" bestFit="1" customWidth="1"/>
  </cols>
  <sheetData>
    <row r="2" spans="1:10" ht="18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8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5.75" thickBot="1" x14ac:dyDescent="0.3"/>
    <row r="5" spans="1:10" ht="77.25" thickBot="1" x14ac:dyDescent="0.3">
      <c r="A5" s="4"/>
      <c r="B5" s="5" t="s">
        <v>2</v>
      </c>
      <c r="C5" s="5" t="s">
        <v>3</v>
      </c>
      <c r="D5" s="5" t="s">
        <v>20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6" t="s">
        <v>9</v>
      </c>
    </row>
    <row r="6" spans="1:10" x14ac:dyDescent="0.25">
      <c r="A6" s="18" t="s">
        <v>10</v>
      </c>
      <c r="B6" s="19"/>
      <c r="C6" s="19"/>
      <c r="D6" s="19"/>
      <c r="E6" s="19"/>
      <c r="F6" s="19"/>
      <c r="G6" s="19"/>
      <c r="H6" s="19"/>
      <c r="I6" s="19"/>
      <c r="J6" s="20"/>
    </row>
    <row r="7" spans="1:10" x14ac:dyDescent="0.25">
      <c r="A7" s="7" t="s">
        <v>11</v>
      </c>
      <c r="B7" s="12">
        <v>27.23</v>
      </c>
      <c r="C7" s="12">
        <v>26.381284228111021</v>
      </c>
      <c r="D7" s="12">
        <v>26.896459106090226</v>
      </c>
      <c r="E7" s="12">
        <v>25.933932275465487</v>
      </c>
      <c r="F7" s="12">
        <v>24.599705366537407</v>
      </c>
      <c r="G7" s="12">
        <v>24.414933763304735</v>
      </c>
      <c r="H7" s="12">
        <v>23.066355690068146</v>
      </c>
      <c r="I7" s="12">
        <v>23.098399471742528</v>
      </c>
      <c r="J7" s="12">
        <v>23.617388359854406</v>
      </c>
    </row>
    <row r="8" spans="1:10" x14ac:dyDescent="0.25">
      <c r="A8" s="7" t="s">
        <v>12</v>
      </c>
      <c r="B8" s="12">
        <v>126.41</v>
      </c>
      <c r="C8" s="12">
        <v>114.9594070623136</v>
      </c>
      <c r="D8" s="12">
        <v>109.89754632036758</v>
      </c>
      <c r="E8" s="12">
        <v>111.40471995428409</v>
      </c>
      <c r="F8" s="12">
        <v>104.38212420192228</v>
      </c>
      <c r="G8" s="12">
        <v>108.0675565889544</v>
      </c>
      <c r="H8" s="12">
        <v>104.79476773910351</v>
      </c>
      <c r="I8" s="12">
        <v>113.1425798538784</v>
      </c>
      <c r="J8" s="12">
        <v>111.65355548941393</v>
      </c>
    </row>
    <row r="9" spans="1:10" x14ac:dyDescent="0.25">
      <c r="A9" s="7" t="s">
        <v>13</v>
      </c>
      <c r="B9" s="13">
        <v>153.63999999999999</v>
      </c>
      <c r="C9" s="13">
        <v>141.34069129042462</v>
      </c>
      <c r="D9" s="13">
        <v>136.7940054264578</v>
      </c>
      <c r="E9" s="13">
        <v>137.33865222974958</v>
      </c>
      <c r="F9" s="13">
        <v>128.98182956845969</v>
      </c>
      <c r="G9" s="13">
        <v>132.48249035225913</v>
      </c>
      <c r="H9" s="13">
        <v>127.86112342917166</v>
      </c>
      <c r="I9" s="13">
        <v>136.24097932562094</v>
      </c>
      <c r="J9" s="13">
        <v>135.27094384926835</v>
      </c>
    </row>
    <row r="10" spans="1:10" x14ac:dyDescent="0.25">
      <c r="A10" s="14" t="s">
        <v>14</v>
      </c>
      <c r="B10" s="15"/>
      <c r="C10" s="15"/>
      <c r="D10" s="15"/>
      <c r="E10" s="15"/>
      <c r="F10" s="15"/>
      <c r="G10" s="15"/>
      <c r="H10" s="15"/>
      <c r="I10" s="15"/>
      <c r="J10" s="16"/>
    </row>
    <row r="11" spans="1:10" x14ac:dyDescent="0.25">
      <c r="A11" s="7" t="s">
        <v>21</v>
      </c>
      <c r="B11" s="10">
        <v>978886.90033466311</v>
      </c>
      <c r="C11" s="10">
        <v>975457.65886787279</v>
      </c>
      <c r="D11" s="10">
        <v>1207198.6665262505</v>
      </c>
      <c r="E11" s="10">
        <v>944266.29880079988</v>
      </c>
      <c r="F11" s="10">
        <v>879316.42673905892</v>
      </c>
      <c r="G11" s="10">
        <v>1133754.3000000003</v>
      </c>
      <c r="H11" s="10">
        <v>1176889.5299999998</v>
      </c>
      <c r="I11" s="11">
        <v>1178509.406428</v>
      </c>
      <c r="J11" s="11">
        <v>1218838.92</v>
      </c>
    </row>
    <row r="12" spans="1:10" x14ac:dyDescent="0.25">
      <c r="A12" s="7" t="s">
        <v>22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1">
        <v>0</v>
      </c>
      <c r="J12" s="11">
        <v>0</v>
      </c>
    </row>
    <row r="13" spans="1:10" x14ac:dyDescent="0.25">
      <c r="A13" s="7" t="s">
        <v>23</v>
      </c>
      <c r="B13" s="10">
        <v>0</v>
      </c>
      <c r="C13" s="10">
        <v>27183.37</v>
      </c>
      <c r="D13" s="10">
        <v>57298.119999999995</v>
      </c>
      <c r="E13" s="10">
        <v>29406.3</v>
      </c>
      <c r="F13" s="10">
        <v>44550</v>
      </c>
      <c r="G13" s="10">
        <v>67321.2</v>
      </c>
      <c r="H13" s="10">
        <v>151727.1</v>
      </c>
      <c r="I13" s="11">
        <v>222277</v>
      </c>
      <c r="J13" s="11">
        <v>210075.83999999997</v>
      </c>
    </row>
    <row r="14" spans="1:10" x14ac:dyDescent="0.25">
      <c r="A14" s="7" t="s">
        <v>24</v>
      </c>
      <c r="B14" s="10">
        <v>2174596.4179916307</v>
      </c>
      <c r="C14" s="10">
        <v>2131643.144732127</v>
      </c>
      <c r="D14" s="10">
        <v>2201851.1850737496</v>
      </c>
      <c r="E14" s="10">
        <v>2367411.605744645</v>
      </c>
      <c r="F14" s="10">
        <v>2361836.3805302586</v>
      </c>
      <c r="G14" s="10">
        <v>2092608.6700000002</v>
      </c>
      <c r="H14" s="10">
        <v>1978891.1599999997</v>
      </c>
      <c r="I14" s="10">
        <v>2075966.3222000008</v>
      </c>
      <c r="J14" s="10">
        <v>2239665.7899999996</v>
      </c>
    </row>
    <row r="15" spans="1:10" x14ac:dyDescent="0.25">
      <c r="A15" s="7" t="s">
        <v>25</v>
      </c>
      <c r="B15" s="10">
        <v>0</v>
      </c>
      <c r="C15" s="10">
        <v>0</v>
      </c>
      <c r="D15" s="10">
        <v>0</v>
      </c>
      <c r="E15" s="10">
        <v>21886.649999999998</v>
      </c>
      <c r="F15" s="10">
        <v>5810.7599999999993</v>
      </c>
      <c r="G15" s="10">
        <v>10079.9</v>
      </c>
      <c r="H15" s="10">
        <v>0</v>
      </c>
      <c r="I15" s="10">
        <v>0</v>
      </c>
      <c r="J15" s="10">
        <v>0</v>
      </c>
    </row>
    <row r="16" spans="1:10" x14ac:dyDescent="0.25">
      <c r="A16" s="7" t="s">
        <v>26</v>
      </c>
      <c r="B16" s="10">
        <v>0</v>
      </c>
      <c r="C16" s="10">
        <v>5000</v>
      </c>
      <c r="D16" s="10">
        <v>0</v>
      </c>
      <c r="E16" s="10">
        <v>8000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x14ac:dyDescent="0.25">
      <c r="A17" s="7" t="s">
        <v>33</v>
      </c>
      <c r="B17" s="1">
        <f t="shared" ref="B17:J17" si="0">SUM(B11:B16)</f>
        <v>3153483.318326294</v>
      </c>
      <c r="C17" s="1">
        <f t="shared" si="0"/>
        <v>3139284.1735999999</v>
      </c>
      <c r="D17" s="1">
        <f t="shared" si="0"/>
        <v>3466347.9716000003</v>
      </c>
      <c r="E17" s="1">
        <f t="shared" si="0"/>
        <v>3370970.8545454447</v>
      </c>
      <c r="F17" s="1">
        <f t="shared" si="0"/>
        <v>3291513.5672693173</v>
      </c>
      <c r="G17" s="1">
        <f t="shared" si="0"/>
        <v>3303764.0700000003</v>
      </c>
      <c r="H17" s="1">
        <f t="shared" si="0"/>
        <v>3307507.7899999996</v>
      </c>
      <c r="I17" s="1">
        <f t="shared" si="0"/>
        <v>3476752.7286280007</v>
      </c>
      <c r="J17" s="1">
        <f t="shared" si="0"/>
        <v>3668580.5499999993</v>
      </c>
    </row>
    <row r="18" spans="1:10" x14ac:dyDescent="0.25">
      <c r="A18" s="7" t="s">
        <v>27</v>
      </c>
      <c r="B18" s="10">
        <v>1094403.8146740012</v>
      </c>
      <c r="C18" s="10">
        <v>917813.63000000012</v>
      </c>
      <c r="D18" s="10">
        <v>1027753.3599999994</v>
      </c>
      <c r="E18" s="10">
        <v>1036943.7736450001</v>
      </c>
      <c r="F18" s="10">
        <v>1221879.3730007198</v>
      </c>
      <c r="G18" s="10">
        <v>1185323.0200000007</v>
      </c>
      <c r="H18" s="10">
        <v>1161879.7300000007</v>
      </c>
      <c r="I18" s="10">
        <v>1198731.7192119998</v>
      </c>
      <c r="J18" s="10">
        <v>1362136.7799999998</v>
      </c>
    </row>
    <row r="19" spans="1:10" x14ac:dyDescent="0.25">
      <c r="A19" s="7" t="s">
        <v>28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</row>
    <row r="20" spans="1:10" x14ac:dyDescent="0.25">
      <c r="A20" s="7" t="s">
        <v>29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</row>
    <row r="21" spans="1:10" x14ac:dyDescent="0.25">
      <c r="A21" s="7" t="s">
        <v>30</v>
      </c>
      <c r="B21" s="10">
        <v>7464644.778707142</v>
      </c>
      <c r="C21" s="10">
        <v>6750251.0664000008</v>
      </c>
      <c r="D21" s="10">
        <v>6675612.6023999928</v>
      </c>
      <c r="E21" s="10">
        <v>6735484.024522868</v>
      </c>
      <c r="F21" s="10">
        <v>6452933.5420345934</v>
      </c>
      <c r="G21" s="10">
        <v>6631741.9124906771</v>
      </c>
      <c r="H21" s="10">
        <v>6543638.859415316</v>
      </c>
      <c r="I21" s="10">
        <v>7218254.4500000104</v>
      </c>
      <c r="J21" s="10">
        <v>7316670.9800000004</v>
      </c>
    </row>
    <row r="22" spans="1:10" x14ac:dyDescent="0.25">
      <c r="A22" s="7" t="s">
        <v>31</v>
      </c>
      <c r="B22" s="10">
        <v>842336</v>
      </c>
      <c r="C22" s="10">
        <v>492692.6</v>
      </c>
      <c r="D22" s="10">
        <v>607455.56599999999</v>
      </c>
      <c r="E22" s="10">
        <v>849167.08000000066</v>
      </c>
      <c r="F22" s="10">
        <v>647975.31000000017</v>
      </c>
      <c r="G22" s="10">
        <v>1121718.3799999999</v>
      </c>
      <c r="H22" s="10">
        <v>1153502.0099999988</v>
      </c>
      <c r="I22" s="10">
        <v>1501555.0000000007</v>
      </c>
      <c r="J22" s="10">
        <v>1563806.8100000052</v>
      </c>
    </row>
    <row r="23" spans="1:10" x14ac:dyDescent="0.25">
      <c r="A23" s="7" t="s">
        <v>32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40000</v>
      </c>
      <c r="I23" s="10"/>
      <c r="J23" s="10"/>
    </row>
    <row r="24" spans="1:10" x14ac:dyDescent="0.25">
      <c r="A24" s="7" t="s">
        <v>34</v>
      </c>
      <c r="B24" s="1">
        <f t="shared" ref="B24:J24" si="1">SUM(B18:B23)</f>
        <v>9401384.5933811441</v>
      </c>
      <c r="C24" s="1">
        <f t="shared" si="1"/>
        <v>8160757.2964000003</v>
      </c>
      <c r="D24" s="1">
        <f t="shared" si="1"/>
        <v>8310821.5283999918</v>
      </c>
      <c r="E24" s="1">
        <f t="shared" si="1"/>
        <v>8621594.8781678677</v>
      </c>
      <c r="F24" s="1">
        <f t="shared" si="1"/>
        <v>8322788.2250353135</v>
      </c>
      <c r="G24" s="1">
        <f t="shared" si="1"/>
        <v>8938783.3124906775</v>
      </c>
      <c r="H24" s="1">
        <f t="shared" si="1"/>
        <v>8899020.5994153153</v>
      </c>
      <c r="I24" s="1">
        <f t="shared" si="1"/>
        <v>9918541.1692120098</v>
      </c>
      <c r="J24" s="1">
        <f t="shared" si="1"/>
        <v>10242614.570000004</v>
      </c>
    </row>
    <row r="25" spans="1:10" x14ac:dyDescent="0.25">
      <c r="A25" s="7" t="s">
        <v>13</v>
      </c>
      <c r="B25" s="3">
        <f t="shared" ref="B25:J25" si="2">B17+B24</f>
        <v>12554867.911707439</v>
      </c>
      <c r="C25" s="3">
        <f t="shared" si="2"/>
        <v>11300041.470000001</v>
      </c>
      <c r="D25" s="3">
        <f t="shared" si="2"/>
        <v>11777169.499999993</v>
      </c>
      <c r="E25" s="3">
        <f t="shared" si="2"/>
        <v>11992565.732713312</v>
      </c>
      <c r="F25" s="3">
        <f t="shared" si="2"/>
        <v>11614301.792304631</v>
      </c>
      <c r="G25" s="3">
        <f t="shared" si="2"/>
        <v>12242547.382490678</v>
      </c>
      <c r="H25" s="3">
        <f t="shared" si="2"/>
        <v>12206528.389415314</v>
      </c>
      <c r="I25" s="3">
        <f t="shared" si="2"/>
        <v>13395293.89784001</v>
      </c>
      <c r="J25" s="3">
        <f t="shared" si="2"/>
        <v>13911195.120000003</v>
      </c>
    </row>
    <row r="26" spans="1:10" x14ac:dyDescent="0.25">
      <c r="A26" s="14" t="s">
        <v>15</v>
      </c>
      <c r="B26" s="15"/>
      <c r="C26" s="15"/>
      <c r="D26" s="15"/>
      <c r="E26" s="15"/>
      <c r="F26" s="15"/>
      <c r="G26" s="15"/>
      <c r="H26" s="15"/>
      <c r="I26" s="15"/>
      <c r="J26" s="16"/>
    </row>
    <row r="27" spans="1:10" x14ac:dyDescent="0.25">
      <c r="A27" s="7" t="s">
        <v>11</v>
      </c>
      <c r="B27" s="2">
        <v>786333.75809055218</v>
      </c>
      <c r="C27" s="2">
        <v>846330.95378737</v>
      </c>
      <c r="D27" s="2">
        <v>766377.45827765309</v>
      </c>
      <c r="E27" s="2">
        <v>875505.68504640227</v>
      </c>
      <c r="F27" s="2">
        <v>847450.51352639392</v>
      </c>
      <c r="G27" s="2">
        <v>816160.79598396842</v>
      </c>
      <c r="H27" s="2">
        <v>839526.57872119837</v>
      </c>
      <c r="I27" s="2">
        <v>867637.27091328718</v>
      </c>
      <c r="J27" s="2">
        <v>973407</v>
      </c>
    </row>
    <row r="28" spans="1:10" x14ac:dyDescent="0.25">
      <c r="A28" s="7" t="s">
        <v>12</v>
      </c>
      <c r="B28" s="2">
        <v>2309626.9104652209</v>
      </c>
      <c r="C28" s="2">
        <v>2134317.0262126289</v>
      </c>
      <c r="D28" s="2">
        <v>1897208.7017223462</v>
      </c>
      <c r="E28" s="2">
        <v>2100899.0049535977</v>
      </c>
      <c r="F28" s="2">
        <v>2000360.976473605</v>
      </c>
      <c r="G28" s="2">
        <v>2106662.4640160319</v>
      </c>
      <c r="H28" s="2">
        <v>2068850.2612788014</v>
      </c>
      <c r="I28" s="2">
        <v>2380884.7941709692</v>
      </c>
      <c r="J28" s="2">
        <v>2551604.3799999994</v>
      </c>
    </row>
    <row r="29" spans="1:10" x14ac:dyDescent="0.25">
      <c r="A29" s="7" t="s">
        <v>13</v>
      </c>
      <c r="B29" s="3">
        <v>3095960.6685557729</v>
      </c>
      <c r="C29" s="3">
        <v>2980647.9799999991</v>
      </c>
      <c r="D29" s="3">
        <v>2663586.1599999992</v>
      </c>
      <c r="E29" s="3">
        <v>2976404.69</v>
      </c>
      <c r="F29" s="3">
        <v>2847811.4899999988</v>
      </c>
      <c r="G29" s="3">
        <v>2922823.2600000002</v>
      </c>
      <c r="H29" s="3">
        <v>2908376.84</v>
      </c>
      <c r="I29" s="3">
        <v>3248522.0650842562</v>
      </c>
      <c r="J29" s="3">
        <v>3525011.3799999994</v>
      </c>
    </row>
    <row r="30" spans="1:10" x14ac:dyDescent="0.25">
      <c r="A30" s="14" t="s">
        <v>16</v>
      </c>
      <c r="B30" s="15"/>
      <c r="C30" s="15"/>
      <c r="D30" s="15"/>
      <c r="E30" s="15"/>
      <c r="F30" s="15"/>
      <c r="G30" s="15"/>
      <c r="H30" s="15"/>
      <c r="I30" s="15"/>
      <c r="J30" s="16"/>
    </row>
    <row r="31" spans="1:10" x14ac:dyDescent="0.25">
      <c r="A31" s="7" t="s">
        <v>11</v>
      </c>
      <c r="B31" s="3">
        <v>3939817.4950238466</v>
      </c>
      <c r="C31" s="3">
        <v>3985615.2545367256</v>
      </c>
      <c r="D31" s="3">
        <v>4232725.4298776537</v>
      </c>
      <c r="E31" s="3">
        <v>4246476.3395918468</v>
      </c>
      <c r="F31" s="3">
        <v>4138964.0807957114</v>
      </c>
      <c r="G31" s="3">
        <v>4119924.4659839692</v>
      </c>
      <c r="H31" s="3">
        <v>4147034.3687211974</v>
      </c>
      <c r="I31" s="3">
        <v>4344390.1995412875</v>
      </c>
      <c r="J31" s="3">
        <v>4641987.55</v>
      </c>
    </row>
    <row r="32" spans="1:10" x14ac:dyDescent="0.25">
      <c r="A32" s="7" t="s">
        <v>12</v>
      </c>
      <c r="B32" s="3">
        <v>11711011.50328435</v>
      </c>
      <c r="C32" s="3">
        <v>10295074.795463273</v>
      </c>
      <c r="D32" s="3">
        <v>10208030.230122335</v>
      </c>
      <c r="E32" s="3">
        <v>10722493.883121453</v>
      </c>
      <c r="F32" s="3">
        <v>10323149.201508917</v>
      </c>
      <c r="G32" s="3">
        <v>11045445.776506709</v>
      </c>
      <c r="H32" s="3">
        <v>10967870.860694122</v>
      </c>
      <c r="I32" s="3">
        <v>12299425.963382978</v>
      </c>
      <c r="J32" s="3">
        <v>12794218.950000001</v>
      </c>
    </row>
    <row r="33" spans="1:10" x14ac:dyDescent="0.25">
      <c r="A33" s="7" t="s">
        <v>13</v>
      </c>
      <c r="B33" s="3">
        <v>15650828.998308197</v>
      </c>
      <c r="C33" s="3">
        <v>14280690.049999999</v>
      </c>
      <c r="D33" s="3">
        <v>14440755.659999989</v>
      </c>
      <c r="E33" s="3">
        <v>14968970.222713299</v>
      </c>
      <c r="F33" s="3">
        <v>14462113.282304628</v>
      </c>
      <c r="G33" s="3">
        <v>15165370.242490677</v>
      </c>
      <c r="H33" s="3">
        <v>15114905.22941532</v>
      </c>
      <c r="I33" s="3">
        <v>16643816.162924267</v>
      </c>
      <c r="J33" s="3">
        <v>17436206.5</v>
      </c>
    </row>
    <row r="34" spans="1:10" x14ac:dyDescent="0.25">
      <c r="A34" s="14" t="s">
        <v>17</v>
      </c>
      <c r="B34" s="15"/>
      <c r="C34" s="15"/>
      <c r="D34" s="15"/>
      <c r="E34" s="15"/>
      <c r="F34" s="15"/>
      <c r="G34" s="15"/>
      <c r="H34" s="15"/>
      <c r="I34" s="15"/>
      <c r="J34" s="16"/>
    </row>
    <row r="35" spans="1:10" x14ac:dyDescent="0.25">
      <c r="A35" s="7" t="s">
        <v>18</v>
      </c>
      <c r="B35" s="2">
        <v>10932454.766342551</v>
      </c>
      <c r="C35" s="2">
        <v>10323446.678998018</v>
      </c>
      <c r="D35" s="2">
        <v>10671793.663133431</v>
      </c>
      <c r="E35" s="2">
        <v>10463549.341545554</v>
      </c>
      <c r="F35" s="2">
        <v>10802066.719940208</v>
      </c>
      <c r="G35" s="2">
        <v>10833542.147463499</v>
      </c>
      <c r="H35" s="2">
        <v>11185631.653302576</v>
      </c>
      <c r="I35" s="2">
        <v>11748260.469711101</v>
      </c>
      <c r="J35" s="9">
        <v>12194449.398834474</v>
      </c>
    </row>
    <row r="36" spans="1:10" x14ac:dyDescent="0.25">
      <c r="A36" s="7" t="s">
        <v>19</v>
      </c>
      <c r="B36" s="2">
        <v>4718374.6284072418</v>
      </c>
      <c r="C36" s="2">
        <v>3957243.3710019812</v>
      </c>
      <c r="D36" s="2">
        <v>3768961.9968665582</v>
      </c>
      <c r="E36" s="2">
        <v>4505420.8811677452</v>
      </c>
      <c r="F36" s="2">
        <v>3660046.5623644209</v>
      </c>
      <c r="G36" s="2">
        <v>4331828.0950271785</v>
      </c>
      <c r="H36" s="2">
        <v>3929273.5761127444</v>
      </c>
      <c r="I36" s="2">
        <v>4895555.6932131667</v>
      </c>
      <c r="J36" s="9">
        <v>5241757.1011655275</v>
      </c>
    </row>
    <row r="37" spans="1:10" ht="15.75" thickBot="1" x14ac:dyDescent="0.3">
      <c r="A37" s="7" t="s">
        <v>13</v>
      </c>
      <c r="B37" s="3">
        <v>15650829.394749792</v>
      </c>
      <c r="C37" s="3">
        <v>14280690.049999999</v>
      </c>
      <c r="D37" s="3">
        <v>14440755.659999989</v>
      </c>
      <c r="E37" s="3">
        <v>14968970.222713299</v>
      </c>
      <c r="F37" s="3">
        <v>14462113.28230463</v>
      </c>
      <c r="G37" s="3">
        <v>15165370.242490677</v>
      </c>
      <c r="H37" s="3">
        <v>15114905.22941532</v>
      </c>
      <c r="I37" s="3">
        <v>16643816.162924267</v>
      </c>
      <c r="J37" s="3">
        <v>17436206.5</v>
      </c>
    </row>
    <row r="38" spans="1:10" ht="16.5" thickTop="1" thickBot="1" x14ac:dyDescent="0.3">
      <c r="B38" s="8">
        <v>-0.39644159562885761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ht="15.75" thickTop="1" x14ac:dyDescent="0.25"/>
  </sheetData>
  <mergeCells count="7">
    <mergeCell ref="A34:J34"/>
    <mergeCell ref="A2:J2"/>
    <mergeCell ref="A3:J3"/>
    <mergeCell ref="A6:J6"/>
    <mergeCell ref="A10:J10"/>
    <mergeCell ref="A26:J26"/>
    <mergeCell ref="A30:J30"/>
  </mergeCells>
  <pageMargins left="0.70866141732283472" right="0.70866141732283472" top="0.74803149606299213" bottom="0.74803149606299213" header="0.31496062992125984" footer="0.31496062992125984"/>
  <pageSetup paperSize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4-AMPCO-27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Fragale</dc:creator>
  <cp:lastModifiedBy>Matthew Fragale</cp:lastModifiedBy>
  <cp:lastPrinted>2023-11-03T12:39:51Z</cp:lastPrinted>
  <dcterms:created xsi:type="dcterms:W3CDTF">2015-06-05T18:17:20Z</dcterms:created>
  <dcterms:modified xsi:type="dcterms:W3CDTF">2023-11-06T14:26:44Z</dcterms:modified>
</cp:coreProperties>
</file>