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5RateApp/Exhibits/Application/Exhibit2A/Tab01-Overview/S01-Narrative/"/>
    </mc:Choice>
  </mc:AlternateContent>
  <xr:revisionPtr revIDLastSave="0" documentId="13_ncr:1_{8E7ABECF-0ED1-4AC3-8C31-F1B227CC87B0}" xr6:coauthVersionLast="47" xr6:coauthVersionMax="47" xr10:uidLastSave="{00000000-0000-0000-0000-000000000000}"/>
  <bookViews>
    <workbookView xWindow="-110" yWindow="-110" windowWidth="19420" windowHeight="10420" xr2:uid="{9FE57715-221B-478D-8774-99A29194CF28}"/>
  </bookViews>
  <sheets>
    <sheet name="Sheet1" sheetId="1" r:id="rId1"/>
  </sheets>
  <definedNames>
    <definedName name="_xlnm.Print_Area" localSheetId="0">Sheet1!$A$1:$Y$20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5" i="1" l="1"/>
  <c r="X17" i="1"/>
  <c r="Y17" i="1" s="1"/>
  <c r="X16" i="1"/>
  <c r="Y16" i="1" s="1"/>
  <c r="X15" i="1"/>
  <c r="Y15" i="1" s="1"/>
  <c r="X14" i="1"/>
  <c r="Y14" i="1" s="1"/>
  <c r="X13" i="1"/>
  <c r="Y13" i="1" s="1"/>
  <c r="T17" i="1"/>
  <c r="U17" i="1" s="1"/>
  <c r="T16" i="1"/>
  <c r="U16" i="1" s="1"/>
  <c r="T15" i="1"/>
  <c r="U15" i="1" s="1"/>
  <c r="T14" i="1"/>
  <c r="U14" i="1" s="1"/>
  <c r="T13" i="1"/>
  <c r="U13" i="1" s="1"/>
  <c r="P17" i="1"/>
  <c r="Q17" i="1" s="1"/>
  <c r="P16" i="1"/>
  <c r="Q16" i="1" s="1"/>
  <c r="P15" i="1"/>
  <c r="P14" i="1"/>
  <c r="Q14" i="1" s="1"/>
  <c r="P13" i="1"/>
  <c r="Q13" i="1" s="1"/>
  <c r="L17" i="1"/>
  <c r="M17" i="1" s="1"/>
  <c r="L16" i="1"/>
  <c r="M16" i="1" s="1"/>
  <c r="L15" i="1"/>
  <c r="M15" i="1" s="1"/>
  <c r="L14" i="1"/>
  <c r="M14" i="1" s="1"/>
  <c r="L13" i="1"/>
  <c r="M13" i="1" s="1"/>
  <c r="H17" i="1"/>
  <c r="I17" i="1" s="1"/>
  <c r="H16" i="1"/>
  <c r="I16" i="1" s="1"/>
  <c r="H15" i="1"/>
  <c r="I15" i="1" s="1"/>
  <c r="H14" i="1"/>
  <c r="I14" i="1" s="1"/>
  <c r="H13" i="1"/>
  <c r="I13" i="1" s="1"/>
  <c r="D17" i="1"/>
  <c r="E17" i="1" s="1"/>
  <c r="D16" i="1"/>
  <c r="E16" i="1" s="1"/>
  <c r="D15" i="1"/>
  <c r="E15" i="1" s="1"/>
  <c r="D14" i="1"/>
  <c r="E14" i="1" s="1"/>
  <c r="D13" i="1"/>
  <c r="E13" i="1" s="1"/>
  <c r="T18" i="1" l="1"/>
  <c r="U18" i="1" s="1"/>
  <c r="X18" i="1"/>
  <c r="Y18" i="1" s="1"/>
  <c r="L18" i="1"/>
  <c r="M18" i="1" s="1"/>
  <c r="P18" i="1"/>
  <c r="Q18" i="1" s="1"/>
  <c r="D18" i="1"/>
  <c r="E18" i="1" s="1"/>
  <c r="H18" i="1"/>
  <c r="I18" i="1" s="1"/>
</calcChain>
</file>

<file path=xl/sharedStrings.xml><?xml version="1.0" encoding="utf-8"?>
<sst xmlns="http://schemas.openxmlformats.org/spreadsheetml/2006/main" count="61" uniqueCount="26">
  <si>
    <t>CATEGORY</t>
  </si>
  <si>
    <t>2020-2024</t>
  </si>
  <si>
    <t>OEB approved</t>
  </si>
  <si>
    <t>Actual</t>
  </si>
  <si>
    <t>Var</t>
  </si>
  <si>
    <t>Bridge</t>
  </si>
  <si>
    <t>$ M</t>
  </si>
  <si>
    <t>%</t>
  </si>
  <si>
    <t>System Access</t>
  </si>
  <si>
    <t>System Renewal</t>
  </si>
  <si>
    <t>System Service</t>
  </si>
  <si>
    <t>General Plant</t>
  </si>
  <si>
    <t>Other</t>
  </si>
  <si>
    <t>Net In-service Additions</t>
  </si>
  <si>
    <t>File Number:</t>
  </si>
  <si>
    <t>Exhibit:</t>
  </si>
  <si>
    <t>2A</t>
  </si>
  <si>
    <t>Tab:</t>
  </si>
  <si>
    <t>Schedule:</t>
  </si>
  <si>
    <t>Page:</t>
  </si>
  <si>
    <t>Date:</t>
  </si>
  <si>
    <t>$M</t>
  </si>
  <si>
    <t>Historical Period (previous plan &amp; actual)</t>
  </si>
  <si>
    <t>Appendix A: 2020-2024 In-Service Additions by Investment Category</t>
  </si>
  <si>
    <t>ORIGINAL</t>
  </si>
  <si>
    <t>EB-2023-0195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</si>
</sst>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##,##0.0,,_);_(\(##,##0.0,,\);_(&quot;-&quot;_);_(@_)"/>
    <numFmt numFmtId="165" formatCode="0.0%"/>
  </numFmts>
  <fonts count="10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u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 indent="1"/>
    </xf>
    <xf numFmtId="164" fontId="4" fillId="2" borderId="14" xfId="1" applyNumberFormat="1" applyFill="1" applyBorder="1"/>
    <xf numFmtId="164" fontId="4" fillId="2" borderId="15" xfId="1" applyNumberFormat="1" applyFill="1" applyBorder="1"/>
    <xf numFmtId="165" fontId="4" fillId="0" borderId="16" xfId="0" applyNumberFormat="1" applyFont="1" applyBorder="1" applyAlignment="1">
      <alignment horizontal="center" vertical="center" wrapText="1"/>
    </xf>
    <xf numFmtId="164" fontId="4" fillId="2" borderId="17" xfId="1" applyNumberFormat="1" applyFill="1" applyBorder="1"/>
    <xf numFmtId="164" fontId="4" fillId="2" borderId="18" xfId="1" applyNumberFormat="1" applyFill="1" applyBorder="1"/>
    <xf numFmtId="165" fontId="4" fillId="0" borderId="19" xfId="0" applyNumberFormat="1" applyFont="1" applyBorder="1" applyAlignment="1">
      <alignment horizontal="center" vertical="center" wrapText="1"/>
    </xf>
    <xf numFmtId="0" fontId="7" fillId="0" borderId="20" xfId="0" applyFont="1" applyBorder="1" applyAlignment="1">
      <alignment horizontal="right" vertical="center" wrapText="1" indent="1"/>
    </xf>
    <xf numFmtId="164" fontId="2" fillId="0" borderId="11" xfId="1" applyNumberFormat="1" applyFont="1" applyBorder="1"/>
    <xf numFmtId="164" fontId="2" fillId="0" borderId="12" xfId="1" applyNumberFormat="1" applyFont="1" applyBorder="1"/>
    <xf numFmtId="165" fontId="2" fillId="0" borderId="13" xfId="0" applyNumberFormat="1" applyFont="1" applyBorder="1" applyAlignment="1">
      <alignment horizontal="center" vertical="center" wrapText="1"/>
    </xf>
    <xf numFmtId="0" fontId="2" fillId="0" borderId="0" xfId="0" applyFont="1"/>
    <xf numFmtId="0" fontId="8" fillId="0" borderId="0" xfId="0" applyFont="1" applyAlignment="1">
      <alignment horizontal="right" vertical="top"/>
    </xf>
    <xf numFmtId="0" fontId="8" fillId="2" borderId="21" xfId="0" applyFont="1" applyFill="1" applyBorder="1" applyAlignment="1" applyProtection="1">
      <alignment horizontal="right" vertical="top"/>
      <protection locked="0"/>
    </xf>
    <xf numFmtId="0" fontId="8" fillId="2" borderId="0" xfId="0" applyFont="1" applyFill="1" applyAlignment="1" applyProtection="1">
      <alignment horizontal="right" vertical="top"/>
      <protection locked="0"/>
    </xf>
    <xf numFmtId="0" fontId="3" fillId="0" borderId="23" xfId="0" applyFont="1" applyBorder="1" applyAlignment="1">
      <alignment horizontal="center" vertical="center" wrapText="1"/>
    </xf>
    <xf numFmtId="164" fontId="4" fillId="2" borderId="25" xfId="1" applyNumberFormat="1" applyFill="1" applyBorder="1"/>
    <xf numFmtId="164" fontId="4" fillId="2" borderId="26" xfId="1" applyNumberFormat="1" applyFill="1" applyBorder="1"/>
    <xf numFmtId="164" fontId="2" fillId="0" borderId="24" xfId="1" applyNumberFormat="1" applyFont="1" applyBorder="1"/>
    <xf numFmtId="0" fontId="3" fillId="0" borderId="2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9" fillId="0" borderId="0" xfId="0" applyFont="1"/>
    <xf numFmtId="0" fontId="5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</cellXfs>
  <cellStyles count="2">
    <cellStyle name="Normal" xfId="0" builtinId="0"/>
    <cellStyle name="Normal 122 2" xfId="1" xr:uid="{6D6D7A11-DA09-4959-82BF-7D3CD96CCB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95043-0728-4A5D-9B4E-D48F2CACA9D3}">
  <sheetPr>
    <pageSetUpPr fitToPage="1"/>
  </sheetPr>
  <dimension ref="A1:Y18"/>
  <sheetViews>
    <sheetView showGridLines="0" tabSelected="1" topLeftCell="G1" workbookViewId="0">
      <selection activeCell="Y2" sqref="Y2"/>
    </sheetView>
  </sheetViews>
  <sheetFormatPr defaultRowHeight="14.5" x14ac:dyDescent="0.35"/>
  <cols>
    <col min="1" max="1" width="29" bestFit="1" customWidth="1"/>
    <col min="2" max="25" width="8.7265625" customWidth="1"/>
  </cols>
  <sheetData>
    <row r="1" spans="1:25" x14ac:dyDescent="0.35">
      <c r="W1" s="16" t="s">
        <v>14</v>
      </c>
      <c r="Y1" s="17" t="s">
        <v>25</v>
      </c>
    </row>
    <row r="2" spans="1:25" ht="26" x14ac:dyDescent="0.6">
      <c r="A2" s="26" t="s">
        <v>23</v>
      </c>
      <c r="W2" s="16" t="s">
        <v>15</v>
      </c>
      <c r="Y2" s="18" t="s">
        <v>16</v>
      </c>
    </row>
    <row r="3" spans="1:25" x14ac:dyDescent="0.35">
      <c r="W3" s="16" t="s">
        <v>17</v>
      </c>
      <c r="Y3" s="18">
        <v>1</v>
      </c>
    </row>
    <row r="4" spans="1:25" x14ac:dyDescent="0.35">
      <c r="W4" s="16" t="s">
        <v>18</v>
      </c>
      <c r="Y4" s="18">
        <v>1</v>
      </c>
    </row>
    <row r="5" spans="1:25" x14ac:dyDescent="0.35">
      <c r="W5" s="16" t="s">
        <v>19</v>
      </c>
      <c r="Y5" s="19"/>
    </row>
    <row r="6" spans="1:25" x14ac:dyDescent="0.35">
      <c r="W6" s="16"/>
      <c r="Y6" s="17"/>
    </row>
    <row r="7" spans="1:25" x14ac:dyDescent="0.35">
      <c r="W7" s="16" t="s">
        <v>20</v>
      </c>
      <c r="Y7" s="19" t="s">
        <v>24</v>
      </c>
    </row>
    <row r="8" spans="1:25" ht="15" thickBot="1" x14ac:dyDescent="0.4">
      <c r="W8" s="16"/>
    </row>
    <row r="9" spans="1:25" ht="15.75" customHeight="1" thickBot="1" x14ac:dyDescent="0.4">
      <c r="A9" s="29" t="s">
        <v>0</v>
      </c>
      <c r="B9" s="32" t="s">
        <v>22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4"/>
    </row>
    <row r="10" spans="1:25" ht="15.75" customHeight="1" thickBot="1" x14ac:dyDescent="0.4">
      <c r="A10" s="30"/>
      <c r="B10" s="35">
        <v>2020</v>
      </c>
      <c r="C10" s="36"/>
      <c r="D10" s="37"/>
      <c r="E10" s="38"/>
      <c r="F10" s="35">
        <v>2021</v>
      </c>
      <c r="G10" s="36"/>
      <c r="H10" s="37"/>
      <c r="I10" s="38"/>
      <c r="J10" s="35">
        <v>2022</v>
      </c>
      <c r="K10" s="36"/>
      <c r="L10" s="37"/>
      <c r="M10" s="38"/>
      <c r="N10" s="35">
        <v>2023</v>
      </c>
      <c r="O10" s="36"/>
      <c r="P10" s="37"/>
      <c r="Q10" s="38"/>
      <c r="R10" s="35">
        <v>2024</v>
      </c>
      <c r="S10" s="36"/>
      <c r="T10" s="37"/>
      <c r="U10" s="38"/>
      <c r="V10" s="35" t="s">
        <v>1</v>
      </c>
      <c r="W10" s="36"/>
      <c r="X10" s="37"/>
      <c r="Y10" s="38"/>
    </row>
    <row r="11" spans="1:25" ht="23" x14ac:dyDescent="0.35">
      <c r="A11" s="30"/>
      <c r="B11" s="1" t="s">
        <v>2</v>
      </c>
      <c r="C11" s="2" t="s">
        <v>3</v>
      </c>
      <c r="D11" s="20" t="s">
        <v>4</v>
      </c>
      <c r="E11" s="3" t="s">
        <v>4</v>
      </c>
      <c r="F11" s="1" t="s">
        <v>2</v>
      </c>
      <c r="G11" s="2" t="s">
        <v>3</v>
      </c>
      <c r="H11" s="20" t="s">
        <v>4</v>
      </c>
      <c r="I11" s="3" t="s">
        <v>4</v>
      </c>
      <c r="J11" s="1" t="s">
        <v>2</v>
      </c>
      <c r="K11" s="2" t="s">
        <v>3</v>
      </c>
      <c r="L11" s="2" t="s">
        <v>4</v>
      </c>
      <c r="M11" s="24" t="s">
        <v>4</v>
      </c>
      <c r="N11" s="1" t="s">
        <v>2</v>
      </c>
      <c r="O11" s="2" t="s">
        <v>5</v>
      </c>
      <c r="P11" s="2" t="s">
        <v>4</v>
      </c>
      <c r="Q11" s="24" t="s">
        <v>4</v>
      </c>
      <c r="R11" s="1" t="s">
        <v>2</v>
      </c>
      <c r="S11" s="2" t="s">
        <v>5</v>
      </c>
      <c r="T11" s="20" t="s">
        <v>4</v>
      </c>
      <c r="U11" s="3" t="s">
        <v>4</v>
      </c>
      <c r="V11" s="1" t="s">
        <v>2</v>
      </c>
      <c r="W11" s="2" t="s">
        <v>5</v>
      </c>
      <c r="X11" s="20" t="s">
        <v>4</v>
      </c>
      <c r="Y11" s="3" t="s">
        <v>4</v>
      </c>
    </row>
    <row r="12" spans="1:25" ht="15" thickBot="1" x14ac:dyDescent="0.4">
      <c r="A12" s="31"/>
      <c r="B12" s="39" t="s">
        <v>6</v>
      </c>
      <c r="C12" s="40"/>
      <c r="D12" s="25" t="s">
        <v>21</v>
      </c>
      <c r="E12" s="4" t="s">
        <v>7</v>
      </c>
      <c r="F12" s="27" t="s">
        <v>6</v>
      </c>
      <c r="G12" s="28"/>
      <c r="H12" s="25" t="s">
        <v>21</v>
      </c>
      <c r="I12" s="4" t="s">
        <v>7</v>
      </c>
      <c r="J12" s="27" t="s">
        <v>6</v>
      </c>
      <c r="K12" s="28"/>
      <c r="L12" s="25" t="s">
        <v>21</v>
      </c>
      <c r="M12" s="4" t="s">
        <v>7</v>
      </c>
      <c r="N12" s="27" t="s">
        <v>6</v>
      </c>
      <c r="O12" s="28"/>
      <c r="P12" s="25" t="s">
        <v>21</v>
      </c>
      <c r="Q12" s="4" t="s">
        <v>7</v>
      </c>
      <c r="R12" s="27" t="s">
        <v>6</v>
      </c>
      <c r="S12" s="28"/>
      <c r="T12" s="25" t="s">
        <v>21</v>
      </c>
      <c r="U12" s="4" t="s">
        <v>7</v>
      </c>
      <c r="V12" s="27" t="s">
        <v>6</v>
      </c>
      <c r="W12" s="28"/>
      <c r="X12" s="25" t="s">
        <v>21</v>
      </c>
      <c r="Y12" s="4" t="s">
        <v>7</v>
      </c>
    </row>
    <row r="13" spans="1:25" ht="15.5" x14ac:dyDescent="0.35">
      <c r="A13" s="5" t="s">
        <v>8</v>
      </c>
      <c r="B13" s="6">
        <v>103209529.13598189</v>
      </c>
      <c r="C13" s="7">
        <v>97020590.310831219</v>
      </c>
      <c r="D13" s="21">
        <f>+C13-B13</f>
        <v>-6188938.8251506686</v>
      </c>
      <c r="E13" s="8">
        <f>+D13/B13</f>
        <v>-5.9964800507873083E-2</v>
      </c>
      <c r="F13" s="6">
        <v>83716140.560255766</v>
      </c>
      <c r="G13" s="7">
        <v>133687534.0913721</v>
      </c>
      <c r="H13" s="21">
        <f>+G13-F13</f>
        <v>49971393.531116337</v>
      </c>
      <c r="I13" s="8">
        <f>+H13/F13</f>
        <v>0.59691468331783382</v>
      </c>
      <c r="J13" s="6">
        <v>79710006.494430006</v>
      </c>
      <c r="K13" s="7">
        <v>124984669.89111754</v>
      </c>
      <c r="L13" s="21">
        <f>+K13-J13</f>
        <v>45274663.396687537</v>
      </c>
      <c r="M13" s="8">
        <f>+L13/J13</f>
        <v>0.56799221813952872</v>
      </c>
      <c r="N13" s="6">
        <v>94831177.471846133</v>
      </c>
      <c r="O13" s="7">
        <v>132488596.67823854</v>
      </c>
      <c r="P13" s="21">
        <f>+O13-N13</f>
        <v>37657419.206392407</v>
      </c>
      <c r="Q13" s="8">
        <f>+P13/N13</f>
        <v>0.39709956377555572</v>
      </c>
      <c r="R13" s="6">
        <v>107607131.29744494</v>
      </c>
      <c r="S13" s="7">
        <v>133552215.24202543</v>
      </c>
      <c r="T13" s="21">
        <f>+S13-R13</f>
        <v>25945083.944580495</v>
      </c>
      <c r="U13" s="8">
        <f>+T13/R13</f>
        <v>0.24110933570809301</v>
      </c>
      <c r="V13" s="6">
        <v>469073984.95995873</v>
      </c>
      <c r="W13" s="7">
        <v>621733606.2135849</v>
      </c>
      <c r="X13" s="21">
        <f>+W13-V13</f>
        <v>152659621.25362617</v>
      </c>
      <c r="Y13" s="8">
        <f>+X13/V13</f>
        <v>0.32544891882387711</v>
      </c>
    </row>
    <row r="14" spans="1:25" ht="15.5" x14ac:dyDescent="0.35">
      <c r="A14" s="5" t="s">
        <v>9</v>
      </c>
      <c r="B14" s="9">
        <v>315538932.79215848</v>
      </c>
      <c r="C14" s="10">
        <v>275415426.41931623</v>
      </c>
      <c r="D14" s="22">
        <f t="shared" ref="D14:D17" si="0">+C14-B14</f>
        <v>-40123506.372842252</v>
      </c>
      <c r="E14" s="11">
        <f t="shared" ref="E14:E18" si="1">+D14/B14</f>
        <v>-0.12715865524990888</v>
      </c>
      <c r="F14" s="9">
        <v>291622929.62006944</v>
      </c>
      <c r="G14" s="10">
        <v>258090517.76607221</v>
      </c>
      <c r="H14" s="22">
        <f t="shared" ref="H14:H17" si="2">+G14-F14</f>
        <v>-33532411.853997231</v>
      </c>
      <c r="I14" s="11">
        <f t="shared" ref="I14:I18" si="3">+H14/F14</f>
        <v>-0.11498551193379664</v>
      </c>
      <c r="J14" s="9">
        <v>301457485.60271704</v>
      </c>
      <c r="K14" s="10">
        <v>256077237.55518389</v>
      </c>
      <c r="L14" s="22">
        <f t="shared" ref="L14:L17" si="4">+K14-J14</f>
        <v>-45380248.047533154</v>
      </c>
      <c r="M14" s="11">
        <f t="shared" ref="M14:M18" si="5">+L14/J14</f>
        <v>-0.15053614594045478</v>
      </c>
      <c r="N14" s="9">
        <v>314918673.63695496</v>
      </c>
      <c r="O14" s="10">
        <v>287533728.84841734</v>
      </c>
      <c r="P14" s="22">
        <f t="shared" ref="P14:P17" si="6">+O14-N14</f>
        <v>-27384944.788537621</v>
      </c>
      <c r="Q14" s="11">
        <f t="shared" ref="Q14:Q18" si="7">+P14/N14</f>
        <v>-8.6958783587751221E-2</v>
      </c>
      <c r="R14" s="9">
        <v>312217858.01119292</v>
      </c>
      <c r="S14" s="10">
        <v>330553018.25748813</v>
      </c>
      <c r="T14" s="22">
        <f t="shared" ref="T14:T17" si="8">+S14-R14</f>
        <v>18335160.246295214</v>
      </c>
      <c r="U14" s="11">
        <f t="shared" ref="U14:U18" si="9">+T14/R14</f>
        <v>5.8725533392256835E-2</v>
      </c>
      <c r="V14" s="9">
        <v>1535755879.6630926</v>
      </c>
      <c r="W14" s="10">
        <v>1407669928.846478</v>
      </c>
      <c r="X14" s="22">
        <f t="shared" ref="X14:X17" si="10">+W14-V14</f>
        <v>-128085950.81661463</v>
      </c>
      <c r="Y14" s="11">
        <f t="shared" ref="Y14:Y18" si="11">+X14/V14</f>
        <v>-8.3402546272336953E-2</v>
      </c>
    </row>
    <row r="15" spans="1:25" ht="15.5" x14ac:dyDescent="0.35">
      <c r="A15" s="5" t="s">
        <v>10</v>
      </c>
      <c r="B15" s="9">
        <v>46712256.748703852</v>
      </c>
      <c r="C15" s="10">
        <v>25693821.365452383</v>
      </c>
      <c r="D15" s="22">
        <f t="shared" si="0"/>
        <v>-21018435.38325147</v>
      </c>
      <c r="E15" s="11">
        <f t="shared" si="1"/>
        <v>-0.44995546878249848</v>
      </c>
      <c r="F15" s="9">
        <v>18345596.905079868</v>
      </c>
      <c r="G15" s="10">
        <v>30164049.757555567</v>
      </c>
      <c r="H15" s="22">
        <f t="shared" si="2"/>
        <v>11818452.852475699</v>
      </c>
      <c r="I15" s="11">
        <f t="shared" si="3"/>
        <v>0.64421195525140895</v>
      </c>
      <c r="J15" s="9">
        <v>48008708.048391223</v>
      </c>
      <c r="K15" s="10">
        <v>107660393.73729852</v>
      </c>
      <c r="L15" s="22">
        <f t="shared" si="4"/>
        <v>59651685.688907295</v>
      </c>
      <c r="M15" s="11">
        <f t="shared" si="5"/>
        <v>1.2425180371190228</v>
      </c>
      <c r="N15" s="9">
        <v>82808217.258780658</v>
      </c>
      <c r="O15" s="10">
        <v>77311125.478488624</v>
      </c>
      <c r="P15" s="22">
        <f t="shared" si="6"/>
        <v>-5497091.7802920341</v>
      </c>
      <c r="Q15" s="11">
        <f t="shared" si="7"/>
        <v>-6.6383409307234478E-2</v>
      </c>
      <c r="R15" s="9">
        <v>63890983.207498148</v>
      </c>
      <c r="S15" s="10">
        <v>29715478.637401108</v>
      </c>
      <c r="T15" s="22">
        <f t="shared" si="8"/>
        <v>-34175504.570097044</v>
      </c>
      <c r="U15" s="11">
        <f t="shared" si="9"/>
        <v>-0.53490340662164448</v>
      </c>
      <c r="V15" s="9">
        <v>259765762.16845375</v>
      </c>
      <c r="W15" s="10">
        <v>270544868.97619623</v>
      </c>
      <c r="X15" s="22">
        <f t="shared" si="10"/>
        <v>10779106.807742476</v>
      </c>
      <c r="Y15" s="11">
        <f t="shared" si="11"/>
        <v>4.1495487002449559E-2</v>
      </c>
    </row>
    <row r="16" spans="1:25" ht="15.5" x14ac:dyDescent="0.35">
      <c r="A16" s="5" t="s">
        <v>11</v>
      </c>
      <c r="B16" s="9">
        <v>60857751.083239488</v>
      </c>
      <c r="C16" s="10">
        <v>49324685.24000001</v>
      </c>
      <c r="D16" s="22">
        <f t="shared" si="0"/>
        <v>-11533065.843239479</v>
      </c>
      <c r="E16" s="11">
        <f t="shared" si="1"/>
        <v>-0.18950857759211118</v>
      </c>
      <c r="F16" s="9">
        <v>61418493.642847866</v>
      </c>
      <c r="G16" s="10">
        <v>61843556.529999994</v>
      </c>
      <c r="H16" s="22">
        <f t="shared" si="2"/>
        <v>425062.88715212792</v>
      </c>
      <c r="I16" s="11">
        <f t="shared" si="3"/>
        <v>6.9207637950857845E-3</v>
      </c>
      <c r="J16" s="9">
        <v>134897019.40430784</v>
      </c>
      <c r="K16" s="10">
        <v>64713696.079999991</v>
      </c>
      <c r="L16" s="22">
        <f t="shared" si="4"/>
        <v>-70183323.324307859</v>
      </c>
      <c r="M16" s="11">
        <f t="shared" si="5"/>
        <v>-0.52027334357890642</v>
      </c>
      <c r="N16" s="9">
        <v>72185507.748324692</v>
      </c>
      <c r="O16" s="10">
        <v>108918549.7161476</v>
      </c>
      <c r="P16" s="22">
        <f t="shared" si="6"/>
        <v>36733041.967822909</v>
      </c>
      <c r="Q16" s="11">
        <f t="shared" si="7"/>
        <v>0.50887003657150864</v>
      </c>
      <c r="R16" s="9">
        <v>74333142.470269844</v>
      </c>
      <c r="S16" s="10">
        <v>111806029.4532038</v>
      </c>
      <c r="T16" s="22">
        <f t="shared" si="8"/>
        <v>37472886.982933953</v>
      </c>
      <c r="U16" s="11">
        <f t="shared" si="9"/>
        <v>0.50412085023745024</v>
      </c>
      <c r="V16" s="9">
        <v>403691914.34898978</v>
      </c>
      <c r="W16" s="10">
        <v>396606517.01935136</v>
      </c>
      <c r="X16" s="22">
        <f t="shared" si="10"/>
        <v>-7085397.3296384215</v>
      </c>
      <c r="Y16" s="11">
        <f t="shared" si="11"/>
        <v>-1.755149676719343E-2</v>
      </c>
    </row>
    <row r="17" spans="1:25" ht="15.5" x14ac:dyDescent="0.35">
      <c r="A17" s="5" t="s">
        <v>12</v>
      </c>
      <c r="B17" s="9">
        <v>1031658.9994192577</v>
      </c>
      <c r="C17" s="10">
        <v>491539.19999999984</v>
      </c>
      <c r="D17" s="22">
        <f t="shared" si="0"/>
        <v>-540119.79941925791</v>
      </c>
      <c r="E17" s="11">
        <f t="shared" si="1"/>
        <v>-0.52354489198785892</v>
      </c>
      <c r="F17" s="9">
        <v>1052769.8876536633</v>
      </c>
      <c r="G17" s="10">
        <v>1434978.0700000003</v>
      </c>
      <c r="H17" s="22">
        <f t="shared" si="2"/>
        <v>382208.18234633701</v>
      </c>
      <c r="I17" s="11">
        <f t="shared" si="3"/>
        <v>0.36305007089267599</v>
      </c>
      <c r="J17" s="9">
        <v>1013511.4858178124</v>
      </c>
      <c r="K17" s="10">
        <v>996569.39000000036</v>
      </c>
      <c r="L17" s="22">
        <f t="shared" si="4"/>
        <v>-16942.09581781202</v>
      </c>
      <c r="M17" s="11">
        <f t="shared" si="5"/>
        <v>-1.6716234650405837E-2</v>
      </c>
      <c r="N17" s="9">
        <v>1012136.3115320649</v>
      </c>
      <c r="O17" s="10">
        <v>1606844.4129627084</v>
      </c>
      <c r="P17" s="22">
        <f t="shared" si="6"/>
        <v>594708.10143064347</v>
      </c>
      <c r="Q17" s="11">
        <f t="shared" si="7"/>
        <v>0.58757708290342558</v>
      </c>
      <c r="R17" s="9">
        <v>1024610.9396223259</v>
      </c>
      <c r="S17" s="10">
        <v>661365.20409097802</v>
      </c>
      <c r="T17" s="22">
        <f t="shared" si="8"/>
        <v>-363245.73553134792</v>
      </c>
      <c r="U17" s="11">
        <f t="shared" si="9"/>
        <v>-0.35452064923808169</v>
      </c>
      <c r="V17" s="9">
        <v>5134687.6240451243</v>
      </c>
      <c r="W17" s="10">
        <v>5191296.2770536868</v>
      </c>
      <c r="X17" s="22">
        <f t="shared" si="10"/>
        <v>56608.653008562513</v>
      </c>
      <c r="Y17" s="11">
        <f t="shared" si="11"/>
        <v>1.1024751095562465E-2</v>
      </c>
    </row>
    <row r="18" spans="1:25" ht="16" thickBot="1" x14ac:dyDescent="0.4">
      <c r="A18" s="12" t="s">
        <v>13</v>
      </c>
      <c r="B18" s="13">
        <v>527350128.75950301</v>
      </c>
      <c r="C18" s="14">
        <v>447946062.53559989</v>
      </c>
      <c r="D18" s="23">
        <f>SUM(D13:D17)</f>
        <v>-79404066.22390312</v>
      </c>
      <c r="E18" s="15">
        <f t="shared" si="1"/>
        <v>-0.15057181537186121</v>
      </c>
      <c r="F18" s="13">
        <v>456155930.61590654</v>
      </c>
      <c r="G18" s="14">
        <v>485220636.21499979</v>
      </c>
      <c r="H18" s="23">
        <f>SUM(H13:H17)</f>
        <v>29064705.59909327</v>
      </c>
      <c r="I18" s="15">
        <f t="shared" si="3"/>
        <v>6.3716601382009436E-2</v>
      </c>
      <c r="J18" s="13">
        <v>565086731.03566396</v>
      </c>
      <c r="K18" s="14">
        <v>554432566.65359998</v>
      </c>
      <c r="L18" s="23">
        <f>SUM(L13:L17)</f>
        <v>-10654164.382063992</v>
      </c>
      <c r="M18" s="15">
        <f t="shared" si="5"/>
        <v>-1.8854033897659477E-2</v>
      </c>
      <c r="N18" s="13">
        <v>565755712.4274385</v>
      </c>
      <c r="O18" s="14">
        <v>607858845.13425481</v>
      </c>
      <c r="P18" s="23">
        <f>SUM(P13:P17)</f>
        <v>42103132.706816308</v>
      </c>
      <c r="Q18" s="15">
        <f t="shared" si="7"/>
        <v>7.4419279879946912E-2</v>
      </c>
      <c r="R18" s="13">
        <v>559073725.92602813</v>
      </c>
      <c r="S18" s="14">
        <v>606288106.79420936</v>
      </c>
      <c r="T18" s="23">
        <f>SUM(T13:T17)</f>
        <v>47214380.868181273</v>
      </c>
      <c r="U18" s="15">
        <f t="shared" si="9"/>
        <v>8.445108163503337E-2</v>
      </c>
      <c r="V18" s="13">
        <v>2673422228.7645402</v>
      </c>
      <c r="W18" s="14">
        <v>2701746217.332664</v>
      </c>
      <c r="X18" s="23">
        <f>SUM(X13:X17)</f>
        <v>28323988.568124156</v>
      </c>
      <c r="Y18" s="15">
        <f t="shared" si="11"/>
        <v>1.0594655892127233E-2</v>
      </c>
    </row>
  </sheetData>
  <mergeCells count="14">
    <mergeCell ref="J12:K12"/>
    <mergeCell ref="N12:O12"/>
    <mergeCell ref="R12:S12"/>
    <mergeCell ref="V12:W12"/>
    <mergeCell ref="A9:A12"/>
    <mergeCell ref="B9:Y9"/>
    <mergeCell ref="B10:E10"/>
    <mergeCell ref="F10:I10"/>
    <mergeCell ref="J10:M10"/>
    <mergeCell ref="N10:Q10"/>
    <mergeCell ref="R10:U10"/>
    <mergeCell ref="V10:Y10"/>
    <mergeCell ref="B12:C12"/>
    <mergeCell ref="F12:G12"/>
  </mergeCells>
  <pageMargins left="0.7" right="0.7" top="0.75" bottom="0.75" header="0.3" footer="0.3"/>
  <pageSetup scale="3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79D753-EF7A-4F48-A90C-A89E737121CE}">
  <ds:schemaRefs>
    <ds:schemaRef ds:uri="http://schemas.microsoft.com/office/2006/documentManagement/types"/>
    <ds:schemaRef ds:uri="d178a8d1-16ff-473a-8ed0-d41f4478457a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  <ds:schemaRef ds:uri="http://purl.org/dc/elements/1.1/"/>
    <ds:schemaRef ds:uri="http://schemas.microsoft.com/sharepoint/v3/fields"/>
    <ds:schemaRef ds:uri="12f68b52-648b-46a0-8463-d3282342a499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FA1DF57-6A38-461B-84F1-2CBC237B97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FDA025-8AB3-46E4-895E-B9004585FA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Githu Mundenchira</dc:creator>
  <cp:lastModifiedBy>Sehrish Syed</cp:lastModifiedBy>
  <dcterms:created xsi:type="dcterms:W3CDTF">2023-10-23T18:24:22Z</dcterms:created>
  <dcterms:modified xsi:type="dcterms:W3CDTF">2023-10-31T21:07:46Z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89ff65-c46b-482d-991c-de3cc8c3b259_Enabled">
    <vt:lpwstr>true</vt:lpwstr>
  </property>
  <property fmtid="{D5CDD505-2E9C-101B-9397-08002B2CF9AE}" pid="3" name="MSIP_Label_1689ff65-c46b-482d-991c-de3cc8c3b259_SetDate">
    <vt:lpwstr>2023-10-23T18:29:06Z</vt:lpwstr>
  </property>
  <property fmtid="{D5CDD505-2E9C-101B-9397-08002B2CF9AE}" pid="4" name="MSIP_Label_1689ff65-c46b-482d-991c-de3cc8c3b259_Method">
    <vt:lpwstr>Privileged</vt:lpwstr>
  </property>
  <property fmtid="{D5CDD505-2E9C-101B-9397-08002B2CF9AE}" pid="5" name="MSIP_Label_1689ff65-c46b-482d-991c-de3cc8c3b259_Name">
    <vt:lpwstr>Confidential - TH Internal Use Only</vt:lpwstr>
  </property>
  <property fmtid="{D5CDD505-2E9C-101B-9397-08002B2CF9AE}" pid="6" name="MSIP_Label_1689ff65-c46b-482d-991c-de3cc8c3b259_SiteId">
    <vt:lpwstr>cecf09d6-44f1-4c40-95a1-cbafb9319d75</vt:lpwstr>
  </property>
  <property fmtid="{D5CDD505-2E9C-101B-9397-08002B2CF9AE}" pid="7" name="MSIP_Label_1689ff65-c46b-482d-991c-de3cc8c3b259_ActionId">
    <vt:lpwstr>2d56dc76-5a36-4ba7-8c00-9f497e34f20d</vt:lpwstr>
  </property>
  <property fmtid="{D5CDD505-2E9C-101B-9397-08002B2CF9AE}" pid="8" name="MSIP_Label_1689ff65-c46b-482d-991c-de3cc8c3b259_ContentBits">
    <vt:lpwstr>0</vt:lpwstr>
  </property>
  <property fmtid="{D5CDD505-2E9C-101B-9397-08002B2CF9AE}" pid="9" name="ContentTypeId">
    <vt:lpwstr>0x0101002EDAACFF67256049A485179023DD9F32</vt:lpwstr>
  </property>
</Properties>
</file>