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Exhibits/Application/Exhibit3/Tab02-RevenueOffsets/S02-OEB Appendix 2H/"/>
    </mc:Choice>
  </mc:AlternateContent>
  <xr:revisionPtr revIDLastSave="0" documentId="13_ncr:1_{B578673E-F727-406D-8FB5-83C4D749761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ppendix 2-H" sheetId="1" r:id="rId1"/>
  </sheets>
  <externalReferences>
    <externalReference r:id="rId2"/>
  </externalReferences>
  <definedNames>
    <definedName name="BridgeYear">'[1]LDC Info'!$E$26</definedName>
    <definedName name="EBNUMBER">'[1]LDC Info'!$E$16</definedName>
    <definedName name="_xlnm.Print_Area" localSheetId="0">'Appendix 2-H'!$B$9:$M$90</definedName>
    <definedName name="TestYear">'[1]LDC Info'!$E$24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M34" i="1" l="1"/>
  <c r="L34" i="1"/>
  <c r="K34" i="1"/>
  <c r="J34" i="1"/>
  <c r="I34" i="1"/>
  <c r="H34" i="1"/>
  <c r="G34" i="1"/>
  <c r="F34" i="1"/>
  <c r="E34" i="1"/>
  <c r="D34" i="1"/>
  <c r="M33" i="1"/>
  <c r="L33" i="1"/>
  <c r="K33" i="1"/>
  <c r="J33" i="1"/>
  <c r="I33" i="1"/>
  <c r="H33" i="1"/>
  <c r="G33" i="1"/>
  <c r="F33" i="1"/>
  <c r="E33" i="1"/>
  <c r="M32" i="1"/>
  <c r="L32" i="1"/>
  <c r="K32" i="1"/>
  <c r="J32" i="1"/>
  <c r="I32" i="1"/>
  <c r="H32" i="1"/>
  <c r="G32" i="1"/>
  <c r="F32" i="1"/>
  <c r="E32" i="1"/>
  <c r="D32" i="1"/>
  <c r="M31" i="1"/>
  <c r="L31" i="1"/>
  <c r="K31" i="1"/>
  <c r="J31" i="1"/>
  <c r="I31" i="1"/>
  <c r="H31" i="1"/>
  <c r="G31" i="1"/>
  <c r="F31" i="1"/>
  <c r="E31" i="1"/>
  <c r="D31" i="1"/>
  <c r="B84" i="1" l="1"/>
  <c r="B83" i="1"/>
  <c r="B82" i="1"/>
  <c r="F86" i="1"/>
  <c r="B81" i="1"/>
  <c r="B80" i="1"/>
  <c r="M86" i="1"/>
  <c r="J86" i="1"/>
  <c r="H86" i="1"/>
  <c r="D86" i="1"/>
  <c r="B79" i="1"/>
  <c r="M78" i="1"/>
  <c r="L78" i="1"/>
  <c r="K78" i="1"/>
  <c r="J78" i="1"/>
  <c r="I78" i="1"/>
  <c r="H78" i="1"/>
  <c r="G78" i="1"/>
  <c r="F78" i="1"/>
  <c r="E78" i="1"/>
  <c r="D78" i="1"/>
  <c r="M77" i="1"/>
  <c r="L77" i="1"/>
  <c r="K77" i="1"/>
  <c r="J77" i="1"/>
  <c r="I77" i="1"/>
  <c r="H77" i="1"/>
  <c r="G77" i="1"/>
  <c r="F77" i="1"/>
  <c r="E77" i="1"/>
  <c r="D77" i="1"/>
  <c r="M74" i="1"/>
  <c r="K74" i="1"/>
  <c r="I74" i="1"/>
  <c r="G74" i="1"/>
  <c r="F74" i="1"/>
  <c r="E74" i="1"/>
  <c r="M66" i="1"/>
  <c r="L66" i="1"/>
  <c r="K66" i="1"/>
  <c r="J66" i="1"/>
  <c r="I66" i="1"/>
  <c r="H66" i="1"/>
  <c r="G66" i="1"/>
  <c r="F66" i="1"/>
  <c r="E66" i="1"/>
  <c r="D66" i="1"/>
  <c r="M65" i="1"/>
  <c r="L65" i="1"/>
  <c r="K65" i="1"/>
  <c r="J65" i="1"/>
  <c r="I65" i="1"/>
  <c r="H65" i="1"/>
  <c r="G65" i="1"/>
  <c r="F65" i="1"/>
  <c r="E65" i="1"/>
  <c r="D65" i="1"/>
  <c r="M62" i="1"/>
  <c r="L62" i="1"/>
  <c r="K62" i="1"/>
  <c r="J62" i="1"/>
  <c r="H62" i="1"/>
  <c r="G62" i="1"/>
  <c r="F62" i="1"/>
  <c r="E62" i="1"/>
  <c r="D62" i="1"/>
  <c r="M58" i="1"/>
  <c r="L58" i="1"/>
  <c r="K58" i="1"/>
  <c r="J58" i="1"/>
  <c r="I58" i="1"/>
  <c r="H58" i="1"/>
  <c r="G58" i="1"/>
  <c r="F58" i="1"/>
  <c r="E58" i="1"/>
  <c r="D58" i="1"/>
  <c r="M57" i="1"/>
  <c r="L57" i="1"/>
  <c r="K57" i="1"/>
  <c r="J57" i="1"/>
  <c r="I57" i="1"/>
  <c r="H57" i="1"/>
  <c r="G57" i="1"/>
  <c r="F57" i="1"/>
  <c r="E57" i="1"/>
  <c r="D57" i="1"/>
  <c r="F54" i="1"/>
  <c r="M54" i="1"/>
  <c r="L54" i="1"/>
  <c r="K54" i="1"/>
  <c r="J54" i="1"/>
  <c r="I54" i="1"/>
  <c r="H54" i="1"/>
  <c r="D54" i="1"/>
  <c r="M47" i="1"/>
  <c r="L47" i="1"/>
  <c r="K47" i="1"/>
  <c r="J47" i="1"/>
  <c r="I47" i="1"/>
  <c r="H47" i="1"/>
  <c r="G47" i="1"/>
  <c r="F47" i="1"/>
  <c r="E47" i="1"/>
  <c r="D47" i="1"/>
  <c r="M46" i="1"/>
  <c r="L46" i="1"/>
  <c r="K46" i="1"/>
  <c r="J46" i="1"/>
  <c r="I46" i="1"/>
  <c r="H46" i="1"/>
  <c r="G46" i="1"/>
  <c r="F46" i="1"/>
  <c r="E46" i="1"/>
  <c r="D46" i="1"/>
  <c r="F35" i="1"/>
  <c r="L86" i="1" l="1"/>
  <c r="G35" i="1"/>
  <c r="D74" i="1"/>
  <c r="L74" i="1"/>
  <c r="K86" i="1"/>
  <c r="E86" i="1"/>
  <c r="G86" i="1"/>
  <c r="I86" i="1"/>
  <c r="H74" i="1"/>
  <c r="J74" i="1"/>
  <c r="H35" i="1"/>
  <c r="E35" i="1"/>
  <c r="I62" i="1"/>
  <c r="G54" i="1"/>
  <c r="E54" i="1"/>
  <c r="K35" i="1"/>
  <c r="J35" i="1"/>
  <c r="L35" i="1"/>
  <c r="I35" i="1"/>
  <c r="D35" i="1" l="1"/>
  <c r="M35" i="1" l="1"/>
</calcChain>
</file>

<file path=xl/sharedStrings.xml><?xml version="1.0" encoding="utf-8"?>
<sst xmlns="http://schemas.openxmlformats.org/spreadsheetml/2006/main" count="95" uniqueCount="76">
  <si>
    <t>File Number:</t>
  </si>
  <si>
    <t>Exhibit:</t>
  </si>
  <si>
    <t>Tab:</t>
  </si>
  <si>
    <t>Schedule:</t>
  </si>
  <si>
    <t>Page:</t>
  </si>
  <si>
    <t>Date:</t>
  </si>
  <si>
    <t>Other Operating Revenue</t>
  </si>
  <si>
    <t>USoA #</t>
  </si>
  <si>
    <t>USoA Description</t>
  </si>
  <si>
    <t>Reporting Basis</t>
  </si>
  <si>
    <t>Specific Service Charges</t>
  </si>
  <si>
    <t>Late Payment Charges</t>
  </si>
  <si>
    <t>Other Operating Revenues</t>
  </si>
  <si>
    <t>Other Income or Deductions</t>
  </si>
  <si>
    <t>Total</t>
  </si>
  <si>
    <t>Description</t>
  </si>
  <si>
    <t>Account(s)</t>
  </si>
  <si>
    <t>Specific Service Charges:</t>
  </si>
  <si>
    <t>Late Payment Charges:</t>
  </si>
  <si>
    <t>Other Distribution Revenues:</t>
  </si>
  <si>
    <t>Other Income and Expenses:</t>
  </si>
  <si>
    <t>4305, 4310, 4315, 4320, 4325, 4330, 4335, 4340, 4345, 4350, 4355, 4360, 4365, 4370, 4375, 4380, 4385, 4390, 4395, 4398, 4405, 4415</t>
  </si>
  <si>
    <t>Account Breakdown Details</t>
  </si>
  <si>
    <t>MIFRS</t>
  </si>
  <si>
    <t>Distributor Consolidated Billing (DCB) Charges</t>
  </si>
  <si>
    <t>Gain on Disposition of Utility and Other Property</t>
  </si>
  <si>
    <t>NSF Collection Charges</t>
  </si>
  <si>
    <t>Easement Letter</t>
  </si>
  <si>
    <t>Inventory Sales</t>
  </si>
  <si>
    <t>Isolation</t>
  </si>
  <si>
    <t>Customer and Temp Services</t>
  </si>
  <si>
    <t>Accident Claims</t>
  </si>
  <si>
    <t>Notes</t>
  </si>
  <si>
    <t>MicroFIT</t>
  </si>
  <si>
    <t>OEB Appendix 2-H</t>
  </si>
  <si>
    <r>
      <t>Other</t>
    </r>
    <r>
      <rPr>
        <vertAlign val="superscript"/>
        <sz val="11"/>
        <color theme="1"/>
        <rFont val="Arial"/>
        <family val="2"/>
      </rPr>
      <t>2</t>
    </r>
  </si>
  <si>
    <t>2020
Actuals</t>
  </si>
  <si>
    <t>2021
Actuals</t>
  </si>
  <si>
    <t>2022
Actuals</t>
  </si>
  <si>
    <t>2023
Bridge Year</t>
  </si>
  <si>
    <t>2024
Bridge Year</t>
  </si>
  <si>
    <t>2025
Forecast</t>
  </si>
  <si>
    <t>2026
Forecast</t>
  </si>
  <si>
    <t>2027
Forecast</t>
  </si>
  <si>
    <t>2028
Forecast</t>
  </si>
  <si>
    <t>2029
Forecast</t>
  </si>
  <si>
    <t>Miscellaneous Service Revenues</t>
  </si>
  <si>
    <t xml:space="preserve">Retail Services Revenues </t>
  </si>
  <si>
    <t>Service Transaction Requests (STR) Revenues</t>
  </si>
  <si>
    <t>SSS Administration Revenue</t>
  </si>
  <si>
    <t xml:space="preserve">Rent from Electric Property </t>
  </si>
  <si>
    <t xml:space="preserve">Other Utility Operating Income </t>
  </si>
  <si>
    <t>Other Electric Revenues</t>
  </si>
  <si>
    <t>Revenues from Merchandise</t>
  </si>
  <si>
    <t xml:space="preserve">Costs and Expenses of Merchandising </t>
  </si>
  <si>
    <t>Expenses of Non Rate-Regulated Utility Operations</t>
  </si>
  <si>
    <t xml:space="preserve">Miscellaneous Non-Operating Income </t>
  </si>
  <si>
    <t>Foreign Exchange Gains and Losses</t>
  </si>
  <si>
    <t>Interest and Dividend Income</t>
  </si>
  <si>
    <t>4082, 4084, 4086, 4090, 4205, 4210, 4215, 4220, 4240</t>
  </si>
  <si>
    <t>Account 4235 - Specific Service Charges</t>
  </si>
  <si>
    <t>Account Set Up Charges</t>
  </si>
  <si>
    <t>Connection-Reconnection Charges</t>
  </si>
  <si>
    <t>Miscellaneous Charges</t>
  </si>
  <si>
    <t xml:space="preserve">Account 4082 - Retail Services Revenues </t>
  </si>
  <si>
    <t>Retailers' Fixed Charges</t>
  </si>
  <si>
    <t>Retailers' Variable Charges</t>
  </si>
  <si>
    <t>Account 4325 - Revenues from Merchandise</t>
  </si>
  <si>
    <t>Pole &amp; Duct Hydro Make-Ready and Permit Review</t>
  </si>
  <si>
    <t>Reclaimed Materials</t>
  </si>
  <si>
    <t xml:space="preserve">The amounts reported as shared services recovery in account 4375 include the cost recovery for services provided by THESL to THESI, THESU and THC presented as part of Appendix 2N. </t>
  </si>
  <si>
    <t>The "Other" category is composed of IT services related to Hydro One Telecom and other various ad-hoc services.</t>
  </si>
  <si>
    <t xml:space="preserve">Account 4330 - Costs and Expenses of Merchandising </t>
  </si>
  <si>
    <r>
      <t>Revenues from Non Rate-Regulated Utility Operations</t>
    </r>
    <r>
      <rPr>
        <b/>
        <vertAlign val="superscript"/>
        <sz val="11"/>
        <rFont val="Arial"/>
        <family val="2"/>
      </rPr>
      <t>1</t>
    </r>
  </si>
  <si>
    <t>2023-0195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</si>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</sst>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&quot;$&quot;#,##0.00"/>
    <numFmt numFmtId="166" formatCode="&quot;$&quot;#,##0.0"/>
    <numFmt numFmtId="167" formatCode="&quot;$&quot;#,##0"/>
    <numFmt numFmtId="168" formatCode="&quot;$&quot;#,##0.0000"/>
    <numFmt numFmtId="169" formatCode="_(&quot;$&quot;* #,##0.0,,_);_(&quot;$&quot;* \(#,##0.0,,\);_(&quot;$&quot;* &quot;-&quot;??_);_(@_)"/>
    <numFmt numFmtId="170" formatCode="_(* #,##0_);_(* \(#,##0\);_(* &quot;-&quot;??_);_(@_)"/>
    <numFmt numFmtId="171" formatCode="_(&quot;$&quot;* #,##0.00,,_);_(&quot;$&quot;* \(#,##0.00,,\);_(&quot;$&quot;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2" fillId="3" borderId="0" xfId="0" applyFont="1" applyFill="1" applyProtection="1">
      <protection locked="0"/>
    </xf>
    <xf numFmtId="0" fontId="2" fillId="3" borderId="0" xfId="0" applyFont="1" applyFill="1"/>
    <xf numFmtId="0" fontId="2" fillId="3" borderId="0" xfId="0" applyFont="1" applyFill="1" applyAlignment="1" applyProtection="1">
      <alignment horizontal="left"/>
      <protection locked="0"/>
    </xf>
    <xf numFmtId="167" fontId="2" fillId="3" borderId="0" xfId="0" applyNumberFormat="1" applyFont="1" applyFill="1"/>
    <xf numFmtId="0" fontId="2" fillId="3" borderId="16" xfId="0" applyFont="1" applyFill="1" applyBorder="1" applyProtection="1">
      <protection locked="0"/>
    </xf>
    <xf numFmtId="0" fontId="2" fillId="3" borderId="17" xfId="0" applyFont="1" applyFill="1" applyBorder="1" applyProtection="1">
      <protection locked="0"/>
    </xf>
    <xf numFmtId="166" fontId="2" fillId="3" borderId="0" xfId="0" applyNumberFormat="1" applyFont="1" applyFill="1"/>
    <xf numFmtId="165" fontId="2" fillId="3" borderId="0" xfId="0" applyNumberFormat="1" applyFont="1" applyFill="1"/>
    <xf numFmtId="168" fontId="2" fillId="3" borderId="0" xfId="0" applyNumberFormat="1" applyFont="1" applyFill="1"/>
    <xf numFmtId="0" fontId="3" fillId="3" borderId="0" xfId="0" applyFont="1" applyFill="1" applyAlignment="1">
      <alignment horizontal="center" vertical="top"/>
    </xf>
    <xf numFmtId="0" fontId="6" fillId="3" borderId="0" xfId="0" applyFont="1" applyFill="1" applyProtection="1"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5" fillId="3" borderId="0" xfId="1" applyFont="1" applyFill="1" applyAlignment="1" applyProtection="1">
      <alignment horizontal="right" vertical="top"/>
      <protection locked="0"/>
    </xf>
    <xf numFmtId="0" fontId="5" fillId="4" borderId="1" xfId="0" applyFont="1" applyFill="1" applyBorder="1" applyAlignment="1" applyProtection="1">
      <alignment horizontal="right" vertical="top"/>
      <protection locked="0"/>
    </xf>
    <xf numFmtId="0" fontId="5" fillId="4" borderId="0" xfId="0" applyFont="1" applyFill="1" applyAlignment="1" applyProtection="1">
      <alignment horizontal="right" vertical="top"/>
      <protection locked="0"/>
    </xf>
    <xf numFmtId="0" fontId="5" fillId="3" borderId="0" xfId="0" applyFont="1" applyFill="1" applyAlignment="1" applyProtection="1">
      <alignment horizontal="right" vertical="top"/>
      <protection locked="0"/>
    </xf>
    <xf numFmtId="0" fontId="6" fillId="3" borderId="8" xfId="0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Protection="1">
      <protection locked="0"/>
    </xf>
    <xf numFmtId="0" fontId="8" fillId="3" borderId="0" xfId="0" applyFont="1" applyFill="1" applyProtection="1">
      <protection locked="0"/>
    </xf>
    <xf numFmtId="0" fontId="6" fillId="2" borderId="5" xfId="0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4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protection locked="0"/>
    </xf>
    <xf numFmtId="0" fontId="2" fillId="5" borderId="9" xfId="0" applyFont="1" applyFill="1" applyBorder="1" applyAlignment="1" applyProtection="1">
      <protection locked="0"/>
    </xf>
    <xf numFmtId="169" fontId="2" fillId="5" borderId="9" xfId="0" applyNumberFormat="1" applyFont="1" applyFill="1" applyBorder="1" applyAlignment="1" applyProtection="1">
      <protection locked="0"/>
    </xf>
    <xf numFmtId="169" fontId="2" fillId="5" borderId="10" xfId="0" applyNumberFormat="1" applyFont="1" applyFill="1" applyBorder="1" applyAlignment="1" applyProtection="1">
      <protection locked="0"/>
    </xf>
    <xf numFmtId="169" fontId="2" fillId="5" borderId="11" xfId="0" applyNumberFormat="1" applyFont="1" applyFill="1" applyBorder="1" applyAlignment="1" applyProtection="1"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170" fontId="2" fillId="3" borderId="0" xfId="2" applyNumberFormat="1" applyFont="1" applyFill="1"/>
    <xf numFmtId="0" fontId="8" fillId="3" borderId="0" xfId="0" applyFont="1" applyFill="1" applyAlignment="1" applyProtection="1">
      <alignment horizontal="center" vertical="center"/>
      <protection locked="0"/>
    </xf>
    <xf numFmtId="171" fontId="2" fillId="3" borderId="9" xfId="0" applyNumberFormat="1" applyFont="1" applyFill="1" applyBorder="1"/>
    <xf numFmtId="171" fontId="2" fillId="3" borderId="11" xfId="0" applyNumberFormat="1" applyFont="1" applyFill="1" applyBorder="1"/>
    <xf numFmtId="171" fontId="2" fillId="3" borderId="13" xfId="0" applyNumberFormat="1" applyFont="1" applyFill="1" applyBorder="1"/>
    <xf numFmtId="171" fontId="2" fillId="3" borderId="21" xfId="0" applyNumberFormat="1" applyFont="1" applyFill="1" applyBorder="1"/>
    <xf numFmtId="171" fontId="2" fillId="4" borderId="9" xfId="0" applyNumberFormat="1" applyFont="1" applyFill="1" applyBorder="1"/>
    <xf numFmtId="171" fontId="2" fillId="4" borderId="10" xfId="0" applyNumberFormat="1" applyFont="1" applyFill="1" applyBorder="1"/>
    <xf numFmtId="171" fontId="2" fillId="4" borderId="11" xfId="0" applyNumberFormat="1" applyFont="1" applyFill="1" applyBorder="1"/>
    <xf numFmtId="171" fontId="3" fillId="3" borderId="20" xfId="0" applyNumberFormat="1" applyFont="1" applyFill="1" applyBorder="1"/>
    <xf numFmtId="171" fontId="3" fillId="3" borderId="22" xfId="0" applyNumberFormat="1" applyFont="1" applyFill="1" applyBorder="1"/>
    <xf numFmtId="0" fontId="2" fillId="3" borderId="18" xfId="0" applyFont="1" applyFill="1" applyBorder="1" applyAlignment="1" applyProtection="1">
      <alignment horizontal="left" indent="1"/>
      <protection locked="0"/>
    </xf>
    <xf numFmtId="0" fontId="2" fillId="3" borderId="19" xfId="0" applyFont="1" applyFill="1" applyBorder="1" applyAlignment="1" applyProtection="1">
      <alignment horizontal="left" indent="1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6" fillId="3" borderId="12" xfId="0" applyFont="1" applyFill="1" applyBorder="1" applyAlignment="1" applyProtection="1">
      <alignment horizontal="left" indent="1"/>
      <protection locked="0"/>
    </xf>
    <xf numFmtId="0" fontId="6" fillId="3" borderId="13" xfId="0" applyFont="1" applyFill="1" applyBorder="1" applyAlignment="1" applyProtection="1">
      <alignment horizontal="left" indent="1"/>
      <protection locked="0"/>
    </xf>
    <xf numFmtId="0" fontId="6" fillId="3" borderId="14" xfId="0" applyFont="1" applyFill="1" applyBorder="1" applyAlignment="1" applyProtection="1">
      <alignment horizontal="left"/>
      <protection locked="0"/>
    </xf>
    <xf numFmtId="0" fontId="6" fillId="3" borderId="15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 indent="1"/>
      <protection locked="0"/>
    </xf>
    <xf numFmtId="0" fontId="6" fillId="3" borderId="8" xfId="0" applyFont="1" applyFill="1" applyBorder="1" applyAlignment="1" applyProtection="1">
      <alignment horizontal="left" indent="1"/>
      <protection locked="0"/>
    </xf>
    <xf numFmtId="0" fontId="6" fillId="3" borderId="9" xfId="0" applyFont="1" applyFill="1" applyBorder="1" applyAlignment="1" applyProtection="1">
      <alignment horizontal="left" indent="1"/>
      <protection locked="0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2" fillId="3" borderId="24" xfId="0" applyFont="1" applyFill="1" applyBorder="1" applyAlignment="1" applyProtection="1">
      <alignment horizontal="left" indent="1"/>
      <protection locked="0"/>
    </xf>
    <xf numFmtId="0" fontId="2" fillId="3" borderId="23" xfId="0" applyFont="1" applyFill="1" applyBorder="1" applyAlignment="1" applyProtection="1">
      <alignment horizontal="left" indent="1"/>
      <protection locked="0"/>
    </xf>
    <xf numFmtId="0" fontId="5" fillId="3" borderId="0" xfId="0" applyFont="1" applyFill="1" applyAlignment="1">
      <alignment horizontal="left" vertical="top" wrapText="1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eal/AppData/Local/Microsoft/Windows/INetCache/IE/CRW079EN/2018_Filing_Requirements_Chapter2_Appendices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24">
          <cell r="E24">
            <v>2018</v>
          </cell>
        </row>
        <row r="26">
          <cell r="E26">
            <v>2017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91"/>
  <sheetViews>
    <sheetView tabSelected="1" zoomScale="85" zoomScaleNormal="85" zoomScaleSheetLayoutView="55" zoomScalePageLayoutView="50" workbookViewId="0">
      <selection activeCell="F4" sqref="F4"/>
    </sheetView>
  </sheetViews>
  <sheetFormatPr defaultRowHeight="14.25" x14ac:dyDescent="0.2"/>
  <cols>
    <col min="1" max="1" width="2.7109375" style="2" customWidth="1"/>
    <col min="2" max="2" width="12.28515625" style="2" customWidth="1"/>
    <col min="3" max="3" width="57.42578125" style="2" bestFit="1" customWidth="1"/>
    <col min="4" max="13" width="13.28515625" style="2" customWidth="1"/>
    <col min="14" max="14" width="12.7109375" style="2" bestFit="1" customWidth="1"/>
    <col min="15" max="16384" width="9.140625" style="2"/>
  </cols>
  <sheetData>
    <row r="1" spans="2:13" ht="15" customHeight="1" x14ac:dyDescent="0.25">
      <c r="B1" s="1"/>
      <c r="C1" s="1"/>
      <c r="D1" s="1"/>
      <c r="E1" s="1"/>
      <c r="F1" s="1"/>
      <c r="G1" s="11"/>
      <c r="H1" s="12"/>
      <c r="I1" s="12"/>
      <c r="J1" s="12"/>
      <c r="K1" s="12"/>
      <c r="L1" s="12" t="s">
        <v>0</v>
      </c>
      <c r="M1" s="13" t="s">
        <v>74</v>
      </c>
    </row>
    <row r="2" spans="2:13" ht="15" customHeight="1" x14ac:dyDescent="0.25">
      <c r="B2" s="1"/>
      <c r="C2" s="1"/>
      <c r="D2" s="1"/>
      <c r="E2" s="1"/>
      <c r="F2" s="1"/>
      <c r="G2" s="11"/>
      <c r="H2" s="12"/>
      <c r="I2" s="12"/>
      <c r="J2" s="12"/>
      <c r="K2" s="12"/>
      <c r="L2" s="12" t="s">
        <v>1</v>
      </c>
      <c r="M2" s="14">
        <v>3</v>
      </c>
    </row>
    <row r="3" spans="2:13" ht="15" customHeight="1" x14ac:dyDescent="0.25">
      <c r="B3" s="1"/>
      <c r="C3" s="1"/>
      <c r="D3" s="1"/>
      <c r="E3" s="1"/>
      <c r="F3" s="1"/>
      <c r="G3" s="11"/>
      <c r="H3" s="12"/>
      <c r="I3" s="12"/>
      <c r="J3" s="12"/>
      <c r="K3" s="12"/>
      <c r="L3" s="12" t="s">
        <v>2</v>
      </c>
      <c r="M3" s="14">
        <v>2</v>
      </c>
    </row>
    <row r="4" spans="2:13" ht="15" customHeight="1" x14ac:dyDescent="0.25">
      <c r="B4" s="1"/>
      <c r="C4" s="1"/>
      <c r="D4" s="1"/>
      <c r="E4" s="1"/>
      <c r="F4" s="1"/>
      <c r="G4" s="11"/>
      <c r="H4" s="12"/>
      <c r="I4" s="12"/>
      <c r="J4" s="12"/>
      <c r="K4" s="12"/>
      <c r="L4" s="12" t="s">
        <v>3</v>
      </c>
      <c r="M4" s="14">
        <v>2</v>
      </c>
    </row>
    <row r="5" spans="2:13" ht="15" customHeight="1" x14ac:dyDescent="0.25">
      <c r="B5" s="1"/>
      <c r="C5" s="1"/>
      <c r="D5" s="1"/>
      <c r="E5" s="1"/>
      <c r="F5" s="1"/>
      <c r="G5" s="11"/>
      <c r="H5" s="12"/>
      <c r="I5" s="12"/>
      <c r="J5" s="12"/>
      <c r="K5" s="12"/>
      <c r="L5" s="12" t="s">
        <v>4</v>
      </c>
      <c r="M5" s="15"/>
    </row>
    <row r="6" spans="2:13" ht="15" customHeight="1" x14ac:dyDescent="0.25">
      <c r="B6" s="1"/>
      <c r="C6" s="1"/>
      <c r="D6" s="1"/>
      <c r="E6" s="1"/>
      <c r="F6" s="1"/>
      <c r="G6" s="11"/>
      <c r="H6" s="12"/>
      <c r="I6" s="12"/>
      <c r="J6" s="12"/>
      <c r="K6" s="12"/>
      <c r="L6" s="12"/>
      <c r="M6" s="16"/>
    </row>
    <row r="7" spans="2:13" ht="15" customHeight="1" x14ac:dyDescent="0.25">
      <c r="B7" s="1"/>
      <c r="C7" s="1"/>
      <c r="D7" s="1"/>
      <c r="E7" s="1"/>
      <c r="F7" s="1"/>
      <c r="G7" s="11"/>
      <c r="H7" s="12"/>
      <c r="I7" s="12"/>
      <c r="J7" s="12"/>
      <c r="K7" s="12"/>
      <c r="L7" s="12" t="s">
        <v>5</v>
      </c>
      <c r="M7" s="15" t="s">
        <v>75</v>
      </c>
    </row>
    <row r="8" spans="2:13" ht="15" customHeight="1" x14ac:dyDescent="0.2">
      <c r="B8" s="1"/>
      <c r="C8" s="1"/>
      <c r="D8" s="1"/>
      <c r="E8" s="1"/>
      <c r="F8" s="1"/>
      <c r="G8" s="1"/>
      <c r="H8" s="3"/>
      <c r="I8" s="24"/>
      <c r="J8" s="24"/>
      <c r="K8" s="24"/>
      <c r="L8" s="24"/>
      <c r="M8" s="1"/>
    </row>
    <row r="9" spans="2:13" ht="15" customHeight="1" x14ac:dyDescent="0.25">
      <c r="B9" s="51" t="s">
        <v>34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2:13" ht="15" customHeight="1" x14ac:dyDescent="0.25">
      <c r="B10" s="51" t="s">
        <v>6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2:13" ht="15" customHeight="1" thickBot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2:13" ht="30" customHeight="1" x14ac:dyDescent="0.25">
      <c r="B12" s="28" t="s">
        <v>7</v>
      </c>
      <c r="C12" s="27" t="s">
        <v>8</v>
      </c>
      <c r="D12" s="25" t="s">
        <v>36</v>
      </c>
      <c r="E12" s="25" t="s">
        <v>37</v>
      </c>
      <c r="F12" s="25" t="s">
        <v>38</v>
      </c>
      <c r="G12" s="25" t="s">
        <v>39</v>
      </c>
      <c r="H12" s="25" t="s">
        <v>40</v>
      </c>
      <c r="I12" s="25" t="s">
        <v>41</v>
      </c>
      <c r="J12" s="25" t="s">
        <v>42</v>
      </c>
      <c r="K12" s="25" t="s">
        <v>43</v>
      </c>
      <c r="L12" s="25" t="s">
        <v>44</v>
      </c>
      <c r="M12" s="26" t="s">
        <v>45</v>
      </c>
    </row>
    <row r="13" spans="2:13" ht="15" customHeight="1" x14ac:dyDescent="0.25">
      <c r="B13" s="20"/>
      <c r="C13" s="21" t="s">
        <v>9</v>
      </c>
      <c r="D13" s="22" t="s">
        <v>23</v>
      </c>
      <c r="E13" s="22" t="s">
        <v>23</v>
      </c>
      <c r="F13" s="22" t="s">
        <v>23</v>
      </c>
      <c r="G13" s="22" t="s">
        <v>23</v>
      </c>
      <c r="H13" s="22" t="s">
        <v>23</v>
      </c>
      <c r="I13" s="22" t="s">
        <v>23</v>
      </c>
      <c r="J13" s="22" t="s">
        <v>23</v>
      </c>
      <c r="K13" s="22" t="s">
        <v>23</v>
      </c>
      <c r="L13" s="22" t="s">
        <v>23</v>
      </c>
      <c r="M13" s="23" t="s">
        <v>23</v>
      </c>
    </row>
    <row r="14" spans="2:13" ht="15" customHeight="1" x14ac:dyDescent="0.25">
      <c r="B14" s="17">
        <v>4235</v>
      </c>
      <c r="C14" s="18" t="s">
        <v>46</v>
      </c>
      <c r="D14" s="41">
        <v>2730000</v>
      </c>
      <c r="E14" s="41">
        <v>3390000</v>
      </c>
      <c r="F14" s="41">
        <v>3300000</v>
      </c>
      <c r="G14" s="41">
        <v>3520000</v>
      </c>
      <c r="H14" s="41">
        <v>3490000</v>
      </c>
      <c r="I14" s="42">
        <v>3470000</v>
      </c>
      <c r="J14" s="42">
        <v>3540000</v>
      </c>
      <c r="K14" s="42">
        <v>3610000</v>
      </c>
      <c r="L14" s="42">
        <v>3680000</v>
      </c>
      <c r="M14" s="43">
        <v>3750000</v>
      </c>
    </row>
    <row r="15" spans="2:13" ht="15" customHeight="1" x14ac:dyDescent="0.25">
      <c r="B15" s="17">
        <v>4225</v>
      </c>
      <c r="C15" s="18" t="s">
        <v>11</v>
      </c>
      <c r="D15" s="41">
        <v>2080000</v>
      </c>
      <c r="E15" s="41">
        <v>1690000</v>
      </c>
      <c r="F15" s="41">
        <v>3490000</v>
      </c>
      <c r="G15" s="41">
        <v>4900000</v>
      </c>
      <c r="H15" s="41">
        <v>4560000</v>
      </c>
      <c r="I15" s="42">
        <v>3920000</v>
      </c>
      <c r="J15" s="42">
        <v>3990000</v>
      </c>
      <c r="K15" s="42">
        <v>4070000</v>
      </c>
      <c r="L15" s="42">
        <v>4150000</v>
      </c>
      <c r="M15" s="43">
        <v>4240000</v>
      </c>
    </row>
    <row r="16" spans="2:13" ht="15" customHeight="1" x14ac:dyDescent="0.25">
      <c r="B16" s="17">
        <v>4082</v>
      </c>
      <c r="C16" s="18" t="s">
        <v>47</v>
      </c>
      <c r="D16" s="41">
        <v>360000</v>
      </c>
      <c r="E16" s="41">
        <v>310000</v>
      </c>
      <c r="F16" s="41">
        <v>280000</v>
      </c>
      <c r="G16" s="41">
        <v>270000</v>
      </c>
      <c r="H16" s="41">
        <v>260000</v>
      </c>
      <c r="I16" s="42">
        <v>240000</v>
      </c>
      <c r="J16" s="42">
        <v>250000</v>
      </c>
      <c r="K16" s="42">
        <v>250000</v>
      </c>
      <c r="L16" s="42">
        <v>260000</v>
      </c>
      <c r="M16" s="43">
        <v>260000</v>
      </c>
    </row>
    <row r="17" spans="2:19" ht="15" customHeight="1" x14ac:dyDescent="0.25">
      <c r="B17" s="17">
        <v>4084</v>
      </c>
      <c r="C17" s="18" t="s">
        <v>48</v>
      </c>
      <c r="D17" s="41">
        <v>10000</v>
      </c>
      <c r="E17" s="41">
        <v>10000</v>
      </c>
      <c r="F17" s="41">
        <v>10000</v>
      </c>
      <c r="G17" s="41">
        <v>10000</v>
      </c>
      <c r="H17" s="41">
        <v>10000</v>
      </c>
      <c r="I17" s="42">
        <v>10000</v>
      </c>
      <c r="J17" s="42">
        <v>10000</v>
      </c>
      <c r="K17" s="42">
        <v>10000</v>
      </c>
      <c r="L17" s="42">
        <v>10000</v>
      </c>
      <c r="M17" s="43">
        <v>10000</v>
      </c>
    </row>
    <row r="18" spans="2:19" ht="15" customHeight="1" x14ac:dyDescent="0.25">
      <c r="B18" s="17">
        <v>4086</v>
      </c>
      <c r="C18" s="18" t="s">
        <v>49</v>
      </c>
      <c r="D18" s="41">
        <v>2370000</v>
      </c>
      <c r="E18" s="41">
        <v>2390000</v>
      </c>
      <c r="F18" s="41">
        <v>2400000</v>
      </c>
      <c r="G18" s="41">
        <v>2440000</v>
      </c>
      <c r="H18" s="41">
        <v>2440000</v>
      </c>
      <c r="I18" s="42">
        <v>2440000</v>
      </c>
      <c r="J18" s="42">
        <v>2490000</v>
      </c>
      <c r="K18" s="42">
        <v>2540000</v>
      </c>
      <c r="L18" s="42">
        <v>2590000</v>
      </c>
      <c r="M18" s="43">
        <v>2640000</v>
      </c>
    </row>
    <row r="19" spans="2:19" ht="15" customHeight="1" x14ac:dyDescent="0.25">
      <c r="B19" s="17">
        <v>4210</v>
      </c>
      <c r="C19" s="18" t="s">
        <v>50</v>
      </c>
      <c r="D19" s="41">
        <v>16110000</v>
      </c>
      <c r="E19" s="41">
        <v>16040000</v>
      </c>
      <c r="F19" s="41">
        <v>16680000</v>
      </c>
      <c r="G19" s="41">
        <v>17000000</v>
      </c>
      <c r="H19" s="41">
        <v>17530000</v>
      </c>
      <c r="I19" s="42">
        <v>17950000</v>
      </c>
      <c r="J19" s="42">
        <v>18310000</v>
      </c>
      <c r="K19" s="42">
        <v>18670000</v>
      </c>
      <c r="L19" s="42">
        <v>19050000</v>
      </c>
      <c r="M19" s="43">
        <v>19430000</v>
      </c>
    </row>
    <row r="20" spans="2:19" ht="15" customHeight="1" x14ac:dyDescent="0.25">
      <c r="B20" s="17">
        <v>4215</v>
      </c>
      <c r="C20" s="18" t="s">
        <v>51</v>
      </c>
      <c r="D20" s="41">
        <v>670000</v>
      </c>
      <c r="E20" s="41">
        <v>940000</v>
      </c>
      <c r="F20" s="41">
        <v>-90000</v>
      </c>
      <c r="G20" s="41">
        <v>700000</v>
      </c>
      <c r="H20" s="41">
        <v>710000</v>
      </c>
      <c r="I20" s="42">
        <v>730000</v>
      </c>
      <c r="J20" s="42">
        <v>740000</v>
      </c>
      <c r="K20" s="42">
        <v>760000</v>
      </c>
      <c r="L20" s="42">
        <v>770000</v>
      </c>
      <c r="M20" s="43">
        <v>790000</v>
      </c>
    </row>
    <row r="21" spans="2:19" ht="15" customHeight="1" x14ac:dyDescent="0.25">
      <c r="B21" s="17">
        <v>4220</v>
      </c>
      <c r="C21" s="18" t="s">
        <v>52</v>
      </c>
      <c r="D21" s="41">
        <v>6900000</v>
      </c>
      <c r="E21" s="41">
        <v>7760000</v>
      </c>
      <c r="F21" s="41">
        <v>8250000</v>
      </c>
      <c r="G21" s="41">
        <v>6110000</v>
      </c>
      <c r="H21" s="41">
        <v>6390000</v>
      </c>
      <c r="I21" s="42">
        <v>6770000</v>
      </c>
      <c r="J21" s="42">
        <v>6900000</v>
      </c>
      <c r="K21" s="42">
        <v>7040000</v>
      </c>
      <c r="L21" s="42">
        <v>7180000</v>
      </c>
      <c r="M21" s="43">
        <v>7330000</v>
      </c>
    </row>
    <row r="22" spans="2:19" ht="15" customHeight="1" x14ac:dyDescent="0.25">
      <c r="B22" s="17">
        <v>4325</v>
      </c>
      <c r="C22" s="18" t="s">
        <v>53</v>
      </c>
      <c r="D22" s="41">
        <v>32560000</v>
      </c>
      <c r="E22" s="41">
        <v>36170000</v>
      </c>
      <c r="F22" s="41">
        <v>35970000</v>
      </c>
      <c r="G22" s="41">
        <v>33840000</v>
      </c>
      <c r="H22" s="41">
        <v>34540000</v>
      </c>
      <c r="I22" s="42">
        <v>35950000</v>
      </c>
      <c r="J22" s="42">
        <v>36670000</v>
      </c>
      <c r="K22" s="42">
        <v>37410000</v>
      </c>
      <c r="L22" s="42">
        <v>38150000</v>
      </c>
      <c r="M22" s="43">
        <v>38920000</v>
      </c>
    </row>
    <row r="23" spans="2:19" ht="15" customHeight="1" x14ac:dyDescent="0.25">
      <c r="B23" s="17">
        <v>4330</v>
      </c>
      <c r="C23" s="18" t="s">
        <v>54</v>
      </c>
      <c r="D23" s="41">
        <v>-24910000</v>
      </c>
      <c r="E23" s="41">
        <v>-31820000</v>
      </c>
      <c r="F23" s="41">
        <v>-25770000</v>
      </c>
      <c r="G23" s="41">
        <v>-24800000</v>
      </c>
      <c r="H23" s="41">
        <v>-25330000</v>
      </c>
      <c r="I23" s="42">
        <v>-25880000</v>
      </c>
      <c r="J23" s="42">
        <v>-26390000</v>
      </c>
      <c r="K23" s="42">
        <v>-26920000</v>
      </c>
      <c r="L23" s="42">
        <v>-27460000</v>
      </c>
      <c r="M23" s="43">
        <v>-28010000</v>
      </c>
    </row>
    <row r="24" spans="2:19" ht="15" customHeight="1" x14ac:dyDescent="0.25">
      <c r="B24" s="17">
        <v>4355</v>
      </c>
      <c r="C24" s="18" t="s">
        <v>25</v>
      </c>
      <c r="D24" s="41">
        <v>490000</v>
      </c>
      <c r="E24" s="41">
        <v>2710000</v>
      </c>
      <c r="F24" s="41">
        <v>380000</v>
      </c>
      <c r="G24" s="41">
        <v>1800000</v>
      </c>
      <c r="H24" s="41">
        <v>1800000</v>
      </c>
      <c r="I24" s="42">
        <v>1800000</v>
      </c>
      <c r="J24" s="42">
        <v>1800000</v>
      </c>
      <c r="K24" s="42">
        <v>1800000</v>
      </c>
      <c r="L24" s="42">
        <v>1800000</v>
      </c>
      <c r="M24" s="43">
        <v>1800000</v>
      </c>
    </row>
    <row r="25" spans="2:19" ht="15" customHeight="1" x14ac:dyDescent="0.25">
      <c r="B25" s="17">
        <v>4375</v>
      </c>
      <c r="C25" s="18" t="s">
        <v>73</v>
      </c>
      <c r="D25" s="41">
        <v>5820000</v>
      </c>
      <c r="E25" s="41">
        <v>6890000</v>
      </c>
      <c r="F25" s="41">
        <v>6680000</v>
      </c>
      <c r="G25" s="41">
        <v>7410000</v>
      </c>
      <c r="H25" s="41">
        <v>7810000</v>
      </c>
      <c r="I25" s="42">
        <v>8490000</v>
      </c>
      <c r="J25" s="42">
        <v>8270000</v>
      </c>
      <c r="K25" s="42">
        <v>8520000</v>
      </c>
      <c r="L25" s="42">
        <v>8920000</v>
      </c>
      <c r="M25" s="43">
        <v>9600000</v>
      </c>
    </row>
    <row r="26" spans="2:19" ht="15" customHeight="1" x14ac:dyDescent="0.25">
      <c r="B26" s="17">
        <v>4380</v>
      </c>
      <c r="C26" s="18" t="s">
        <v>55</v>
      </c>
      <c r="D26" s="41">
        <v>-5820000</v>
      </c>
      <c r="E26" s="41">
        <v>-6890000</v>
      </c>
      <c r="F26" s="41">
        <v>-6680000</v>
      </c>
      <c r="G26" s="41">
        <v>-7410000</v>
      </c>
      <c r="H26" s="41">
        <v>-7810000</v>
      </c>
      <c r="I26" s="42">
        <v>-8490000</v>
      </c>
      <c r="J26" s="42">
        <v>-8270000</v>
      </c>
      <c r="K26" s="42">
        <v>-8520000</v>
      </c>
      <c r="L26" s="42">
        <v>-8920000</v>
      </c>
      <c r="M26" s="43">
        <v>-9600000</v>
      </c>
    </row>
    <row r="27" spans="2:19" ht="15" customHeight="1" x14ac:dyDescent="0.25">
      <c r="B27" s="17">
        <v>4390</v>
      </c>
      <c r="C27" s="18" t="s">
        <v>56</v>
      </c>
      <c r="D27" s="41">
        <v>100000</v>
      </c>
      <c r="E27" s="41">
        <v>60000</v>
      </c>
      <c r="F27" s="41">
        <v>2190000</v>
      </c>
      <c r="G27" s="41">
        <v>0</v>
      </c>
      <c r="H27" s="41">
        <v>0</v>
      </c>
      <c r="I27" s="42">
        <v>0</v>
      </c>
      <c r="J27" s="42">
        <v>0</v>
      </c>
      <c r="K27" s="42">
        <v>0</v>
      </c>
      <c r="L27" s="42">
        <v>0</v>
      </c>
      <c r="M27" s="43">
        <v>0</v>
      </c>
    </row>
    <row r="28" spans="2:19" ht="15" customHeight="1" x14ac:dyDescent="0.25">
      <c r="B28" s="17">
        <v>4398</v>
      </c>
      <c r="C28" s="18" t="s">
        <v>57</v>
      </c>
      <c r="D28" s="41">
        <v>-210000</v>
      </c>
      <c r="E28" s="41">
        <v>310000</v>
      </c>
      <c r="F28" s="41">
        <v>-90000</v>
      </c>
      <c r="G28" s="41">
        <v>0</v>
      </c>
      <c r="H28" s="41">
        <v>0</v>
      </c>
      <c r="I28" s="42">
        <v>0</v>
      </c>
      <c r="J28" s="42">
        <v>0</v>
      </c>
      <c r="K28" s="42">
        <v>0</v>
      </c>
      <c r="L28" s="42">
        <v>0</v>
      </c>
      <c r="M28" s="43">
        <v>0</v>
      </c>
      <c r="N28" s="4"/>
      <c r="O28" s="4"/>
      <c r="P28" s="4"/>
      <c r="Q28" s="4"/>
      <c r="R28" s="4"/>
      <c r="S28" s="4"/>
    </row>
    <row r="29" spans="2:19" ht="15" customHeight="1" x14ac:dyDescent="0.25">
      <c r="B29" s="17">
        <v>4405</v>
      </c>
      <c r="C29" s="18" t="s">
        <v>58</v>
      </c>
      <c r="D29" s="41">
        <v>30000</v>
      </c>
      <c r="E29" s="41">
        <v>50000</v>
      </c>
      <c r="F29" s="41">
        <v>410000</v>
      </c>
      <c r="G29" s="41">
        <v>500000</v>
      </c>
      <c r="H29" s="41">
        <v>500000</v>
      </c>
      <c r="I29" s="42">
        <v>500000</v>
      </c>
      <c r="J29" s="42">
        <v>510000</v>
      </c>
      <c r="K29" s="42">
        <v>520000</v>
      </c>
      <c r="L29" s="42">
        <v>530000</v>
      </c>
      <c r="M29" s="43">
        <v>540000</v>
      </c>
    </row>
    <row r="30" spans="2:19" ht="15" customHeight="1" x14ac:dyDescent="0.2">
      <c r="B30" s="29"/>
      <c r="C30" s="30"/>
      <c r="D30" s="31"/>
      <c r="E30" s="31"/>
      <c r="F30" s="31"/>
      <c r="G30" s="31"/>
      <c r="H30" s="32"/>
      <c r="I30" s="31"/>
      <c r="J30" s="31"/>
      <c r="K30" s="31"/>
      <c r="L30" s="31"/>
      <c r="M30" s="33"/>
    </row>
    <row r="31" spans="2:19" ht="15" customHeight="1" x14ac:dyDescent="0.25">
      <c r="B31" s="57" t="s">
        <v>10</v>
      </c>
      <c r="C31" s="58"/>
      <c r="D31" s="37">
        <f t="shared" ref="D31:M32" si="0">D14</f>
        <v>2730000</v>
      </c>
      <c r="E31" s="37">
        <f t="shared" si="0"/>
        <v>3390000</v>
      </c>
      <c r="F31" s="37">
        <f t="shared" si="0"/>
        <v>3300000</v>
      </c>
      <c r="G31" s="37">
        <f t="shared" si="0"/>
        <v>3520000</v>
      </c>
      <c r="H31" s="37">
        <f t="shared" si="0"/>
        <v>3490000</v>
      </c>
      <c r="I31" s="37">
        <f t="shared" si="0"/>
        <v>3470000</v>
      </c>
      <c r="J31" s="37">
        <f t="shared" si="0"/>
        <v>3540000</v>
      </c>
      <c r="K31" s="37">
        <f t="shared" si="0"/>
        <v>3610000</v>
      </c>
      <c r="L31" s="37">
        <f t="shared" si="0"/>
        <v>3680000</v>
      </c>
      <c r="M31" s="38">
        <f t="shared" si="0"/>
        <v>3750000</v>
      </c>
    </row>
    <row r="32" spans="2:19" ht="15" customHeight="1" x14ac:dyDescent="0.25">
      <c r="B32" s="57" t="s">
        <v>11</v>
      </c>
      <c r="C32" s="58"/>
      <c r="D32" s="37">
        <f t="shared" si="0"/>
        <v>2080000</v>
      </c>
      <c r="E32" s="37">
        <f t="shared" si="0"/>
        <v>1690000</v>
      </c>
      <c r="F32" s="37">
        <f t="shared" si="0"/>
        <v>3490000</v>
      </c>
      <c r="G32" s="37">
        <f t="shared" si="0"/>
        <v>4900000</v>
      </c>
      <c r="H32" s="37">
        <f t="shared" si="0"/>
        <v>4560000</v>
      </c>
      <c r="I32" s="37">
        <f t="shared" si="0"/>
        <v>3920000</v>
      </c>
      <c r="J32" s="37">
        <f t="shared" si="0"/>
        <v>3990000</v>
      </c>
      <c r="K32" s="37">
        <f t="shared" si="0"/>
        <v>4070000</v>
      </c>
      <c r="L32" s="37">
        <f t="shared" si="0"/>
        <v>4150000</v>
      </c>
      <c r="M32" s="38">
        <f t="shared" si="0"/>
        <v>4240000</v>
      </c>
    </row>
    <row r="33" spans="2:13" ht="15" customHeight="1" x14ac:dyDescent="0.25">
      <c r="B33" s="57" t="s">
        <v>12</v>
      </c>
      <c r="C33" s="58"/>
      <c r="D33" s="37">
        <f>SUM(D16:D21)</f>
        <v>26420000</v>
      </c>
      <c r="E33" s="37">
        <f t="shared" ref="E33:M33" si="1">SUM(E16:E21)</f>
        <v>27450000</v>
      </c>
      <c r="F33" s="37">
        <f t="shared" si="1"/>
        <v>27530000</v>
      </c>
      <c r="G33" s="37">
        <f t="shared" si="1"/>
        <v>26530000</v>
      </c>
      <c r="H33" s="37">
        <f t="shared" si="1"/>
        <v>27340000</v>
      </c>
      <c r="I33" s="37">
        <f t="shared" si="1"/>
        <v>28140000</v>
      </c>
      <c r="J33" s="37">
        <f t="shared" si="1"/>
        <v>28700000</v>
      </c>
      <c r="K33" s="37">
        <f t="shared" si="1"/>
        <v>29270000</v>
      </c>
      <c r="L33" s="37">
        <f t="shared" si="1"/>
        <v>29860000</v>
      </c>
      <c r="M33" s="38">
        <f t="shared" si="1"/>
        <v>30460000</v>
      </c>
    </row>
    <row r="34" spans="2:13" ht="15" customHeight="1" thickBot="1" x14ac:dyDescent="0.3">
      <c r="B34" s="52" t="s">
        <v>13</v>
      </c>
      <c r="C34" s="53"/>
      <c r="D34" s="39">
        <f t="shared" ref="D34:M34" si="2">SUM(D22:D29)</f>
        <v>8060000</v>
      </c>
      <c r="E34" s="39">
        <f t="shared" si="2"/>
        <v>7480000</v>
      </c>
      <c r="F34" s="39">
        <f t="shared" si="2"/>
        <v>13090000</v>
      </c>
      <c r="G34" s="39">
        <f t="shared" si="2"/>
        <v>11340000</v>
      </c>
      <c r="H34" s="39">
        <f t="shared" si="2"/>
        <v>11510000</v>
      </c>
      <c r="I34" s="39">
        <f t="shared" si="2"/>
        <v>12370000</v>
      </c>
      <c r="J34" s="39">
        <f t="shared" si="2"/>
        <v>12590000</v>
      </c>
      <c r="K34" s="39">
        <f t="shared" si="2"/>
        <v>12810000</v>
      </c>
      <c r="L34" s="39">
        <f t="shared" si="2"/>
        <v>13020000</v>
      </c>
      <c r="M34" s="40">
        <f t="shared" si="2"/>
        <v>13250000</v>
      </c>
    </row>
    <row r="35" spans="2:13" ht="15" customHeight="1" thickTop="1" thickBot="1" x14ac:dyDescent="0.3">
      <c r="B35" s="54" t="s">
        <v>14</v>
      </c>
      <c r="C35" s="55"/>
      <c r="D35" s="44">
        <f>SUM(D31:D34)</f>
        <v>39290000</v>
      </c>
      <c r="E35" s="44">
        <f t="shared" ref="E35:L35" si="3">SUM(E31:E34)</f>
        <v>40010000</v>
      </c>
      <c r="F35" s="44">
        <f t="shared" si="3"/>
        <v>47410000</v>
      </c>
      <c r="G35" s="44">
        <f t="shared" si="3"/>
        <v>46290000</v>
      </c>
      <c r="H35" s="44">
        <f t="shared" si="3"/>
        <v>46900000</v>
      </c>
      <c r="I35" s="44">
        <f t="shared" si="3"/>
        <v>47900000</v>
      </c>
      <c r="J35" s="44">
        <f t="shared" si="3"/>
        <v>48820000</v>
      </c>
      <c r="K35" s="44">
        <f t="shared" si="3"/>
        <v>49760000</v>
      </c>
      <c r="L35" s="44">
        <f t="shared" si="3"/>
        <v>50710000</v>
      </c>
      <c r="M35" s="45">
        <f t="shared" ref="M35" si="4">SUM(M31:M34)</f>
        <v>51700000</v>
      </c>
    </row>
    <row r="36" spans="2:13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ht="15" customHeight="1" x14ac:dyDescent="0.25">
      <c r="B37" s="19" t="s">
        <v>15</v>
      </c>
      <c r="C37" s="11"/>
      <c r="D37" s="19" t="s">
        <v>16</v>
      </c>
      <c r="E37" s="1"/>
      <c r="F37" s="1"/>
      <c r="G37" s="1"/>
      <c r="H37" s="1"/>
      <c r="I37" s="1"/>
      <c r="J37" s="1"/>
      <c r="K37" s="1"/>
      <c r="L37" s="1"/>
      <c r="M37" s="1"/>
    </row>
    <row r="38" spans="2:13" ht="15" customHeight="1" x14ac:dyDescent="0.2">
      <c r="B38" s="56" t="s">
        <v>17</v>
      </c>
      <c r="C38" s="56"/>
      <c r="D38" s="50">
        <v>4235</v>
      </c>
      <c r="E38" s="50"/>
      <c r="F38" s="50"/>
      <c r="G38" s="50"/>
      <c r="H38" s="50"/>
      <c r="I38" s="50"/>
      <c r="J38" s="50"/>
      <c r="K38" s="50"/>
      <c r="L38" s="50"/>
      <c r="M38" s="50"/>
    </row>
    <row r="39" spans="2:13" ht="15" customHeight="1" x14ac:dyDescent="0.2">
      <c r="B39" s="56" t="s">
        <v>18</v>
      </c>
      <c r="C39" s="56"/>
      <c r="D39" s="50">
        <v>4225</v>
      </c>
      <c r="E39" s="50"/>
      <c r="F39" s="50"/>
      <c r="G39" s="50"/>
      <c r="H39" s="50"/>
      <c r="I39" s="50"/>
      <c r="J39" s="50"/>
      <c r="K39" s="50"/>
      <c r="L39" s="50"/>
      <c r="M39" s="50"/>
    </row>
    <row r="40" spans="2:13" ht="15" customHeight="1" x14ac:dyDescent="0.2">
      <c r="B40" s="56" t="s">
        <v>19</v>
      </c>
      <c r="C40" s="56"/>
      <c r="D40" s="50" t="s">
        <v>59</v>
      </c>
      <c r="E40" s="50"/>
      <c r="F40" s="50"/>
      <c r="G40" s="50"/>
      <c r="H40" s="50"/>
      <c r="I40" s="50"/>
      <c r="J40" s="50"/>
      <c r="K40" s="50"/>
      <c r="L40" s="50"/>
      <c r="M40" s="50"/>
    </row>
    <row r="41" spans="2:13" ht="15" customHeight="1" x14ac:dyDescent="0.2">
      <c r="B41" s="56" t="s">
        <v>20</v>
      </c>
      <c r="C41" s="56"/>
      <c r="D41" s="50" t="s">
        <v>21</v>
      </c>
      <c r="E41" s="50"/>
      <c r="F41" s="50"/>
      <c r="G41" s="50"/>
      <c r="H41" s="50"/>
      <c r="I41" s="50"/>
      <c r="J41" s="50"/>
      <c r="K41" s="50"/>
      <c r="L41" s="50"/>
      <c r="M41" s="50"/>
    </row>
    <row r="42" spans="2:13" ht="15" customHeight="1" x14ac:dyDescent="0.2">
      <c r="B42" s="1"/>
      <c r="C42" s="1"/>
      <c r="D42" s="50"/>
      <c r="E42" s="50"/>
      <c r="F42" s="50"/>
      <c r="G42" s="50"/>
      <c r="H42" s="50"/>
      <c r="I42" s="50"/>
      <c r="J42" s="50"/>
      <c r="K42" s="50"/>
      <c r="L42" s="50"/>
      <c r="M42" s="50"/>
    </row>
    <row r="43" spans="2:13" ht="15" customHeight="1" x14ac:dyDescent="0.25">
      <c r="B43" s="51" t="s">
        <v>22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</row>
    <row r="44" spans="2:13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 ht="15" customHeight="1" thickBot="1" x14ac:dyDescent="0.25">
      <c r="B45" s="34" t="s">
        <v>60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ht="30" customHeight="1" x14ac:dyDescent="0.25">
      <c r="B46" s="5"/>
      <c r="C46" s="6"/>
      <c r="D46" s="25" t="str">
        <f>D$12</f>
        <v>2020
Actuals</v>
      </c>
      <c r="E46" s="25" t="str">
        <f t="shared" ref="E46:M46" si="5">E$12</f>
        <v>2021
Actuals</v>
      </c>
      <c r="F46" s="25" t="str">
        <f t="shared" si="5"/>
        <v>2022
Actuals</v>
      </c>
      <c r="G46" s="25" t="str">
        <f t="shared" si="5"/>
        <v>2023
Bridge Year</v>
      </c>
      <c r="H46" s="25" t="str">
        <f t="shared" si="5"/>
        <v>2024
Bridge Year</v>
      </c>
      <c r="I46" s="25" t="str">
        <f t="shared" si="5"/>
        <v>2025
Forecast</v>
      </c>
      <c r="J46" s="25" t="str">
        <f t="shared" si="5"/>
        <v>2026
Forecast</v>
      </c>
      <c r="K46" s="25" t="str">
        <f t="shared" si="5"/>
        <v>2027
Forecast</v>
      </c>
      <c r="L46" s="25" t="str">
        <f t="shared" si="5"/>
        <v>2028
Forecast</v>
      </c>
      <c r="M46" s="26" t="str">
        <f t="shared" si="5"/>
        <v>2029
Forecast</v>
      </c>
    </row>
    <row r="47" spans="2:13" ht="15" customHeight="1" x14ac:dyDescent="0.25">
      <c r="B47" s="59" t="s">
        <v>9</v>
      </c>
      <c r="C47" s="60"/>
      <c r="D47" s="22" t="str">
        <f>D$13</f>
        <v>MIFRS</v>
      </c>
      <c r="E47" s="22" t="str">
        <f t="shared" ref="E47:M47" si="6">E$13</f>
        <v>MIFRS</v>
      </c>
      <c r="F47" s="22" t="str">
        <f t="shared" si="6"/>
        <v>MIFRS</v>
      </c>
      <c r="G47" s="22" t="str">
        <f t="shared" si="6"/>
        <v>MIFRS</v>
      </c>
      <c r="H47" s="22" t="str">
        <f t="shared" si="6"/>
        <v>MIFRS</v>
      </c>
      <c r="I47" s="22" t="str">
        <f t="shared" si="6"/>
        <v>MIFRS</v>
      </c>
      <c r="J47" s="22" t="str">
        <f t="shared" si="6"/>
        <v>MIFRS</v>
      </c>
      <c r="K47" s="22" t="str">
        <f t="shared" si="6"/>
        <v>MIFRS</v>
      </c>
      <c r="L47" s="22" t="str">
        <f t="shared" si="6"/>
        <v>MIFRS</v>
      </c>
      <c r="M47" s="23" t="str">
        <f t="shared" si="6"/>
        <v>MIFRS</v>
      </c>
    </row>
    <row r="48" spans="2:13" ht="15" customHeight="1" x14ac:dyDescent="0.2">
      <c r="B48" s="46" t="s">
        <v>61</v>
      </c>
      <c r="C48" s="47"/>
      <c r="D48" s="41">
        <v>2630000</v>
      </c>
      <c r="E48" s="41">
        <v>3350000</v>
      </c>
      <c r="F48" s="41">
        <v>2770000</v>
      </c>
      <c r="G48" s="41">
        <v>2770000</v>
      </c>
      <c r="H48" s="41">
        <v>2780000</v>
      </c>
      <c r="I48" s="41">
        <v>2790000</v>
      </c>
      <c r="J48" s="41">
        <v>2850000</v>
      </c>
      <c r="K48" s="41">
        <v>2910000</v>
      </c>
      <c r="L48" s="41">
        <v>2970000</v>
      </c>
      <c r="M48" s="43">
        <v>3030000</v>
      </c>
    </row>
    <row r="49" spans="2:13" ht="15" customHeight="1" x14ac:dyDescent="0.2">
      <c r="B49" s="46" t="s">
        <v>33</v>
      </c>
      <c r="C49" s="47"/>
      <c r="D49" s="41">
        <v>-28640</v>
      </c>
      <c r="E49" s="41">
        <v>-36785</v>
      </c>
      <c r="F49" s="41">
        <v>198716</v>
      </c>
      <c r="G49" s="41">
        <v>230768</v>
      </c>
      <c r="H49" s="41">
        <v>184615</v>
      </c>
      <c r="I49" s="41">
        <v>147691</v>
      </c>
      <c r="J49" s="41">
        <v>150644.82</v>
      </c>
      <c r="K49" s="41">
        <v>153657.71640000003</v>
      </c>
      <c r="L49" s="41">
        <v>156730.87072800001</v>
      </c>
      <c r="M49" s="43">
        <v>159865.48814256</v>
      </c>
    </row>
    <row r="50" spans="2:13" ht="15" customHeight="1" x14ac:dyDescent="0.2">
      <c r="B50" s="46" t="s">
        <v>26</v>
      </c>
      <c r="C50" s="47"/>
      <c r="D50" s="41">
        <v>30000</v>
      </c>
      <c r="E50" s="41">
        <v>0</v>
      </c>
      <c r="F50" s="41">
        <v>0</v>
      </c>
      <c r="G50" s="41">
        <v>40000</v>
      </c>
      <c r="H50" s="41">
        <v>40000</v>
      </c>
      <c r="I50" s="41">
        <v>40000</v>
      </c>
      <c r="J50" s="41">
        <v>40000</v>
      </c>
      <c r="K50" s="41">
        <v>40000</v>
      </c>
      <c r="L50" s="41">
        <v>50000</v>
      </c>
      <c r="M50" s="43">
        <v>50000</v>
      </c>
    </row>
    <row r="51" spans="2:13" ht="15" customHeight="1" x14ac:dyDescent="0.2">
      <c r="B51" s="46" t="s">
        <v>62</v>
      </c>
      <c r="C51" s="47"/>
      <c r="D51" s="41">
        <v>20000</v>
      </c>
      <c r="E51" s="41">
        <v>0</v>
      </c>
      <c r="F51" s="41">
        <v>240000</v>
      </c>
      <c r="G51" s="41">
        <v>370000</v>
      </c>
      <c r="H51" s="41">
        <v>380000</v>
      </c>
      <c r="I51" s="41">
        <v>380000</v>
      </c>
      <c r="J51" s="41">
        <v>380000</v>
      </c>
      <c r="K51" s="41">
        <v>390000</v>
      </c>
      <c r="L51" s="41">
        <v>400000</v>
      </c>
      <c r="M51" s="43">
        <v>410000</v>
      </c>
    </row>
    <row r="52" spans="2:13" ht="15" customHeight="1" x14ac:dyDescent="0.2">
      <c r="B52" s="46" t="s">
        <v>27</v>
      </c>
      <c r="C52" s="47"/>
      <c r="D52" s="41">
        <v>10000</v>
      </c>
      <c r="E52" s="41">
        <v>0</v>
      </c>
      <c r="F52" s="41">
        <v>10000</v>
      </c>
      <c r="G52" s="41">
        <v>20000</v>
      </c>
      <c r="H52" s="41">
        <v>20000</v>
      </c>
      <c r="I52" s="41">
        <v>20000</v>
      </c>
      <c r="J52" s="41">
        <v>20000</v>
      </c>
      <c r="K52" s="41">
        <v>20000</v>
      </c>
      <c r="L52" s="41">
        <v>20000</v>
      </c>
      <c r="M52" s="43">
        <v>20000</v>
      </c>
    </row>
    <row r="53" spans="2:13" ht="15" customHeight="1" thickBot="1" x14ac:dyDescent="0.25">
      <c r="B53" s="61" t="s">
        <v>63</v>
      </c>
      <c r="C53" s="62"/>
      <c r="D53" s="41">
        <v>68640</v>
      </c>
      <c r="E53" s="41">
        <v>76785</v>
      </c>
      <c r="F53" s="41">
        <v>81284</v>
      </c>
      <c r="G53" s="41">
        <v>89232</v>
      </c>
      <c r="H53" s="41">
        <v>85385</v>
      </c>
      <c r="I53" s="41">
        <v>92309</v>
      </c>
      <c r="J53" s="41">
        <v>99355.180000000168</v>
      </c>
      <c r="K53" s="41">
        <v>96342.283599999733</v>
      </c>
      <c r="L53" s="41">
        <v>83269.129271999933</v>
      </c>
      <c r="M53" s="43">
        <v>80134.511857439764</v>
      </c>
    </row>
    <row r="54" spans="2:13" ht="15" customHeight="1" thickTop="1" thickBot="1" x14ac:dyDescent="0.3">
      <c r="B54" s="54" t="s">
        <v>14</v>
      </c>
      <c r="C54" s="55"/>
      <c r="D54" s="44">
        <f t="shared" ref="D54:M54" si="7">SUM(D48:D53)</f>
        <v>2730000</v>
      </c>
      <c r="E54" s="44">
        <f t="shared" si="7"/>
        <v>3390000</v>
      </c>
      <c r="F54" s="44">
        <f t="shared" si="7"/>
        <v>3300000</v>
      </c>
      <c r="G54" s="44">
        <f t="shared" si="7"/>
        <v>3520000</v>
      </c>
      <c r="H54" s="44">
        <f t="shared" si="7"/>
        <v>3490000</v>
      </c>
      <c r="I54" s="44">
        <f t="shared" si="7"/>
        <v>3470000</v>
      </c>
      <c r="J54" s="44">
        <f t="shared" si="7"/>
        <v>3540000</v>
      </c>
      <c r="K54" s="44">
        <f t="shared" si="7"/>
        <v>3610000</v>
      </c>
      <c r="L54" s="44">
        <f t="shared" si="7"/>
        <v>3680000</v>
      </c>
      <c r="M54" s="45">
        <f t="shared" si="7"/>
        <v>3750000</v>
      </c>
    </row>
    <row r="55" spans="2:13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 ht="15" customHeight="1" thickBot="1" x14ac:dyDescent="0.25">
      <c r="B56" s="34" t="s">
        <v>64</v>
      </c>
      <c r="C56" s="1"/>
      <c r="D56" s="1"/>
      <c r="E56" s="1"/>
      <c r="F56" s="1"/>
      <c r="G56" s="1"/>
      <c r="H56" s="1"/>
      <c r="I56" s="1"/>
      <c r="K56" s="35"/>
      <c r="L56" s="35"/>
      <c r="M56" s="35"/>
    </row>
    <row r="57" spans="2:13" ht="30" customHeight="1" x14ac:dyDescent="0.25">
      <c r="B57" s="48"/>
      <c r="C57" s="49"/>
      <c r="D57" s="25" t="str">
        <f>D$12</f>
        <v>2020
Actuals</v>
      </c>
      <c r="E57" s="25" t="str">
        <f t="shared" ref="E57:M57" si="8">E$12</f>
        <v>2021
Actuals</v>
      </c>
      <c r="F57" s="25" t="str">
        <f t="shared" si="8"/>
        <v>2022
Actuals</v>
      </c>
      <c r="G57" s="25" t="str">
        <f t="shared" si="8"/>
        <v>2023
Bridge Year</v>
      </c>
      <c r="H57" s="25" t="str">
        <f t="shared" si="8"/>
        <v>2024
Bridge Year</v>
      </c>
      <c r="I57" s="25" t="str">
        <f t="shared" si="8"/>
        <v>2025
Forecast</v>
      </c>
      <c r="J57" s="25" t="str">
        <f t="shared" si="8"/>
        <v>2026
Forecast</v>
      </c>
      <c r="K57" s="25" t="str">
        <f t="shared" si="8"/>
        <v>2027
Forecast</v>
      </c>
      <c r="L57" s="25" t="str">
        <f t="shared" si="8"/>
        <v>2028
Forecast</v>
      </c>
      <c r="M57" s="26" t="str">
        <f t="shared" si="8"/>
        <v>2029
Forecast</v>
      </c>
    </row>
    <row r="58" spans="2:13" ht="15" customHeight="1" x14ac:dyDescent="0.25">
      <c r="B58" s="59" t="s">
        <v>9</v>
      </c>
      <c r="C58" s="60"/>
      <c r="D58" s="22" t="str">
        <f>D$13</f>
        <v>MIFRS</v>
      </c>
      <c r="E58" s="22" t="str">
        <f t="shared" ref="E58:M58" si="9">E$13</f>
        <v>MIFRS</v>
      </c>
      <c r="F58" s="22" t="str">
        <f t="shared" si="9"/>
        <v>MIFRS</v>
      </c>
      <c r="G58" s="22" t="str">
        <f t="shared" si="9"/>
        <v>MIFRS</v>
      </c>
      <c r="H58" s="22" t="str">
        <f t="shared" si="9"/>
        <v>MIFRS</v>
      </c>
      <c r="I58" s="22" t="str">
        <f t="shared" si="9"/>
        <v>MIFRS</v>
      </c>
      <c r="J58" s="22" t="str">
        <f t="shared" si="9"/>
        <v>MIFRS</v>
      </c>
      <c r="K58" s="22" t="str">
        <f t="shared" si="9"/>
        <v>MIFRS</v>
      </c>
      <c r="L58" s="22" t="str">
        <f t="shared" si="9"/>
        <v>MIFRS</v>
      </c>
      <c r="M58" s="23" t="str">
        <f t="shared" si="9"/>
        <v>MIFRS</v>
      </c>
    </row>
    <row r="59" spans="2:13" ht="15" customHeight="1" x14ac:dyDescent="0.2">
      <c r="B59" s="46" t="s">
        <v>65</v>
      </c>
      <c r="C59" s="47"/>
      <c r="D59" s="41">
        <v>10000</v>
      </c>
      <c r="E59" s="41">
        <v>10000</v>
      </c>
      <c r="F59" s="41">
        <v>10000</v>
      </c>
      <c r="G59" s="41">
        <v>10000</v>
      </c>
      <c r="H59" s="41">
        <v>10000</v>
      </c>
      <c r="I59" s="41">
        <v>10000</v>
      </c>
      <c r="J59" s="41">
        <v>10000</v>
      </c>
      <c r="K59" s="41">
        <v>10000</v>
      </c>
      <c r="L59" s="41">
        <v>10000</v>
      </c>
      <c r="M59" s="43">
        <v>10000</v>
      </c>
    </row>
    <row r="60" spans="2:13" ht="15" customHeight="1" x14ac:dyDescent="0.2">
      <c r="B60" s="46" t="s">
        <v>66</v>
      </c>
      <c r="C60" s="47"/>
      <c r="D60" s="41">
        <v>220000</v>
      </c>
      <c r="E60" s="41">
        <v>190000</v>
      </c>
      <c r="F60" s="41">
        <v>170000</v>
      </c>
      <c r="G60" s="41">
        <v>160000</v>
      </c>
      <c r="H60" s="41">
        <v>160000</v>
      </c>
      <c r="I60" s="41">
        <v>140000</v>
      </c>
      <c r="J60" s="41">
        <v>150000</v>
      </c>
      <c r="K60" s="41">
        <v>150000</v>
      </c>
      <c r="L60" s="41">
        <v>160000</v>
      </c>
      <c r="M60" s="43">
        <v>160000</v>
      </c>
    </row>
    <row r="61" spans="2:13" ht="15" customHeight="1" thickBot="1" x14ac:dyDescent="0.25">
      <c r="B61" s="61" t="s">
        <v>24</v>
      </c>
      <c r="C61" s="62"/>
      <c r="D61" s="41">
        <v>130000</v>
      </c>
      <c r="E61" s="41">
        <v>110000</v>
      </c>
      <c r="F61" s="41">
        <v>100000</v>
      </c>
      <c r="G61" s="41">
        <v>100000</v>
      </c>
      <c r="H61" s="41">
        <v>90000</v>
      </c>
      <c r="I61" s="41">
        <v>90000</v>
      </c>
      <c r="J61" s="41">
        <v>90000</v>
      </c>
      <c r="K61" s="41">
        <v>90000</v>
      </c>
      <c r="L61" s="41">
        <v>90000</v>
      </c>
      <c r="M61" s="43">
        <v>90000</v>
      </c>
    </row>
    <row r="62" spans="2:13" ht="15" customHeight="1" thickTop="1" thickBot="1" x14ac:dyDescent="0.3">
      <c r="B62" s="54" t="s">
        <v>14</v>
      </c>
      <c r="C62" s="55"/>
      <c r="D62" s="44">
        <f t="shared" ref="D62:M62" si="10">SUM(D59:D61)</f>
        <v>360000</v>
      </c>
      <c r="E62" s="44">
        <f t="shared" si="10"/>
        <v>310000</v>
      </c>
      <c r="F62" s="44">
        <f t="shared" si="10"/>
        <v>280000</v>
      </c>
      <c r="G62" s="44">
        <f t="shared" si="10"/>
        <v>270000</v>
      </c>
      <c r="H62" s="44">
        <f t="shared" si="10"/>
        <v>260000</v>
      </c>
      <c r="I62" s="44">
        <f t="shared" si="10"/>
        <v>240000</v>
      </c>
      <c r="J62" s="44">
        <f t="shared" si="10"/>
        <v>250000</v>
      </c>
      <c r="K62" s="44">
        <f t="shared" si="10"/>
        <v>250000</v>
      </c>
      <c r="L62" s="44">
        <f t="shared" si="10"/>
        <v>260000</v>
      </c>
      <c r="M62" s="45">
        <f t="shared" si="10"/>
        <v>260000</v>
      </c>
    </row>
    <row r="63" spans="2:13" ht="1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2:13" ht="15" customHeight="1" thickBot="1" x14ac:dyDescent="0.25">
      <c r="B64" s="34" t="s">
        <v>67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2:19" ht="30" customHeight="1" x14ac:dyDescent="0.25">
      <c r="B65" s="48"/>
      <c r="C65" s="49"/>
      <c r="D65" s="25" t="str">
        <f>D$12</f>
        <v>2020
Actuals</v>
      </c>
      <c r="E65" s="25" t="str">
        <f t="shared" ref="E65:M65" si="11">E$12</f>
        <v>2021
Actuals</v>
      </c>
      <c r="F65" s="25" t="str">
        <f t="shared" si="11"/>
        <v>2022
Actuals</v>
      </c>
      <c r="G65" s="25" t="str">
        <f t="shared" si="11"/>
        <v>2023
Bridge Year</v>
      </c>
      <c r="H65" s="25" t="str">
        <f t="shared" si="11"/>
        <v>2024
Bridge Year</v>
      </c>
      <c r="I65" s="25" t="str">
        <f t="shared" si="11"/>
        <v>2025
Forecast</v>
      </c>
      <c r="J65" s="25" t="str">
        <f t="shared" si="11"/>
        <v>2026
Forecast</v>
      </c>
      <c r="K65" s="25" t="str">
        <f t="shared" si="11"/>
        <v>2027
Forecast</v>
      </c>
      <c r="L65" s="25" t="str">
        <f t="shared" si="11"/>
        <v>2028
Forecast</v>
      </c>
      <c r="M65" s="26" t="str">
        <f t="shared" si="11"/>
        <v>2029
Forecast</v>
      </c>
    </row>
    <row r="66" spans="2:19" ht="15" customHeight="1" x14ac:dyDescent="0.25">
      <c r="B66" s="59" t="s">
        <v>9</v>
      </c>
      <c r="C66" s="60"/>
      <c r="D66" s="22" t="str">
        <f>D$13</f>
        <v>MIFRS</v>
      </c>
      <c r="E66" s="22" t="str">
        <f t="shared" ref="E66:M66" si="12">E$13</f>
        <v>MIFRS</v>
      </c>
      <c r="F66" s="22" t="str">
        <f t="shared" si="12"/>
        <v>MIFRS</v>
      </c>
      <c r="G66" s="22" t="str">
        <f t="shared" si="12"/>
        <v>MIFRS</v>
      </c>
      <c r="H66" s="22" t="str">
        <f t="shared" si="12"/>
        <v>MIFRS</v>
      </c>
      <c r="I66" s="22" t="str">
        <f t="shared" si="12"/>
        <v>MIFRS</v>
      </c>
      <c r="J66" s="22" t="str">
        <f t="shared" si="12"/>
        <v>MIFRS</v>
      </c>
      <c r="K66" s="22" t="str">
        <f t="shared" si="12"/>
        <v>MIFRS</v>
      </c>
      <c r="L66" s="22" t="str">
        <f t="shared" si="12"/>
        <v>MIFRS</v>
      </c>
      <c r="M66" s="23" t="str">
        <f t="shared" si="12"/>
        <v>MIFRS</v>
      </c>
    </row>
    <row r="67" spans="2:19" ht="15" customHeight="1" x14ac:dyDescent="0.2">
      <c r="B67" s="46" t="s">
        <v>31</v>
      </c>
      <c r="C67" s="47"/>
      <c r="D67" s="41">
        <v>5050000</v>
      </c>
      <c r="E67" s="41">
        <v>3220000</v>
      </c>
      <c r="F67" s="41">
        <v>4320000</v>
      </c>
      <c r="G67" s="41">
        <v>3700000</v>
      </c>
      <c r="H67" s="41">
        <v>3780000</v>
      </c>
      <c r="I67" s="41">
        <v>3870000</v>
      </c>
      <c r="J67" s="41">
        <v>3940000</v>
      </c>
      <c r="K67" s="41">
        <v>4020000</v>
      </c>
      <c r="L67" s="41">
        <v>4100000</v>
      </c>
      <c r="M67" s="43">
        <v>4190000</v>
      </c>
      <c r="N67" s="7"/>
      <c r="O67" s="7"/>
      <c r="P67" s="7"/>
      <c r="Q67" s="7"/>
      <c r="R67" s="7"/>
      <c r="S67" s="7"/>
    </row>
    <row r="68" spans="2:19" ht="15" customHeight="1" x14ac:dyDescent="0.2">
      <c r="B68" s="46" t="s">
        <v>30</v>
      </c>
      <c r="C68" s="47"/>
      <c r="D68" s="41">
        <v>7700000</v>
      </c>
      <c r="E68" s="41">
        <v>10540000</v>
      </c>
      <c r="F68" s="41">
        <v>15290000</v>
      </c>
      <c r="G68" s="41">
        <v>9560000</v>
      </c>
      <c r="H68" s="41">
        <v>9720000</v>
      </c>
      <c r="I68" s="41">
        <v>10560000</v>
      </c>
      <c r="J68" s="41">
        <v>10790000</v>
      </c>
      <c r="K68" s="41">
        <v>11010000</v>
      </c>
      <c r="L68" s="41">
        <v>11230000</v>
      </c>
      <c r="M68" s="43">
        <v>11430000</v>
      </c>
      <c r="N68" s="7"/>
      <c r="O68" s="7"/>
      <c r="P68" s="7"/>
      <c r="Q68" s="7"/>
      <c r="R68" s="7"/>
      <c r="S68" s="7"/>
    </row>
    <row r="69" spans="2:19" ht="15" customHeight="1" x14ac:dyDescent="0.2">
      <c r="B69" s="46" t="s">
        <v>28</v>
      </c>
      <c r="C69" s="47"/>
      <c r="D69" s="41">
        <v>7630000</v>
      </c>
      <c r="E69" s="41">
        <v>10210000</v>
      </c>
      <c r="F69" s="41">
        <v>5230000</v>
      </c>
      <c r="G69" s="41">
        <v>7660000</v>
      </c>
      <c r="H69" s="41">
        <v>7820000</v>
      </c>
      <c r="I69" s="41">
        <v>7970000</v>
      </c>
      <c r="J69" s="41">
        <v>8130000</v>
      </c>
      <c r="K69" s="41">
        <v>8290000</v>
      </c>
      <c r="L69" s="41">
        <v>8460000</v>
      </c>
      <c r="M69" s="43">
        <v>8630000</v>
      </c>
      <c r="N69" s="7"/>
      <c r="O69" s="7"/>
      <c r="P69" s="7"/>
      <c r="Q69" s="7"/>
      <c r="R69" s="7"/>
      <c r="S69" s="7"/>
    </row>
    <row r="70" spans="2:19" ht="15" customHeight="1" x14ac:dyDescent="0.2">
      <c r="B70" s="46" t="s">
        <v>29</v>
      </c>
      <c r="C70" s="47"/>
      <c r="D70" s="41">
        <v>4700000</v>
      </c>
      <c r="E70" s="41">
        <v>4840000</v>
      </c>
      <c r="F70" s="41">
        <v>3540000</v>
      </c>
      <c r="G70" s="41">
        <v>4530000</v>
      </c>
      <c r="H70" s="41">
        <v>4630000</v>
      </c>
      <c r="I70" s="41">
        <v>4740000</v>
      </c>
      <c r="J70" s="41">
        <v>4830000</v>
      </c>
      <c r="K70" s="41">
        <v>4930000</v>
      </c>
      <c r="L70" s="41">
        <v>5020000</v>
      </c>
      <c r="M70" s="43">
        <v>5130000</v>
      </c>
      <c r="N70" s="7"/>
      <c r="O70" s="7"/>
      <c r="P70" s="7"/>
      <c r="Q70" s="7"/>
      <c r="R70" s="7"/>
      <c r="S70" s="7"/>
    </row>
    <row r="71" spans="2:19" ht="15" customHeight="1" x14ac:dyDescent="0.2">
      <c r="B71" s="46" t="s">
        <v>68</v>
      </c>
      <c r="C71" s="47"/>
      <c r="D71" s="41">
        <v>3940000</v>
      </c>
      <c r="E71" s="41">
        <v>1830000</v>
      </c>
      <c r="F71" s="41">
        <v>2130000</v>
      </c>
      <c r="G71" s="41">
        <v>3380000</v>
      </c>
      <c r="H71" s="41">
        <v>3480000</v>
      </c>
      <c r="I71" s="41">
        <v>3590000</v>
      </c>
      <c r="J71" s="41">
        <v>3660000</v>
      </c>
      <c r="K71" s="41">
        <v>3740000</v>
      </c>
      <c r="L71" s="41">
        <v>3810000</v>
      </c>
      <c r="M71" s="43">
        <v>3890000</v>
      </c>
      <c r="N71" s="7"/>
      <c r="O71" s="7"/>
      <c r="P71" s="7"/>
      <c r="Q71" s="7"/>
      <c r="R71" s="7"/>
      <c r="S71" s="7"/>
    </row>
    <row r="72" spans="2:19" ht="15" customHeight="1" x14ac:dyDescent="0.2">
      <c r="B72" s="46" t="s">
        <v>69</v>
      </c>
      <c r="C72" s="47"/>
      <c r="D72" s="41">
        <v>2810000</v>
      </c>
      <c r="E72" s="41">
        <v>5040000</v>
      </c>
      <c r="F72" s="41">
        <v>4900000</v>
      </c>
      <c r="G72" s="41">
        <v>4480000</v>
      </c>
      <c r="H72" s="41">
        <v>4570000</v>
      </c>
      <c r="I72" s="41">
        <v>4670000</v>
      </c>
      <c r="J72" s="41">
        <v>4760000</v>
      </c>
      <c r="K72" s="41">
        <v>4850000</v>
      </c>
      <c r="L72" s="41">
        <v>4950000</v>
      </c>
      <c r="M72" s="43">
        <v>5050000</v>
      </c>
      <c r="N72" s="7"/>
      <c r="O72" s="7"/>
      <c r="P72" s="7"/>
      <c r="Q72" s="7"/>
      <c r="R72" s="7"/>
      <c r="S72" s="7"/>
    </row>
    <row r="73" spans="2:19" ht="15" customHeight="1" thickBot="1" x14ac:dyDescent="0.25">
      <c r="B73" s="61" t="s">
        <v>35</v>
      </c>
      <c r="C73" s="62"/>
      <c r="D73" s="41">
        <v>730000</v>
      </c>
      <c r="E73" s="41">
        <v>490000</v>
      </c>
      <c r="F73" s="41">
        <v>560000</v>
      </c>
      <c r="G73" s="41">
        <v>530000</v>
      </c>
      <c r="H73" s="41">
        <v>540000</v>
      </c>
      <c r="I73" s="41">
        <v>550000</v>
      </c>
      <c r="J73" s="41">
        <v>560000</v>
      </c>
      <c r="K73" s="41">
        <v>570000</v>
      </c>
      <c r="L73" s="41">
        <v>580000</v>
      </c>
      <c r="M73" s="43">
        <v>600000</v>
      </c>
      <c r="N73" s="7"/>
      <c r="O73" s="7"/>
      <c r="P73" s="7"/>
      <c r="Q73" s="7"/>
      <c r="R73" s="7"/>
      <c r="S73" s="7"/>
    </row>
    <row r="74" spans="2:19" ht="15" customHeight="1" thickTop="1" thickBot="1" x14ac:dyDescent="0.3">
      <c r="B74" s="54" t="s">
        <v>14</v>
      </c>
      <c r="C74" s="55"/>
      <c r="D74" s="44">
        <f t="shared" ref="D74:M74" si="13">SUM(D67:D73)</f>
        <v>32560000</v>
      </c>
      <c r="E74" s="44">
        <f t="shared" si="13"/>
        <v>36170000</v>
      </c>
      <c r="F74" s="44">
        <f t="shared" si="13"/>
        <v>35970000</v>
      </c>
      <c r="G74" s="44">
        <f t="shared" si="13"/>
        <v>33840000</v>
      </c>
      <c r="H74" s="44">
        <f t="shared" si="13"/>
        <v>34540000</v>
      </c>
      <c r="I74" s="44">
        <f t="shared" si="13"/>
        <v>35950000</v>
      </c>
      <c r="J74" s="44">
        <f t="shared" si="13"/>
        <v>36670000</v>
      </c>
      <c r="K74" s="44">
        <f t="shared" si="13"/>
        <v>37410000</v>
      </c>
      <c r="L74" s="44">
        <f t="shared" si="13"/>
        <v>38150000</v>
      </c>
      <c r="M74" s="45">
        <f t="shared" si="13"/>
        <v>38920000</v>
      </c>
      <c r="N74" s="7"/>
      <c r="O74" s="7"/>
      <c r="P74" s="7"/>
      <c r="Q74" s="7"/>
      <c r="R74" s="7"/>
      <c r="S74" s="7"/>
    </row>
    <row r="75" spans="2:19" ht="15" customHeight="1" x14ac:dyDescent="0.2"/>
    <row r="76" spans="2:19" ht="15" customHeight="1" thickBot="1" x14ac:dyDescent="0.25">
      <c r="B76" s="34" t="s">
        <v>72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9" ht="30" customHeight="1" x14ac:dyDescent="0.25">
      <c r="B77" s="48"/>
      <c r="C77" s="49"/>
      <c r="D77" s="25" t="str">
        <f>D$12</f>
        <v>2020
Actuals</v>
      </c>
      <c r="E77" s="25" t="str">
        <f t="shared" ref="E77:M77" si="14">E$12</f>
        <v>2021
Actuals</v>
      </c>
      <c r="F77" s="25" t="str">
        <f t="shared" si="14"/>
        <v>2022
Actuals</v>
      </c>
      <c r="G77" s="25" t="str">
        <f t="shared" si="14"/>
        <v>2023
Bridge Year</v>
      </c>
      <c r="H77" s="25" t="str">
        <f t="shared" si="14"/>
        <v>2024
Bridge Year</v>
      </c>
      <c r="I77" s="25" t="str">
        <f t="shared" si="14"/>
        <v>2025
Forecast</v>
      </c>
      <c r="J77" s="25" t="str">
        <f t="shared" si="14"/>
        <v>2026
Forecast</v>
      </c>
      <c r="K77" s="25" t="str">
        <f t="shared" si="14"/>
        <v>2027
Forecast</v>
      </c>
      <c r="L77" s="25" t="str">
        <f t="shared" si="14"/>
        <v>2028
Forecast</v>
      </c>
      <c r="M77" s="26" t="str">
        <f t="shared" si="14"/>
        <v>2029
Forecast</v>
      </c>
    </row>
    <row r="78" spans="2:19" ht="15" customHeight="1" x14ac:dyDescent="0.25">
      <c r="B78" s="59" t="s">
        <v>9</v>
      </c>
      <c r="C78" s="60"/>
      <c r="D78" s="22" t="str">
        <f>D$13</f>
        <v>MIFRS</v>
      </c>
      <c r="E78" s="22" t="str">
        <f t="shared" ref="E78:M78" si="15">E$13</f>
        <v>MIFRS</v>
      </c>
      <c r="F78" s="22" t="str">
        <f t="shared" si="15"/>
        <v>MIFRS</v>
      </c>
      <c r="G78" s="22" t="str">
        <f t="shared" si="15"/>
        <v>MIFRS</v>
      </c>
      <c r="H78" s="22" t="str">
        <f t="shared" si="15"/>
        <v>MIFRS</v>
      </c>
      <c r="I78" s="22" t="str">
        <f t="shared" si="15"/>
        <v>MIFRS</v>
      </c>
      <c r="J78" s="22" t="str">
        <f t="shared" si="15"/>
        <v>MIFRS</v>
      </c>
      <c r="K78" s="22" t="str">
        <f t="shared" si="15"/>
        <v>MIFRS</v>
      </c>
      <c r="L78" s="22" t="str">
        <f t="shared" si="15"/>
        <v>MIFRS</v>
      </c>
      <c r="M78" s="23" t="str">
        <f t="shared" si="15"/>
        <v>MIFRS</v>
      </c>
    </row>
    <row r="79" spans="2:19" ht="15" customHeight="1" x14ac:dyDescent="0.2">
      <c r="B79" s="46" t="str">
        <f>B66</f>
        <v>Reporting Basis</v>
      </c>
      <c r="C79" s="47"/>
      <c r="D79" s="41">
        <v>-900000</v>
      </c>
      <c r="E79" s="41">
        <v>-1410000</v>
      </c>
      <c r="F79" s="41">
        <v>-1330000</v>
      </c>
      <c r="G79" s="41">
        <v>-1360000</v>
      </c>
      <c r="H79" s="41">
        <v>-1300000</v>
      </c>
      <c r="I79" s="41">
        <v>-1240000</v>
      </c>
      <c r="J79" s="41">
        <v>-1260000</v>
      </c>
      <c r="K79" s="41">
        <v>-1290000</v>
      </c>
      <c r="L79" s="41">
        <v>-1310000</v>
      </c>
      <c r="M79" s="43">
        <v>-1340000</v>
      </c>
    </row>
    <row r="80" spans="2:19" ht="15" customHeight="1" x14ac:dyDescent="0.2">
      <c r="B80" s="46" t="str">
        <f>B67</f>
        <v>Accident Claims</v>
      </c>
      <c r="C80" s="47"/>
      <c r="D80" s="41">
        <v>-4680000</v>
      </c>
      <c r="E80" s="41">
        <v>-9750000</v>
      </c>
      <c r="F80" s="41">
        <v>-7740000</v>
      </c>
      <c r="G80" s="41">
        <v>-5890000</v>
      </c>
      <c r="H80" s="41">
        <v>-6010000</v>
      </c>
      <c r="I80" s="41">
        <v>-6130000</v>
      </c>
      <c r="J80" s="41">
        <v>-6250000</v>
      </c>
      <c r="K80" s="41">
        <v>-6380000</v>
      </c>
      <c r="L80" s="41">
        <v>-6500000</v>
      </c>
      <c r="M80" s="43">
        <v>-6630000</v>
      </c>
      <c r="N80" s="7"/>
      <c r="O80" s="7"/>
      <c r="P80" s="7"/>
      <c r="Q80" s="7"/>
      <c r="R80" s="7"/>
      <c r="S80" s="7"/>
    </row>
    <row r="81" spans="2:19" ht="15" customHeight="1" x14ac:dyDescent="0.2">
      <c r="B81" s="46" t="str">
        <f>B68</f>
        <v>Customer and Temp Services</v>
      </c>
      <c r="C81" s="47"/>
      <c r="D81" s="41">
        <v>-7510000</v>
      </c>
      <c r="E81" s="41">
        <v>-10140000</v>
      </c>
      <c r="F81" s="41">
        <v>-6580000</v>
      </c>
      <c r="G81" s="41">
        <v>-7660000</v>
      </c>
      <c r="H81" s="41">
        <v>-7820000</v>
      </c>
      <c r="I81" s="41">
        <v>-7970000</v>
      </c>
      <c r="J81" s="41">
        <v>-8130000</v>
      </c>
      <c r="K81" s="41">
        <v>-8290000</v>
      </c>
      <c r="L81" s="41">
        <v>-8460000</v>
      </c>
      <c r="M81" s="43">
        <v>-8630000</v>
      </c>
      <c r="N81" s="7"/>
      <c r="O81" s="7"/>
      <c r="P81" s="7"/>
      <c r="Q81" s="7"/>
      <c r="R81" s="7"/>
      <c r="S81" s="7"/>
    </row>
    <row r="82" spans="2:19" ht="15" customHeight="1" x14ac:dyDescent="0.2">
      <c r="B82" s="46" t="str">
        <f>B69</f>
        <v>Inventory Sales</v>
      </c>
      <c r="C82" s="47"/>
      <c r="D82" s="41">
        <v>-5740000</v>
      </c>
      <c r="E82" s="41">
        <v>-6230000</v>
      </c>
      <c r="F82" s="41">
        <v>-5260000</v>
      </c>
      <c r="G82" s="41">
        <v>-5700000</v>
      </c>
      <c r="H82" s="41">
        <v>-5870000</v>
      </c>
      <c r="I82" s="41">
        <v>-6050000</v>
      </c>
      <c r="J82" s="41">
        <v>-6170000</v>
      </c>
      <c r="K82" s="41">
        <v>-6290000</v>
      </c>
      <c r="L82" s="41">
        <v>-6420000</v>
      </c>
      <c r="M82" s="43">
        <v>-6550000</v>
      </c>
      <c r="N82" s="7"/>
      <c r="O82" s="7"/>
      <c r="P82" s="7"/>
      <c r="Q82" s="7"/>
      <c r="R82" s="7"/>
      <c r="S82" s="7"/>
    </row>
    <row r="83" spans="2:19" ht="15" customHeight="1" x14ac:dyDescent="0.2">
      <c r="B83" s="46" t="str">
        <f>B70</f>
        <v>Isolation</v>
      </c>
      <c r="C83" s="47"/>
      <c r="D83" s="41">
        <v>-4270000</v>
      </c>
      <c r="E83" s="41">
        <v>-2880000</v>
      </c>
      <c r="F83" s="41">
        <v>-3080000</v>
      </c>
      <c r="G83" s="41">
        <v>-3280000</v>
      </c>
      <c r="H83" s="41">
        <v>-3400000</v>
      </c>
      <c r="I83" s="41">
        <v>-3540000</v>
      </c>
      <c r="J83" s="41">
        <v>-3610000</v>
      </c>
      <c r="K83" s="41">
        <v>-3680000</v>
      </c>
      <c r="L83" s="41">
        <v>-3760000</v>
      </c>
      <c r="M83" s="43">
        <v>-3830000</v>
      </c>
      <c r="N83" s="7"/>
      <c r="O83" s="7"/>
      <c r="P83" s="7"/>
      <c r="Q83" s="7"/>
      <c r="R83" s="7"/>
      <c r="S83" s="7"/>
    </row>
    <row r="84" spans="2:19" ht="15" customHeight="1" x14ac:dyDescent="0.2">
      <c r="B84" s="46" t="str">
        <f t="shared" ref="B84" si="16">B71</f>
        <v>Pole &amp; Duct Hydro Make-Ready and Permit Review</v>
      </c>
      <c r="C84" s="47"/>
      <c r="D84" s="41">
        <v>-1500000</v>
      </c>
      <c r="E84" s="41">
        <v>-1240000</v>
      </c>
      <c r="F84" s="41">
        <v>-1520000</v>
      </c>
      <c r="G84" s="41">
        <v>-910000</v>
      </c>
      <c r="H84" s="41">
        <v>-930000</v>
      </c>
      <c r="I84" s="41">
        <v>-950000</v>
      </c>
      <c r="J84" s="41">
        <v>-970000</v>
      </c>
      <c r="K84" s="41">
        <v>-990000</v>
      </c>
      <c r="L84" s="41">
        <v>-1010000</v>
      </c>
      <c r="M84" s="43">
        <v>-1030000</v>
      </c>
      <c r="N84" s="7"/>
      <c r="O84" s="7"/>
      <c r="P84" s="7"/>
      <c r="Q84" s="7"/>
      <c r="R84" s="7"/>
      <c r="S84" s="7"/>
    </row>
    <row r="85" spans="2:19" ht="15" customHeight="1" thickBot="1" x14ac:dyDescent="0.25">
      <c r="B85" s="61" t="s">
        <v>35</v>
      </c>
      <c r="C85" s="62"/>
      <c r="D85" s="41">
        <v>-310000</v>
      </c>
      <c r="E85" s="41">
        <v>-170000</v>
      </c>
      <c r="F85" s="41">
        <v>-260000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3">
        <v>0</v>
      </c>
      <c r="N85" s="7"/>
      <c r="O85" s="7"/>
      <c r="P85" s="7"/>
      <c r="Q85" s="7"/>
      <c r="R85" s="7"/>
      <c r="S85" s="7"/>
    </row>
    <row r="86" spans="2:19" ht="15" customHeight="1" thickTop="1" thickBot="1" x14ac:dyDescent="0.3">
      <c r="B86" s="54" t="s">
        <v>14</v>
      </c>
      <c r="C86" s="55"/>
      <c r="D86" s="44">
        <f t="shared" ref="D86:M86" si="17">SUM(D79:D85)</f>
        <v>-24910000</v>
      </c>
      <c r="E86" s="44">
        <f t="shared" si="17"/>
        <v>-31820000</v>
      </c>
      <c r="F86" s="44">
        <f t="shared" si="17"/>
        <v>-25770000</v>
      </c>
      <c r="G86" s="44">
        <f t="shared" si="17"/>
        <v>-24800000</v>
      </c>
      <c r="H86" s="44">
        <f t="shared" si="17"/>
        <v>-25330000</v>
      </c>
      <c r="I86" s="44">
        <f t="shared" si="17"/>
        <v>-25880000</v>
      </c>
      <c r="J86" s="44">
        <f t="shared" si="17"/>
        <v>-26390000</v>
      </c>
      <c r="K86" s="44">
        <f t="shared" si="17"/>
        <v>-26920000</v>
      </c>
      <c r="L86" s="44">
        <f t="shared" si="17"/>
        <v>-27460000</v>
      </c>
      <c r="M86" s="45">
        <f t="shared" si="17"/>
        <v>-28010000</v>
      </c>
      <c r="N86" s="7"/>
      <c r="O86" s="7"/>
      <c r="P86" s="7"/>
      <c r="Q86" s="7"/>
      <c r="R86" s="7"/>
      <c r="S86" s="7"/>
    </row>
    <row r="87" spans="2:19" ht="15" customHeight="1" x14ac:dyDescent="0.2"/>
    <row r="88" spans="2:19" ht="15" customHeight="1" x14ac:dyDescent="0.2">
      <c r="B88" s="36" t="s">
        <v>32</v>
      </c>
      <c r="D88" s="9"/>
      <c r="E88" s="9"/>
      <c r="F88" s="9"/>
      <c r="G88" s="9"/>
      <c r="H88" s="9"/>
      <c r="I88" s="9"/>
      <c r="K88" s="35"/>
      <c r="L88" s="35"/>
      <c r="M88" s="35"/>
    </row>
    <row r="89" spans="2:19" ht="15" x14ac:dyDescent="0.2">
      <c r="B89" s="10">
        <v>1</v>
      </c>
      <c r="C89" s="63" t="s">
        <v>70</v>
      </c>
      <c r="D89" s="63"/>
      <c r="E89" s="63"/>
      <c r="F89" s="63"/>
      <c r="G89" s="63"/>
      <c r="H89" s="63"/>
      <c r="I89" s="63"/>
      <c r="J89" s="63"/>
      <c r="K89" s="63"/>
      <c r="L89" s="63"/>
      <c r="M89" s="63"/>
    </row>
    <row r="90" spans="2:19" ht="15" customHeight="1" x14ac:dyDescent="0.2">
      <c r="B90" s="10">
        <v>2</v>
      </c>
      <c r="C90" s="63" t="s">
        <v>71</v>
      </c>
      <c r="D90" s="63"/>
      <c r="E90" s="63"/>
      <c r="F90" s="63"/>
      <c r="G90" s="63"/>
      <c r="H90" s="63"/>
      <c r="I90" s="63"/>
      <c r="K90" s="35"/>
      <c r="L90" s="35"/>
      <c r="M90" s="35"/>
    </row>
    <row r="91" spans="2:19" x14ac:dyDescent="0.2">
      <c r="D91" s="8"/>
      <c r="E91" s="8"/>
      <c r="F91" s="8"/>
      <c r="G91" s="8"/>
      <c r="H91" s="8"/>
      <c r="I91" s="8"/>
      <c r="J91" s="8"/>
      <c r="K91" s="8"/>
      <c r="L91" s="8"/>
      <c r="M91" s="8"/>
    </row>
  </sheetData>
  <mergeCells count="53">
    <mergeCell ref="B79:C79"/>
    <mergeCell ref="B80:C80"/>
    <mergeCell ref="B81:C81"/>
    <mergeCell ref="B82:C82"/>
    <mergeCell ref="C90:I90"/>
    <mergeCell ref="B83:C83"/>
    <mergeCell ref="B84:C84"/>
    <mergeCell ref="B85:C85"/>
    <mergeCell ref="B86:C86"/>
    <mergeCell ref="C89:M89"/>
    <mergeCell ref="B72:C72"/>
    <mergeCell ref="B73:C73"/>
    <mergeCell ref="B74:C74"/>
    <mergeCell ref="B77:C77"/>
    <mergeCell ref="B78:C78"/>
    <mergeCell ref="B67:C67"/>
    <mergeCell ref="B68:C68"/>
    <mergeCell ref="B69:C69"/>
    <mergeCell ref="B70:C70"/>
    <mergeCell ref="B71:C71"/>
    <mergeCell ref="B65:C65"/>
    <mergeCell ref="B66:C66"/>
    <mergeCell ref="D39:M39"/>
    <mergeCell ref="D41:M41"/>
    <mergeCell ref="D42:M42"/>
    <mergeCell ref="B47:C47"/>
    <mergeCell ref="B48:C48"/>
    <mergeCell ref="D40:M40"/>
    <mergeCell ref="B41:C41"/>
    <mergeCell ref="B53:C53"/>
    <mergeCell ref="B54:C54"/>
    <mergeCell ref="B58:C58"/>
    <mergeCell ref="B59:C59"/>
    <mergeCell ref="B60:C60"/>
    <mergeCell ref="B61:C61"/>
    <mergeCell ref="B62:C62"/>
    <mergeCell ref="B9:M9"/>
    <mergeCell ref="B10:M10"/>
    <mergeCell ref="B31:C31"/>
    <mergeCell ref="B32:C32"/>
    <mergeCell ref="B33:C33"/>
    <mergeCell ref="B34:C34"/>
    <mergeCell ref="B35:C35"/>
    <mergeCell ref="B38:C38"/>
    <mergeCell ref="B39:C39"/>
    <mergeCell ref="B40:C40"/>
    <mergeCell ref="B52:C52"/>
    <mergeCell ref="B57:C57"/>
    <mergeCell ref="B49:C49"/>
    <mergeCell ref="D38:M38"/>
    <mergeCell ref="B43:M43"/>
    <mergeCell ref="B50:C50"/>
    <mergeCell ref="B51:C51"/>
  </mergeCells>
  <dataValidations disablePrompts="1" count="1">
    <dataValidation type="list" allowBlank="1" showInputMessage="1" showErrorMessage="1" sqref="D13:M13" xr:uid="{085B42EE-A777-4952-9D98-6937B0D5E7D2}">
      <formula1>"CGAAP, MIFRS, USGAAP, ASPE"</formula1>
    </dataValidation>
  </dataValidations>
  <pageMargins left="0.70866141732283472" right="0.51181102362204722" top="1.3779527559055118" bottom="0.19685039370078741" header="0.23622047244094491" footer="0.23622047244094491"/>
  <pageSetup scale="45" fitToHeight="0" orientation="portrait" r:id="rId1"/>
  <headerFooter>
    <oddHeader>&amp;R&amp;14Toronto Hydro-Electric System Limited 
EB-2018-0165
Exhibit 3
Tab 2
Schedule 2
ORIGINAL
Page &amp;P of &amp;N</oddHeader>
  </headerFooter>
  <rowBreaks count="1" manualBreakCount="1">
    <brk id="42" min="1" max="8" man="1"/>
  </rowBreaks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B99311-F6AE-4640-83FD-4C609C3A8D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EB56B3-62E0-4170-8B69-15A090C7036B}">
  <ds:schemaRefs>
    <ds:schemaRef ds:uri="12f68b52-648b-46a0-8463-d3282342a499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microsoft.com/sharepoint/v3/fields"/>
    <ds:schemaRef ds:uri="http://purl.org/dc/dcmitype/"/>
    <ds:schemaRef ds:uri="http://purl.org/dc/elements/1.1/"/>
    <ds:schemaRef ds:uri="d178a8d1-16ff-473a-8ed0-d41f4478457a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269E489-5834-4DC7-A83F-C82CF359DE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2-H</vt:lpstr>
      <vt:lpstr>'Appendix 2-H'!Print_Area</vt:lpstr>
    </vt:vector>
  </TitlesOfParts>
  <Company>Toronto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Darryl Seal</dc:creator>
  <cp:lastModifiedBy>Sehrish Syed</cp:lastModifiedBy>
  <cp:lastPrinted>2023-09-21T01:30:58Z</cp:lastPrinted>
  <dcterms:created xsi:type="dcterms:W3CDTF">2017-10-10T20:10:09Z</dcterms:created>
  <dcterms:modified xsi:type="dcterms:W3CDTF">2023-11-16T16:43:21Z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0x0101002EDAACFF67256049A485179023DD9F32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SIP_Label_1689ff65-c46b-482d-991c-de3cc8c3b259_Enabled">
    <vt:lpwstr>true</vt:lpwstr>
  </property>
  <property fmtid="{D5CDD505-2E9C-101B-9397-08002B2CF9AE}" pid="5" name="MSIP_Label_1689ff65-c46b-482d-991c-de3cc8c3b259_SetDate">
    <vt:lpwstr>2023-08-10T19:48:20Z</vt:lpwstr>
  </property>
  <property fmtid="{D5CDD505-2E9C-101B-9397-08002B2CF9AE}" pid="6" name="MSIP_Label_1689ff65-c46b-482d-991c-de3cc8c3b259_Method">
    <vt:lpwstr>Privileged</vt:lpwstr>
  </property>
  <property fmtid="{D5CDD505-2E9C-101B-9397-08002B2CF9AE}" pid="7" name="MSIP_Label_1689ff65-c46b-482d-991c-de3cc8c3b259_Name">
    <vt:lpwstr>Confidential - TH Internal Use Only</vt:lpwstr>
  </property>
  <property fmtid="{D5CDD505-2E9C-101B-9397-08002B2CF9AE}" pid="8" name="MSIP_Label_1689ff65-c46b-482d-991c-de3cc8c3b259_SiteId">
    <vt:lpwstr>cecf09d6-44f1-4c40-95a1-cbafb9319d75</vt:lpwstr>
  </property>
  <property fmtid="{D5CDD505-2E9C-101B-9397-08002B2CF9AE}" pid="9" name="MSIP_Label_1689ff65-c46b-482d-991c-de3cc8c3b259_ActionId">
    <vt:lpwstr>fa99b7d3-fd01-4668-873d-f724c8b65992</vt:lpwstr>
  </property>
  <property fmtid="{D5CDD505-2E9C-101B-9397-08002B2CF9AE}" pid="10" name="MSIP_Label_1689ff65-c46b-482d-991c-de3cc8c3b259_ContentBits">
    <vt:lpwstr>0</vt:lpwstr>
  </property>
</Properties>
</file>