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Application/Exhibit3/Tab01-Load and Customers/S02-OEB Appendix 2-IB/"/>
    </mc:Choice>
  </mc:AlternateContent>
  <xr:revisionPtr revIDLastSave="0" documentId="13_ncr:1_{710BE1A1-ED08-4F57-AE5D-56372BA81FE5}" xr6:coauthVersionLast="47" xr6:coauthVersionMax="47" xr10:uidLastSave="{00000000-0000-0000-0000-000000000000}"/>
  <bookViews>
    <workbookView xWindow="-110" yWindow="-110" windowWidth="19420" windowHeight="10420" xr2:uid="{360EDE7E-C24D-4833-AAE5-5C0A1DAC69E1}"/>
  </bookViews>
  <sheets>
    <sheet name="Sheet1" sheetId="1" r:id="rId1"/>
  </sheets>
  <externalReferences>
    <externalReference r:id="rId2"/>
  </externalReferences>
  <definedNames>
    <definedName name="EBNUMBER">'[1]LDC Info'!$E$16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5" i="1" l="1"/>
  <c r="S74" i="1"/>
  <c r="R19" i="1" l="1"/>
  <c r="R71" i="1"/>
  <c r="R74" i="1"/>
  <c r="R61" i="1"/>
  <c r="R56" i="1"/>
  <c r="R72" i="1"/>
  <c r="R62" i="1"/>
  <c r="R16" i="1"/>
  <c r="R18" i="1"/>
  <c r="R68" i="1"/>
  <c r="AC77" i="1"/>
  <c r="AB77" i="1"/>
  <c r="AA77" i="1"/>
  <c r="Z77" i="1"/>
  <c r="Y77" i="1"/>
  <c r="X77" i="1"/>
  <c r="W77" i="1"/>
  <c r="V77" i="1"/>
  <c r="U77" i="1"/>
  <c r="T77" i="1"/>
  <c r="S77" i="1"/>
  <c r="R77" i="1"/>
  <c r="AC76" i="1"/>
  <c r="AB76" i="1"/>
  <c r="AA76" i="1"/>
  <c r="Z76" i="1"/>
  <c r="Y76" i="1"/>
  <c r="X76" i="1"/>
  <c r="W76" i="1"/>
  <c r="V76" i="1"/>
  <c r="U76" i="1"/>
  <c r="T76" i="1"/>
  <c r="S76" i="1"/>
  <c r="R76" i="1"/>
  <c r="AC75" i="1"/>
  <c r="AB75" i="1"/>
  <c r="AA75" i="1"/>
  <c r="Z75" i="1"/>
  <c r="Y75" i="1"/>
  <c r="X75" i="1"/>
  <c r="W75" i="1"/>
  <c r="V75" i="1"/>
  <c r="U75" i="1"/>
  <c r="T75" i="1"/>
  <c r="S75" i="1"/>
  <c r="R75" i="1"/>
  <c r="R73" i="1"/>
  <c r="AC70" i="1"/>
  <c r="AB70" i="1"/>
  <c r="AA70" i="1"/>
  <c r="Z70" i="1"/>
  <c r="Y70" i="1"/>
  <c r="X70" i="1"/>
  <c r="W70" i="1"/>
  <c r="V70" i="1"/>
  <c r="U70" i="1"/>
  <c r="T70" i="1"/>
  <c r="S70" i="1"/>
  <c r="R70" i="1"/>
  <c r="AC69" i="1"/>
  <c r="AB69" i="1"/>
  <c r="AA69" i="1"/>
  <c r="Z69" i="1"/>
  <c r="Y69" i="1"/>
  <c r="X69" i="1"/>
  <c r="W69" i="1"/>
  <c r="V69" i="1"/>
  <c r="U69" i="1"/>
  <c r="T69" i="1"/>
  <c r="S69" i="1"/>
  <c r="R69" i="1"/>
  <c r="AC68" i="1"/>
  <c r="AB68" i="1"/>
  <c r="AA68" i="1"/>
  <c r="Z68" i="1"/>
  <c r="Y68" i="1"/>
  <c r="X68" i="1"/>
  <c r="W68" i="1"/>
  <c r="V68" i="1"/>
  <c r="U68" i="1"/>
  <c r="T68" i="1"/>
  <c r="S68" i="1"/>
  <c r="AC64" i="1"/>
  <c r="AB64" i="1"/>
  <c r="AA64" i="1"/>
  <c r="Z64" i="1"/>
  <c r="Y64" i="1"/>
  <c r="X64" i="1"/>
  <c r="W64" i="1"/>
  <c r="V64" i="1"/>
  <c r="U64" i="1"/>
  <c r="T64" i="1"/>
  <c r="S64" i="1"/>
  <c r="R64" i="1"/>
  <c r="AC63" i="1"/>
  <c r="AB63" i="1"/>
  <c r="AA63" i="1"/>
  <c r="Z63" i="1"/>
  <c r="Y63" i="1"/>
  <c r="X63" i="1"/>
  <c r="W63" i="1"/>
  <c r="V63" i="1"/>
  <c r="U63" i="1"/>
  <c r="T63" i="1"/>
  <c r="S63" i="1"/>
  <c r="R63" i="1"/>
  <c r="R60" i="1"/>
  <c r="R59" i="1"/>
  <c r="R58" i="1"/>
  <c r="R57" i="1"/>
  <c r="R55" i="1"/>
  <c r="AC51" i="1"/>
  <c r="AB51" i="1"/>
  <c r="AA51" i="1"/>
  <c r="Z51" i="1"/>
  <c r="Y51" i="1"/>
  <c r="X51" i="1"/>
  <c r="W51" i="1"/>
  <c r="V51" i="1"/>
  <c r="U51" i="1"/>
  <c r="T51" i="1"/>
  <c r="S51" i="1"/>
  <c r="R51" i="1"/>
  <c r="AC50" i="1"/>
  <c r="AB50" i="1"/>
  <c r="AA50" i="1"/>
  <c r="Z50" i="1"/>
  <c r="Y50" i="1"/>
  <c r="X50" i="1"/>
  <c r="W50" i="1"/>
  <c r="V50" i="1"/>
  <c r="U50" i="1"/>
  <c r="T50" i="1"/>
  <c r="S50" i="1"/>
  <c r="R50" i="1"/>
  <c r="AC49" i="1"/>
  <c r="AB49" i="1"/>
  <c r="AA49" i="1"/>
  <c r="Z49" i="1"/>
  <c r="Y49" i="1"/>
  <c r="X49" i="1"/>
  <c r="W49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AC44" i="1"/>
  <c r="AB44" i="1"/>
  <c r="AA44" i="1"/>
  <c r="Z44" i="1"/>
  <c r="Y44" i="1"/>
  <c r="X44" i="1"/>
  <c r="W44" i="1"/>
  <c r="V44" i="1"/>
  <c r="U44" i="1"/>
  <c r="T44" i="1"/>
  <c r="S44" i="1"/>
  <c r="R44" i="1"/>
  <c r="AC43" i="1"/>
  <c r="AB43" i="1"/>
  <c r="AA43" i="1"/>
  <c r="Z43" i="1"/>
  <c r="Y43" i="1"/>
  <c r="X43" i="1"/>
  <c r="W43" i="1"/>
  <c r="V43" i="1"/>
  <c r="U43" i="1"/>
  <c r="T43" i="1"/>
  <c r="S43" i="1"/>
  <c r="R43" i="1"/>
  <c r="AC42" i="1"/>
  <c r="AB42" i="1"/>
  <c r="AA42" i="1"/>
  <c r="Z42" i="1"/>
  <c r="Y42" i="1"/>
  <c r="X42" i="1"/>
  <c r="W42" i="1"/>
  <c r="V42" i="1"/>
  <c r="U42" i="1"/>
  <c r="T42" i="1"/>
  <c r="S42" i="1"/>
  <c r="R42" i="1"/>
  <c r="AC38" i="1"/>
  <c r="AB38" i="1"/>
  <c r="AA38" i="1"/>
  <c r="Z38" i="1"/>
  <c r="Y38" i="1"/>
  <c r="X38" i="1"/>
  <c r="W38" i="1"/>
  <c r="V38" i="1"/>
  <c r="U38" i="1"/>
  <c r="T38" i="1"/>
  <c r="S38" i="1"/>
  <c r="R38" i="1"/>
  <c r="AC37" i="1"/>
  <c r="AB37" i="1"/>
  <c r="AA37" i="1"/>
  <c r="Z37" i="1"/>
  <c r="Y37" i="1"/>
  <c r="X37" i="1"/>
  <c r="W37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V24" i="1"/>
  <c r="W24" i="1"/>
  <c r="X24" i="1"/>
  <c r="Y24" i="1"/>
  <c r="Z24" i="1"/>
  <c r="AA24" i="1"/>
  <c r="AB24" i="1"/>
  <c r="AC24" i="1"/>
  <c r="V25" i="1"/>
  <c r="W25" i="1"/>
  <c r="X25" i="1"/>
  <c r="Y25" i="1"/>
  <c r="Z25" i="1"/>
  <c r="AA25" i="1"/>
  <c r="AB25" i="1"/>
  <c r="AC25" i="1"/>
  <c r="A38" i="1"/>
  <c r="A37" i="1"/>
  <c r="A36" i="1"/>
  <c r="A35" i="1"/>
  <c r="A34" i="1"/>
  <c r="A33" i="1"/>
  <c r="A32" i="1"/>
  <c r="A31" i="1"/>
  <c r="A44" i="1" s="1"/>
  <c r="A30" i="1"/>
  <c r="A29" i="1"/>
  <c r="P25" i="1"/>
  <c r="S25" i="1"/>
  <c r="R25" i="1"/>
  <c r="S24" i="1"/>
  <c r="R24" i="1"/>
  <c r="P24" i="1"/>
  <c r="U24" i="1"/>
  <c r="P23" i="1"/>
  <c r="P22" i="1"/>
  <c r="R22" i="1"/>
  <c r="R21" i="1"/>
  <c r="P21" i="1"/>
  <c r="P20" i="1"/>
  <c r="P19" i="1"/>
  <c r="P18" i="1"/>
  <c r="P17" i="1"/>
  <c r="R17" i="1"/>
  <c r="P16" i="1"/>
  <c r="S71" i="1" l="1"/>
  <c r="S58" i="1"/>
  <c r="S61" i="1"/>
  <c r="S56" i="1"/>
  <c r="S59" i="1"/>
  <c r="S62" i="1"/>
  <c r="S57" i="1"/>
  <c r="S73" i="1"/>
  <c r="S72" i="1"/>
  <c r="S60" i="1"/>
  <c r="S55" i="1"/>
  <c r="S22" i="1"/>
  <c r="S20" i="1"/>
  <c r="S18" i="1"/>
  <c r="S16" i="1"/>
  <c r="S21" i="1"/>
  <c r="S19" i="1"/>
  <c r="S17" i="1"/>
  <c r="P44" i="1"/>
  <c r="A57" i="1"/>
  <c r="R20" i="1"/>
  <c r="S23" i="1"/>
  <c r="R23" i="1"/>
  <c r="P29" i="1"/>
  <c r="P33" i="1"/>
  <c r="A46" i="1"/>
  <c r="P37" i="1"/>
  <c r="A50" i="1"/>
  <c r="U25" i="1"/>
  <c r="T25" i="1"/>
  <c r="P31" i="1"/>
  <c r="P35" i="1"/>
  <c r="A48" i="1"/>
  <c r="A42" i="1"/>
  <c r="T24" i="1"/>
  <c r="P30" i="1"/>
  <c r="P32" i="1"/>
  <c r="P34" i="1"/>
  <c r="P36" i="1"/>
  <c r="P38" i="1"/>
  <c r="A43" i="1"/>
  <c r="A45" i="1"/>
  <c r="A47" i="1"/>
  <c r="A49" i="1"/>
  <c r="A51" i="1"/>
  <c r="T74" i="1" l="1"/>
  <c r="T61" i="1"/>
  <c r="T55" i="1"/>
  <c r="T56" i="1"/>
  <c r="T59" i="1"/>
  <c r="T72" i="1"/>
  <c r="T73" i="1"/>
  <c r="T62" i="1"/>
  <c r="T57" i="1"/>
  <c r="T71" i="1"/>
  <c r="T58" i="1"/>
  <c r="T60" i="1"/>
  <c r="T22" i="1"/>
  <c r="T20" i="1"/>
  <c r="T16" i="1"/>
  <c r="T23" i="1"/>
  <c r="T21" i="1"/>
  <c r="T19" i="1"/>
  <c r="T17" i="1"/>
  <c r="T18" i="1"/>
  <c r="P46" i="1"/>
  <c r="A59" i="1"/>
  <c r="P51" i="1"/>
  <c r="A64" i="1"/>
  <c r="P57" i="1"/>
  <c r="A70" i="1"/>
  <c r="P70" i="1" s="1"/>
  <c r="P42" i="1"/>
  <c r="A55" i="1"/>
  <c r="P43" i="1"/>
  <c r="A56" i="1"/>
  <c r="P49" i="1"/>
  <c r="A62" i="1"/>
  <c r="P50" i="1"/>
  <c r="A63" i="1"/>
  <c r="P47" i="1"/>
  <c r="A60" i="1"/>
  <c r="P45" i="1"/>
  <c r="A58" i="1"/>
  <c r="P48" i="1"/>
  <c r="A61" i="1"/>
  <c r="U56" i="1" l="1"/>
  <c r="U55" i="1"/>
  <c r="U72" i="1"/>
  <c r="U59" i="1"/>
  <c r="U62" i="1"/>
  <c r="U57" i="1"/>
  <c r="U71" i="1"/>
  <c r="U73" i="1"/>
  <c r="U60" i="1"/>
  <c r="U74" i="1"/>
  <c r="U61" i="1"/>
  <c r="U58" i="1"/>
  <c r="U23" i="1"/>
  <c r="U21" i="1"/>
  <c r="U19" i="1"/>
  <c r="U17" i="1"/>
  <c r="U22" i="1"/>
  <c r="U20" i="1"/>
  <c r="U18" i="1"/>
  <c r="U16" i="1"/>
  <c r="P56" i="1"/>
  <c r="A69" i="1"/>
  <c r="P69" i="1" s="1"/>
  <c r="P64" i="1"/>
  <c r="A77" i="1"/>
  <c r="P77" i="1" s="1"/>
  <c r="P58" i="1"/>
  <c r="A71" i="1"/>
  <c r="P71" i="1" s="1"/>
  <c r="P61" i="1"/>
  <c r="A74" i="1"/>
  <c r="P74" i="1" s="1"/>
  <c r="P62" i="1"/>
  <c r="A75" i="1"/>
  <c r="P75" i="1" s="1"/>
  <c r="P63" i="1"/>
  <c r="A76" i="1"/>
  <c r="P76" i="1" s="1"/>
  <c r="P60" i="1"/>
  <c r="A73" i="1"/>
  <c r="P73" i="1" s="1"/>
  <c r="P55" i="1"/>
  <c r="A68" i="1"/>
  <c r="P68" i="1" s="1"/>
  <c r="P59" i="1"/>
  <c r="A72" i="1"/>
  <c r="P72" i="1" s="1"/>
  <c r="V72" i="1" l="1"/>
  <c r="V59" i="1"/>
  <c r="V71" i="1"/>
  <c r="V62" i="1"/>
  <c r="V57" i="1"/>
  <c r="V58" i="1"/>
  <c r="V60" i="1"/>
  <c r="V61" i="1"/>
  <c r="V73" i="1"/>
  <c r="V55" i="1"/>
  <c r="V56" i="1"/>
  <c r="V74" i="1"/>
  <c r="V23" i="1"/>
  <c r="V21" i="1"/>
  <c r="V19" i="1"/>
  <c r="V17" i="1"/>
  <c r="V22" i="1"/>
  <c r="V20" i="1"/>
  <c r="V18" i="1"/>
  <c r="V16" i="1"/>
  <c r="W23" i="1" l="1"/>
  <c r="W21" i="1"/>
  <c r="W19" i="1"/>
  <c r="W17" i="1"/>
  <c r="W22" i="1"/>
  <c r="W20" i="1"/>
  <c r="W18" i="1"/>
  <c r="W16" i="1"/>
  <c r="H29" i="1" l="1"/>
  <c r="W29" i="1" s="1"/>
  <c r="W55" i="1"/>
  <c r="H47" i="1"/>
  <c r="W47" i="1" s="1"/>
  <c r="W73" i="1"/>
  <c r="H32" i="1"/>
  <c r="W32" i="1" s="1"/>
  <c r="W58" i="1"/>
  <c r="H36" i="1"/>
  <c r="W36" i="1" s="1"/>
  <c r="W62" i="1"/>
  <c r="H34" i="1"/>
  <c r="W34" i="1" s="1"/>
  <c r="W60" i="1"/>
  <c r="H30" i="1"/>
  <c r="W30" i="1" s="1"/>
  <c r="W56" i="1"/>
  <c r="H45" i="1"/>
  <c r="W45" i="1" s="1"/>
  <c r="W71" i="1"/>
  <c r="H35" i="1"/>
  <c r="W35" i="1" s="1"/>
  <c r="W61" i="1"/>
  <c r="H46" i="1"/>
  <c r="W46" i="1" s="1"/>
  <c r="W72" i="1"/>
  <c r="H31" i="1"/>
  <c r="W31" i="1" s="1"/>
  <c r="W57" i="1"/>
  <c r="H33" i="1"/>
  <c r="W33" i="1" s="1"/>
  <c r="W59" i="1"/>
  <c r="H48" i="1"/>
  <c r="W48" i="1" s="1"/>
  <c r="W74" i="1"/>
  <c r="X19" i="1"/>
  <c r="X22" i="1"/>
  <c r="X20" i="1"/>
  <c r="X18" i="1"/>
  <c r="X16" i="1"/>
  <c r="X21" i="1"/>
  <c r="X17" i="1"/>
  <c r="X23" i="1"/>
  <c r="I46" i="1" l="1"/>
  <c r="X46" i="1" s="1"/>
  <c r="X72" i="1"/>
  <c r="I32" i="1"/>
  <c r="X32" i="1" s="1"/>
  <c r="X58" i="1"/>
  <c r="I30" i="1"/>
  <c r="X30" i="1" s="1"/>
  <c r="X56" i="1"/>
  <c r="I45" i="1"/>
  <c r="X45" i="1" s="1"/>
  <c r="X71" i="1"/>
  <c r="I35" i="1"/>
  <c r="X35" i="1" s="1"/>
  <c r="X61" i="1"/>
  <c r="I47" i="1"/>
  <c r="X47" i="1" s="1"/>
  <c r="X73" i="1"/>
  <c r="I34" i="1"/>
  <c r="X34" i="1" s="1"/>
  <c r="X60" i="1"/>
  <c r="I29" i="1"/>
  <c r="X29" i="1" s="1"/>
  <c r="X55" i="1"/>
  <c r="I36" i="1"/>
  <c r="X36" i="1" s="1"/>
  <c r="X62" i="1"/>
  <c r="I33" i="1"/>
  <c r="X33" i="1" s="1"/>
  <c r="X59" i="1"/>
  <c r="I31" i="1"/>
  <c r="X31" i="1" s="1"/>
  <c r="X57" i="1"/>
  <c r="I48" i="1"/>
  <c r="X48" i="1" s="1"/>
  <c r="X74" i="1"/>
  <c r="Y22" i="1"/>
  <c r="Y20" i="1"/>
  <c r="Y18" i="1"/>
  <c r="Y16" i="1"/>
  <c r="Y23" i="1"/>
  <c r="Y21" i="1"/>
  <c r="Y19" i="1"/>
  <c r="Y17" i="1"/>
  <c r="J33" i="1" l="1"/>
  <c r="Y33" i="1" s="1"/>
  <c r="Y59" i="1"/>
  <c r="J30" i="1"/>
  <c r="Y30" i="1" s="1"/>
  <c r="Y56" i="1"/>
  <c r="J36" i="1"/>
  <c r="Y36" i="1" s="1"/>
  <c r="Y62" i="1"/>
  <c r="J46" i="1"/>
  <c r="Y46" i="1" s="1"/>
  <c r="Y72" i="1"/>
  <c r="J31" i="1"/>
  <c r="Y31" i="1" s="1"/>
  <c r="Y57" i="1"/>
  <c r="J32" i="1"/>
  <c r="Y32" i="1" s="1"/>
  <c r="Y58" i="1"/>
  <c r="J47" i="1"/>
  <c r="Y47" i="1" s="1"/>
  <c r="Y73" i="1"/>
  <c r="J34" i="1"/>
  <c r="Y34" i="1" s="1"/>
  <c r="Y60" i="1"/>
  <c r="J48" i="1"/>
  <c r="Y48" i="1" s="1"/>
  <c r="Y74" i="1"/>
  <c r="J35" i="1"/>
  <c r="Y35" i="1" s="1"/>
  <c r="Y61" i="1"/>
  <c r="J45" i="1"/>
  <c r="Y45" i="1" s="1"/>
  <c r="Y71" i="1"/>
  <c r="J29" i="1"/>
  <c r="Y29" i="1" s="1"/>
  <c r="Y55" i="1"/>
  <c r="Z22" i="1"/>
  <c r="Z20" i="1"/>
  <c r="Z18" i="1"/>
  <c r="Z16" i="1"/>
  <c r="Z23" i="1"/>
  <c r="Z21" i="1"/>
  <c r="Z19" i="1"/>
  <c r="Z17" i="1"/>
  <c r="K33" i="1" l="1"/>
  <c r="Z33" i="1" s="1"/>
  <c r="Z59" i="1"/>
  <c r="K36" i="1"/>
  <c r="Z36" i="1" s="1"/>
  <c r="Z62" i="1"/>
  <c r="K45" i="1"/>
  <c r="Z45" i="1" s="1"/>
  <c r="Z71" i="1"/>
  <c r="K35" i="1"/>
  <c r="Z35" i="1" s="1"/>
  <c r="Z61" i="1"/>
  <c r="K30" i="1"/>
  <c r="Z30" i="1" s="1"/>
  <c r="Z56" i="1"/>
  <c r="K29" i="1"/>
  <c r="Z29" i="1" s="1"/>
  <c r="Z55" i="1"/>
  <c r="K34" i="1"/>
  <c r="Z34" i="1" s="1"/>
  <c r="Z60" i="1"/>
  <c r="K46" i="1"/>
  <c r="Z46" i="1" s="1"/>
  <c r="Z72" i="1"/>
  <c r="K48" i="1"/>
  <c r="Z48" i="1" s="1"/>
  <c r="Z74" i="1"/>
  <c r="K47" i="1"/>
  <c r="Z47" i="1" s="1"/>
  <c r="Z73" i="1"/>
  <c r="K32" i="1"/>
  <c r="Z32" i="1" s="1"/>
  <c r="Z58" i="1"/>
  <c r="K31" i="1"/>
  <c r="Z31" i="1" s="1"/>
  <c r="Z57" i="1"/>
  <c r="AA22" i="1"/>
  <c r="AA20" i="1"/>
  <c r="AA18" i="1"/>
  <c r="AA16" i="1"/>
  <c r="AA23" i="1"/>
  <c r="AA21" i="1"/>
  <c r="AA19" i="1"/>
  <c r="AA17" i="1"/>
  <c r="L35" i="1" l="1"/>
  <c r="AA35" i="1" s="1"/>
  <c r="AA61" i="1"/>
  <c r="L33" i="1"/>
  <c r="AA33" i="1" s="1"/>
  <c r="AA59" i="1"/>
  <c r="L32" i="1"/>
  <c r="AA32" i="1" s="1"/>
  <c r="AA58" i="1"/>
  <c r="L48" i="1"/>
  <c r="AA48" i="1" s="1"/>
  <c r="AA74" i="1"/>
  <c r="L30" i="1"/>
  <c r="AA30" i="1" s="1"/>
  <c r="AA56" i="1"/>
  <c r="L45" i="1"/>
  <c r="AA45" i="1" s="1"/>
  <c r="AA71" i="1"/>
  <c r="L34" i="1"/>
  <c r="AA34" i="1" s="1"/>
  <c r="AA60" i="1"/>
  <c r="L36" i="1"/>
  <c r="AA36" i="1" s="1"/>
  <c r="AA62" i="1"/>
  <c r="L47" i="1"/>
  <c r="AA47" i="1" s="1"/>
  <c r="AA73" i="1"/>
  <c r="L46" i="1"/>
  <c r="AA46" i="1" s="1"/>
  <c r="AA72" i="1"/>
  <c r="L29" i="1"/>
  <c r="AA29" i="1" s="1"/>
  <c r="AA55" i="1"/>
  <c r="L31" i="1"/>
  <c r="AA31" i="1" s="1"/>
  <c r="AA57" i="1"/>
  <c r="AB16" i="1"/>
  <c r="AB20" i="1"/>
  <c r="AB23" i="1"/>
  <c r="AB21" i="1"/>
  <c r="AB19" i="1"/>
  <c r="AB17" i="1"/>
  <c r="AB22" i="1"/>
  <c r="AB18" i="1"/>
  <c r="M45" i="1" l="1"/>
  <c r="AB45" i="1" s="1"/>
  <c r="AB71" i="1"/>
  <c r="M47" i="1"/>
  <c r="AB47" i="1" s="1"/>
  <c r="AB73" i="1"/>
  <c r="M46" i="1"/>
  <c r="AB46" i="1" s="1"/>
  <c r="AB72" i="1"/>
  <c r="M35" i="1"/>
  <c r="AB35" i="1" s="1"/>
  <c r="AB61" i="1"/>
  <c r="M34" i="1"/>
  <c r="AB34" i="1" s="1"/>
  <c r="AB60" i="1"/>
  <c r="M32" i="1"/>
  <c r="AB32" i="1" s="1"/>
  <c r="AB58" i="1"/>
  <c r="M29" i="1"/>
  <c r="AB29" i="1" s="1"/>
  <c r="AB55" i="1"/>
  <c r="M36" i="1"/>
  <c r="AB36" i="1" s="1"/>
  <c r="AB62" i="1"/>
  <c r="M33" i="1"/>
  <c r="AB33" i="1" s="1"/>
  <c r="AB59" i="1"/>
  <c r="M31" i="1"/>
  <c r="AB31" i="1" s="1"/>
  <c r="AB57" i="1"/>
  <c r="M48" i="1"/>
  <c r="AB48" i="1" s="1"/>
  <c r="AB74" i="1"/>
  <c r="M30" i="1"/>
  <c r="AB30" i="1" s="1"/>
  <c r="AB56" i="1"/>
  <c r="AC23" i="1"/>
  <c r="AC21" i="1"/>
  <c r="AC19" i="1"/>
  <c r="AC17" i="1"/>
  <c r="AC22" i="1"/>
  <c r="AC20" i="1"/>
  <c r="AC18" i="1"/>
  <c r="AC16" i="1"/>
  <c r="N45" i="1" l="1"/>
  <c r="AC45" i="1" s="1"/>
  <c r="AC71" i="1"/>
  <c r="N48" i="1"/>
  <c r="AC48" i="1" s="1"/>
  <c r="AC74" i="1"/>
  <c r="N36" i="1"/>
  <c r="AC36" i="1" s="1"/>
  <c r="AC62" i="1"/>
  <c r="N31" i="1"/>
  <c r="AC31" i="1" s="1"/>
  <c r="AC57" i="1"/>
  <c r="N32" i="1"/>
  <c r="AC32" i="1" s="1"/>
  <c r="AC58" i="1"/>
  <c r="N46" i="1"/>
  <c r="AC46" i="1" s="1"/>
  <c r="AC72" i="1"/>
  <c r="N35" i="1"/>
  <c r="AC35" i="1" s="1"/>
  <c r="AC61" i="1"/>
  <c r="N30" i="1"/>
  <c r="AC30" i="1" s="1"/>
  <c r="AC56" i="1"/>
  <c r="N29" i="1"/>
  <c r="AC29" i="1" s="1"/>
  <c r="AC55" i="1"/>
  <c r="N34" i="1"/>
  <c r="AC34" i="1" s="1"/>
  <c r="AC60" i="1"/>
  <c r="N33" i="1"/>
  <c r="AC33" i="1" s="1"/>
  <c r="AC59" i="1"/>
  <c r="N47" i="1"/>
  <c r="AC47" i="1" s="1"/>
  <c r="AC73" i="1"/>
  <c r="R29" i="1" l="1"/>
</calcChain>
</file>

<file path=xl/sharedStrings.xml><?xml version="1.0" encoding="utf-8"?>
<sst xmlns="http://schemas.openxmlformats.org/spreadsheetml/2006/main" count="171" uniqueCount="45">
  <si>
    <t>File Number:</t>
  </si>
  <si>
    <t>Exhibit:</t>
  </si>
  <si>
    <t>Appendix 2-IB</t>
  </si>
  <si>
    <t>Tab:</t>
  </si>
  <si>
    <t>Customer, Connections, Load Forecast and Revenues Data and Analysis</t>
  </si>
  <si>
    <t>Schedule:</t>
  </si>
  <si>
    <t>Customer Numbers</t>
  </si>
  <si>
    <t>Page:</t>
  </si>
  <si>
    <t>Date:</t>
  </si>
  <si>
    <t>This sheet is to be filled in accordance with the instructions documented in section 2.3.2 of Chapter 2 of the Filing Requirements for Distribution Rate Applications, in terms of one set of tables per customer class.</t>
  </si>
  <si>
    <t>Costumers/Connections</t>
  </si>
  <si>
    <t>Costumers/Connections Variance Analysis</t>
  </si>
  <si>
    <t>Rate Class</t>
  </si>
  <si>
    <t>Historical 2017</t>
  </si>
  <si>
    <t>Historical 2018</t>
  </si>
  <si>
    <t>Historical 2019</t>
  </si>
  <si>
    <t>Historical 2020</t>
  </si>
  <si>
    <t>Historical 2021</t>
  </si>
  <si>
    <t>Residential</t>
  </si>
  <si>
    <t>Large User</t>
  </si>
  <si>
    <t>Unmetered Scattered Load Connections</t>
  </si>
  <si>
    <t>Street Lighting Connections</t>
  </si>
  <si>
    <t>Consumption (Actual)</t>
  </si>
  <si>
    <t>Consumption (Actual) Variance Analysis</t>
  </si>
  <si>
    <t>Demand (Actual)</t>
  </si>
  <si>
    <t>Demand (Actual) Variance Analysis</t>
  </si>
  <si>
    <t>Consumption (Weather Normalized)</t>
  </si>
  <si>
    <t>Consumption (Weather Normalized) Variance Analysis</t>
  </si>
  <si>
    <t>Demand (Weather Normalized)</t>
  </si>
  <si>
    <t>Demand (Weather Normalized) Variance Analysis</t>
  </si>
  <si>
    <t>Bridge Year 2023</t>
  </si>
  <si>
    <t>Bridge Year 2024</t>
  </si>
  <si>
    <t>Test Year 2025</t>
  </si>
  <si>
    <t>Test Year 2026</t>
  </si>
  <si>
    <t>Test Year 2027</t>
  </si>
  <si>
    <t>Test Year 2028</t>
  </si>
  <si>
    <t>Test Year 2029</t>
  </si>
  <si>
    <t>Historical 2022</t>
  </si>
  <si>
    <t>Average</t>
  </si>
  <si>
    <t>CSMUR</t>
  </si>
  <si>
    <t>GS &lt; 50 kW</t>
  </si>
  <si>
    <t>GS 50-999 kW</t>
  </si>
  <si>
    <t>GS 1000-4999 kW</t>
  </si>
  <si>
    <t>EB-2023-0195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</si>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</sst>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32">
    <xf numFmtId="0" fontId="0" fillId="0" borderId="0" xfId="0"/>
    <xf numFmtId="0" fontId="4" fillId="0" borderId="0" xfId="3" applyFont="1" applyProtection="1"/>
    <xf numFmtId="0" fontId="4" fillId="0" borderId="0" xfId="3" applyFont="1" applyProtection="1">
      <protection locked="0"/>
    </xf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6" fillId="0" borderId="0" xfId="3" applyFont="1" applyAlignme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vertical="top" wrapText="1"/>
      <protection locked="0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" fontId="0" fillId="0" borderId="0" xfId="0" applyNumberFormat="1"/>
    <xf numFmtId="0" fontId="0" fillId="4" borderId="1" xfId="0" applyFill="1" applyBorder="1"/>
    <xf numFmtId="9" fontId="0" fillId="0" borderId="1" xfId="2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9" fontId="0" fillId="0" borderId="0" xfId="2" applyFont="1" applyBorder="1"/>
    <xf numFmtId="0" fontId="6" fillId="0" borderId="0" xfId="3" applyFont="1" applyAlignment="1" applyProtection="1">
      <alignment horizontal="center" vertical="top" wrapText="1"/>
      <protection locked="0"/>
    </xf>
    <xf numFmtId="49" fontId="13" fillId="0" borderId="0" xfId="0" applyNumberFormat="1" applyFont="1" applyBorder="1" applyAlignment="1">
      <alignment horizontal="center"/>
    </xf>
    <xf numFmtId="0" fontId="6" fillId="0" borderId="0" xfId="3" applyFont="1" applyAlignment="1" applyProtection="1">
      <alignment horizontal="center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top"/>
    </xf>
    <xf numFmtId="0" fontId="5" fillId="2" borderId="2" xfId="4" applyFont="1" applyFill="1" applyBorder="1" applyAlignment="1" applyProtection="1">
      <alignment horizontal="right"/>
      <protection locked="0"/>
    </xf>
    <xf numFmtId="0" fontId="5" fillId="2" borderId="2" xfId="4" applyFont="1" applyFill="1" applyBorder="1" applyAlignment="1" applyProtection="1">
      <alignment horizontal="right" vertical="top"/>
      <protection locked="0"/>
    </xf>
    <xf numFmtId="0" fontId="5" fillId="2" borderId="0" xfId="4" applyFont="1" applyFill="1" applyAlignment="1" applyProtection="1">
      <alignment horizontal="right" vertical="top"/>
      <protection locked="0"/>
    </xf>
    <xf numFmtId="0" fontId="5" fillId="0" borderId="0" xfId="4" applyFont="1" applyAlignment="1" applyProtection="1">
      <alignment horizontal="right" vertical="top"/>
      <protection locked="0"/>
    </xf>
  </cellXfs>
  <cellStyles count="5">
    <cellStyle name="Comma" xfId="1" builtinId="3"/>
    <cellStyle name="Normal" xfId="0" builtinId="0"/>
    <cellStyle name="Normal 2" xfId="3" xr:uid="{B8035A9E-B6D6-429D-8786-38247D71E30F}"/>
    <cellStyle name="Normal 2 15" xfId="4" xr:uid="{39A8123E-77E2-4D01-9142-B3ADD81A27B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Sheet1!$A$29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Sheet1!$B$29:$N$29</c:f>
              <c:numCache>
                <c:formatCode>_(* #,##0_);_(* \(#,##0\);_(* "-"??_);_(@_)</c:formatCode>
                <c:ptCount val="13"/>
                <c:pt idx="0">
                  <c:v>4545714645.057847</c:v>
                </c:pt>
                <c:pt idx="1">
                  <c:v>4927526992.4699097</c:v>
                </c:pt>
                <c:pt idx="2">
                  <c:v>4729458671.4426441</c:v>
                </c:pt>
                <c:pt idx="3">
                  <c:v>5094828703.1682119</c:v>
                </c:pt>
                <c:pt idx="4">
                  <c:v>4976366980.8601847</c:v>
                </c:pt>
                <c:pt idx="5">
                  <c:v>4941071680.9959641</c:v>
                </c:pt>
                <c:pt idx="6">
                  <c:v>4806829158.8184423</c:v>
                </c:pt>
                <c:pt idx="7">
                  <c:v>4837993116.3067074</c:v>
                </c:pt>
                <c:pt idx="8">
                  <c:v>4855700377.0913124</c:v>
                </c:pt>
                <c:pt idx="9">
                  <c:v>4906312992.0898819</c:v>
                </c:pt>
                <c:pt idx="10">
                  <c:v>4981019411.1585636</c:v>
                </c:pt>
                <c:pt idx="11">
                  <c:v>5089976990.1593103</c:v>
                </c:pt>
                <c:pt idx="12">
                  <c:v>5181381664.8305302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5-4A67-870D-A17EF59CA216}"/>
            </c:ext>
          </c:extLst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Sheet1!$B$30:$N$30</c:f>
              <c:numCache>
                <c:formatCode>_(* #,##0_);_(* \(#,##0\);_(* "-"??_);_(@_)</c:formatCode>
                <c:ptCount val="13"/>
                <c:pt idx="0">
                  <c:v>245275380.62746719</c:v>
                </c:pt>
                <c:pt idx="1">
                  <c:v>270836212.45826256</c:v>
                </c:pt>
                <c:pt idx="2">
                  <c:v>277567648.59375453</c:v>
                </c:pt>
                <c:pt idx="3">
                  <c:v>305026830.93179476</c:v>
                </c:pt>
                <c:pt idx="4">
                  <c:v>316584976.33610177</c:v>
                </c:pt>
                <c:pt idx="5">
                  <c:v>328137410.72446507</c:v>
                </c:pt>
                <c:pt idx="6">
                  <c:v>333093467.34546947</c:v>
                </c:pt>
                <c:pt idx="7">
                  <c:v>340865892.48636073</c:v>
                </c:pt>
                <c:pt idx="8">
                  <c:v>347069183.04413211</c:v>
                </c:pt>
                <c:pt idx="9">
                  <c:v>354231916.4570685</c:v>
                </c:pt>
                <c:pt idx="10">
                  <c:v>360733976.64777052</c:v>
                </c:pt>
                <c:pt idx="11">
                  <c:v>367510992.812069</c:v>
                </c:pt>
                <c:pt idx="12">
                  <c:v>371599182.73210526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5-4A67-870D-A17EF59CA216}"/>
            </c:ext>
          </c:extLst>
        </c:ser>
        <c:ser>
          <c:idx val="2"/>
          <c:order val="2"/>
          <c:tx>
            <c:strRef>
              <c:f>Sheet1!$A$31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Sheet1!$B$31:$N$31</c:f>
              <c:numCache>
                <c:formatCode>_(* #,##0_);_(* \(#,##0\);_(* "-"??_);_(@_)</c:formatCode>
                <c:ptCount val="13"/>
                <c:pt idx="0">
                  <c:v>2311840421.2046657</c:v>
                </c:pt>
                <c:pt idx="1">
                  <c:v>2404335418.4656487</c:v>
                </c:pt>
                <c:pt idx="2">
                  <c:v>2367473347.3432012</c:v>
                </c:pt>
                <c:pt idx="3">
                  <c:v>2190514000.5982738</c:v>
                </c:pt>
                <c:pt idx="4">
                  <c:v>2279331264.2393384</c:v>
                </c:pt>
                <c:pt idx="5">
                  <c:v>2403616498.8465643</c:v>
                </c:pt>
                <c:pt idx="6">
                  <c:v>2373072715.6913176</c:v>
                </c:pt>
                <c:pt idx="7">
                  <c:v>2414079624.2192588</c:v>
                </c:pt>
                <c:pt idx="8">
                  <c:v>2410426638.6956944</c:v>
                </c:pt>
                <c:pt idx="9">
                  <c:v>2412867868.4833302</c:v>
                </c:pt>
                <c:pt idx="10">
                  <c:v>2420548489.7554059</c:v>
                </c:pt>
                <c:pt idx="11">
                  <c:v>2448336845.7620063</c:v>
                </c:pt>
                <c:pt idx="12">
                  <c:v>2452511140.8296905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65-4A67-870D-A17EF59CA216}"/>
            </c:ext>
          </c:extLst>
        </c:ser>
        <c:ser>
          <c:idx val="3"/>
          <c:order val="3"/>
          <c:tx>
            <c:strRef>
              <c:f>Sheet1!$A$32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Sheet1!$B$32:$N$32</c:f>
              <c:numCache>
                <c:formatCode>_(* #,##0_);_(* \(#,##0\);_(* "-"??_);_(@_)</c:formatCode>
                <c:ptCount val="13"/>
                <c:pt idx="0">
                  <c:v>9622771102.7716331</c:v>
                </c:pt>
                <c:pt idx="1">
                  <c:v>9921831646.9476986</c:v>
                </c:pt>
                <c:pt idx="2">
                  <c:v>9711872547.1822777</c:v>
                </c:pt>
                <c:pt idx="3">
                  <c:v>9311631673.8857174</c:v>
                </c:pt>
                <c:pt idx="4">
                  <c:v>9330978840.6600227</c:v>
                </c:pt>
                <c:pt idx="5">
                  <c:v>9607262360.813427</c:v>
                </c:pt>
                <c:pt idx="6">
                  <c:v>9429889264.8551979</c:v>
                </c:pt>
                <c:pt idx="7">
                  <c:v>9428743227.0053024</c:v>
                </c:pt>
                <c:pt idx="8">
                  <c:v>9360445528.3054466</c:v>
                </c:pt>
                <c:pt idx="9">
                  <c:v>9333302390.5584908</c:v>
                </c:pt>
                <c:pt idx="10">
                  <c:v>9309924735.3320637</c:v>
                </c:pt>
                <c:pt idx="11">
                  <c:v>9320742543.7629738</c:v>
                </c:pt>
                <c:pt idx="12">
                  <c:v>9279904610.1408291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65-4A67-870D-A17EF59CA216}"/>
            </c:ext>
          </c:extLst>
        </c:ser>
        <c:ser>
          <c:idx val="4"/>
          <c:order val="4"/>
          <c:tx>
            <c:strRef>
              <c:f>Sheet1!$A$33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Sheet1!$B$33:$N$33</c:f>
              <c:numCache>
                <c:formatCode>_(* #,##0_);_(* \(#,##0\);_(* "-"??_);_(@_)</c:formatCode>
                <c:ptCount val="13"/>
                <c:pt idx="0">
                  <c:v>4589196039.6633329</c:v>
                </c:pt>
                <c:pt idx="1">
                  <c:v>4656922360.7008429</c:v>
                </c:pt>
                <c:pt idx="2">
                  <c:v>4554372184.1193647</c:v>
                </c:pt>
                <c:pt idx="3">
                  <c:v>4174985520.4243021</c:v>
                </c:pt>
                <c:pt idx="4">
                  <c:v>4104076189.9414344</c:v>
                </c:pt>
                <c:pt idx="5">
                  <c:v>4255863824.5506144</c:v>
                </c:pt>
                <c:pt idx="6">
                  <c:v>4183723222.3214059</c:v>
                </c:pt>
                <c:pt idx="7">
                  <c:v>4166444827.4047661</c:v>
                </c:pt>
                <c:pt idx="8">
                  <c:v>4080129425.8016896</c:v>
                </c:pt>
                <c:pt idx="9">
                  <c:v>4019512930.8189235</c:v>
                </c:pt>
                <c:pt idx="10">
                  <c:v>3975239927.115901</c:v>
                </c:pt>
                <c:pt idx="11">
                  <c:v>3963765471.5908384</c:v>
                </c:pt>
                <c:pt idx="12">
                  <c:v>3906878118.1015248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65-4A67-870D-A17EF59CA216}"/>
            </c:ext>
          </c:extLst>
        </c:ser>
        <c:ser>
          <c:idx val="5"/>
          <c:order val="5"/>
          <c:tx>
            <c:strRef>
              <c:f>Sheet1!$A$34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Sheet1!$B$34:$N$34</c:f>
              <c:numCache>
                <c:formatCode>_(* #,##0_);_(* \(#,##0\);_(* "-"??_);_(@_)</c:formatCode>
                <c:ptCount val="13"/>
                <c:pt idx="0">
                  <c:v>2127297945.7271724</c:v>
                </c:pt>
                <c:pt idx="1">
                  <c:v>2034120650.8223164</c:v>
                </c:pt>
                <c:pt idx="2">
                  <c:v>1896701615.2420106</c:v>
                </c:pt>
                <c:pt idx="3">
                  <c:v>1791431051.685981</c:v>
                </c:pt>
                <c:pt idx="4">
                  <c:v>1662798980.9997714</c:v>
                </c:pt>
                <c:pt idx="5">
                  <c:v>1688947009.1195428</c:v>
                </c:pt>
                <c:pt idx="6">
                  <c:v>1731139897.5788226</c:v>
                </c:pt>
                <c:pt idx="7">
                  <c:v>1662857470.3158309</c:v>
                </c:pt>
                <c:pt idx="8">
                  <c:v>1584083221.5781152</c:v>
                </c:pt>
                <c:pt idx="9">
                  <c:v>1569599717.8243065</c:v>
                </c:pt>
                <c:pt idx="10">
                  <c:v>1520893431.950942</c:v>
                </c:pt>
                <c:pt idx="11">
                  <c:v>1482340317.1958461</c:v>
                </c:pt>
                <c:pt idx="12">
                  <c:v>1440432090.7809966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065-4A67-870D-A17EF59CA216}"/>
            </c:ext>
          </c:extLst>
        </c:ser>
        <c:ser>
          <c:idx val="6"/>
          <c:order val="6"/>
          <c:tx>
            <c:strRef>
              <c:f>Sheet1!$A$35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Sheet1!$B$35:$N$35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118704995.43658911</c:v>
                </c:pt>
                <c:pt idx="7">
                  <c:v>119245168.88872042</c:v>
                </c:pt>
                <c:pt idx="8">
                  <c:v>119021063.23172612</c:v>
                </c:pt>
                <c:pt idx="9">
                  <c:v>119179097.1292946</c:v>
                </c:pt>
                <c:pt idx="10">
                  <c:v>119337131.02686311</c:v>
                </c:pt>
                <c:pt idx="11">
                  <c:v>119879337.79642634</c:v>
                </c:pt>
                <c:pt idx="12">
                  <c:v>119653198.82200013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065-4A67-870D-A17EF59CA216}"/>
            </c:ext>
          </c:extLst>
        </c:ser>
        <c:ser>
          <c:idx val="7"/>
          <c:order val="7"/>
          <c:tx>
            <c:strRef>
              <c:f>Sheet1!$A$36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Sheet1!$B$28:$N$28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Sheet1!$B$36:$N$36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41993718.680125542</c:v>
                </c:pt>
                <c:pt idx="7">
                  <c:v>42108769.964180678</c:v>
                </c:pt>
                <c:pt idx="8">
                  <c:v>41993718.680125542</c:v>
                </c:pt>
                <c:pt idx="9">
                  <c:v>41993718.680125542</c:v>
                </c:pt>
                <c:pt idx="10">
                  <c:v>41993718.680125542</c:v>
                </c:pt>
                <c:pt idx="11">
                  <c:v>42108769.964180678</c:v>
                </c:pt>
                <c:pt idx="12">
                  <c:v>41993718.680125542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065-4A67-870D-A17EF59C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105021455470908"/>
          <c:y val="0.16871816103540763"/>
          <c:w val="0.14894979765049834"/>
          <c:h val="0.76606185214721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(Actual)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Sheet1!$A$42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Sheet1!$B$42:$N$42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D97-8DF8-381CA462C320}"/>
            </c:ext>
          </c:extLst>
        </c:ser>
        <c:ser>
          <c:idx val="2"/>
          <c:order val="1"/>
          <c:tx>
            <c:strRef>
              <c:f>Sheet1!$A$43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Sheet1!$B$43:$N$43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D97-8DF8-381CA462C320}"/>
            </c:ext>
          </c:extLst>
        </c:ser>
        <c:ser>
          <c:idx val="3"/>
          <c:order val="2"/>
          <c:tx>
            <c:strRef>
              <c:f>Sheet1!$A$44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Sheet1!$B$44:$N$44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3-4D97-8DF8-381CA462C320}"/>
            </c:ext>
          </c:extLst>
        </c:ser>
        <c:ser>
          <c:idx val="4"/>
          <c:order val="3"/>
          <c:tx>
            <c:strRef>
              <c:f>Sheet1!$A$45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Sheet1!$B$45:$N$45</c:f>
              <c:numCache>
                <c:formatCode>_(* #,##0_);_(* \(#,##0\);_(* "-"??_);_(@_)</c:formatCode>
                <c:ptCount val="13"/>
                <c:pt idx="0">
                  <c:v>24491102.345191143</c:v>
                </c:pt>
                <c:pt idx="1">
                  <c:v>24928946.079404294</c:v>
                </c:pt>
                <c:pt idx="2">
                  <c:v>24237414.801904727</c:v>
                </c:pt>
                <c:pt idx="3">
                  <c:v>23233958.247702055</c:v>
                </c:pt>
                <c:pt idx="4">
                  <c:v>23184662.40262885</c:v>
                </c:pt>
                <c:pt idx="5">
                  <c:v>24017508.019495871</c:v>
                </c:pt>
                <c:pt idx="6">
                  <c:v>23501553.634046476</c:v>
                </c:pt>
                <c:pt idx="7">
                  <c:v>23427873.122410614</c:v>
                </c:pt>
                <c:pt idx="8">
                  <c:v>23180330.510956999</c:v>
                </c:pt>
                <c:pt idx="9">
                  <c:v>23028698.452720944</c:v>
                </c:pt>
                <c:pt idx="10">
                  <c:v>22887009.638751991</c:v>
                </c:pt>
                <c:pt idx="11">
                  <c:v>22826314.429852895</c:v>
                </c:pt>
                <c:pt idx="12">
                  <c:v>22647301.645248935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F3-4D97-8DF8-381CA462C320}"/>
            </c:ext>
          </c:extLst>
        </c:ser>
        <c:ser>
          <c:idx val="5"/>
          <c:order val="4"/>
          <c:tx>
            <c:strRef>
              <c:f>Sheet1!$A$46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Sheet1!$B$46:$N$46</c:f>
              <c:numCache>
                <c:formatCode>_(* #,##0_);_(* \(#,##0\);_(* "-"??_);_(@_)</c:formatCode>
                <c:ptCount val="13"/>
                <c:pt idx="0">
                  <c:v>10072182.441231774</c:v>
                </c:pt>
                <c:pt idx="1">
                  <c:v>10190742.051181292</c:v>
                </c:pt>
                <c:pt idx="2">
                  <c:v>9916370.5644394383</c:v>
                </c:pt>
                <c:pt idx="3">
                  <c:v>9018552.4627439156</c:v>
                </c:pt>
                <c:pt idx="4">
                  <c:v>8783997.7216517907</c:v>
                </c:pt>
                <c:pt idx="5">
                  <c:v>9205271.9099365547</c:v>
                </c:pt>
                <c:pt idx="6">
                  <c:v>9050611.4300015327</c:v>
                </c:pt>
                <c:pt idx="7">
                  <c:v>9020206.2763830516</c:v>
                </c:pt>
                <c:pt idx="8">
                  <c:v>8819038.5460044183</c:v>
                </c:pt>
                <c:pt idx="9">
                  <c:v>8665147.4212222788</c:v>
                </c:pt>
                <c:pt idx="10">
                  <c:v>8546462.8916518185</c:v>
                </c:pt>
                <c:pt idx="11">
                  <c:v>8496272.7780451998</c:v>
                </c:pt>
                <c:pt idx="12">
                  <c:v>8354365.5921766339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F3-4D97-8DF8-381CA462C320}"/>
            </c:ext>
          </c:extLst>
        </c:ser>
        <c:ser>
          <c:idx val="6"/>
          <c:order val="5"/>
          <c:tx>
            <c:strRef>
              <c:f>Sheet1!$A$47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Sheet1!$B$47:$N$47</c:f>
              <c:numCache>
                <c:formatCode>_(* #,##0_);_(* \(#,##0\);_(* "-"??_);_(@_)</c:formatCode>
                <c:ptCount val="13"/>
                <c:pt idx="0">
                  <c:v>4994367.5514757689</c:v>
                </c:pt>
                <c:pt idx="1">
                  <c:v>4806458.4951629452</c:v>
                </c:pt>
                <c:pt idx="2">
                  <c:v>4520863.1830250919</c:v>
                </c:pt>
                <c:pt idx="3">
                  <c:v>4158577.0116645098</c:v>
                </c:pt>
                <c:pt idx="4">
                  <c:v>4145399.4335542596</c:v>
                </c:pt>
                <c:pt idx="5">
                  <c:v>4101923.4681754429</c:v>
                </c:pt>
                <c:pt idx="6">
                  <c:v>4262794.282486883</c:v>
                </c:pt>
                <c:pt idx="7">
                  <c:v>4167604.0683770529</c:v>
                </c:pt>
                <c:pt idx="8">
                  <c:v>4013117.6721819914</c:v>
                </c:pt>
                <c:pt idx="9">
                  <c:v>4003679.0468970542</c:v>
                </c:pt>
                <c:pt idx="10">
                  <c:v>3905665.6260473272</c:v>
                </c:pt>
                <c:pt idx="11">
                  <c:v>3831040.817843332</c:v>
                </c:pt>
                <c:pt idx="12">
                  <c:v>3744405.2158545153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DF3-4D97-8DF8-381CA462C320}"/>
            </c:ext>
          </c:extLst>
        </c:ser>
        <c:ser>
          <c:idx val="0"/>
          <c:order val="6"/>
          <c:tx>
            <c:strRef>
              <c:f>Sheet1!$A$48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Sheet1!$B$48:$N$48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384378.51360358018</c:v>
                </c:pt>
                <c:pt idx="7">
                  <c:v>378202.38027024688</c:v>
                </c:pt>
                <c:pt idx="8">
                  <c:v>372026.24693691352</c:v>
                </c:pt>
                <c:pt idx="9">
                  <c:v>365850.11360358022</c:v>
                </c:pt>
                <c:pt idx="10">
                  <c:v>359673.98027024692</c:v>
                </c:pt>
                <c:pt idx="11">
                  <c:v>353497.84693691356</c:v>
                </c:pt>
                <c:pt idx="12">
                  <c:v>347321.71360358014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DF3-4D97-8DF8-381CA462C320}"/>
            </c:ext>
          </c:extLst>
        </c:ser>
        <c:ser>
          <c:idx val="7"/>
          <c:order val="7"/>
          <c:tx>
            <c:strRef>
              <c:f>Sheet1!$A$49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Sheet1!$B$41:$N$41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Sheet1!$B$49:$N$49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DF3-4D97-8DF8-381CA462C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Consumption (Weather</a:t>
            </a:r>
            <a:r>
              <a:rPr lang="en-US" baseline="0"/>
              <a:t> Normalized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Sheet1!$A$55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Sheet1!$B$55:$N$55</c:f>
              <c:numCache>
                <c:formatCode>_(* #,##0_);_(* \(#,##0\);_(* "-"??_);_(@_)</c:formatCode>
                <c:ptCount val="13"/>
                <c:pt idx="0">
                  <c:v>4652226692.4707031</c:v>
                </c:pt>
                <c:pt idx="1">
                  <c:v>4789882276.1625147</c:v>
                </c:pt>
                <c:pt idx="2">
                  <c:v>4760258860.4038448</c:v>
                </c:pt>
                <c:pt idx="3">
                  <c:v>5080496636.6587667</c:v>
                </c:pt>
                <c:pt idx="4">
                  <c:v>5000861672.2740335</c:v>
                </c:pt>
                <c:pt idx="5">
                  <c:v>4916165330.4110069</c:v>
                </c:pt>
                <c:pt idx="6">
                  <c:v>4806829158.8184423</c:v>
                </c:pt>
                <c:pt idx="7">
                  <c:v>4837993116.3067074</c:v>
                </c:pt>
                <c:pt idx="8">
                  <c:v>4855700377.0913124</c:v>
                </c:pt>
                <c:pt idx="9">
                  <c:v>4906312992.0898819</c:v>
                </c:pt>
                <c:pt idx="10">
                  <c:v>4981019411.1585636</c:v>
                </c:pt>
                <c:pt idx="11">
                  <c:v>5089976990.1593103</c:v>
                </c:pt>
                <c:pt idx="12">
                  <c:v>5181381664.8305302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C-4A9E-ADBE-F1256E26CEB1}"/>
            </c:ext>
          </c:extLst>
        </c:ser>
        <c:ser>
          <c:idx val="1"/>
          <c:order val="1"/>
          <c:tx>
            <c:strRef>
              <c:f>Sheet1!$A$56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Sheet1!$B$56:$N$56</c:f>
              <c:numCache>
                <c:formatCode>_(* #,##0_);_(* \(#,##0\);_(* "-"??_);_(@_)</c:formatCode>
                <c:ptCount val="13"/>
                <c:pt idx="0">
                  <c:v>248527567.1369724</c:v>
                </c:pt>
                <c:pt idx="1">
                  <c:v>266988825.14649519</c:v>
                </c:pt>
                <c:pt idx="2">
                  <c:v>277642118.36152321</c:v>
                </c:pt>
                <c:pt idx="3">
                  <c:v>305834044.83867025</c:v>
                </c:pt>
                <c:pt idx="4">
                  <c:v>318429820.22343558</c:v>
                </c:pt>
                <c:pt idx="5">
                  <c:v>327500130.05491889</c:v>
                </c:pt>
                <c:pt idx="6">
                  <c:v>333093467.34546947</c:v>
                </c:pt>
                <c:pt idx="7">
                  <c:v>340865892.48636073</c:v>
                </c:pt>
                <c:pt idx="8">
                  <c:v>347069183.04413211</c:v>
                </c:pt>
                <c:pt idx="9">
                  <c:v>354231916.4570685</c:v>
                </c:pt>
                <c:pt idx="10">
                  <c:v>360733976.64777052</c:v>
                </c:pt>
                <c:pt idx="11">
                  <c:v>367510992.812069</c:v>
                </c:pt>
                <c:pt idx="12">
                  <c:v>371599182.73210526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C-4A9E-ADBE-F1256E26CEB1}"/>
            </c:ext>
          </c:extLst>
        </c:ser>
        <c:ser>
          <c:idx val="2"/>
          <c:order val="2"/>
          <c:tx>
            <c:strRef>
              <c:f>Sheet1!$A$57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Sheet1!$B$57:$N$57</c:f>
              <c:numCache>
                <c:formatCode>_(* #,##0_);_(* \(#,##0\);_(* "-"??_);_(@_)</c:formatCode>
                <c:ptCount val="13"/>
                <c:pt idx="0">
                  <c:v>2340519100.144217</c:v>
                </c:pt>
                <c:pt idx="1">
                  <c:v>2367591772.1307955</c:v>
                </c:pt>
                <c:pt idx="2">
                  <c:v>2374992512.7349706</c:v>
                </c:pt>
                <c:pt idx="3">
                  <c:v>2187767489.3480263</c:v>
                </c:pt>
                <c:pt idx="4">
                  <c:v>2286906810.7817292</c:v>
                </c:pt>
                <c:pt idx="5">
                  <c:v>2397020487.3568625</c:v>
                </c:pt>
                <c:pt idx="6">
                  <c:v>2373072715.6913176</c:v>
                </c:pt>
                <c:pt idx="7">
                  <c:v>2414079624.2192588</c:v>
                </c:pt>
                <c:pt idx="8">
                  <c:v>2410426638.6956944</c:v>
                </c:pt>
                <c:pt idx="9">
                  <c:v>2412867868.4833302</c:v>
                </c:pt>
                <c:pt idx="10">
                  <c:v>2420548489.7554059</c:v>
                </c:pt>
                <c:pt idx="11">
                  <c:v>2448336845.7620063</c:v>
                </c:pt>
                <c:pt idx="12">
                  <c:v>2452511140.8296905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8C-4A9E-ADBE-F1256E26CEB1}"/>
            </c:ext>
          </c:extLst>
        </c:ser>
        <c:ser>
          <c:idx val="3"/>
          <c:order val="3"/>
          <c:tx>
            <c:strRef>
              <c:f>Sheet1!$A$58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Sheet1!$B$58:$N$58</c:f>
              <c:numCache>
                <c:formatCode>_(* #,##0_);_(* \(#,##0\);_(* "-"??_);_(@_)</c:formatCode>
                <c:ptCount val="13"/>
                <c:pt idx="0">
                  <c:v>9728644528.915308</c:v>
                </c:pt>
                <c:pt idx="1">
                  <c:v>9791006152.3531532</c:v>
                </c:pt>
                <c:pt idx="2">
                  <c:v>9727882773.2917995</c:v>
                </c:pt>
                <c:pt idx="3">
                  <c:v>9318380529.9709911</c:v>
                </c:pt>
                <c:pt idx="4">
                  <c:v>9373827415.0060768</c:v>
                </c:pt>
                <c:pt idx="5">
                  <c:v>9584583175.7514191</c:v>
                </c:pt>
                <c:pt idx="6">
                  <c:v>9429889264.8551979</c:v>
                </c:pt>
                <c:pt idx="7">
                  <c:v>9428743227.0053024</c:v>
                </c:pt>
                <c:pt idx="8">
                  <c:v>9360445528.3054466</c:v>
                </c:pt>
                <c:pt idx="9">
                  <c:v>9333302390.5584908</c:v>
                </c:pt>
                <c:pt idx="10">
                  <c:v>9309924735.3320637</c:v>
                </c:pt>
                <c:pt idx="11">
                  <c:v>9320742543.7629738</c:v>
                </c:pt>
                <c:pt idx="12">
                  <c:v>9279904610.1408291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8C-4A9E-ADBE-F1256E26CEB1}"/>
            </c:ext>
          </c:extLst>
        </c:ser>
        <c:ser>
          <c:idx val="4"/>
          <c:order val="4"/>
          <c:tx>
            <c:strRef>
              <c:f>Sheet1!$A$59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Sheet1!$B$59:$N$59</c:f>
              <c:numCache>
                <c:formatCode>_(* #,##0_);_(* \(#,##0\);_(* "-"??_);_(@_)</c:formatCode>
                <c:ptCount val="13"/>
                <c:pt idx="0">
                  <c:v>4614639938.9881525</c:v>
                </c:pt>
                <c:pt idx="1">
                  <c:v>4625929043.2893791</c:v>
                </c:pt>
                <c:pt idx="2">
                  <c:v>4557130244.9225073</c:v>
                </c:pt>
                <c:pt idx="3">
                  <c:v>4178173688.8919716</c:v>
                </c:pt>
                <c:pt idx="4">
                  <c:v>4115753903.9215102</c:v>
                </c:pt>
                <c:pt idx="5">
                  <c:v>4250568487.1078267</c:v>
                </c:pt>
                <c:pt idx="6">
                  <c:v>4183723222.3214059</c:v>
                </c:pt>
                <c:pt idx="7">
                  <c:v>4166444827.4047661</c:v>
                </c:pt>
                <c:pt idx="8">
                  <c:v>4080129425.8016896</c:v>
                </c:pt>
                <c:pt idx="9">
                  <c:v>4019512930.8189235</c:v>
                </c:pt>
                <c:pt idx="10">
                  <c:v>3975239927.115901</c:v>
                </c:pt>
                <c:pt idx="11">
                  <c:v>3963765471.5908384</c:v>
                </c:pt>
                <c:pt idx="12">
                  <c:v>3906878118.1015248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8C-4A9E-ADBE-F1256E26CEB1}"/>
            </c:ext>
          </c:extLst>
        </c:ser>
        <c:ser>
          <c:idx val="5"/>
          <c:order val="5"/>
          <c:tx>
            <c:strRef>
              <c:f>Sheet1!$A$60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Sheet1!$B$60:$N$60</c:f>
              <c:numCache>
                <c:formatCode>_(* #,##0_);_(* \(#,##0\);_(* "-"??_);_(@_)</c:formatCode>
                <c:ptCount val="13"/>
                <c:pt idx="0">
                  <c:v>2138498603.5634029</c:v>
                </c:pt>
                <c:pt idx="1">
                  <c:v>2020067377.0128539</c:v>
                </c:pt>
                <c:pt idx="2">
                  <c:v>1898914064.7644241</c:v>
                </c:pt>
                <c:pt idx="3">
                  <c:v>1791399432.848753</c:v>
                </c:pt>
                <c:pt idx="4">
                  <c:v>1666675035.0515084</c:v>
                </c:pt>
                <c:pt idx="5">
                  <c:v>1686473921.5777755</c:v>
                </c:pt>
                <c:pt idx="6">
                  <c:v>1731139897.5788226</c:v>
                </c:pt>
                <c:pt idx="7">
                  <c:v>1662857470.3158309</c:v>
                </c:pt>
                <c:pt idx="8">
                  <c:v>1584083221.5781152</c:v>
                </c:pt>
                <c:pt idx="9">
                  <c:v>1569599717.8243065</c:v>
                </c:pt>
                <c:pt idx="10">
                  <c:v>1520893431.950942</c:v>
                </c:pt>
                <c:pt idx="11">
                  <c:v>1482340317.1958461</c:v>
                </c:pt>
                <c:pt idx="12">
                  <c:v>1440432090.7809966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8C-4A9E-ADBE-F1256E26CEB1}"/>
            </c:ext>
          </c:extLst>
        </c:ser>
        <c:ser>
          <c:idx val="6"/>
          <c:order val="6"/>
          <c:tx>
            <c:strRef>
              <c:f>Sheet1!$A$61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Sheet1!$B$61:$N$61</c:f>
              <c:numCache>
                <c:formatCode>_(* #,##0_);_(* \(#,##0\);_(* "-"??_);_(@_)</c:formatCode>
                <c:ptCount val="13"/>
                <c:pt idx="0">
                  <c:v>115072180.63534909</c:v>
                </c:pt>
                <c:pt idx="1">
                  <c:v>115403896.65541622</c:v>
                </c:pt>
                <c:pt idx="2">
                  <c:v>115091255.12550826</c:v>
                </c:pt>
                <c:pt idx="3">
                  <c:v>115311511.87840931</c:v>
                </c:pt>
                <c:pt idx="4">
                  <c:v>115326732.80114551</c:v>
                </c:pt>
                <c:pt idx="5">
                  <c:v>118535643.06631322</c:v>
                </c:pt>
                <c:pt idx="6">
                  <c:v>118704995.43658911</c:v>
                </c:pt>
                <c:pt idx="7">
                  <c:v>119245168.88872042</c:v>
                </c:pt>
                <c:pt idx="8">
                  <c:v>119021063.23172612</c:v>
                </c:pt>
                <c:pt idx="9">
                  <c:v>119179097.1292946</c:v>
                </c:pt>
                <c:pt idx="10">
                  <c:v>119337131.02686311</c:v>
                </c:pt>
                <c:pt idx="11">
                  <c:v>119879337.79642634</c:v>
                </c:pt>
                <c:pt idx="12">
                  <c:v>119653198.82200013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8C-4A9E-ADBE-F1256E26CEB1}"/>
            </c:ext>
          </c:extLst>
        </c:ser>
        <c:ser>
          <c:idx val="7"/>
          <c:order val="7"/>
          <c:tx>
            <c:strRef>
              <c:f>Sheet1!$A$62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Sheet1!$B$54:$N$54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Sheet1!$B$62:$N$62</c:f>
              <c:numCache>
                <c:formatCode>_(* #,##0_);_(* \(#,##0\);_(* "-"??_);_(@_)</c:formatCode>
                <c:ptCount val="13"/>
                <c:pt idx="0">
                  <c:v>41404515.488770619</c:v>
                </c:pt>
                <c:pt idx="1">
                  <c:v>40477714.493615732</c:v>
                </c:pt>
                <c:pt idx="2">
                  <c:v>40395663.339607298</c:v>
                </c:pt>
                <c:pt idx="3">
                  <c:v>40389262.892798036</c:v>
                </c:pt>
                <c:pt idx="4">
                  <c:v>41586125.273534663</c:v>
                </c:pt>
                <c:pt idx="5">
                  <c:v>41993718.680125527</c:v>
                </c:pt>
                <c:pt idx="6">
                  <c:v>41993718.680125542</c:v>
                </c:pt>
                <c:pt idx="7">
                  <c:v>42108769.964180678</c:v>
                </c:pt>
                <c:pt idx="8">
                  <c:v>41993718.680125542</c:v>
                </c:pt>
                <c:pt idx="9">
                  <c:v>41993718.680125542</c:v>
                </c:pt>
                <c:pt idx="10">
                  <c:v>41993718.680125542</c:v>
                </c:pt>
                <c:pt idx="11">
                  <c:v>42108769.964180678</c:v>
                </c:pt>
                <c:pt idx="12">
                  <c:v>41993718.680125542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8C-4A9E-ADBE-F1256E26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4415951"/>
        <c:axId val="1064413871"/>
      </c:lineChart>
      <c:catAx>
        <c:axId val="106441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3871"/>
        <c:crosses val="autoZero"/>
        <c:auto val="1"/>
        <c:lblAlgn val="ctr"/>
        <c:lblOffset val="100"/>
        <c:noMultiLvlLbl val="0"/>
      </c:catAx>
      <c:valAx>
        <c:axId val="1064413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41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Demand (Weather Normalized)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Sheet1!$A$68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Sheet1!$B$68:$N$68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A9B-9A8B-014134F80757}"/>
            </c:ext>
          </c:extLst>
        </c:ser>
        <c:ser>
          <c:idx val="1"/>
          <c:order val="1"/>
          <c:tx>
            <c:strRef>
              <c:f>Sheet1!$A$69</c:f>
              <c:strCache>
                <c:ptCount val="1"/>
                <c:pt idx="0">
                  <c:v>CSMUR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Sheet1!$B$69:$N$69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00-4A9B-9A8B-014134F80757}"/>
            </c:ext>
          </c:extLst>
        </c:ser>
        <c:ser>
          <c:idx val="2"/>
          <c:order val="2"/>
          <c:tx>
            <c:strRef>
              <c:f>Sheet1!$A$70</c:f>
              <c:strCache>
                <c:ptCount val="1"/>
                <c:pt idx="0">
                  <c:v>GS &lt; 50 kW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Sheet1!$B$70:$N$70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00-4A9B-9A8B-014134F80757}"/>
            </c:ext>
          </c:extLst>
        </c:ser>
        <c:ser>
          <c:idx val="3"/>
          <c:order val="3"/>
          <c:tx>
            <c:strRef>
              <c:f>Sheet1!$A$71</c:f>
              <c:strCache>
                <c:ptCount val="1"/>
                <c:pt idx="0">
                  <c:v>GS 50-999 kW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Sheet1!$B$71:$N$71</c:f>
              <c:numCache>
                <c:formatCode>_(* #,##0_);_(* \(#,##0\);_(* "-"??_);_(@_)</c:formatCode>
                <c:ptCount val="13"/>
                <c:pt idx="0">
                  <c:v>24764357.607233491</c:v>
                </c:pt>
                <c:pt idx="1">
                  <c:v>24600046.375589494</c:v>
                </c:pt>
                <c:pt idx="2">
                  <c:v>24298585.622004531</c:v>
                </c:pt>
                <c:pt idx="3">
                  <c:v>23243258.557457909</c:v>
                </c:pt>
                <c:pt idx="4">
                  <c:v>23283640.495599687</c:v>
                </c:pt>
                <c:pt idx="5">
                  <c:v>23966986.417784456</c:v>
                </c:pt>
                <c:pt idx="6">
                  <c:v>23501553.634046476</c:v>
                </c:pt>
                <c:pt idx="7">
                  <c:v>23427873.122410614</c:v>
                </c:pt>
                <c:pt idx="8">
                  <c:v>23180330.510956999</c:v>
                </c:pt>
                <c:pt idx="9">
                  <c:v>23028698.452720944</c:v>
                </c:pt>
                <c:pt idx="10">
                  <c:v>22887009.638751991</c:v>
                </c:pt>
                <c:pt idx="11">
                  <c:v>22826314.429852895</c:v>
                </c:pt>
                <c:pt idx="12">
                  <c:v>22647301.645248935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00-4A9B-9A8B-014134F80757}"/>
            </c:ext>
          </c:extLst>
        </c:ser>
        <c:ser>
          <c:idx val="4"/>
          <c:order val="4"/>
          <c:tx>
            <c:strRef>
              <c:f>Sheet1!$A$72</c:f>
              <c:strCache>
                <c:ptCount val="1"/>
                <c:pt idx="0">
                  <c:v>GS 1000-4999 kW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Sheet1!$B$72:$N$72</c:f>
              <c:numCache>
                <c:formatCode>_(* #,##0_);_(* \(#,##0\);_(* "-"??_);_(@_)</c:formatCode>
                <c:ptCount val="13"/>
                <c:pt idx="0">
                  <c:v>10128612.626342136</c:v>
                </c:pt>
                <c:pt idx="1">
                  <c:v>10123409.050147967</c:v>
                </c:pt>
                <c:pt idx="2">
                  <c:v>9924996.1556330249</c:v>
                </c:pt>
                <c:pt idx="3">
                  <c:v>9024224.0371879432</c:v>
                </c:pt>
                <c:pt idx="4">
                  <c:v>8805820.4483184237</c:v>
                </c:pt>
                <c:pt idx="5">
                  <c:v>9194939.9779702164</c:v>
                </c:pt>
                <c:pt idx="6">
                  <c:v>9050611.4300015327</c:v>
                </c:pt>
                <c:pt idx="7">
                  <c:v>9020206.2763830516</c:v>
                </c:pt>
                <c:pt idx="8">
                  <c:v>8819038.5460044183</c:v>
                </c:pt>
                <c:pt idx="9">
                  <c:v>8665147.4212222788</c:v>
                </c:pt>
                <c:pt idx="10">
                  <c:v>8546462.8916518185</c:v>
                </c:pt>
                <c:pt idx="11">
                  <c:v>8496272.7780451998</c:v>
                </c:pt>
                <c:pt idx="12">
                  <c:v>8354365.5921766339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A00-4A9B-9A8B-014134F80757}"/>
            </c:ext>
          </c:extLst>
        </c:ser>
        <c:ser>
          <c:idx val="5"/>
          <c:order val="5"/>
          <c:tx>
            <c:strRef>
              <c:f>Sheet1!$A$73</c:f>
              <c:strCache>
                <c:ptCount val="1"/>
                <c:pt idx="0">
                  <c:v>Large User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Sheet1!$B$73:$N$73</c:f>
              <c:numCache>
                <c:formatCode>_(* #,##0_);_(* \(#,##0\);_(* "-"??_);_(@_)</c:formatCode>
                <c:ptCount val="13"/>
                <c:pt idx="0">
                  <c:v>5020808.0325878076</c:v>
                </c:pt>
                <c:pt idx="1">
                  <c:v>4773530.1195850419</c:v>
                </c:pt>
                <c:pt idx="2">
                  <c:v>4527447.5191720631</c:v>
                </c:pt>
                <c:pt idx="3">
                  <c:v>4158581.3575289934</c:v>
                </c:pt>
                <c:pt idx="4">
                  <c:v>4153707.6373888599</c:v>
                </c:pt>
                <c:pt idx="5">
                  <c:v>4096676.4188101902</c:v>
                </c:pt>
                <c:pt idx="6">
                  <c:v>4262794.282486883</c:v>
                </c:pt>
                <c:pt idx="7">
                  <c:v>4167604.0683770529</c:v>
                </c:pt>
                <c:pt idx="8">
                  <c:v>4013117.6721819914</c:v>
                </c:pt>
                <c:pt idx="9">
                  <c:v>4003679.0468970542</c:v>
                </c:pt>
                <c:pt idx="10">
                  <c:v>3905665.6260473272</c:v>
                </c:pt>
                <c:pt idx="11">
                  <c:v>3831040.817843332</c:v>
                </c:pt>
                <c:pt idx="12">
                  <c:v>3744405.2158545153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A00-4A9B-9A8B-014134F80757}"/>
            </c:ext>
          </c:extLst>
        </c:ser>
        <c:ser>
          <c:idx val="6"/>
          <c:order val="6"/>
          <c:tx>
            <c:strRef>
              <c:f>Sheet1!$A$74</c:f>
              <c:strCache>
                <c:ptCount val="1"/>
                <c:pt idx="0">
                  <c:v>Street Lighting Connections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Sheet1!$B$74:$N$74</c:f>
              <c:numCache>
                <c:formatCode>_(* #,##0_);_(* \(#,##0\);_(* "-"??_);_(@_)</c:formatCode>
                <c:ptCount val="13"/>
                <c:pt idx="0">
                  <c:v>325116.21599999996</c:v>
                </c:pt>
                <c:pt idx="1">
                  <c:v>326193.68620370358</c:v>
                </c:pt>
                <c:pt idx="2">
                  <c:v>374967.73351851857</c:v>
                </c:pt>
                <c:pt idx="3">
                  <c:v>387653.97616023349</c:v>
                </c:pt>
                <c:pt idx="4">
                  <c:v>394838.47887911124</c:v>
                </c:pt>
                <c:pt idx="5">
                  <c:v>389418.61080630624</c:v>
                </c:pt>
                <c:pt idx="6">
                  <c:v>384378.51360358018</c:v>
                </c:pt>
                <c:pt idx="7">
                  <c:v>378202.38027024688</c:v>
                </c:pt>
                <c:pt idx="8">
                  <c:v>372026.24693691352</c:v>
                </c:pt>
                <c:pt idx="9">
                  <c:v>365850.11360358022</c:v>
                </c:pt>
                <c:pt idx="10">
                  <c:v>359673.98027024692</c:v>
                </c:pt>
                <c:pt idx="11">
                  <c:v>353497.84693691356</c:v>
                </c:pt>
                <c:pt idx="12">
                  <c:v>347321.71360358014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00-4A9B-9A8B-014134F80757}"/>
            </c:ext>
          </c:extLst>
        </c:ser>
        <c:ser>
          <c:idx val="7"/>
          <c:order val="7"/>
          <c:tx>
            <c:strRef>
              <c:f>Sheet1!$A$75</c:f>
              <c:strCache>
                <c:ptCount val="1"/>
                <c:pt idx="0">
                  <c:v>Unmetered Scattered Load Connections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Sheet1!$B$67:$N$67</c:f>
              <c:strCache>
                <c:ptCount val="13"/>
                <c:pt idx="0">
                  <c:v>Historical 2017</c:v>
                </c:pt>
                <c:pt idx="1">
                  <c:v>Historical 2018</c:v>
                </c:pt>
                <c:pt idx="2">
                  <c:v>Historical 2019</c:v>
                </c:pt>
                <c:pt idx="3">
                  <c:v>Historical 2020</c:v>
                </c:pt>
                <c:pt idx="4">
                  <c:v>Historical 2021</c:v>
                </c:pt>
                <c:pt idx="5">
                  <c:v>Historical 2022</c:v>
                </c:pt>
                <c:pt idx="6">
                  <c:v>Bridge Year 2023</c:v>
                </c:pt>
                <c:pt idx="7">
                  <c:v>Bridge Year 2024</c:v>
                </c:pt>
                <c:pt idx="8">
                  <c:v>Test Year 2025</c:v>
                </c:pt>
                <c:pt idx="9">
                  <c:v>Test Year 2026</c:v>
                </c:pt>
                <c:pt idx="10">
                  <c:v>Test Year 2027</c:v>
                </c:pt>
                <c:pt idx="11">
                  <c:v>Test Year 2028</c:v>
                </c:pt>
                <c:pt idx="12">
                  <c:v>Test Year 2029</c:v>
                </c:pt>
              </c:strCache>
            </c:strRef>
          </c:cat>
          <c:val>
            <c:numRef>
              <c:f>Sheet1!$B$75:$N$75</c:f>
              <c:numCache>
                <c:formatCode>_(* #,##0_);_(* \(#,##0\);_(* "-"??_);_(@_)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00-4A9B-9A8B-014134F80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375600"/>
        <c:axId val="162376432"/>
      </c:lineChart>
      <c:catAx>
        <c:axId val="16237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6432"/>
        <c:crosses val="autoZero"/>
        <c:auto val="1"/>
        <c:lblAlgn val="ctr"/>
        <c:lblOffset val="100"/>
        <c:noMultiLvlLbl val="0"/>
      </c:catAx>
      <c:valAx>
        <c:axId val="16237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7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59146</xdr:colOff>
      <xdr:row>77</xdr:row>
      <xdr:rowOff>142110</xdr:rowOff>
    </xdr:from>
    <xdr:to>
      <xdr:col>15</xdr:col>
      <xdr:colOff>570327</xdr:colOff>
      <xdr:row>92</xdr:row>
      <xdr:rowOff>161321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015FDE-8C6D-4D64-B559-3AE83F4A9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59762</xdr:colOff>
      <xdr:row>93</xdr:row>
      <xdr:rowOff>147520</xdr:rowOff>
    </xdr:from>
    <xdr:to>
      <xdr:col>15</xdr:col>
      <xdr:colOff>550473</xdr:colOff>
      <xdr:row>108</xdr:row>
      <xdr:rowOff>171044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3771B5-92F1-4D9C-8FF9-D4B30B601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42365</xdr:colOff>
      <xdr:row>78</xdr:row>
      <xdr:rowOff>959</xdr:rowOff>
    </xdr:from>
    <xdr:to>
      <xdr:col>33</xdr:col>
      <xdr:colOff>372864</xdr:colOff>
      <xdr:row>93</xdr:row>
      <xdr:rowOff>15451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160859-7E13-4156-BF2F-902FBDC4E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65527</xdr:colOff>
      <xdr:row>94</xdr:row>
      <xdr:rowOff>115408</xdr:rowOff>
    </xdr:from>
    <xdr:to>
      <xdr:col>33</xdr:col>
      <xdr:colOff>374062</xdr:colOff>
      <xdr:row>109</xdr:row>
      <xdr:rowOff>120789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59E05F-E943-452B-934F-CBEE47E50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usaazi\Downloads\2024_Filing_Requirements_Chapter2_Appendices_1.0_20230316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2.1.7 - System OM (2-AB)"/>
      <sheetName val="Hidden_CAPEX"/>
      <sheetName val="App.2-AC_Customer Engagement"/>
      <sheetName val="App.2-B_Acctg Instructions"/>
      <sheetName val="App.2-BA_Fixed Asset Cont"/>
      <sheetName val="2.1.7  All Accounts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2.1.5.6"/>
      <sheetName val="App.2-FC Calc of REG Expansion"/>
      <sheetName val="App.2-G SQI"/>
      <sheetName val="2.1.4 SAIDI SAIFI"/>
      <sheetName val="2.1.4_ServiceQuality"/>
      <sheetName val="2018 Adjusted SAIDI and SAIFI"/>
      <sheetName val="2019 Adjusted SAIDI and SAIFI"/>
      <sheetName val="2020"/>
      <sheetName val="App.2-H_Other_Oper_Rev"/>
      <sheetName val="Hidden_Other Revenue"/>
      <sheetName val="Several_Accounts"/>
      <sheetName val="App_2-I LF_CDM"/>
      <sheetName val="lists"/>
      <sheetName val="App.2-IA_Load_Forecast_Instrct"/>
      <sheetName val="App.2-IB_Load_Forecast_Analysis"/>
      <sheetName val="2.1.2"/>
      <sheetName val="2.1.5.4"/>
      <sheetName val="App.2-JA_OM&amp;A_Summary_Analys"/>
      <sheetName val="Hidden_OM&amp;A Summary"/>
      <sheetName val="OM&amp;A_Expenses"/>
      <sheetName val="App.2-JB_OM&amp;A_Cost _Drivers"/>
      <sheetName val="App.2-JC_OMA Programs"/>
      <sheetName val="App.2-JD_OMA Programs"/>
      <sheetName val="App.2-K_Employee Costs"/>
      <sheetName val="Hidden_Employee Costs"/>
      <sheetName val="FTE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ZA_Com. Exp. Forecast"/>
      <sheetName val="App.2-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15">
          <cell r="B15" t="str">
            <v>Historical 2017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004B1-E3E4-47F6-AD64-5BB3FFEBDE4A}">
  <dimension ref="A1:AY101"/>
  <sheetViews>
    <sheetView tabSelected="1" topLeftCell="M1" zoomScale="70" zoomScaleNormal="70" workbookViewId="0">
      <selection activeCell="AC5" sqref="AC5"/>
    </sheetView>
  </sheetViews>
  <sheetFormatPr defaultRowHeight="14.5" x14ac:dyDescent="0.35"/>
  <cols>
    <col min="1" max="1" width="35.7265625" bestFit="1" customWidth="1"/>
    <col min="2" max="2" width="18.453125" customWidth="1"/>
    <col min="3" max="5" width="16.81640625" bestFit="1" customWidth="1"/>
    <col min="6" max="6" width="16.453125" bestFit="1" customWidth="1"/>
    <col min="7" max="7" width="16.81640625" bestFit="1" customWidth="1"/>
    <col min="8" max="8" width="21.1796875" customWidth="1"/>
    <col min="9" max="9" width="18.7265625" customWidth="1"/>
    <col min="10" max="10" width="16.81640625" bestFit="1" customWidth="1"/>
    <col min="11" max="11" width="18" customWidth="1"/>
    <col min="12" max="13" width="16.81640625" bestFit="1" customWidth="1"/>
    <col min="14" max="14" width="17.453125" customWidth="1"/>
    <col min="15" max="15" width="1.7265625" customWidth="1"/>
    <col min="16" max="16" width="35.7265625" bestFit="1" customWidth="1"/>
    <col min="17" max="22" width="9.7265625" customWidth="1"/>
    <col min="23" max="24" width="12" bestFit="1" customWidth="1"/>
    <col min="25" max="27" width="11.7265625" bestFit="1" customWidth="1"/>
    <col min="28" max="28" width="11.1796875" customWidth="1"/>
    <col min="29" max="29" width="11.7265625" bestFit="1" customWidth="1"/>
    <col min="30" max="30" width="2.26953125" customWidth="1"/>
    <col min="31" max="31" width="12.54296875" bestFit="1" customWidth="1"/>
    <col min="32" max="38" width="9.7265625" customWidth="1"/>
    <col min="39" max="39" width="2.453125" customWidth="1"/>
    <col min="40" max="40" width="12.81640625" customWidth="1"/>
    <col min="48" max="48" width="1.7265625" customWidth="1"/>
    <col min="49" max="49" width="14.453125" customWidth="1"/>
  </cols>
  <sheetData>
    <row r="1" spans="1:51" x14ac:dyDescent="0.35">
      <c r="AB1" s="1" t="s">
        <v>0</v>
      </c>
      <c r="AC1" s="28" t="s">
        <v>43</v>
      </c>
    </row>
    <row r="2" spans="1:51" x14ac:dyDescent="0.35">
      <c r="AB2" s="2" t="s">
        <v>1</v>
      </c>
      <c r="AC2" s="28">
        <v>3</v>
      </c>
      <c r="AD2" s="3"/>
      <c r="AE2" s="3"/>
      <c r="AF2" s="3"/>
      <c r="AG2" s="3"/>
      <c r="AH2" s="3"/>
      <c r="AI2" s="3"/>
      <c r="AJ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51" ht="18" x14ac:dyDescent="0.4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AB3" s="2" t="s">
        <v>3</v>
      </c>
      <c r="AC3" s="29">
        <v>1</v>
      </c>
      <c r="AD3" s="3"/>
      <c r="AE3" s="3"/>
      <c r="AF3" s="3"/>
      <c r="AG3" s="3"/>
      <c r="AH3" s="3"/>
      <c r="AI3" s="3"/>
      <c r="AJ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51" ht="18" x14ac:dyDescent="0.35">
      <c r="A4" s="26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3"/>
      <c r="W4" s="23"/>
      <c r="X4" s="23"/>
      <c r="Y4" s="23"/>
      <c r="Z4" s="23"/>
      <c r="AA4" s="23"/>
      <c r="AB4" s="2" t="s">
        <v>5</v>
      </c>
      <c r="AC4" s="29">
        <v>2</v>
      </c>
      <c r="AD4" s="3"/>
      <c r="AE4" s="3"/>
      <c r="AF4" s="3"/>
      <c r="AG4" s="3"/>
      <c r="AH4" s="3"/>
      <c r="AI4" s="3"/>
      <c r="AJ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1" x14ac:dyDescent="0.35">
      <c r="A5" s="3" t="s">
        <v>6</v>
      </c>
      <c r="B5" s="4" t="s"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2" t="s">
        <v>7</v>
      </c>
      <c r="AC5" s="30"/>
      <c r="AD5" s="3"/>
      <c r="AE5" s="3"/>
      <c r="AF5" s="3"/>
      <c r="AG5" s="3"/>
      <c r="AH5" s="3"/>
      <c r="AI5" s="3"/>
      <c r="AJ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1" x14ac:dyDescent="0.35">
      <c r="A6" s="3"/>
      <c r="B6" s="24"/>
      <c r="C6" s="24"/>
      <c r="D6" s="24"/>
      <c r="E6" s="24"/>
      <c r="F6" s="24"/>
      <c r="G6" s="2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"/>
      <c r="AC6" s="31"/>
      <c r="AD6" s="3"/>
      <c r="AE6" s="3"/>
      <c r="AF6" s="3"/>
      <c r="AG6" s="3"/>
      <c r="AH6" s="3"/>
      <c r="AI6" s="3"/>
      <c r="AJ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5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2" t="s">
        <v>8</v>
      </c>
      <c r="AC7" s="30" t="s">
        <v>44</v>
      </c>
      <c r="AD7" s="3"/>
      <c r="AE7" s="3"/>
      <c r="AF7" s="3"/>
      <c r="AG7" s="3"/>
      <c r="AH7" s="3"/>
      <c r="AI7" s="3"/>
      <c r="AJ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51" ht="3.6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51" ht="3" customHeight="1" x14ac:dyDescent="0.4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</row>
    <row r="10" spans="1:51" ht="3" customHeight="1" x14ac:dyDescent="0.3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1:51" ht="3" customHeight="1" x14ac:dyDescent="0.35"/>
    <row r="12" spans="1:51" x14ac:dyDescent="0.35">
      <c r="A12" s="27" t="s">
        <v>9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</row>
    <row r="13" spans="1:51" ht="8.65" customHeight="1" x14ac:dyDescent="0.35"/>
    <row r="14" spans="1:51" x14ac:dyDescent="0.35">
      <c r="B14" s="9" t="s">
        <v>10</v>
      </c>
      <c r="Q14" s="9" t="s">
        <v>11</v>
      </c>
      <c r="AD14" s="10"/>
      <c r="AM14" s="10"/>
    </row>
    <row r="15" spans="1:51" ht="26" x14ac:dyDescent="0.35">
      <c r="A15" s="11" t="s">
        <v>12</v>
      </c>
      <c r="B15" s="12" t="s">
        <v>13</v>
      </c>
      <c r="C15" s="12" t="s">
        <v>14</v>
      </c>
      <c r="D15" s="12" t="s">
        <v>15</v>
      </c>
      <c r="E15" s="12" t="s">
        <v>16</v>
      </c>
      <c r="F15" s="12" t="s">
        <v>17</v>
      </c>
      <c r="G15" s="12" t="s">
        <v>37</v>
      </c>
      <c r="H15" s="12" t="s">
        <v>30</v>
      </c>
      <c r="I15" s="12" t="s">
        <v>31</v>
      </c>
      <c r="J15" s="12" t="s">
        <v>32</v>
      </c>
      <c r="K15" s="12" t="s">
        <v>33</v>
      </c>
      <c r="L15" s="12" t="s">
        <v>34</v>
      </c>
      <c r="M15" s="12" t="s">
        <v>35</v>
      </c>
      <c r="N15" s="12" t="s">
        <v>36</v>
      </c>
      <c r="O15" s="10"/>
      <c r="P15" s="11" t="s">
        <v>12</v>
      </c>
      <c r="Q15" s="12" t="s">
        <v>13</v>
      </c>
      <c r="R15" s="12" t="s">
        <v>14</v>
      </c>
      <c r="S15" s="12" t="s">
        <v>15</v>
      </c>
      <c r="T15" s="12" t="s">
        <v>16</v>
      </c>
      <c r="U15" s="12" t="s">
        <v>17</v>
      </c>
      <c r="V15" s="12" t="s">
        <v>37</v>
      </c>
      <c r="W15" s="12" t="s">
        <v>30</v>
      </c>
      <c r="X15" s="12" t="s">
        <v>31</v>
      </c>
      <c r="Y15" s="12" t="s">
        <v>32</v>
      </c>
      <c r="Z15" s="12" t="s">
        <v>33</v>
      </c>
      <c r="AA15" s="12" t="s">
        <v>34</v>
      </c>
      <c r="AB15" s="12" t="s">
        <v>35</v>
      </c>
      <c r="AC15" s="12" t="s">
        <v>36</v>
      </c>
    </row>
    <row r="16" spans="1:51" x14ac:dyDescent="0.35">
      <c r="A16" s="13" t="s">
        <v>18</v>
      </c>
      <c r="B16" s="14">
        <v>611574.56869918702</v>
      </c>
      <c r="C16" s="14">
        <v>612262</v>
      </c>
      <c r="D16" s="14">
        <v>614206.16666666663</v>
      </c>
      <c r="E16" s="14">
        <v>614228.5</v>
      </c>
      <c r="F16" s="15">
        <v>614180.66666666663</v>
      </c>
      <c r="G16" s="15">
        <v>614925.83333333337</v>
      </c>
      <c r="H16" s="15">
        <v>615795.44996823638</v>
      </c>
      <c r="I16" s="15">
        <v>616777.79168897297</v>
      </c>
      <c r="J16" s="15">
        <v>617563.1183765122</v>
      </c>
      <c r="K16" s="15">
        <v>618291.88906878105</v>
      </c>
      <c r="L16" s="15">
        <v>618984.57173747604</v>
      </c>
      <c r="M16" s="15">
        <v>619849.39331498661</v>
      </c>
      <c r="N16" s="15">
        <v>620741.75804276415</v>
      </c>
      <c r="O16" s="16"/>
      <c r="P16" s="13" t="str">
        <f>A16</f>
        <v>Residential</v>
      </c>
      <c r="Q16" s="17"/>
      <c r="R16" s="18">
        <f t="shared" ref="R16:R25" si="0">IFERROR((C16-B16)/B16,)</f>
        <v>1.1240351316032359E-3</v>
      </c>
      <c r="S16" s="18">
        <f t="shared" ref="S16:S25" si="1">IFERROR((D16-C16)/C16,)</f>
        <v>3.1753835231757449E-3</v>
      </c>
      <c r="T16" s="18">
        <f t="shared" ref="T16:T25" si="2">IFERROR((E16-D16)/D16,)</f>
        <v>3.6361297794479119E-5</v>
      </c>
      <c r="U16" s="18">
        <f t="shared" ref="U16:U25" si="3">IFERROR((F16-E16)/E16,)</f>
        <v>-7.7875470339413002E-5</v>
      </c>
      <c r="V16" s="18">
        <f t="shared" ref="V16:AC25" si="4">IFERROR((G16-F16)/F16,)</f>
        <v>1.213269493992665E-3</v>
      </c>
      <c r="W16" s="18">
        <f t="shared" si="4"/>
        <v>1.4141813333635248E-3</v>
      </c>
      <c r="X16" s="18">
        <f t="shared" si="4"/>
        <v>1.5952403038821676E-3</v>
      </c>
      <c r="Y16" s="18">
        <f t="shared" si="4"/>
        <v>1.2732732892160481E-3</v>
      </c>
      <c r="Z16" s="18">
        <f t="shared" si="4"/>
        <v>1.1800748305447536E-3</v>
      </c>
      <c r="AA16" s="18">
        <f t="shared" si="4"/>
        <v>1.1203166027913668E-3</v>
      </c>
      <c r="AB16" s="18">
        <f t="shared" si="4"/>
        <v>1.397161766218225E-3</v>
      </c>
      <c r="AC16" s="18">
        <f t="shared" si="4"/>
        <v>1.4396476586112841E-3</v>
      </c>
    </row>
    <row r="17" spans="1:29" x14ac:dyDescent="0.35">
      <c r="A17" s="13" t="s">
        <v>39</v>
      </c>
      <c r="B17" s="14">
        <v>71070.785369220146</v>
      </c>
      <c r="C17" s="14">
        <v>75027.833333333328</v>
      </c>
      <c r="D17" s="14">
        <v>79881.75</v>
      </c>
      <c r="E17" s="14">
        <v>83686.083333333328</v>
      </c>
      <c r="F17" s="15">
        <v>88477.666666666672</v>
      </c>
      <c r="G17" s="15">
        <v>92126</v>
      </c>
      <c r="H17" s="15">
        <v>94391.203703703693</v>
      </c>
      <c r="I17" s="15">
        <v>96411.16666666673</v>
      </c>
      <c r="J17" s="15">
        <v>98427.004396146265</v>
      </c>
      <c r="K17" s="15">
        <v>100404.03458282264</v>
      </c>
      <c r="L17" s="15">
        <v>102150.15885844448</v>
      </c>
      <c r="M17" s="15">
        <v>103674.22980706213</v>
      </c>
      <c r="N17" s="15">
        <v>104994.27057956984</v>
      </c>
      <c r="O17" s="16"/>
      <c r="P17" s="13" t="str">
        <f t="shared" ref="P17:P25" si="5">A17</f>
        <v>CSMUR</v>
      </c>
      <c r="Q17" s="17"/>
      <c r="R17" s="18">
        <f t="shared" si="0"/>
        <v>5.5677560667944014E-2</v>
      </c>
      <c r="S17" s="18">
        <f t="shared" si="1"/>
        <v>6.4694879900126026E-2</v>
      </c>
      <c r="T17" s="18">
        <f t="shared" si="2"/>
        <v>4.7624561721961882E-2</v>
      </c>
      <c r="U17" s="18">
        <f t="shared" si="3"/>
        <v>5.7256632673891535E-2</v>
      </c>
      <c r="V17" s="18">
        <f t="shared" si="4"/>
        <v>4.1234511157241131E-2</v>
      </c>
      <c r="W17" s="18">
        <f t="shared" si="4"/>
        <v>2.4588104375569259E-2</v>
      </c>
      <c r="X17" s="18">
        <f t="shared" si="4"/>
        <v>2.1399906810212418E-2</v>
      </c>
      <c r="Y17" s="18">
        <f t="shared" si="4"/>
        <v>2.0908757762979055E-2</v>
      </c>
      <c r="Z17" s="18">
        <f t="shared" si="4"/>
        <v>2.0086257819239124E-2</v>
      </c>
      <c r="AA17" s="18">
        <f t="shared" si="4"/>
        <v>1.73909771940636E-2</v>
      </c>
      <c r="AB17" s="18">
        <f t="shared" si="4"/>
        <v>1.4919907767638858E-2</v>
      </c>
      <c r="AC17" s="18">
        <f t="shared" si="4"/>
        <v>1.2732583352336515E-2</v>
      </c>
    </row>
    <row r="18" spans="1:29" x14ac:dyDescent="0.35">
      <c r="A18" s="13" t="s">
        <v>40</v>
      </c>
      <c r="B18" s="14">
        <v>70529.166666666672</v>
      </c>
      <c r="C18" s="14">
        <v>71265.666666666672</v>
      </c>
      <c r="D18" s="14">
        <v>71514.75</v>
      </c>
      <c r="E18" s="14">
        <v>71899.166666666672</v>
      </c>
      <c r="F18" s="15">
        <v>72407.916666666672</v>
      </c>
      <c r="G18" s="15">
        <v>72614.25</v>
      </c>
      <c r="H18" s="15">
        <v>72871.460951347282</v>
      </c>
      <c r="I18" s="15">
        <v>73151.995178938523</v>
      </c>
      <c r="J18" s="15">
        <v>73396.468650015318</v>
      </c>
      <c r="K18" s="15">
        <v>73632.337181738068</v>
      </c>
      <c r="L18" s="15">
        <v>73857.403527812057</v>
      </c>
      <c r="M18" s="15">
        <v>74165.270780821797</v>
      </c>
      <c r="N18" s="15">
        <v>74455.02535887406</v>
      </c>
      <c r="O18" s="16"/>
      <c r="P18" s="13" t="str">
        <f t="shared" si="5"/>
        <v>GS &lt; 50 kW</v>
      </c>
      <c r="Q18" s="17"/>
      <c r="R18" s="18">
        <f t="shared" si="0"/>
        <v>1.044248833225025E-2</v>
      </c>
      <c r="S18" s="18">
        <f t="shared" si="1"/>
        <v>3.4951379111960662E-3</v>
      </c>
      <c r="T18" s="18">
        <f t="shared" si="2"/>
        <v>5.3753479760003569E-3</v>
      </c>
      <c r="U18" s="18">
        <f t="shared" si="3"/>
        <v>7.0758817325189205E-3</v>
      </c>
      <c r="V18" s="18">
        <f t="shared" si="4"/>
        <v>2.8495963263684815E-3</v>
      </c>
      <c r="W18" s="18">
        <f t="shared" si="4"/>
        <v>3.5421553117643218E-3</v>
      </c>
      <c r="X18" s="18">
        <f t="shared" si="4"/>
        <v>3.8497132338068504E-3</v>
      </c>
      <c r="Y18" s="18">
        <f t="shared" si="4"/>
        <v>3.3419932085076275E-3</v>
      </c>
      <c r="Z18" s="18">
        <f t="shared" si="4"/>
        <v>3.2136223453401911E-3</v>
      </c>
      <c r="AA18" s="18">
        <f t="shared" si="4"/>
        <v>3.0566236885634086E-3</v>
      </c>
      <c r="AB18" s="18">
        <f t="shared" si="4"/>
        <v>4.1684007060146305E-3</v>
      </c>
      <c r="AC18" s="18">
        <f t="shared" si="4"/>
        <v>3.9068768306471302E-3</v>
      </c>
    </row>
    <row r="19" spans="1:29" x14ac:dyDescent="0.35">
      <c r="A19" s="13" t="s">
        <v>41</v>
      </c>
      <c r="B19" s="14">
        <v>10411.333333333336</v>
      </c>
      <c r="C19" s="14">
        <v>10470.083333333334</v>
      </c>
      <c r="D19" s="14">
        <v>10444</v>
      </c>
      <c r="E19" s="14">
        <v>10213</v>
      </c>
      <c r="F19" s="15">
        <v>9845.6666666666661</v>
      </c>
      <c r="G19" s="15">
        <v>9730.5</v>
      </c>
      <c r="H19" s="15">
        <v>9672.0560912148685</v>
      </c>
      <c r="I19" s="15">
        <v>9684.9414841084636</v>
      </c>
      <c r="J19" s="15">
        <v>9698.8684137651198</v>
      </c>
      <c r="K19" s="15">
        <v>9712.3738431260917</v>
      </c>
      <c r="L19" s="15">
        <v>9724.8282126359336</v>
      </c>
      <c r="M19" s="15">
        <v>9739.9846612717538</v>
      </c>
      <c r="N19" s="15">
        <v>9754.4405425724217</v>
      </c>
      <c r="O19" s="16"/>
      <c r="P19" s="13" t="str">
        <f t="shared" si="5"/>
        <v>GS 50-999 kW</v>
      </c>
      <c r="Q19" s="17"/>
      <c r="R19" s="18">
        <f t="shared" si="0"/>
        <v>5.6428891592493601E-3</v>
      </c>
      <c r="S19" s="18">
        <f t="shared" si="1"/>
        <v>-2.4912249982092412E-3</v>
      </c>
      <c r="T19" s="18">
        <f t="shared" si="2"/>
        <v>-2.2117962466487937E-2</v>
      </c>
      <c r="U19" s="18">
        <f t="shared" si="3"/>
        <v>-3.5967231306504838E-2</v>
      </c>
      <c r="V19" s="18">
        <f t="shared" si="4"/>
        <v>-1.1697193350712605E-2</v>
      </c>
      <c r="W19" s="18">
        <f t="shared" si="4"/>
        <v>-6.0062595740333485E-3</v>
      </c>
      <c r="X19" s="18">
        <f t="shared" si="4"/>
        <v>1.3322289254814042E-3</v>
      </c>
      <c r="Y19" s="18">
        <f t="shared" si="4"/>
        <v>1.4379983275591584E-3</v>
      </c>
      <c r="Z19" s="18">
        <f t="shared" si="4"/>
        <v>1.3924747490959173E-3</v>
      </c>
      <c r="AA19" s="18">
        <f t="shared" si="4"/>
        <v>1.282319823248608E-3</v>
      </c>
      <c r="AB19" s="18">
        <f t="shared" si="4"/>
        <v>1.5585312464570531E-3</v>
      </c>
      <c r="AC19" s="18">
        <f t="shared" si="4"/>
        <v>1.4841790622266121E-3</v>
      </c>
    </row>
    <row r="20" spans="1:29" x14ac:dyDescent="0.35">
      <c r="A20" s="13" t="s">
        <v>42</v>
      </c>
      <c r="B20" s="14">
        <v>429.91666666666669</v>
      </c>
      <c r="C20" s="14">
        <v>427.16666666666669</v>
      </c>
      <c r="D20" s="14">
        <v>454.75</v>
      </c>
      <c r="E20" s="14">
        <v>479.75</v>
      </c>
      <c r="F20" s="15">
        <v>481.91666666666669</v>
      </c>
      <c r="G20" s="15">
        <v>461</v>
      </c>
      <c r="H20" s="15">
        <v>454.58333333333331</v>
      </c>
      <c r="I20" s="15">
        <v>452.58333333333331</v>
      </c>
      <c r="J20" s="15">
        <v>450.58333333333331</v>
      </c>
      <c r="K20" s="15">
        <v>461.58333333333331</v>
      </c>
      <c r="L20" s="15">
        <v>459.58333333333331</v>
      </c>
      <c r="M20" s="15">
        <v>462.58333333333331</v>
      </c>
      <c r="N20" s="15">
        <v>460.58333333333331</v>
      </c>
      <c r="O20" s="16"/>
      <c r="P20" s="13" t="str">
        <f t="shared" si="5"/>
        <v>GS 1000-4999 kW</v>
      </c>
      <c r="Q20" s="17"/>
      <c r="R20" s="18">
        <f t="shared" si="0"/>
        <v>-6.3965884861407248E-3</v>
      </c>
      <c r="S20" s="18">
        <f t="shared" si="1"/>
        <v>6.4572766289504438E-2</v>
      </c>
      <c r="T20" s="18">
        <f t="shared" si="2"/>
        <v>5.4975261132490377E-2</v>
      </c>
      <c r="U20" s="18">
        <f t="shared" si="3"/>
        <v>4.5162410977940297E-3</v>
      </c>
      <c r="V20" s="18">
        <f t="shared" si="4"/>
        <v>-4.3403077987203914E-2</v>
      </c>
      <c r="W20" s="18">
        <f t="shared" si="4"/>
        <v>-1.3919016630513419E-2</v>
      </c>
      <c r="X20" s="18">
        <f t="shared" si="4"/>
        <v>-4.3996333638863429E-3</v>
      </c>
      <c r="Y20" s="18">
        <f t="shared" si="4"/>
        <v>-4.4190756766709629E-3</v>
      </c>
      <c r="Z20" s="18">
        <f t="shared" si="4"/>
        <v>2.4412798224523767E-2</v>
      </c>
      <c r="AA20" s="18">
        <f t="shared" si="4"/>
        <v>-4.3329120779924176E-3</v>
      </c>
      <c r="AB20" s="18">
        <f t="shared" si="4"/>
        <v>6.5276518585675432E-3</v>
      </c>
      <c r="AC20" s="18">
        <f t="shared" si="4"/>
        <v>-4.3235453071518645E-3</v>
      </c>
    </row>
    <row r="21" spans="1:29" x14ac:dyDescent="0.35">
      <c r="A21" s="13" t="s">
        <v>19</v>
      </c>
      <c r="B21" s="14">
        <v>43.916666666666664</v>
      </c>
      <c r="C21" s="14">
        <v>41.5</v>
      </c>
      <c r="D21" s="14">
        <v>40.166666666666664</v>
      </c>
      <c r="E21" s="14">
        <v>43.75</v>
      </c>
      <c r="F21" s="15">
        <v>44.833333333333336</v>
      </c>
      <c r="G21" s="15">
        <v>42.416666666666664</v>
      </c>
      <c r="H21" s="15">
        <v>47.416666666666664</v>
      </c>
      <c r="I21" s="15">
        <v>46.416666666666664</v>
      </c>
      <c r="J21" s="15">
        <v>45.416666666666664</v>
      </c>
      <c r="K21" s="15">
        <v>48.416666666666664</v>
      </c>
      <c r="L21" s="15">
        <v>47.416666666666664</v>
      </c>
      <c r="M21" s="15">
        <v>46.416666666666664</v>
      </c>
      <c r="N21" s="15">
        <v>46.416666666666664</v>
      </c>
      <c r="O21" s="16"/>
      <c r="P21" s="13" t="str">
        <f t="shared" si="5"/>
        <v>Large User</v>
      </c>
      <c r="Q21" s="17"/>
      <c r="R21" s="18">
        <f t="shared" si="0"/>
        <v>-5.5028462998102413E-2</v>
      </c>
      <c r="S21" s="18">
        <f t="shared" si="1"/>
        <v>-3.2128514056224959E-2</v>
      </c>
      <c r="T21" s="18">
        <f t="shared" si="2"/>
        <v>8.9211618257261469E-2</v>
      </c>
      <c r="U21" s="18">
        <f t="shared" si="3"/>
        <v>2.4761904761904815E-2</v>
      </c>
      <c r="V21" s="18">
        <f t="shared" si="4"/>
        <v>-5.3903345724907167E-2</v>
      </c>
      <c r="W21" s="18">
        <f t="shared" si="4"/>
        <v>0.11787819253438114</v>
      </c>
      <c r="X21" s="18">
        <f t="shared" si="4"/>
        <v>-2.10896309314587E-2</v>
      </c>
      <c r="Y21" s="18">
        <f t="shared" si="4"/>
        <v>-2.1543985637342909E-2</v>
      </c>
      <c r="Z21" s="18">
        <f t="shared" si="4"/>
        <v>6.6055045871559637E-2</v>
      </c>
      <c r="AA21" s="18">
        <f t="shared" si="4"/>
        <v>-2.0654044750430294E-2</v>
      </c>
      <c r="AB21" s="18">
        <f t="shared" si="4"/>
        <v>-2.10896309314587E-2</v>
      </c>
      <c r="AC21" s="18">
        <f t="shared" si="4"/>
        <v>0</v>
      </c>
    </row>
    <row r="22" spans="1:29" x14ac:dyDescent="0.35">
      <c r="A22" s="13" t="s">
        <v>21</v>
      </c>
      <c r="B22" s="14">
        <v>164540.5</v>
      </c>
      <c r="C22" s="14">
        <v>164700.06944444444</v>
      </c>
      <c r="D22" s="14">
        <v>168723.47222222225</v>
      </c>
      <c r="E22" s="14">
        <v>170372.83333333334</v>
      </c>
      <c r="F22" s="15">
        <v>171187.45833333334</v>
      </c>
      <c r="G22" s="15">
        <v>171681.25</v>
      </c>
      <c r="H22" s="15">
        <v>172008.9583333334</v>
      </c>
      <c r="I22" s="15">
        <v>172237.9583333334</v>
      </c>
      <c r="J22" s="15">
        <v>172466.9583333334</v>
      </c>
      <c r="K22" s="15">
        <v>172695.9583333334</v>
      </c>
      <c r="L22" s="15">
        <v>172924.9583333334</v>
      </c>
      <c r="M22" s="15">
        <v>173153.9583333334</v>
      </c>
      <c r="N22" s="15">
        <v>173382.9583333334</v>
      </c>
      <c r="O22" s="16"/>
      <c r="P22" s="13" t="str">
        <f t="shared" si="5"/>
        <v>Street Lighting Connections</v>
      </c>
      <c r="Q22" s="17"/>
      <c r="R22" s="18">
        <f t="shared" si="0"/>
        <v>9.6978825544129243E-4</v>
      </c>
      <c r="S22" s="18">
        <f t="shared" si="1"/>
        <v>2.4428664731892893E-2</v>
      </c>
      <c r="T22" s="18">
        <f t="shared" si="2"/>
        <v>9.775528498718631E-3</v>
      </c>
      <c r="U22" s="18">
        <f t="shared" si="3"/>
        <v>4.7814254424365385E-3</v>
      </c>
      <c r="V22" s="18">
        <f t="shared" si="4"/>
        <v>2.8845084299642682E-3</v>
      </c>
      <c r="W22" s="18">
        <f t="shared" si="4"/>
        <v>1.9088184256195785E-3</v>
      </c>
      <c r="X22" s="18">
        <f t="shared" si="4"/>
        <v>1.3313260089409097E-3</v>
      </c>
      <c r="Y22" s="18">
        <f t="shared" si="4"/>
        <v>1.3295559365422492E-3</v>
      </c>
      <c r="Z22" s="18">
        <f t="shared" si="4"/>
        <v>1.3277905647144483E-3</v>
      </c>
      <c r="AA22" s="18">
        <f t="shared" si="4"/>
        <v>1.3260298747582149E-3</v>
      </c>
      <c r="AB22" s="18">
        <f t="shared" si="4"/>
        <v>1.3242738480733088E-3</v>
      </c>
      <c r="AC22" s="18">
        <f t="shared" si="4"/>
        <v>1.3225224661578864E-3</v>
      </c>
    </row>
    <row r="23" spans="1:29" x14ac:dyDescent="0.35">
      <c r="A23" s="13" t="s">
        <v>20</v>
      </c>
      <c r="B23" s="14">
        <v>12210.75</v>
      </c>
      <c r="C23" s="14">
        <v>12233.166666666666</v>
      </c>
      <c r="D23" s="14">
        <v>12181.166666666666</v>
      </c>
      <c r="E23" s="14">
        <v>12309.416666666666</v>
      </c>
      <c r="F23" s="15">
        <v>12504.833333333334</v>
      </c>
      <c r="G23" s="15">
        <v>12769.75</v>
      </c>
      <c r="H23" s="15">
        <v>12860</v>
      </c>
      <c r="I23" s="15">
        <v>12860</v>
      </c>
      <c r="J23" s="15">
        <v>12860</v>
      </c>
      <c r="K23" s="15">
        <v>12860</v>
      </c>
      <c r="L23" s="15">
        <v>12860</v>
      </c>
      <c r="M23" s="15">
        <v>12860</v>
      </c>
      <c r="N23" s="15">
        <v>12860</v>
      </c>
      <c r="O23" s="16"/>
      <c r="P23" s="13" t="str">
        <f t="shared" si="5"/>
        <v>Unmetered Scattered Load Connections</v>
      </c>
      <c r="Q23" s="17"/>
      <c r="R23" s="18">
        <f t="shared" si="0"/>
        <v>1.8358140709347141E-3</v>
      </c>
      <c r="S23" s="18">
        <f t="shared" si="1"/>
        <v>-4.2507391108870694E-3</v>
      </c>
      <c r="T23" s="18">
        <f t="shared" si="2"/>
        <v>1.052854816862096E-2</v>
      </c>
      <c r="U23" s="18">
        <f t="shared" si="3"/>
        <v>1.5875379959786984E-2</v>
      </c>
      <c r="V23" s="18">
        <f t="shared" si="4"/>
        <v>2.1185141745191809E-2</v>
      </c>
      <c r="W23" s="18">
        <f t="shared" si="4"/>
        <v>7.0674837017169478E-3</v>
      </c>
      <c r="X23" s="18">
        <f t="shared" si="4"/>
        <v>0</v>
      </c>
      <c r="Y23" s="18">
        <f t="shared" si="4"/>
        <v>0</v>
      </c>
      <c r="Z23" s="18">
        <f t="shared" si="4"/>
        <v>0</v>
      </c>
      <c r="AA23" s="18">
        <f t="shared" si="4"/>
        <v>0</v>
      </c>
      <c r="AB23" s="18">
        <f t="shared" si="4"/>
        <v>0</v>
      </c>
      <c r="AC23" s="18">
        <f t="shared" si="4"/>
        <v>0</v>
      </c>
    </row>
    <row r="24" spans="1:29" x14ac:dyDescent="0.35">
      <c r="A24" s="13"/>
      <c r="B24" s="14"/>
      <c r="C24" s="14"/>
      <c r="D24" s="14"/>
      <c r="E24" s="14"/>
      <c r="F24" s="15"/>
      <c r="G24" s="15"/>
      <c r="H24" s="15"/>
      <c r="I24" s="15"/>
      <c r="J24" s="15"/>
      <c r="K24" s="15"/>
      <c r="L24" s="15"/>
      <c r="M24" s="15"/>
      <c r="N24" s="15"/>
      <c r="O24" s="16"/>
      <c r="P24" s="13">
        <f t="shared" si="5"/>
        <v>0</v>
      </c>
      <c r="Q24" s="17"/>
      <c r="R24" s="18">
        <f t="shared" si="0"/>
        <v>0</v>
      </c>
      <c r="S24" s="18">
        <f t="shared" si="1"/>
        <v>0</v>
      </c>
      <c r="T24" s="18">
        <f t="shared" si="2"/>
        <v>0</v>
      </c>
      <c r="U24" s="18">
        <f t="shared" si="3"/>
        <v>0</v>
      </c>
      <c r="V24" s="18">
        <f t="shared" si="4"/>
        <v>0</v>
      </c>
      <c r="W24" s="18">
        <f t="shared" si="4"/>
        <v>0</v>
      </c>
      <c r="X24" s="18">
        <f t="shared" si="4"/>
        <v>0</v>
      </c>
      <c r="Y24" s="18">
        <f t="shared" si="4"/>
        <v>0</v>
      </c>
      <c r="Z24" s="18">
        <f t="shared" si="4"/>
        <v>0</v>
      </c>
      <c r="AA24" s="18">
        <f t="shared" si="4"/>
        <v>0</v>
      </c>
      <c r="AB24" s="18">
        <f t="shared" si="4"/>
        <v>0</v>
      </c>
      <c r="AC24" s="18">
        <f t="shared" si="4"/>
        <v>0</v>
      </c>
    </row>
    <row r="25" spans="1:29" x14ac:dyDescent="0.35">
      <c r="A25" s="13"/>
      <c r="B25" s="14"/>
      <c r="C25" s="14"/>
      <c r="D25" s="14"/>
      <c r="E25" s="14"/>
      <c r="F25" s="15"/>
      <c r="G25" s="15"/>
      <c r="H25" s="15"/>
      <c r="I25" s="15"/>
      <c r="J25" s="15"/>
      <c r="K25" s="15"/>
      <c r="L25" s="15"/>
      <c r="M25" s="15"/>
      <c r="N25" s="15"/>
      <c r="O25" s="16"/>
      <c r="P25" s="13">
        <f t="shared" si="5"/>
        <v>0</v>
      </c>
      <c r="Q25" s="17"/>
      <c r="R25" s="18">
        <f t="shared" si="0"/>
        <v>0</v>
      </c>
      <c r="S25" s="18">
        <f t="shared" si="1"/>
        <v>0</v>
      </c>
      <c r="T25" s="18">
        <f t="shared" si="2"/>
        <v>0</v>
      </c>
      <c r="U25" s="18">
        <f t="shared" si="3"/>
        <v>0</v>
      </c>
      <c r="V25" s="18">
        <f t="shared" si="4"/>
        <v>0</v>
      </c>
      <c r="W25" s="18">
        <f t="shared" si="4"/>
        <v>0</v>
      </c>
      <c r="X25" s="18">
        <f t="shared" si="4"/>
        <v>0</v>
      </c>
      <c r="Y25" s="18">
        <f t="shared" si="4"/>
        <v>0</v>
      </c>
      <c r="Z25" s="18">
        <f t="shared" si="4"/>
        <v>0</v>
      </c>
      <c r="AA25" s="18">
        <f t="shared" si="4"/>
        <v>0</v>
      </c>
      <c r="AB25" s="18">
        <f t="shared" si="4"/>
        <v>0</v>
      </c>
      <c r="AC25" s="18">
        <f t="shared" si="4"/>
        <v>0</v>
      </c>
    </row>
    <row r="27" spans="1:29" x14ac:dyDescent="0.35">
      <c r="B27" s="19" t="s">
        <v>22</v>
      </c>
      <c r="Q27" s="19" t="s">
        <v>23</v>
      </c>
    </row>
    <row r="28" spans="1:29" ht="26" x14ac:dyDescent="0.35">
      <c r="A28" s="11" t="s">
        <v>12</v>
      </c>
      <c r="B28" s="12" t="s">
        <v>13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37</v>
      </c>
      <c r="H28" s="12" t="s">
        <v>30</v>
      </c>
      <c r="I28" s="12" t="s">
        <v>31</v>
      </c>
      <c r="J28" s="12" t="s">
        <v>32</v>
      </c>
      <c r="K28" s="12" t="s">
        <v>33</v>
      </c>
      <c r="L28" s="12" t="s">
        <v>34</v>
      </c>
      <c r="M28" s="12" t="s">
        <v>35</v>
      </c>
      <c r="N28" s="12" t="s">
        <v>36</v>
      </c>
      <c r="O28" s="10"/>
      <c r="P28" s="11" t="s">
        <v>12</v>
      </c>
      <c r="Q28" s="12" t="s">
        <v>13</v>
      </c>
      <c r="R28" s="12" t="s">
        <v>14</v>
      </c>
      <c r="S28" s="12" t="s">
        <v>15</v>
      </c>
      <c r="T28" s="12" t="s">
        <v>16</v>
      </c>
      <c r="U28" s="12" t="s">
        <v>17</v>
      </c>
      <c r="V28" s="12" t="s">
        <v>37</v>
      </c>
      <c r="W28" s="12" t="s">
        <v>30</v>
      </c>
      <c r="X28" s="12" t="s">
        <v>31</v>
      </c>
      <c r="Y28" s="12" t="s">
        <v>32</v>
      </c>
      <c r="Z28" s="12" t="s">
        <v>33</v>
      </c>
      <c r="AA28" s="12" t="s">
        <v>34</v>
      </c>
      <c r="AB28" s="12" t="s">
        <v>35</v>
      </c>
      <c r="AC28" s="12" t="s">
        <v>36</v>
      </c>
    </row>
    <row r="29" spans="1:29" x14ac:dyDescent="0.35">
      <c r="A29" s="13" t="str">
        <f t="shared" ref="A29:A38" si="6">A16</f>
        <v>Residential</v>
      </c>
      <c r="B29" s="14">
        <v>4545714645.057847</v>
      </c>
      <c r="C29" s="14">
        <v>4927526992.4699097</v>
      </c>
      <c r="D29" s="14">
        <v>4729458671.4426441</v>
      </c>
      <c r="E29" s="14">
        <v>5094828703.1682119</v>
      </c>
      <c r="F29" s="15">
        <v>4976366980.8601847</v>
      </c>
      <c r="G29" s="15">
        <v>4941071680.9959641</v>
      </c>
      <c r="H29" s="15">
        <f>H55</f>
        <v>4806829158.8184423</v>
      </c>
      <c r="I29" s="15">
        <f t="shared" ref="I29:N29" si="7">I55</f>
        <v>4837993116.3067074</v>
      </c>
      <c r="J29" s="15">
        <f t="shared" si="7"/>
        <v>4855700377.0913124</v>
      </c>
      <c r="K29" s="15">
        <f t="shared" si="7"/>
        <v>4906312992.0898819</v>
      </c>
      <c r="L29" s="15">
        <f t="shared" si="7"/>
        <v>4981019411.1585636</v>
      </c>
      <c r="M29" s="15">
        <f t="shared" si="7"/>
        <v>5089976990.1593103</v>
      </c>
      <c r="N29" s="15">
        <f t="shared" si="7"/>
        <v>5181381664.8305302</v>
      </c>
      <c r="P29" s="13" t="str">
        <f>A29</f>
        <v>Residential</v>
      </c>
      <c r="Q29" s="17"/>
      <c r="R29" s="18">
        <f t="shared" ref="R29:R38" si="8">IFERROR((C29-B29)/B29,)</f>
        <v>8.3993910138458291E-2</v>
      </c>
      <c r="S29" s="18">
        <f t="shared" ref="S29:S38" si="9">IFERROR((D29-C29)/C29,)</f>
        <v>-4.0196293461192051E-2</v>
      </c>
      <c r="T29" s="18">
        <f t="shared" ref="T29:T38" si="10">IFERROR((E29-D29)/D29,)</f>
        <v>7.7254091241295841E-2</v>
      </c>
      <c r="U29" s="18">
        <f t="shared" ref="U29:U38" si="11">IFERROR((F29-E29)/E29,)</f>
        <v>-2.3251365101708329E-2</v>
      </c>
      <c r="V29" s="18">
        <f t="shared" ref="V29:V38" si="12">IFERROR((G29-F29)/F29,)</f>
        <v>-7.0925838066146175E-3</v>
      </c>
      <c r="W29" s="18">
        <f t="shared" ref="W29:W38" si="13">IFERROR((H29-G29)/G29,)</f>
        <v>-2.7168705666391516E-2</v>
      </c>
      <c r="X29" s="18">
        <f t="shared" ref="X29:X38" si="14">IFERROR((I29-H29)/H29,)</f>
        <v>6.4832671307014774E-3</v>
      </c>
      <c r="Y29" s="18">
        <f t="shared" ref="Y29:Y38" si="15">IFERROR((J29-I29)/I29,)</f>
        <v>3.6600425752822555E-3</v>
      </c>
      <c r="Z29" s="18">
        <f t="shared" ref="Z29:Z38" si="16">IFERROR((K29-J29)/J29,)</f>
        <v>1.0423339800238606E-2</v>
      </c>
      <c r="AA29" s="18">
        <f t="shared" ref="AA29:AA38" si="17">IFERROR((L29-K29)/K29,)</f>
        <v>1.522659055570361E-2</v>
      </c>
      <c r="AB29" s="18">
        <f t="shared" ref="AB29:AB38" si="18">IFERROR((M29-L29)/L29,)</f>
        <v>2.1874554183960442E-2</v>
      </c>
      <c r="AC29" s="18">
        <f t="shared" ref="AC29:AC38" si="19">IFERROR((N29-M29)/M29,)</f>
        <v>1.7957777578943235E-2</v>
      </c>
    </row>
    <row r="30" spans="1:29" x14ac:dyDescent="0.35">
      <c r="A30" s="13" t="str">
        <f t="shared" si="6"/>
        <v>CSMUR</v>
      </c>
      <c r="B30" s="14">
        <v>245275380.62746719</v>
      </c>
      <c r="C30" s="14">
        <v>270836212.45826256</v>
      </c>
      <c r="D30" s="14">
        <v>277567648.59375453</v>
      </c>
      <c r="E30" s="14">
        <v>305026830.93179476</v>
      </c>
      <c r="F30" s="15">
        <v>316584976.33610177</v>
      </c>
      <c r="G30" s="15">
        <v>328137410.72446507</v>
      </c>
      <c r="H30" s="15">
        <f t="shared" ref="H30:N36" si="20">H56</f>
        <v>333093467.34546947</v>
      </c>
      <c r="I30" s="15">
        <f t="shared" si="20"/>
        <v>340865892.48636073</v>
      </c>
      <c r="J30" s="15">
        <f t="shared" si="20"/>
        <v>347069183.04413211</v>
      </c>
      <c r="K30" s="15">
        <f t="shared" si="20"/>
        <v>354231916.4570685</v>
      </c>
      <c r="L30" s="15">
        <f t="shared" si="20"/>
        <v>360733976.64777052</v>
      </c>
      <c r="M30" s="15">
        <f t="shared" si="20"/>
        <v>367510992.812069</v>
      </c>
      <c r="N30" s="15">
        <f t="shared" si="20"/>
        <v>371599182.73210526</v>
      </c>
      <c r="P30" s="13" t="str">
        <f t="shared" ref="P30:P38" si="21">A30</f>
        <v>CSMUR</v>
      </c>
      <c r="Q30" s="17"/>
      <c r="R30" s="18">
        <f t="shared" si="8"/>
        <v>0.10421279039667687</v>
      </c>
      <c r="S30" s="18">
        <f t="shared" si="9"/>
        <v>2.4854269207184844E-2</v>
      </c>
      <c r="T30" s="18">
        <f t="shared" si="10"/>
        <v>9.8927891910880583E-2</v>
      </c>
      <c r="U30" s="18">
        <f t="shared" si="11"/>
        <v>3.7892225313423185E-2</v>
      </c>
      <c r="V30" s="18">
        <f t="shared" si="12"/>
        <v>3.6490785261075319E-2</v>
      </c>
      <c r="W30" s="18">
        <f t="shared" si="13"/>
        <v>1.5103601293319073E-2</v>
      </c>
      <c r="X30" s="18">
        <f t="shared" si="14"/>
        <v>2.3334066569459456E-2</v>
      </c>
      <c r="Y30" s="18">
        <f t="shared" si="15"/>
        <v>1.8198625015025817E-2</v>
      </c>
      <c r="Z30" s="18">
        <f t="shared" si="16"/>
        <v>2.0637768384136834E-2</v>
      </c>
      <c r="AA30" s="18">
        <f t="shared" si="17"/>
        <v>1.8355376488188479E-2</v>
      </c>
      <c r="AB30" s="18">
        <f t="shared" si="18"/>
        <v>1.878674203987089E-2</v>
      </c>
      <c r="AC30" s="18">
        <f t="shared" si="19"/>
        <v>1.1123993567525203E-2</v>
      </c>
    </row>
    <row r="31" spans="1:29" x14ac:dyDescent="0.35">
      <c r="A31" s="13" t="str">
        <f t="shared" si="6"/>
        <v>GS &lt; 50 kW</v>
      </c>
      <c r="B31" s="14">
        <v>2311840421.2046657</v>
      </c>
      <c r="C31" s="14">
        <v>2404335418.4656487</v>
      </c>
      <c r="D31" s="14">
        <v>2367473347.3432012</v>
      </c>
      <c r="E31" s="14">
        <v>2190514000.5982738</v>
      </c>
      <c r="F31" s="15">
        <v>2279331264.2393384</v>
      </c>
      <c r="G31" s="15">
        <v>2403616498.8465643</v>
      </c>
      <c r="H31" s="15">
        <f t="shared" si="20"/>
        <v>2373072715.6913176</v>
      </c>
      <c r="I31" s="15">
        <f t="shared" si="20"/>
        <v>2414079624.2192588</v>
      </c>
      <c r="J31" s="15">
        <f t="shared" si="20"/>
        <v>2410426638.6956944</v>
      </c>
      <c r="K31" s="15">
        <f t="shared" si="20"/>
        <v>2412867868.4833302</v>
      </c>
      <c r="L31" s="15">
        <f t="shared" si="20"/>
        <v>2420548489.7554059</v>
      </c>
      <c r="M31" s="15">
        <f t="shared" si="20"/>
        <v>2448336845.7620063</v>
      </c>
      <c r="N31" s="15">
        <f t="shared" si="20"/>
        <v>2452511140.8296905</v>
      </c>
      <c r="P31" s="13" t="str">
        <f t="shared" si="21"/>
        <v>GS &lt; 50 kW</v>
      </c>
      <c r="Q31" s="17"/>
      <c r="R31" s="18">
        <f t="shared" si="8"/>
        <v>4.0009248221719917E-2</v>
      </c>
      <c r="S31" s="18">
        <f t="shared" si="9"/>
        <v>-1.5331501103939733E-2</v>
      </c>
      <c r="T31" s="18">
        <f t="shared" si="10"/>
        <v>-7.4746077688060436E-2</v>
      </c>
      <c r="U31" s="18">
        <f t="shared" si="11"/>
        <v>4.0546311786551853E-2</v>
      </c>
      <c r="V31" s="18">
        <f t="shared" si="12"/>
        <v>5.4527060878403096E-2</v>
      </c>
      <c r="W31" s="18">
        <f t="shared" si="13"/>
        <v>-1.2707427815503819E-2</v>
      </c>
      <c r="X31" s="18">
        <f t="shared" si="14"/>
        <v>1.7280089335987833E-2</v>
      </c>
      <c r="Y31" s="18">
        <f t="shared" si="15"/>
        <v>-1.5132000978409137E-3</v>
      </c>
      <c r="Z31" s="18">
        <f t="shared" si="16"/>
        <v>1.0127791273319053E-3</v>
      </c>
      <c r="AA31" s="18">
        <f t="shared" si="17"/>
        <v>3.1831918243013877E-3</v>
      </c>
      <c r="AB31" s="18">
        <f t="shared" si="18"/>
        <v>1.1480189768645522E-2</v>
      </c>
      <c r="AC31" s="18">
        <f t="shared" si="19"/>
        <v>1.7049512916940928E-3</v>
      </c>
    </row>
    <row r="32" spans="1:29" x14ac:dyDescent="0.35">
      <c r="A32" s="13" t="str">
        <f t="shared" si="6"/>
        <v>GS 50-999 kW</v>
      </c>
      <c r="B32" s="14">
        <v>9622771102.7716331</v>
      </c>
      <c r="C32" s="14">
        <v>9921831646.9476986</v>
      </c>
      <c r="D32" s="14">
        <v>9711872547.1822777</v>
      </c>
      <c r="E32" s="14">
        <v>9311631673.8857174</v>
      </c>
      <c r="F32" s="15">
        <v>9330978840.6600227</v>
      </c>
      <c r="G32" s="15">
        <v>9607262360.813427</v>
      </c>
      <c r="H32" s="15">
        <f t="shared" si="20"/>
        <v>9429889264.8551979</v>
      </c>
      <c r="I32" s="15">
        <f t="shared" si="20"/>
        <v>9428743227.0053024</v>
      </c>
      <c r="J32" s="15">
        <f t="shared" si="20"/>
        <v>9360445528.3054466</v>
      </c>
      <c r="K32" s="15">
        <f t="shared" si="20"/>
        <v>9333302390.5584908</v>
      </c>
      <c r="L32" s="15">
        <f t="shared" si="20"/>
        <v>9309924735.3320637</v>
      </c>
      <c r="M32" s="15">
        <f t="shared" si="20"/>
        <v>9320742543.7629738</v>
      </c>
      <c r="N32" s="15">
        <f t="shared" si="20"/>
        <v>9279904610.1408291</v>
      </c>
      <c r="P32" s="13" t="str">
        <f t="shared" si="21"/>
        <v>GS 50-999 kW</v>
      </c>
      <c r="Q32" s="17"/>
      <c r="R32" s="18">
        <f t="shared" si="8"/>
        <v>3.1078422315368955E-2</v>
      </c>
      <c r="S32" s="18">
        <f t="shared" si="9"/>
        <v>-2.1161324565511213E-2</v>
      </c>
      <c r="T32" s="18">
        <f t="shared" si="10"/>
        <v>-4.121150389403358E-2</v>
      </c>
      <c r="U32" s="18">
        <f t="shared" si="11"/>
        <v>2.077741845026375E-3</v>
      </c>
      <c r="V32" s="18">
        <f t="shared" si="12"/>
        <v>2.9609275175878701E-2</v>
      </c>
      <c r="W32" s="18">
        <f t="shared" si="13"/>
        <v>-1.8462397434018993E-2</v>
      </c>
      <c r="X32" s="18">
        <f t="shared" si="14"/>
        <v>-1.2153248227067865E-4</v>
      </c>
      <c r="Y32" s="18">
        <f t="shared" si="15"/>
        <v>-7.2435633313505865E-3</v>
      </c>
      <c r="Z32" s="18">
        <f t="shared" si="16"/>
        <v>-2.899769852287115E-3</v>
      </c>
      <c r="AA32" s="18">
        <f t="shared" si="17"/>
        <v>-2.5047570782744345E-3</v>
      </c>
      <c r="AB32" s="18">
        <f t="shared" si="18"/>
        <v>1.1619651864483375E-3</v>
      </c>
      <c r="AC32" s="18">
        <f t="shared" si="19"/>
        <v>-4.3814034590486167E-3</v>
      </c>
    </row>
    <row r="33" spans="1:29" x14ac:dyDescent="0.35">
      <c r="A33" s="13" t="str">
        <f t="shared" si="6"/>
        <v>GS 1000-4999 kW</v>
      </c>
      <c r="B33" s="14">
        <v>4589196039.6633329</v>
      </c>
      <c r="C33" s="14">
        <v>4656922360.7008429</v>
      </c>
      <c r="D33" s="14">
        <v>4554372184.1193647</v>
      </c>
      <c r="E33" s="14">
        <v>4174985520.4243021</v>
      </c>
      <c r="F33" s="15">
        <v>4104076189.9414344</v>
      </c>
      <c r="G33" s="15">
        <v>4255863824.5506144</v>
      </c>
      <c r="H33" s="15">
        <f t="shared" si="20"/>
        <v>4183723222.3214059</v>
      </c>
      <c r="I33" s="15">
        <f t="shared" si="20"/>
        <v>4166444827.4047661</v>
      </c>
      <c r="J33" s="15">
        <f t="shared" si="20"/>
        <v>4080129425.8016896</v>
      </c>
      <c r="K33" s="15">
        <f t="shared" si="20"/>
        <v>4019512930.8189235</v>
      </c>
      <c r="L33" s="15">
        <f t="shared" si="20"/>
        <v>3975239927.115901</v>
      </c>
      <c r="M33" s="15">
        <f t="shared" si="20"/>
        <v>3963765471.5908384</v>
      </c>
      <c r="N33" s="15">
        <f t="shared" si="20"/>
        <v>3906878118.1015248</v>
      </c>
      <c r="P33" s="13" t="str">
        <f t="shared" si="21"/>
        <v>GS 1000-4999 kW</v>
      </c>
      <c r="Q33" s="17"/>
      <c r="R33" s="18">
        <f t="shared" si="8"/>
        <v>1.4757774662962181E-2</v>
      </c>
      <c r="S33" s="18">
        <f t="shared" si="9"/>
        <v>-2.2021019170705015E-2</v>
      </c>
      <c r="T33" s="18">
        <f t="shared" si="10"/>
        <v>-8.3301638152882093E-2</v>
      </c>
      <c r="U33" s="18">
        <f t="shared" si="11"/>
        <v>-1.6984329678743706E-2</v>
      </c>
      <c r="V33" s="18">
        <f t="shared" si="12"/>
        <v>3.6984604472302937E-2</v>
      </c>
      <c r="W33" s="18">
        <f t="shared" si="13"/>
        <v>-1.6950871833129186E-2</v>
      </c>
      <c r="X33" s="18">
        <f t="shared" si="14"/>
        <v>-4.1299086957890608E-3</v>
      </c>
      <c r="Y33" s="18">
        <f t="shared" si="15"/>
        <v>-2.0716799376614185E-2</v>
      </c>
      <c r="Z33" s="18">
        <f t="shared" si="16"/>
        <v>-1.4856512785953069E-2</v>
      </c>
      <c r="AA33" s="18">
        <f t="shared" si="17"/>
        <v>-1.1014519536326614E-2</v>
      </c>
      <c r="AB33" s="18">
        <f t="shared" si="18"/>
        <v>-2.886481252815213E-3</v>
      </c>
      <c r="AC33" s="18">
        <f t="shared" si="19"/>
        <v>-1.4351846469484012E-2</v>
      </c>
    </row>
    <row r="34" spans="1:29" x14ac:dyDescent="0.35">
      <c r="A34" s="13" t="str">
        <f t="shared" si="6"/>
        <v>Large User</v>
      </c>
      <c r="B34" s="14">
        <v>2127297945.7271724</v>
      </c>
      <c r="C34" s="14">
        <v>2034120650.8223164</v>
      </c>
      <c r="D34" s="14">
        <v>1896701615.2420106</v>
      </c>
      <c r="E34" s="14">
        <v>1791431051.685981</v>
      </c>
      <c r="F34" s="15">
        <v>1662798980.9997714</v>
      </c>
      <c r="G34" s="15">
        <v>1688947009.1195428</v>
      </c>
      <c r="H34" s="15">
        <f t="shared" si="20"/>
        <v>1731139897.5788226</v>
      </c>
      <c r="I34" s="15">
        <f t="shared" si="20"/>
        <v>1662857470.3158309</v>
      </c>
      <c r="J34" s="15">
        <f t="shared" si="20"/>
        <v>1584083221.5781152</v>
      </c>
      <c r="K34" s="15">
        <f t="shared" si="20"/>
        <v>1569599717.8243065</v>
      </c>
      <c r="L34" s="15">
        <f t="shared" si="20"/>
        <v>1520893431.950942</v>
      </c>
      <c r="M34" s="15">
        <f t="shared" si="20"/>
        <v>1482340317.1958461</v>
      </c>
      <c r="N34" s="15">
        <f t="shared" si="20"/>
        <v>1440432090.7809966</v>
      </c>
      <c r="P34" s="13" t="str">
        <f t="shared" si="21"/>
        <v>Large User</v>
      </c>
      <c r="Q34" s="17"/>
      <c r="R34" s="18">
        <f t="shared" si="8"/>
        <v>-4.3800773225964477E-2</v>
      </c>
      <c r="S34" s="18">
        <f t="shared" si="9"/>
        <v>-6.7556973832772704E-2</v>
      </c>
      <c r="T34" s="18">
        <f t="shared" si="10"/>
        <v>-5.5501910637956363E-2</v>
      </c>
      <c r="U34" s="18">
        <f t="shared" si="11"/>
        <v>-7.1804086774732045E-2</v>
      </c>
      <c r="V34" s="18">
        <f t="shared" si="12"/>
        <v>1.5725309203671611E-2</v>
      </c>
      <c r="W34" s="18">
        <f t="shared" si="13"/>
        <v>2.4981771619510523E-2</v>
      </c>
      <c r="X34" s="18">
        <f t="shared" si="14"/>
        <v>-3.9443621719129497E-2</v>
      </c>
      <c r="Y34" s="18">
        <f t="shared" si="15"/>
        <v>-4.7372820667999839E-2</v>
      </c>
      <c r="Z34" s="18">
        <f t="shared" si="16"/>
        <v>-9.1431457366108575E-3</v>
      </c>
      <c r="AA34" s="18">
        <f t="shared" si="17"/>
        <v>-3.1031023591720854E-2</v>
      </c>
      <c r="AB34" s="18">
        <f t="shared" si="18"/>
        <v>-2.5348991550079577E-2</v>
      </c>
      <c r="AC34" s="18">
        <f t="shared" si="19"/>
        <v>-2.8271663347946722E-2</v>
      </c>
    </row>
    <row r="35" spans="1:29" x14ac:dyDescent="0.35">
      <c r="A35" s="13" t="str">
        <f t="shared" si="6"/>
        <v>Street Lighting Connections</v>
      </c>
      <c r="B35" s="14">
        <v>115072180.63534909</v>
      </c>
      <c r="C35" s="14">
        <v>115403896.65541622</v>
      </c>
      <c r="D35" s="14">
        <v>115091255.12550826</v>
      </c>
      <c r="E35" s="14">
        <v>115311511.87840931</v>
      </c>
      <c r="F35" s="15">
        <v>115326732.80114551</v>
      </c>
      <c r="G35" s="15">
        <v>118535643.06631322</v>
      </c>
      <c r="H35" s="15">
        <f t="shared" si="20"/>
        <v>118704995.43658911</v>
      </c>
      <c r="I35" s="15">
        <f t="shared" si="20"/>
        <v>119245168.88872042</v>
      </c>
      <c r="J35" s="15">
        <f t="shared" si="20"/>
        <v>119021063.23172612</v>
      </c>
      <c r="K35" s="15">
        <f t="shared" si="20"/>
        <v>119179097.1292946</v>
      </c>
      <c r="L35" s="15">
        <f t="shared" si="20"/>
        <v>119337131.02686311</v>
      </c>
      <c r="M35" s="15">
        <f t="shared" si="20"/>
        <v>119879337.79642634</v>
      </c>
      <c r="N35" s="15">
        <f t="shared" si="20"/>
        <v>119653198.82200013</v>
      </c>
      <c r="P35" s="13" t="str">
        <f t="shared" si="21"/>
        <v>Street Lighting Connections</v>
      </c>
      <c r="Q35" s="17"/>
      <c r="R35" s="18">
        <f t="shared" si="8"/>
        <v>2.8826777961069201E-3</v>
      </c>
      <c r="S35" s="18">
        <f>IFERROR((D35-C35)/C35,)</f>
        <v>-2.7091072222757877E-3</v>
      </c>
      <c r="T35" s="18">
        <f t="shared" si="10"/>
        <v>1.9137575019131999E-3</v>
      </c>
      <c r="U35" s="18">
        <f t="shared" si="11"/>
        <v>1.3199829304334743E-4</v>
      </c>
      <c r="V35" s="18">
        <f t="shared" si="12"/>
        <v>2.7824513772541727E-2</v>
      </c>
      <c r="W35" s="18">
        <f t="shared" si="13"/>
        <v>1.4287041930598284E-3</v>
      </c>
      <c r="X35" s="18">
        <f t="shared" si="14"/>
        <v>4.5505536657879809E-3</v>
      </c>
      <c r="Y35" s="18">
        <f t="shared" si="15"/>
        <v>-1.8793688589886059E-3</v>
      </c>
      <c r="Z35" s="18">
        <f t="shared" si="16"/>
        <v>1.3277809261441199E-3</v>
      </c>
      <c r="AA35" s="18">
        <f t="shared" si="17"/>
        <v>1.3260202617331606E-3</v>
      </c>
      <c r="AB35" s="18">
        <f t="shared" si="18"/>
        <v>4.5434875541056508E-3</v>
      </c>
      <c r="AC35" s="18">
        <f t="shared" si="19"/>
        <v>-1.886388251578674E-3</v>
      </c>
    </row>
    <row r="36" spans="1:29" x14ac:dyDescent="0.35">
      <c r="A36" s="13" t="str">
        <f t="shared" si="6"/>
        <v>Unmetered Scattered Load Connections</v>
      </c>
      <c r="B36" s="14">
        <v>41404515.488770619</v>
      </c>
      <c r="C36" s="14">
        <v>40477714.493615732</v>
      </c>
      <c r="D36" s="14">
        <v>40395663.339607298</v>
      </c>
      <c r="E36" s="14">
        <v>40389262.892798036</v>
      </c>
      <c r="F36" s="15">
        <v>41586125.273534663</v>
      </c>
      <c r="G36" s="15">
        <v>41993718.680125527</v>
      </c>
      <c r="H36" s="15">
        <f t="shared" si="20"/>
        <v>41993718.680125542</v>
      </c>
      <c r="I36" s="15">
        <f t="shared" si="20"/>
        <v>42108769.964180678</v>
      </c>
      <c r="J36" s="15">
        <f t="shared" si="20"/>
        <v>41993718.680125542</v>
      </c>
      <c r="K36" s="15">
        <f t="shared" si="20"/>
        <v>41993718.680125542</v>
      </c>
      <c r="L36" s="15">
        <f t="shared" si="20"/>
        <v>41993718.680125542</v>
      </c>
      <c r="M36" s="15">
        <f t="shared" si="20"/>
        <v>42108769.964180678</v>
      </c>
      <c r="N36" s="15">
        <f t="shared" si="20"/>
        <v>41993718.680125542</v>
      </c>
      <c r="P36" s="13" t="str">
        <f t="shared" si="21"/>
        <v>Unmetered Scattered Load Connections</v>
      </c>
      <c r="Q36" s="17"/>
      <c r="R36" s="18">
        <f t="shared" si="8"/>
        <v>-2.2384056043506812E-2</v>
      </c>
      <c r="S36" s="18">
        <f t="shared" si="9"/>
        <v>-2.027069834226302E-3</v>
      </c>
      <c r="T36" s="18">
        <f t="shared" si="10"/>
        <v>-1.5844390907641075E-4</v>
      </c>
      <c r="U36" s="18">
        <f t="shared" si="11"/>
        <v>2.9633182064088714E-2</v>
      </c>
      <c r="V36" s="18">
        <f t="shared" si="12"/>
        <v>9.8011873890606442E-3</v>
      </c>
      <c r="W36" s="18">
        <f t="shared" si="13"/>
        <v>3.5484262080604844E-16</v>
      </c>
      <c r="X36" s="18">
        <f t="shared" si="14"/>
        <v>2.7397260273972048E-3</v>
      </c>
      <c r="Y36" s="18">
        <f t="shared" si="15"/>
        <v>-2.7322404371584149E-3</v>
      </c>
      <c r="Z36" s="18">
        <f t="shared" si="16"/>
        <v>0</v>
      </c>
      <c r="AA36" s="18">
        <f t="shared" si="17"/>
        <v>0</v>
      </c>
      <c r="AB36" s="18">
        <f t="shared" si="18"/>
        <v>2.7397260273972048E-3</v>
      </c>
      <c r="AC36" s="18">
        <f t="shared" si="19"/>
        <v>-2.7322404371584149E-3</v>
      </c>
    </row>
    <row r="37" spans="1:29" x14ac:dyDescent="0.35">
      <c r="A37" s="13">
        <f t="shared" si="6"/>
        <v>0</v>
      </c>
      <c r="B37" s="14"/>
      <c r="C37" s="14"/>
      <c r="D37" s="14"/>
      <c r="E37" s="14"/>
      <c r="F37" s="15"/>
      <c r="G37" s="15"/>
      <c r="H37" s="15"/>
      <c r="I37" s="15"/>
      <c r="J37" s="15"/>
      <c r="K37" s="15"/>
      <c r="L37" s="15"/>
      <c r="M37" s="15"/>
      <c r="N37" s="15"/>
      <c r="P37" s="13">
        <f t="shared" si="21"/>
        <v>0</v>
      </c>
      <c r="Q37" s="17"/>
      <c r="R37" s="18">
        <f t="shared" si="8"/>
        <v>0</v>
      </c>
      <c r="S37" s="18">
        <f t="shared" si="9"/>
        <v>0</v>
      </c>
      <c r="T37" s="18">
        <f t="shared" si="10"/>
        <v>0</v>
      </c>
      <c r="U37" s="18">
        <f t="shared" si="11"/>
        <v>0</v>
      </c>
      <c r="V37" s="18">
        <f t="shared" si="12"/>
        <v>0</v>
      </c>
      <c r="W37" s="18">
        <f t="shared" si="13"/>
        <v>0</v>
      </c>
      <c r="X37" s="18">
        <f t="shared" si="14"/>
        <v>0</v>
      </c>
      <c r="Y37" s="18">
        <f t="shared" si="15"/>
        <v>0</v>
      </c>
      <c r="Z37" s="18">
        <f t="shared" si="16"/>
        <v>0</v>
      </c>
      <c r="AA37" s="18">
        <f t="shared" si="17"/>
        <v>0</v>
      </c>
      <c r="AB37" s="18">
        <f t="shared" si="18"/>
        <v>0</v>
      </c>
      <c r="AC37" s="18">
        <f t="shared" si="19"/>
        <v>0</v>
      </c>
    </row>
    <row r="38" spans="1:29" x14ac:dyDescent="0.35">
      <c r="A38" s="13">
        <f t="shared" si="6"/>
        <v>0</v>
      </c>
      <c r="B38" s="14"/>
      <c r="C38" s="14"/>
      <c r="D38" s="14"/>
      <c r="E38" s="14"/>
      <c r="F38" s="15"/>
      <c r="G38" s="15"/>
      <c r="H38" s="15"/>
      <c r="I38" s="15"/>
      <c r="J38" s="15"/>
      <c r="K38" s="15"/>
      <c r="L38" s="15"/>
      <c r="M38" s="15"/>
      <c r="N38" s="15"/>
      <c r="P38" s="13">
        <f t="shared" si="21"/>
        <v>0</v>
      </c>
      <c r="Q38" s="17"/>
      <c r="R38" s="18">
        <f t="shared" si="8"/>
        <v>0</v>
      </c>
      <c r="S38" s="18">
        <f t="shared" si="9"/>
        <v>0</v>
      </c>
      <c r="T38" s="18">
        <f t="shared" si="10"/>
        <v>0</v>
      </c>
      <c r="U38" s="18">
        <f t="shared" si="11"/>
        <v>0</v>
      </c>
      <c r="V38" s="18">
        <f t="shared" si="12"/>
        <v>0</v>
      </c>
      <c r="W38" s="18">
        <f t="shared" si="13"/>
        <v>0</v>
      </c>
      <c r="X38" s="18">
        <f t="shared" si="14"/>
        <v>0</v>
      </c>
      <c r="Y38" s="18">
        <f t="shared" si="15"/>
        <v>0</v>
      </c>
      <c r="Z38" s="18">
        <f t="shared" si="16"/>
        <v>0</v>
      </c>
      <c r="AA38" s="18">
        <f t="shared" si="17"/>
        <v>0</v>
      </c>
      <c r="AB38" s="18">
        <f t="shared" si="18"/>
        <v>0</v>
      </c>
      <c r="AC38" s="18">
        <f t="shared" si="19"/>
        <v>0</v>
      </c>
    </row>
    <row r="40" spans="1:29" x14ac:dyDescent="0.35">
      <c r="B40" s="20" t="s">
        <v>24</v>
      </c>
      <c r="Q40" s="20" t="s">
        <v>25</v>
      </c>
    </row>
    <row r="41" spans="1:29" ht="26" x14ac:dyDescent="0.35">
      <c r="A41" s="11" t="s">
        <v>12</v>
      </c>
      <c r="B41" s="12" t="s">
        <v>13</v>
      </c>
      <c r="C41" s="12" t="s">
        <v>14</v>
      </c>
      <c r="D41" s="12" t="s">
        <v>15</v>
      </c>
      <c r="E41" s="12" t="s">
        <v>16</v>
      </c>
      <c r="F41" s="12" t="s">
        <v>17</v>
      </c>
      <c r="G41" s="12" t="s">
        <v>37</v>
      </c>
      <c r="H41" s="12" t="s">
        <v>30</v>
      </c>
      <c r="I41" s="12" t="s">
        <v>31</v>
      </c>
      <c r="J41" s="12" t="s">
        <v>32</v>
      </c>
      <c r="K41" s="12" t="s">
        <v>33</v>
      </c>
      <c r="L41" s="12" t="s">
        <v>34</v>
      </c>
      <c r="M41" s="12" t="s">
        <v>35</v>
      </c>
      <c r="N41" s="12" t="s">
        <v>36</v>
      </c>
      <c r="O41" s="10"/>
      <c r="P41" s="11" t="s">
        <v>12</v>
      </c>
      <c r="Q41" s="12" t="s">
        <v>13</v>
      </c>
      <c r="R41" s="12" t="s">
        <v>14</v>
      </c>
      <c r="S41" s="12" t="s">
        <v>15</v>
      </c>
      <c r="T41" s="12" t="s">
        <v>16</v>
      </c>
      <c r="U41" s="12" t="s">
        <v>17</v>
      </c>
      <c r="V41" s="12" t="s">
        <v>37</v>
      </c>
      <c r="W41" s="12" t="s">
        <v>30</v>
      </c>
      <c r="X41" s="12" t="s">
        <v>31</v>
      </c>
      <c r="Y41" s="12" t="s">
        <v>32</v>
      </c>
      <c r="Z41" s="12" t="s">
        <v>33</v>
      </c>
      <c r="AA41" s="12" t="s">
        <v>34</v>
      </c>
      <c r="AB41" s="12" t="s">
        <v>35</v>
      </c>
      <c r="AC41" s="12" t="s">
        <v>36</v>
      </c>
    </row>
    <row r="42" spans="1:29" x14ac:dyDescent="0.35">
      <c r="A42" s="13" t="str">
        <f t="shared" ref="A42:A51" si="22">A29</f>
        <v>Residential</v>
      </c>
      <c r="B42" s="14"/>
      <c r="C42" s="14"/>
      <c r="D42" s="14"/>
      <c r="E42" s="14"/>
      <c r="F42" s="15"/>
      <c r="G42" s="15"/>
      <c r="H42" s="15"/>
      <c r="I42" s="15"/>
      <c r="J42" s="15"/>
      <c r="K42" s="15"/>
      <c r="L42" s="15"/>
      <c r="M42" s="15"/>
      <c r="N42" s="15"/>
      <c r="P42" s="13" t="str">
        <f>A42</f>
        <v>Residential</v>
      </c>
      <c r="Q42" s="17"/>
      <c r="R42" s="18">
        <f t="shared" ref="R42:R51" si="23">IFERROR((C42-B42)/B42,)</f>
        <v>0</v>
      </c>
      <c r="S42" s="18">
        <f t="shared" ref="S42:S51" si="24">IFERROR((D42-C42)/C42,)</f>
        <v>0</v>
      </c>
      <c r="T42" s="18">
        <f t="shared" ref="T42:T51" si="25">IFERROR((E42-D42)/D42,)</f>
        <v>0</v>
      </c>
      <c r="U42" s="18">
        <f t="shared" ref="U42:U51" si="26">IFERROR((F42-E42)/E42,)</f>
        <v>0</v>
      </c>
      <c r="V42" s="18">
        <f t="shared" ref="V42:V51" si="27">IFERROR((G42-F42)/F42,)</f>
        <v>0</v>
      </c>
      <c r="W42" s="18">
        <f t="shared" ref="W42:W51" si="28">IFERROR((H42-G42)/G42,)</f>
        <v>0</v>
      </c>
      <c r="X42" s="18">
        <f t="shared" ref="X42:X51" si="29">IFERROR((I42-H42)/H42,)</f>
        <v>0</v>
      </c>
      <c r="Y42" s="18">
        <f t="shared" ref="Y42:Y51" si="30">IFERROR((J42-I42)/I42,)</f>
        <v>0</v>
      </c>
      <c r="Z42" s="18">
        <f t="shared" ref="Z42:Z51" si="31">IFERROR((K42-J42)/J42,)</f>
        <v>0</v>
      </c>
      <c r="AA42" s="18">
        <f t="shared" ref="AA42:AA51" si="32">IFERROR((L42-K42)/K42,)</f>
        <v>0</v>
      </c>
      <c r="AB42" s="18">
        <f t="shared" ref="AB42:AB51" si="33">IFERROR((M42-L42)/L42,)</f>
        <v>0</v>
      </c>
      <c r="AC42" s="18">
        <f t="shared" ref="AC42:AC51" si="34">IFERROR((N42-M42)/M42,)</f>
        <v>0</v>
      </c>
    </row>
    <row r="43" spans="1:29" ht="13.9" customHeight="1" x14ac:dyDescent="0.35">
      <c r="A43" s="13" t="str">
        <f t="shared" si="22"/>
        <v>CSMUR</v>
      </c>
      <c r="B43" s="14"/>
      <c r="C43" s="14"/>
      <c r="D43" s="14"/>
      <c r="E43" s="14"/>
      <c r="F43" s="15"/>
      <c r="G43" s="15"/>
      <c r="H43" s="15"/>
      <c r="I43" s="15"/>
      <c r="J43" s="15"/>
      <c r="K43" s="15"/>
      <c r="L43" s="15"/>
      <c r="M43" s="15"/>
      <c r="N43" s="15"/>
      <c r="P43" s="13" t="str">
        <f t="shared" ref="P43:P51" si="35">A43</f>
        <v>CSMUR</v>
      </c>
      <c r="Q43" s="17"/>
      <c r="R43" s="18">
        <f t="shared" si="23"/>
        <v>0</v>
      </c>
      <c r="S43" s="18">
        <f t="shared" si="24"/>
        <v>0</v>
      </c>
      <c r="T43" s="18">
        <f t="shared" si="25"/>
        <v>0</v>
      </c>
      <c r="U43" s="18">
        <f t="shared" si="26"/>
        <v>0</v>
      </c>
      <c r="V43" s="18">
        <f t="shared" si="27"/>
        <v>0</v>
      </c>
      <c r="W43" s="18">
        <f t="shared" si="28"/>
        <v>0</v>
      </c>
      <c r="X43" s="18">
        <f t="shared" si="29"/>
        <v>0</v>
      </c>
      <c r="Y43" s="18">
        <f t="shared" si="30"/>
        <v>0</v>
      </c>
      <c r="Z43" s="18">
        <f t="shared" si="31"/>
        <v>0</v>
      </c>
      <c r="AA43" s="18">
        <f t="shared" si="32"/>
        <v>0</v>
      </c>
      <c r="AB43" s="18">
        <f t="shared" si="33"/>
        <v>0</v>
      </c>
      <c r="AC43" s="18">
        <f t="shared" si="34"/>
        <v>0</v>
      </c>
    </row>
    <row r="44" spans="1:29" x14ac:dyDescent="0.35">
      <c r="A44" s="13" t="str">
        <f t="shared" si="22"/>
        <v>GS &lt; 50 kW</v>
      </c>
      <c r="B44" s="14"/>
      <c r="C44" s="14"/>
      <c r="D44" s="14"/>
      <c r="E44" s="14"/>
      <c r="F44" s="15"/>
      <c r="G44" s="15"/>
      <c r="H44" s="15"/>
      <c r="I44" s="15"/>
      <c r="J44" s="15"/>
      <c r="K44" s="15"/>
      <c r="L44" s="15"/>
      <c r="M44" s="15"/>
      <c r="N44" s="15"/>
      <c r="P44" s="13" t="str">
        <f t="shared" si="35"/>
        <v>GS &lt; 50 kW</v>
      </c>
      <c r="Q44" s="17"/>
      <c r="R44" s="18">
        <f t="shared" si="23"/>
        <v>0</v>
      </c>
      <c r="S44" s="18">
        <f t="shared" si="24"/>
        <v>0</v>
      </c>
      <c r="T44" s="18">
        <f t="shared" si="25"/>
        <v>0</v>
      </c>
      <c r="U44" s="18">
        <f t="shared" si="26"/>
        <v>0</v>
      </c>
      <c r="V44" s="18">
        <f t="shared" si="27"/>
        <v>0</v>
      </c>
      <c r="W44" s="18">
        <f t="shared" si="28"/>
        <v>0</v>
      </c>
      <c r="X44" s="18">
        <f t="shared" si="29"/>
        <v>0</v>
      </c>
      <c r="Y44" s="18">
        <f t="shared" si="30"/>
        <v>0</v>
      </c>
      <c r="Z44" s="18">
        <f t="shared" si="31"/>
        <v>0</v>
      </c>
      <c r="AA44" s="18">
        <f t="shared" si="32"/>
        <v>0</v>
      </c>
      <c r="AB44" s="18">
        <f t="shared" si="33"/>
        <v>0</v>
      </c>
      <c r="AC44" s="18">
        <f t="shared" si="34"/>
        <v>0</v>
      </c>
    </row>
    <row r="45" spans="1:29" x14ac:dyDescent="0.35">
      <c r="A45" s="13" t="str">
        <f t="shared" si="22"/>
        <v>GS 50-999 kW</v>
      </c>
      <c r="B45" s="14">
        <v>24491102.345191143</v>
      </c>
      <c r="C45" s="14">
        <v>24928946.079404294</v>
      </c>
      <c r="D45" s="14">
        <v>24237414.801904727</v>
      </c>
      <c r="E45" s="14">
        <v>23233958.247702055</v>
      </c>
      <c r="F45" s="15">
        <v>23184662.40262885</v>
      </c>
      <c r="G45" s="15">
        <v>24017508.019495871</v>
      </c>
      <c r="H45" s="15">
        <f>H71</f>
        <v>23501553.634046476</v>
      </c>
      <c r="I45" s="15">
        <f t="shared" ref="I45:N45" si="36">I71</f>
        <v>23427873.122410614</v>
      </c>
      <c r="J45" s="15">
        <f t="shared" si="36"/>
        <v>23180330.510956999</v>
      </c>
      <c r="K45" s="15">
        <f t="shared" si="36"/>
        <v>23028698.452720944</v>
      </c>
      <c r="L45" s="15">
        <f t="shared" si="36"/>
        <v>22887009.638751991</v>
      </c>
      <c r="M45" s="15">
        <f t="shared" si="36"/>
        <v>22826314.429852895</v>
      </c>
      <c r="N45" s="15">
        <f t="shared" si="36"/>
        <v>22647301.645248935</v>
      </c>
      <c r="P45" s="13" t="str">
        <f t="shared" si="35"/>
        <v>GS 50-999 kW</v>
      </c>
      <c r="Q45" s="17"/>
      <c r="R45" s="18">
        <f t="shared" si="23"/>
        <v>1.7877665449351331E-2</v>
      </c>
      <c r="S45" s="18">
        <f t="shared" si="24"/>
        <v>-2.7740092794010834E-2</v>
      </c>
      <c r="T45" s="18">
        <f t="shared" si="25"/>
        <v>-4.1401137968056487E-2</v>
      </c>
      <c r="U45" s="18">
        <f t="shared" si="26"/>
        <v>-2.1217153163335858E-3</v>
      </c>
      <c r="V45" s="18">
        <f t="shared" si="27"/>
        <v>3.5922266298455414E-2</v>
      </c>
      <c r="W45" s="18">
        <f t="shared" si="28"/>
        <v>-2.1482427945088055E-2</v>
      </c>
      <c r="X45" s="18">
        <f t="shared" si="29"/>
        <v>-3.1351336504460725E-3</v>
      </c>
      <c r="Y45" s="18">
        <f t="shared" si="30"/>
        <v>-1.0566158104075655E-2</v>
      </c>
      <c r="Z45" s="18">
        <f t="shared" si="31"/>
        <v>-6.5414105361604252E-3</v>
      </c>
      <c r="AA45" s="18">
        <f t="shared" si="32"/>
        <v>-6.1527061227470972E-3</v>
      </c>
      <c r="AB45" s="18">
        <f t="shared" si="33"/>
        <v>-2.6519501611222858E-3</v>
      </c>
      <c r="AC45" s="18">
        <f t="shared" si="34"/>
        <v>-7.8423866960249562E-3</v>
      </c>
    </row>
    <row r="46" spans="1:29" x14ac:dyDescent="0.35">
      <c r="A46" s="13" t="str">
        <f t="shared" si="22"/>
        <v>GS 1000-4999 kW</v>
      </c>
      <c r="B46" s="14">
        <v>10072182.441231774</v>
      </c>
      <c r="C46" s="14">
        <v>10190742.051181292</v>
      </c>
      <c r="D46" s="14">
        <v>9916370.5644394383</v>
      </c>
      <c r="E46" s="14">
        <v>9018552.4627439156</v>
      </c>
      <c r="F46" s="15">
        <v>8783997.7216517907</v>
      </c>
      <c r="G46" s="15">
        <v>9205271.9099365547</v>
      </c>
      <c r="H46" s="15">
        <f t="shared" ref="H46:N48" si="37">H72</f>
        <v>9050611.4300015327</v>
      </c>
      <c r="I46" s="15">
        <f t="shared" si="37"/>
        <v>9020206.2763830516</v>
      </c>
      <c r="J46" s="15">
        <f t="shared" si="37"/>
        <v>8819038.5460044183</v>
      </c>
      <c r="K46" s="15">
        <f t="shared" si="37"/>
        <v>8665147.4212222788</v>
      </c>
      <c r="L46" s="15">
        <f t="shared" si="37"/>
        <v>8546462.8916518185</v>
      </c>
      <c r="M46" s="15">
        <f t="shared" si="37"/>
        <v>8496272.7780451998</v>
      </c>
      <c r="N46" s="15">
        <f t="shared" si="37"/>
        <v>8354365.5921766339</v>
      </c>
      <c r="P46" s="13" t="str">
        <f t="shared" si="35"/>
        <v>GS 1000-4999 kW</v>
      </c>
      <c r="Q46" s="17"/>
      <c r="R46" s="18">
        <f t="shared" si="23"/>
        <v>1.1770995078899582E-2</v>
      </c>
      <c r="S46" s="18">
        <f t="shared" si="24"/>
        <v>-2.6923602360247087E-2</v>
      </c>
      <c r="T46" s="18">
        <f t="shared" si="25"/>
        <v>-9.0538982570411375E-2</v>
      </c>
      <c r="U46" s="18">
        <f t="shared" si="26"/>
        <v>-2.6008025352303725E-2</v>
      </c>
      <c r="V46" s="18">
        <f t="shared" si="27"/>
        <v>4.7959277954542252E-2</v>
      </c>
      <c r="W46" s="18">
        <f t="shared" si="28"/>
        <v>-1.6801294024576838E-2</v>
      </c>
      <c r="X46" s="18">
        <f t="shared" si="29"/>
        <v>-3.3594585132328304E-3</v>
      </c>
      <c r="Y46" s="18">
        <f t="shared" si="30"/>
        <v>-2.2301899115692751E-2</v>
      </c>
      <c r="Z46" s="18">
        <f t="shared" si="31"/>
        <v>-1.7449875514135477E-2</v>
      </c>
      <c r="AA46" s="18">
        <f t="shared" si="32"/>
        <v>-1.3696769806799092E-2</v>
      </c>
      <c r="AB46" s="18">
        <f t="shared" si="33"/>
        <v>-5.8726182097677392E-3</v>
      </c>
      <c r="AC46" s="18">
        <f t="shared" si="34"/>
        <v>-1.6702286941076245E-2</v>
      </c>
    </row>
    <row r="47" spans="1:29" x14ac:dyDescent="0.35">
      <c r="A47" s="13" t="str">
        <f t="shared" si="22"/>
        <v>Large User</v>
      </c>
      <c r="B47" s="14">
        <v>4994367.5514757689</v>
      </c>
      <c r="C47" s="14">
        <v>4806458.4951629452</v>
      </c>
      <c r="D47" s="14">
        <v>4520863.1830250919</v>
      </c>
      <c r="E47" s="14">
        <v>4158577.0116645098</v>
      </c>
      <c r="F47" s="15">
        <v>4145399.4335542596</v>
      </c>
      <c r="G47" s="15">
        <v>4101923.4681754429</v>
      </c>
      <c r="H47" s="15">
        <f t="shared" si="37"/>
        <v>4262794.282486883</v>
      </c>
      <c r="I47" s="15">
        <f t="shared" si="37"/>
        <v>4167604.0683770529</v>
      </c>
      <c r="J47" s="15">
        <f t="shared" si="37"/>
        <v>4013117.6721819914</v>
      </c>
      <c r="K47" s="15">
        <f t="shared" si="37"/>
        <v>4003679.0468970542</v>
      </c>
      <c r="L47" s="15">
        <f t="shared" si="37"/>
        <v>3905665.6260473272</v>
      </c>
      <c r="M47" s="15">
        <f t="shared" si="37"/>
        <v>3831040.817843332</v>
      </c>
      <c r="N47" s="15">
        <f t="shared" si="37"/>
        <v>3744405.2158545153</v>
      </c>
      <c r="P47" s="13" t="str">
        <f t="shared" si="35"/>
        <v>Large User</v>
      </c>
      <c r="Q47" s="17"/>
      <c r="R47" s="18">
        <f t="shared" si="23"/>
        <v>-3.7624194530356314E-2</v>
      </c>
      <c r="S47" s="18">
        <f t="shared" si="24"/>
        <v>-5.9419073820208092E-2</v>
      </c>
      <c r="T47" s="18">
        <f t="shared" si="25"/>
        <v>-8.0136504179310689E-2</v>
      </c>
      <c r="U47" s="18">
        <f t="shared" si="26"/>
        <v>-3.1687709698024155E-3</v>
      </c>
      <c r="V47" s="18">
        <f t="shared" si="27"/>
        <v>-1.0487762657298496E-2</v>
      </c>
      <c r="W47" s="18">
        <f t="shared" si="28"/>
        <v>3.9218385120918964E-2</v>
      </c>
      <c r="X47" s="18">
        <f t="shared" si="29"/>
        <v>-2.2330473347237582E-2</v>
      </c>
      <c r="Y47" s="18">
        <f t="shared" si="30"/>
        <v>-3.7068395572236193E-2</v>
      </c>
      <c r="Z47" s="18">
        <f t="shared" si="31"/>
        <v>-2.3519433158822106E-3</v>
      </c>
      <c r="AA47" s="18">
        <f t="shared" si="32"/>
        <v>-2.4480838674041498E-2</v>
      </c>
      <c r="AB47" s="18">
        <f t="shared" si="33"/>
        <v>-1.9106809273767296E-2</v>
      </c>
      <c r="AC47" s="18">
        <f t="shared" si="34"/>
        <v>-2.2614116139223955E-2</v>
      </c>
    </row>
    <row r="48" spans="1:29" x14ac:dyDescent="0.35">
      <c r="A48" s="13" t="str">
        <f t="shared" si="22"/>
        <v>Street Lighting Connections</v>
      </c>
      <c r="B48" s="14">
        <v>325116.21599999996</v>
      </c>
      <c r="C48" s="14">
        <v>326193.68620370358</v>
      </c>
      <c r="D48" s="14">
        <v>374967.73351851857</v>
      </c>
      <c r="E48" s="14">
        <v>387653.97616023349</v>
      </c>
      <c r="F48" s="15">
        <v>394838.47887911124</v>
      </c>
      <c r="G48" s="15">
        <v>389418.61080630624</v>
      </c>
      <c r="H48" s="15">
        <f t="shared" si="37"/>
        <v>384378.51360358018</v>
      </c>
      <c r="I48" s="15">
        <f t="shared" si="37"/>
        <v>378202.38027024688</v>
      </c>
      <c r="J48" s="15">
        <f t="shared" si="37"/>
        <v>372026.24693691352</v>
      </c>
      <c r="K48" s="15">
        <f t="shared" si="37"/>
        <v>365850.11360358022</v>
      </c>
      <c r="L48" s="15">
        <f t="shared" si="37"/>
        <v>359673.98027024692</v>
      </c>
      <c r="M48" s="15">
        <f t="shared" si="37"/>
        <v>353497.84693691356</v>
      </c>
      <c r="N48" s="15">
        <f t="shared" si="37"/>
        <v>347321.71360358014</v>
      </c>
      <c r="P48" s="13" t="str">
        <f t="shared" si="35"/>
        <v>Street Lighting Connections</v>
      </c>
      <c r="Q48" s="17"/>
      <c r="R48" s="18">
        <f t="shared" si="23"/>
        <v>3.3141078502944275E-3</v>
      </c>
      <c r="S48" s="18">
        <f t="shared" si="24"/>
        <v>0.14952480497846379</v>
      </c>
      <c r="T48" s="18">
        <f t="shared" si="25"/>
        <v>3.3832891493551377E-2</v>
      </c>
      <c r="U48" s="18">
        <f t="shared" si="26"/>
        <v>1.8533287830660848E-2</v>
      </c>
      <c r="V48" s="18">
        <f t="shared" si="27"/>
        <v>-1.3726798077510602E-2</v>
      </c>
      <c r="W48" s="18">
        <f t="shared" si="28"/>
        <v>-1.2942620262268263E-2</v>
      </c>
      <c r="X48" s="18">
        <f t="shared" si="29"/>
        <v>-1.6067842282419857E-2</v>
      </c>
      <c r="Y48" s="18">
        <f t="shared" si="30"/>
        <v>-1.6330233905244504E-2</v>
      </c>
      <c r="Z48" s="18">
        <f t="shared" si="31"/>
        <v>-1.6601337631913436E-2</v>
      </c>
      <c r="AA48" s="18">
        <f t="shared" si="32"/>
        <v>-1.6881594685044982E-2</v>
      </c>
      <c r="AB48" s="18">
        <f t="shared" si="33"/>
        <v>-1.7171476593032451E-2</v>
      </c>
      <c r="AC48" s="18">
        <f t="shared" si="34"/>
        <v>-1.747148783747934E-2</v>
      </c>
    </row>
    <row r="49" spans="1:29" x14ac:dyDescent="0.35">
      <c r="A49" s="13" t="str">
        <f t="shared" si="22"/>
        <v>Unmetered Scattered Load Connections</v>
      </c>
      <c r="B49" s="14"/>
      <c r="C49" s="14"/>
      <c r="D49" s="14"/>
      <c r="E49" s="14"/>
      <c r="F49" s="15"/>
      <c r="G49" s="15"/>
      <c r="H49" s="15"/>
      <c r="I49" s="15"/>
      <c r="J49" s="15"/>
      <c r="K49" s="15"/>
      <c r="L49" s="15"/>
      <c r="M49" s="15"/>
      <c r="N49" s="15"/>
      <c r="P49" s="13" t="str">
        <f t="shared" si="35"/>
        <v>Unmetered Scattered Load Connections</v>
      </c>
      <c r="Q49" s="17"/>
      <c r="R49" s="18">
        <f t="shared" si="23"/>
        <v>0</v>
      </c>
      <c r="S49" s="18">
        <f t="shared" si="24"/>
        <v>0</v>
      </c>
      <c r="T49" s="18">
        <f t="shared" si="25"/>
        <v>0</v>
      </c>
      <c r="U49" s="18">
        <f t="shared" si="26"/>
        <v>0</v>
      </c>
      <c r="V49" s="18">
        <f t="shared" si="27"/>
        <v>0</v>
      </c>
      <c r="W49" s="18">
        <f t="shared" si="28"/>
        <v>0</v>
      </c>
      <c r="X49" s="18">
        <f t="shared" si="29"/>
        <v>0</v>
      </c>
      <c r="Y49" s="18">
        <f t="shared" si="30"/>
        <v>0</v>
      </c>
      <c r="Z49" s="18">
        <f t="shared" si="31"/>
        <v>0</v>
      </c>
      <c r="AA49" s="18">
        <f t="shared" si="32"/>
        <v>0</v>
      </c>
      <c r="AB49" s="18">
        <f t="shared" si="33"/>
        <v>0</v>
      </c>
      <c r="AC49" s="18">
        <f t="shared" si="34"/>
        <v>0</v>
      </c>
    </row>
    <row r="50" spans="1:29" x14ac:dyDescent="0.35">
      <c r="A50" s="13">
        <f t="shared" si="22"/>
        <v>0</v>
      </c>
      <c r="B50" s="14"/>
      <c r="C50" s="14"/>
      <c r="D50" s="14"/>
      <c r="E50" s="14"/>
      <c r="F50" s="15"/>
      <c r="G50" s="15"/>
      <c r="H50" s="15"/>
      <c r="I50" s="15"/>
      <c r="J50" s="15"/>
      <c r="K50" s="15"/>
      <c r="L50" s="15"/>
      <c r="M50" s="15"/>
      <c r="N50" s="15"/>
      <c r="P50" s="13">
        <f t="shared" si="35"/>
        <v>0</v>
      </c>
      <c r="Q50" s="17"/>
      <c r="R50" s="18">
        <f t="shared" si="23"/>
        <v>0</v>
      </c>
      <c r="S50" s="18">
        <f t="shared" si="24"/>
        <v>0</v>
      </c>
      <c r="T50" s="18">
        <f t="shared" si="25"/>
        <v>0</v>
      </c>
      <c r="U50" s="18">
        <f t="shared" si="26"/>
        <v>0</v>
      </c>
      <c r="V50" s="18">
        <f t="shared" si="27"/>
        <v>0</v>
      </c>
      <c r="W50" s="18">
        <f t="shared" si="28"/>
        <v>0</v>
      </c>
      <c r="X50" s="18">
        <f t="shared" si="29"/>
        <v>0</v>
      </c>
      <c r="Y50" s="18">
        <f t="shared" si="30"/>
        <v>0</v>
      </c>
      <c r="Z50" s="18">
        <f t="shared" si="31"/>
        <v>0</v>
      </c>
      <c r="AA50" s="18">
        <f t="shared" si="32"/>
        <v>0</v>
      </c>
      <c r="AB50" s="18">
        <f t="shared" si="33"/>
        <v>0</v>
      </c>
      <c r="AC50" s="18">
        <f t="shared" si="34"/>
        <v>0</v>
      </c>
    </row>
    <row r="51" spans="1:29" x14ac:dyDescent="0.35">
      <c r="A51" s="13">
        <f t="shared" si="22"/>
        <v>0</v>
      </c>
      <c r="B51" s="14"/>
      <c r="C51" s="14"/>
      <c r="D51" s="14"/>
      <c r="E51" s="14"/>
      <c r="F51" s="15"/>
      <c r="G51" s="15"/>
      <c r="H51" s="15"/>
      <c r="I51" s="15"/>
      <c r="J51" s="15"/>
      <c r="K51" s="15"/>
      <c r="L51" s="15"/>
      <c r="M51" s="15"/>
      <c r="N51" s="15"/>
      <c r="P51" s="13">
        <f t="shared" si="35"/>
        <v>0</v>
      </c>
      <c r="Q51" s="17"/>
      <c r="R51" s="18">
        <f t="shared" si="23"/>
        <v>0</v>
      </c>
      <c r="S51" s="18">
        <f t="shared" si="24"/>
        <v>0</v>
      </c>
      <c r="T51" s="18">
        <f t="shared" si="25"/>
        <v>0</v>
      </c>
      <c r="U51" s="18">
        <f t="shared" si="26"/>
        <v>0</v>
      </c>
      <c r="V51" s="18">
        <f t="shared" si="27"/>
        <v>0</v>
      </c>
      <c r="W51" s="18">
        <f t="shared" si="28"/>
        <v>0</v>
      </c>
      <c r="X51" s="18">
        <f t="shared" si="29"/>
        <v>0</v>
      </c>
      <c r="Y51" s="18">
        <f t="shared" si="30"/>
        <v>0</v>
      </c>
      <c r="Z51" s="18">
        <f t="shared" si="31"/>
        <v>0</v>
      </c>
      <c r="AA51" s="18">
        <f t="shared" si="32"/>
        <v>0</v>
      </c>
      <c r="AB51" s="18">
        <f t="shared" si="33"/>
        <v>0</v>
      </c>
      <c r="AC51" s="18">
        <f t="shared" si="34"/>
        <v>0</v>
      </c>
    </row>
    <row r="53" spans="1:29" x14ac:dyDescent="0.35">
      <c r="B53" s="19" t="s">
        <v>26</v>
      </c>
      <c r="Q53" s="19" t="s">
        <v>27</v>
      </c>
    </row>
    <row r="54" spans="1:29" ht="26" x14ac:dyDescent="0.35">
      <c r="A54" s="11" t="s">
        <v>12</v>
      </c>
      <c r="B54" s="12" t="s">
        <v>13</v>
      </c>
      <c r="C54" s="12" t="s">
        <v>14</v>
      </c>
      <c r="D54" s="12" t="s">
        <v>15</v>
      </c>
      <c r="E54" s="12" t="s">
        <v>16</v>
      </c>
      <c r="F54" s="12" t="s">
        <v>17</v>
      </c>
      <c r="G54" s="12" t="s">
        <v>37</v>
      </c>
      <c r="H54" s="12" t="s">
        <v>30</v>
      </c>
      <c r="I54" s="12" t="s">
        <v>31</v>
      </c>
      <c r="J54" s="12" t="s">
        <v>32</v>
      </c>
      <c r="K54" s="12" t="s">
        <v>33</v>
      </c>
      <c r="L54" s="12" t="s">
        <v>34</v>
      </c>
      <c r="M54" s="12" t="s">
        <v>35</v>
      </c>
      <c r="N54" s="12" t="s">
        <v>36</v>
      </c>
      <c r="O54" s="10"/>
      <c r="P54" s="11" t="s">
        <v>12</v>
      </c>
      <c r="Q54" s="12" t="s">
        <v>13</v>
      </c>
      <c r="R54" s="12" t="s">
        <v>14</v>
      </c>
      <c r="S54" s="12" t="s">
        <v>15</v>
      </c>
      <c r="T54" s="12" t="s">
        <v>16</v>
      </c>
      <c r="U54" s="12" t="s">
        <v>17</v>
      </c>
      <c r="V54" s="12" t="s">
        <v>37</v>
      </c>
      <c r="W54" s="12" t="s">
        <v>30</v>
      </c>
      <c r="X54" s="12" t="s">
        <v>31</v>
      </c>
      <c r="Y54" s="12" t="s">
        <v>32</v>
      </c>
      <c r="Z54" s="12" t="s">
        <v>33</v>
      </c>
      <c r="AA54" s="12" t="s">
        <v>34</v>
      </c>
      <c r="AB54" s="12" t="s">
        <v>35</v>
      </c>
      <c r="AC54" s="12" t="s">
        <v>36</v>
      </c>
    </row>
    <row r="55" spans="1:29" x14ac:dyDescent="0.35">
      <c r="A55" s="13" t="str">
        <f t="shared" ref="A55:A64" si="38">A42</f>
        <v>Residential</v>
      </c>
      <c r="B55" s="14">
        <v>4652226692.4707031</v>
      </c>
      <c r="C55" s="15">
        <v>4789882276.1625147</v>
      </c>
      <c r="D55" s="15">
        <v>4760258860.4038448</v>
      </c>
      <c r="E55" s="15">
        <v>5080496636.6587667</v>
      </c>
      <c r="F55" s="15">
        <v>5000861672.2740335</v>
      </c>
      <c r="G55" s="15">
        <v>4916165330.4110069</v>
      </c>
      <c r="H55" s="15">
        <v>4806829158.8184423</v>
      </c>
      <c r="I55" s="15">
        <v>4837993116.3067074</v>
      </c>
      <c r="J55" s="15">
        <v>4855700377.0913124</v>
      </c>
      <c r="K55" s="15">
        <v>4906312992.0898819</v>
      </c>
      <c r="L55" s="15">
        <v>4981019411.1585636</v>
      </c>
      <c r="M55" s="15">
        <v>5089976990.1593103</v>
      </c>
      <c r="N55" s="15">
        <v>5181381664.8305302</v>
      </c>
      <c r="P55" s="13" t="str">
        <f>A55</f>
        <v>Residential</v>
      </c>
      <c r="Q55" s="17"/>
      <c r="R55" s="18">
        <f t="shared" ref="R55:R64" si="39">IFERROR((C55-B55)/B55,)</f>
        <v>2.9589182297285146E-2</v>
      </c>
      <c r="S55" s="18">
        <f t="shared" ref="S55:S64" si="40">IFERROR((D55-C55)/C55,)</f>
        <v>-6.1845811756365528E-3</v>
      </c>
      <c r="T55" s="18">
        <f t="shared" ref="T55:T64" si="41">IFERROR((E55-D55)/D55,)</f>
        <v>6.7273185271221572E-2</v>
      </c>
      <c r="U55" s="18">
        <f t="shared" ref="U55:U64" si="42">IFERROR((F55-E55)/E55,)</f>
        <v>-1.5674641689578172E-2</v>
      </c>
      <c r="V55" s="18">
        <f t="shared" ref="V55:V64" si="43">IFERROR((G55-F55)/F55,)</f>
        <v>-1.6936349656020939E-2</v>
      </c>
      <c r="W55" s="18">
        <f t="shared" ref="W55:W64" si="44">IFERROR((H55-G55)/G55,)</f>
        <v>-2.2240133161555764E-2</v>
      </c>
      <c r="X55" s="18">
        <f t="shared" ref="X55:X64" si="45">IFERROR((I55-H55)/H55,)</f>
        <v>6.4832671307014774E-3</v>
      </c>
      <c r="Y55" s="18">
        <f t="shared" ref="Y55:Y64" si="46">IFERROR((J55-I55)/I55,)</f>
        <v>3.6600425752822555E-3</v>
      </c>
      <c r="Z55" s="18">
        <f t="shared" ref="Z55:Z64" si="47">IFERROR((K55-J55)/J55,)</f>
        <v>1.0423339800238606E-2</v>
      </c>
      <c r="AA55" s="18">
        <f t="shared" ref="AA55:AA64" si="48">IFERROR((L55-K55)/K55,)</f>
        <v>1.522659055570361E-2</v>
      </c>
      <c r="AB55" s="18">
        <f t="shared" ref="AB55:AB64" si="49">IFERROR((M55-L55)/L55,)</f>
        <v>2.1874554183960442E-2</v>
      </c>
      <c r="AC55" s="18">
        <f t="shared" ref="AC55:AC64" si="50">IFERROR((N55-M55)/M55,)</f>
        <v>1.7957777578943235E-2</v>
      </c>
    </row>
    <row r="56" spans="1:29" x14ac:dyDescent="0.35">
      <c r="A56" s="13" t="str">
        <f t="shared" si="38"/>
        <v>CSMUR</v>
      </c>
      <c r="B56" s="14">
        <v>248527567.1369724</v>
      </c>
      <c r="C56" s="15">
        <v>266988825.14649519</v>
      </c>
      <c r="D56" s="15">
        <v>277642118.36152321</v>
      </c>
      <c r="E56" s="15">
        <v>305834044.83867025</v>
      </c>
      <c r="F56" s="15">
        <v>318429820.22343558</v>
      </c>
      <c r="G56" s="15">
        <v>327500130.05491889</v>
      </c>
      <c r="H56" s="15">
        <v>333093467.34546947</v>
      </c>
      <c r="I56" s="15">
        <v>340865892.48636073</v>
      </c>
      <c r="J56" s="15">
        <v>347069183.04413211</v>
      </c>
      <c r="K56" s="15">
        <v>354231916.4570685</v>
      </c>
      <c r="L56" s="15">
        <v>360733976.64777052</v>
      </c>
      <c r="M56" s="15">
        <v>367510992.812069</v>
      </c>
      <c r="N56" s="15">
        <v>371599182.73210526</v>
      </c>
      <c r="P56" s="13" t="str">
        <f t="shared" ref="P56:P64" si="51">A56</f>
        <v>CSMUR</v>
      </c>
      <c r="Q56" s="17"/>
      <c r="R56" s="18">
        <f t="shared" si="39"/>
        <v>7.4282536228056098E-2</v>
      </c>
      <c r="S56" s="18">
        <f t="shared" si="40"/>
        <v>3.9901644606970418E-2</v>
      </c>
      <c r="T56" s="18">
        <f t="shared" si="41"/>
        <v>0.10154052505981022</v>
      </c>
      <c r="U56" s="18">
        <f t="shared" si="42"/>
        <v>4.1185000811174217E-2</v>
      </c>
      <c r="V56" s="18">
        <f t="shared" si="43"/>
        <v>2.8484486236618343E-2</v>
      </c>
      <c r="W56" s="18">
        <f t="shared" si="44"/>
        <v>1.7078885707961813E-2</v>
      </c>
      <c r="X56" s="18">
        <f t="shared" si="45"/>
        <v>2.3334066569459456E-2</v>
      </c>
      <c r="Y56" s="18">
        <f t="shared" si="46"/>
        <v>1.8198625015025817E-2</v>
      </c>
      <c r="Z56" s="18">
        <f t="shared" si="47"/>
        <v>2.0637768384136834E-2</v>
      </c>
      <c r="AA56" s="18">
        <f t="shared" si="48"/>
        <v>1.8355376488188479E-2</v>
      </c>
      <c r="AB56" s="18">
        <f t="shared" si="49"/>
        <v>1.878674203987089E-2</v>
      </c>
      <c r="AC56" s="18">
        <f t="shared" si="50"/>
        <v>1.1123993567525203E-2</v>
      </c>
    </row>
    <row r="57" spans="1:29" x14ac:dyDescent="0.35">
      <c r="A57" s="13" t="str">
        <f t="shared" si="38"/>
        <v>GS &lt; 50 kW</v>
      </c>
      <c r="B57" s="14">
        <v>2340519100.144217</v>
      </c>
      <c r="C57" s="15">
        <v>2367591772.1307955</v>
      </c>
      <c r="D57" s="15">
        <v>2374992512.7349706</v>
      </c>
      <c r="E57" s="15">
        <v>2187767489.3480263</v>
      </c>
      <c r="F57" s="15">
        <v>2286906810.7817292</v>
      </c>
      <c r="G57" s="15">
        <v>2397020487.3568625</v>
      </c>
      <c r="H57" s="15">
        <v>2373072715.6913176</v>
      </c>
      <c r="I57" s="15">
        <v>2414079624.2192588</v>
      </c>
      <c r="J57" s="15">
        <v>2410426638.6956944</v>
      </c>
      <c r="K57" s="15">
        <v>2412867868.4833302</v>
      </c>
      <c r="L57" s="15">
        <v>2420548489.7554059</v>
      </c>
      <c r="M57" s="15">
        <v>2448336845.7620063</v>
      </c>
      <c r="N57" s="15">
        <v>2452511140.8296905</v>
      </c>
      <c r="P57" s="13" t="str">
        <f t="shared" si="51"/>
        <v>GS &lt; 50 kW</v>
      </c>
      <c r="Q57" s="17"/>
      <c r="R57" s="18">
        <f t="shared" si="39"/>
        <v>1.1566951957328745E-2</v>
      </c>
      <c r="S57" s="18">
        <f t="shared" si="40"/>
        <v>3.125851631725574E-3</v>
      </c>
      <c r="T57" s="18">
        <f t="shared" si="41"/>
        <v>-7.8831837314443376E-2</v>
      </c>
      <c r="U57" s="18">
        <f t="shared" si="42"/>
        <v>4.531529146328403E-2</v>
      </c>
      <c r="V57" s="18">
        <f t="shared" si="43"/>
        <v>4.8149612417960029E-2</v>
      </c>
      <c r="W57" s="18">
        <f t="shared" si="44"/>
        <v>-9.9906412113947452E-3</v>
      </c>
      <c r="X57" s="18">
        <f t="shared" si="45"/>
        <v>1.7280089335987833E-2</v>
      </c>
      <c r="Y57" s="18">
        <f t="shared" si="46"/>
        <v>-1.5132000978409137E-3</v>
      </c>
      <c r="Z57" s="18">
        <f t="shared" si="47"/>
        <v>1.0127791273319053E-3</v>
      </c>
      <c r="AA57" s="18">
        <f t="shared" si="48"/>
        <v>3.1831918243013877E-3</v>
      </c>
      <c r="AB57" s="18">
        <f t="shared" si="49"/>
        <v>1.1480189768645522E-2</v>
      </c>
      <c r="AC57" s="18">
        <f t="shared" si="50"/>
        <v>1.7049512916940928E-3</v>
      </c>
    </row>
    <row r="58" spans="1:29" x14ac:dyDescent="0.35">
      <c r="A58" s="13" t="str">
        <f t="shared" si="38"/>
        <v>GS 50-999 kW</v>
      </c>
      <c r="B58" s="14">
        <v>9728644528.915308</v>
      </c>
      <c r="C58" s="15">
        <v>9791006152.3531532</v>
      </c>
      <c r="D58" s="15">
        <v>9727882773.2917995</v>
      </c>
      <c r="E58" s="15">
        <v>9318380529.9709911</v>
      </c>
      <c r="F58" s="15">
        <v>9373827415.0060768</v>
      </c>
      <c r="G58" s="15">
        <v>9584583175.7514191</v>
      </c>
      <c r="H58" s="15">
        <v>9429889264.8551979</v>
      </c>
      <c r="I58" s="15">
        <v>9428743227.0053024</v>
      </c>
      <c r="J58" s="15">
        <v>9360445528.3054466</v>
      </c>
      <c r="K58" s="15">
        <v>9333302390.5584908</v>
      </c>
      <c r="L58" s="15">
        <v>9309924735.3320637</v>
      </c>
      <c r="M58" s="15">
        <v>9320742543.7629738</v>
      </c>
      <c r="N58" s="15">
        <v>9279904610.1408291</v>
      </c>
      <c r="P58" s="13" t="str">
        <f t="shared" si="51"/>
        <v>GS 50-999 kW</v>
      </c>
      <c r="Q58" s="17"/>
      <c r="R58" s="18">
        <f t="shared" si="39"/>
        <v>6.4101040234839602E-3</v>
      </c>
      <c r="S58" s="18">
        <f t="shared" si="40"/>
        <v>-6.4470778670875127E-3</v>
      </c>
      <c r="T58" s="18">
        <f t="shared" si="41"/>
        <v>-4.2095721429241457E-2</v>
      </c>
      <c r="U58" s="18">
        <f t="shared" si="42"/>
        <v>5.9502705278830555E-3</v>
      </c>
      <c r="V58" s="18">
        <f t="shared" si="43"/>
        <v>2.2483426610559763E-2</v>
      </c>
      <c r="W58" s="18">
        <f t="shared" si="44"/>
        <v>-1.6139868376080252E-2</v>
      </c>
      <c r="X58" s="18">
        <f t="shared" si="45"/>
        <v>-1.2153248227067865E-4</v>
      </c>
      <c r="Y58" s="18">
        <f t="shared" si="46"/>
        <v>-7.2435633313505865E-3</v>
      </c>
      <c r="Z58" s="18">
        <f t="shared" si="47"/>
        <v>-2.899769852287115E-3</v>
      </c>
      <c r="AA58" s="18">
        <f t="shared" si="48"/>
        <v>-2.5047570782744345E-3</v>
      </c>
      <c r="AB58" s="18">
        <f t="shared" si="49"/>
        <v>1.1619651864483375E-3</v>
      </c>
      <c r="AC58" s="18">
        <f t="shared" si="50"/>
        <v>-4.3814034590486167E-3</v>
      </c>
    </row>
    <row r="59" spans="1:29" x14ac:dyDescent="0.35">
      <c r="A59" s="13" t="str">
        <f t="shared" si="38"/>
        <v>GS 1000-4999 kW</v>
      </c>
      <c r="B59" s="14">
        <v>4614639938.9881525</v>
      </c>
      <c r="C59" s="15">
        <v>4625929043.2893791</v>
      </c>
      <c r="D59" s="15">
        <v>4557130244.9225073</v>
      </c>
      <c r="E59" s="15">
        <v>4178173688.8919716</v>
      </c>
      <c r="F59" s="15">
        <v>4115753903.9215102</v>
      </c>
      <c r="G59" s="15">
        <v>4250568487.1078267</v>
      </c>
      <c r="H59" s="15">
        <v>4183723222.3214059</v>
      </c>
      <c r="I59" s="15">
        <v>4166444827.4047661</v>
      </c>
      <c r="J59" s="15">
        <v>4080129425.8016896</v>
      </c>
      <c r="K59" s="15">
        <v>4019512930.8189235</v>
      </c>
      <c r="L59" s="15">
        <v>3975239927.115901</v>
      </c>
      <c r="M59" s="15">
        <v>3963765471.5908384</v>
      </c>
      <c r="N59" s="15">
        <v>3906878118.1015248</v>
      </c>
      <c r="P59" s="13" t="str">
        <f t="shared" si="51"/>
        <v>GS 1000-4999 kW</v>
      </c>
      <c r="Q59" s="17"/>
      <c r="R59" s="18">
        <f t="shared" si="39"/>
        <v>2.4463673115311282E-3</v>
      </c>
      <c r="S59" s="18">
        <f t="shared" si="40"/>
        <v>-1.4872428375587615E-2</v>
      </c>
      <c r="T59" s="18">
        <f t="shared" si="41"/>
        <v>-8.3156841183717314E-2</v>
      </c>
      <c r="U59" s="18">
        <f t="shared" si="42"/>
        <v>-1.4939490221866469E-2</v>
      </c>
      <c r="V59" s="18">
        <f t="shared" si="43"/>
        <v>3.2755744471957983E-2</v>
      </c>
      <c r="W59" s="18">
        <f t="shared" si="44"/>
        <v>-1.572619403478985E-2</v>
      </c>
      <c r="X59" s="18">
        <f t="shared" si="45"/>
        <v>-4.1299086957890608E-3</v>
      </c>
      <c r="Y59" s="18">
        <f t="shared" si="46"/>
        <v>-2.0716799376614185E-2</v>
      </c>
      <c r="Z59" s="18">
        <f t="shared" si="47"/>
        <v>-1.4856512785953069E-2</v>
      </c>
      <c r="AA59" s="18">
        <f t="shared" si="48"/>
        <v>-1.1014519536326614E-2</v>
      </c>
      <c r="AB59" s="18">
        <f t="shared" si="49"/>
        <v>-2.886481252815213E-3</v>
      </c>
      <c r="AC59" s="18">
        <f t="shared" si="50"/>
        <v>-1.4351846469484012E-2</v>
      </c>
    </row>
    <row r="60" spans="1:29" x14ac:dyDescent="0.35">
      <c r="A60" s="13" t="str">
        <f t="shared" si="38"/>
        <v>Large User</v>
      </c>
      <c r="B60" s="14">
        <v>2138498603.5634029</v>
      </c>
      <c r="C60" s="15">
        <v>2020067377.0128539</v>
      </c>
      <c r="D60" s="15">
        <v>1898914064.7644241</v>
      </c>
      <c r="E60" s="15">
        <v>1791399432.848753</v>
      </c>
      <c r="F60" s="15">
        <v>1666675035.0515084</v>
      </c>
      <c r="G60" s="15">
        <v>1686473921.5777755</v>
      </c>
      <c r="H60" s="15">
        <v>1731139897.5788226</v>
      </c>
      <c r="I60" s="15">
        <v>1662857470.3158309</v>
      </c>
      <c r="J60" s="15">
        <v>1584083221.5781152</v>
      </c>
      <c r="K60" s="15">
        <v>1569599717.8243065</v>
      </c>
      <c r="L60" s="15">
        <v>1520893431.950942</v>
      </c>
      <c r="M60" s="15">
        <v>1482340317.1958461</v>
      </c>
      <c r="N60" s="15">
        <v>1440432090.7809966</v>
      </c>
      <c r="P60" s="13" t="str">
        <f t="shared" si="51"/>
        <v>Large User</v>
      </c>
      <c r="Q60" s="17"/>
      <c r="R60" s="18">
        <f t="shared" si="39"/>
        <v>-5.5380548929611563E-2</v>
      </c>
      <c r="S60" s="18">
        <f t="shared" si="40"/>
        <v>-5.9974886791936383E-2</v>
      </c>
      <c r="T60" s="18">
        <f t="shared" si="41"/>
        <v>-5.6619008680105373E-2</v>
      </c>
      <c r="U60" s="18">
        <f t="shared" si="42"/>
        <v>-6.9624002056818207E-2</v>
      </c>
      <c r="V60" s="18">
        <f t="shared" si="43"/>
        <v>1.1879272269567035E-2</v>
      </c>
      <c r="W60" s="18">
        <f t="shared" si="44"/>
        <v>2.6484830526913822E-2</v>
      </c>
      <c r="X60" s="18">
        <f t="shared" si="45"/>
        <v>-3.9443621719129497E-2</v>
      </c>
      <c r="Y60" s="18">
        <f t="shared" si="46"/>
        <v>-4.7372820667999839E-2</v>
      </c>
      <c r="Z60" s="18">
        <f t="shared" si="47"/>
        <v>-9.1431457366108575E-3</v>
      </c>
      <c r="AA60" s="18">
        <f t="shared" si="48"/>
        <v>-3.1031023591720854E-2</v>
      </c>
      <c r="AB60" s="18">
        <f t="shared" si="49"/>
        <v>-2.5348991550079577E-2</v>
      </c>
      <c r="AC60" s="18">
        <f t="shared" si="50"/>
        <v>-2.8271663347946722E-2</v>
      </c>
    </row>
    <row r="61" spans="1:29" x14ac:dyDescent="0.35">
      <c r="A61" s="13" t="str">
        <f t="shared" si="38"/>
        <v>Street Lighting Connections</v>
      </c>
      <c r="B61" s="14">
        <v>115072180.63534909</v>
      </c>
      <c r="C61" s="15">
        <v>115403896.65541622</v>
      </c>
      <c r="D61" s="15">
        <v>115091255.12550826</v>
      </c>
      <c r="E61" s="15">
        <v>115311511.87840931</v>
      </c>
      <c r="F61" s="15">
        <v>115326732.80114551</v>
      </c>
      <c r="G61" s="15">
        <v>118535643.06631322</v>
      </c>
      <c r="H61" s="15">
        <v>118704995.43658911</v>
      </c>
      <c r="I61" s="15">
        <v>119245168.88872042</v>
      </c>
      <c r="J61" s="15">
        <v>119021063.23172612</v>
      </c>
      <c r="K61" s="15">
        <v>119179097.1292946</v>
      </c>
      <c r="L61" s="15">
        <v>119337131.02686311</v>
      </c>
      <c r="M61" s="15">
        <v>119879337.79642634</v>
      </c>
      <c r="N61" s="15">
        <v>119653198.82200013</v>
      </c>
      <c r="P61" s="13" t="str">
        <f t="shared" si="51"/>
        <v>Street Lighting Connections</v>
      </c>
      <c r="Q61" s="17"/>
      <c r="R61" s="18">
        <f t="shared" si="39"/>
        <v>2.8826777961069201E-3</v>
      </c>
      <c r="S61" s="18">
        <f t="shared" si="40"/>
        <v>-2.7091072222757877E-3</v>
      </c>
      <c r="T61" s="18">
        <f t="shared" si="41"/>
        <v>1.9137575019131999E-3</v>
      </c>
      <c r="U61" s="18">
        <f t="shared" si="42"/>
        <v>1.3199829304334743E-4</v>
      </c>
      <c r="V61" s="18">
        <f t="shared" si="43"/>
        <v>2.7824513772541727E-2</v>
      </c>
      <c r="W61" s="18">
        <f t="shared" si="44"/>
        <v>1.4287041930598284E-3</v>
      </c>
      <c r="X61" s="18">
        <f t="shared" si="45"/>
        <v>4.5505536657879809E-3</v>
      </c>
      <c r="Y61" s="18">
        <f t="shared" si="46"/>
        <v>-1.8793688589886059E-3</v>
      </c>
      <c r="Z61" s="18">
        <f t="shared" si="47"/>
        <v>1.3277809261441199E-3</v>
      </c>
      <c r="AA61" s="18">
        <f t="shared" si="48"/>
        <v>1.3260202617331606E-3</v>
      </c>
      <c r="AB61" s="18">
        <f t="shared" si="49"/>
        <v>4.5434875541056508E-3</v>
      </c>
      <c r="AC61" s="18">
        <f t="shared" si="50"/>
        <v>-1.886388251578674E-3</v>
      </c>
    </row>
    <row r="62" spans="1:29" x14ac:dyDescent="0.35">
      <c r="A62" s="13" t="str">
        <f t="shared" si="38"/>
        <v>Unmetered Scattered Load Connections</v>
      </c>
      <c r="B62" s="14">
        <v>41404515.488770619</v>
      </c>
      <c r="C62" s="15">
        <v>40477714.493615732</v>
      </c>
      <c r="D62" s="15">
        <v>40395663.339607298</v>
      </c>
      <c r="E62" s="15">
        <v>40389262.892798036</v>
      </c>
      <c r="F62" s="15">
        <v>41586125.273534663</v>
      </c>
      <c r="G62" s="15">
        <v>41993718.680125527</v>
      </c>
      <c r="H62" s="15">
        <v>41993718.680125542</v>
      </c>
      <c r="I62" s="15">
        <v>42108769.964180678</v>
      </c>
      <c r="J62" s="15">
        <v>41993718.680125542</v>
      </c>
      <c r="K62" s="15">
        <v>41993718.680125542</v>
      </c>
      <c r="L62" s="15">
        <v>41993718.680125542</v>
      </c>
      <c r="M62" s="15">
        <v>42108769.964180678</v>
      </c>
      <c r="N62" s="15">
        <v>41993718.680125542</v>
      </c>
      <c r="P62" s="13" t="str">
        <f t="shared" si="51"/>
        <v>Unmetered Scattered Load Connections</v>
      </c>
      <c r="Q62" s="17"/>
      <c r="R62" s="18">
        <f t="shared" si="39"/>
        <v>-2.2384056043506812E-2</v>
      </c>
      <c r="S62" s="18">
        <f t="shared" si="40"/>
        <v>-2.027069834226302E-3</v>
      </c>
      <c r="T62" s="18">
        <f t="shared" si="41"/>
        <v>-1.5844390907641075E-4</v>
      </c>
      <c r="U62" s="18">
        <f t="shared" si="42"/>
        <v>2.9633182064088714E-2</v>
      </c>
      <c r="V62" s="18">
        <f t="shared" si="43"/>
        <v>9.8011873890606442E-3</v>
      </c>
      <c r="W62" s="18">
        <f t="shared" si="44"/>
        <v>3.5484262080604844E-16</v>
      </c>
      <c r="X62" s="18">
        <f t="shared" si="45"/>
        <v>2.7397260273972048E-3</v>
      </c>
      <c r="Y62" s="18">
        <f t="shared" si="46"/>
        <v>-2.7322404371584149E-3</v>
      </c>
      <c r="Z62" s="18">
        <f t="shared" si="47"/>
        <v>0</v>
      </c>
      <c r="AA62" s="18">
        <f t="shared" si="48"/>
        <v>0</v>
      </c>
      <c r="AB62" s="18">
        <f t="shared" si="49"/>
        <v>2.7397260273972048E-3</v>
      </c>
      <c r="AC62" s="18">
        <f t="shared" si="50"/>
        <v>-2.7322404371584149E-3</v>
      </c>
    </row>
    <row r="63" spans="1:29" x14ac:dyDescent="0.35">
      <c r="A63" s="13">
        <f t="shared" si="38"/>
        <v>0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P63" s="13">
        <f t="shared" si="51"/>
        <v>0</v>
      </c>
      <c r="Q63" s="17"/>
      <c r="R63" s="18">
        <f t="shared" si="39"/>
        <v>0</v>
      </c>
      <c r="S63" s="18">
        <f t="shared" si="40"/>
        <v>0</v>
      </c>
      <c r="T63" s="18">
        <f t="shared" si="41"/>
        <v>0</v>
      </c>
      <c r="U63" s="18">
        <f t="shared" si="42"/>
        <v>0</v>
      </c>
      <c r="V63" s="18">
        <f t="shared" si="43"/>
        <v>0</v>
      </c>
      <c r="W63" s="18">
        <f t="shared" si="44"/>
        <v>0</v>
      </c>
      <c r="X63" s="18">
        <f t="shared" si="45"/>
        <v>0</v>
      </c>
      <c r="Y63" s="18">
        <f t="shared" si="46"/>
        <v>0</v>
      </c>
      <c r="Z63" s="18">
        <f t="shared" si="47"/>
        <v>0</v>
      </c>
      <c r="AA63" s="18">
        <f t="shared" si="48"/>
        <v>0</v>
      </c>
      <c r="AB63" s="18">
        <f t="shared" si="49"/>
        <v>0</v>
      </c>
      <c r="AC63" s="18">
        <f t="shared" si="50"/>
        <v>0</v>
      </c>
    </row>
    <row r="64" spans="1:29" x14ac:dyDescent="0.35">
      <c r="A64" s="13">
        <f t="shared" si="38"/>
        <v>0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P64" s="13">
        <f t="shared" si="51"/>
        <v>0</v>
      </c>
      <c r="Q64" s="17"/>
      <c r="R64" s="18">
        <f t="shared" si="39"/>
        <v>0</v>
      </c>
      <c r="S64" s="18">
        <f t="shared" si="40"/>
        <v>0</v>
      </c>
      <c r="T64" s="18">
        <f t="shared" si="41"/>
        <v>0</v>
      </c>
      <c r="U64" s="18">
        <f t="shared" si="42"/>
        <v>0</v>
      </c>
      <c r="V64" s="18">
        <f t="shared" si="43"/>
        <v>0</v>
      </c>
      <c r="W64" s="18">
        <f t="shared" si="44"/>
        <v>0</v>
      </c>
      <c r="X64" s="18">
        <f t="shared" si="45"/>
        <v>0</v>
      </c>
      <c r="Y64" s="18">
        <f t="shared" si="46"/>
        <v>0</v>
      </c>
      <c r="Z64" s="18">
        <f t="shared" si="47"/>
        <v>0</v>
      </c>
      <c r="AA64" s="18">
        <f t="shared" si="48"/>
        <v>0</v>
      </c>
      <c r="AB64" s="18">
        <f t="shared" si="49"/>
        <v>0</v>
      </c>
      <c r="AC64" s="18">
        <f t="shared" si="50"/>
        <v>0</v>
      </c>
    </row>
    <row r="66" spans="1:47" x14ac:dyDescent="0.35">
      <c r="B66" s="21" t="s">
        <v>28</v>
      </c>
      <c r="Q66" s="21" t="s">
        <v>29</v>
      </c>
    </row>
    <row r="67" spans="1:47" ht="26" x14ac:dyDescent="0.35">
      <c r="A67" s="11" t="s">
        <v>12</v>
      </c>
      <c r="B67" s="12" t="s">
        <v>13</v>
      </c>
      <c r="C67" s="12" t="s">
        <v>14</v>
      </c>
      <c r="D67" s="12" t="s">
        <v>15</v>
      </c>
      <c r="E67" s="12" t="s">
        <v>16</v>
      </c>
      <c r="F67" s="12" t="s">
        <v>17</v>
      </c>
      <c r="G67" s="12" t="s">
        <v>37</v>
      </c>
      <c r="H67" s="12" t="s">
        <v>30</v>
      </c>
      <c r="I67" s="12" t="s">
        <v>31</v>
      </c>
      <c r="J67" s="12" t="s">
        <v>32</v>
      </c>
      <c r="K67" s="12" t="s">
        <v>33</v>
      </c>
      <c r="L67" s="12" t="s">
        <v>34</v>
      </c>
      <c r="M67" s="12" t="s">
        <v>35</v>
      </c>
      <c r="N67" s="12" t="s">
        <v>36</v>
      </c>
      <c r="O67" s="10"/>
      <c r="P67" s="11" t="s">
        <v>12</v>
      </c>
      <c r="Q67" s="12" t="s">
        <v>13</v>
      </c>
      <c r="R67" s="12" t="s">
        <v>14</v>
      </c>
      <c r="S67" s="12" t="s">
        <v>15</v>
      </c>
      <c r="T67" s="12" t="s">
        <v>16</v>
      </c>
      <c r="U67" s="12" t="s">
        <v>17</v>
      </c>
      <c r="V67" s="12" t="s">
        <v>37</v>
      </c>
      <c r="W67" s="12" t="s">
        <v>30</v>
      </c>
      <c r="X67" s="12" t="s">
        <v>31</v>
      </c>
      <c r="Y67" s="12" t="s">
        <v>32</v>
      </c>
      <c r="Z67" s="12" t="s">
        <v>33</v>
      </c>
      <c r="AA67" s="12" t="s">
        <v>34</v>
      </c>
      <c r="AB67" s="12" t="s">
        <v>35</v>
      </c>
      <c r="AC67" s="12" t="s">
        <v>36</v>
      </c>
    </row>
    <row r="68" spans="1:47" x14ac:dyDescent="0.35">
      <c r="A68" s="13" t="str">
        <f t="shared" ref="A68:A77" si="52">A55</f>
        <v>Residential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P68" s="13" t="str">
        <f>A68</f>
        <v>Residential</v>
      </c>
      <c r="Q68" s="17"/>
      <c r="R68" s="18">
        <f t="shared" ref="R68:R77" si="53">IFERROR((C68-B68)/B68,)</f>
        <v>0</v>
      </c>
      <c r="S68" s="18">
        <f t="shared" ref="S68:S77" si="54">IFERROR((D68-C68)/C68,)</f>
        <v>0</v>
      </c>
      <c r="T68" s="18">
        <f t="shared" ref="T68:T77" si="55">IFERROR((E68-D68)/D68,)</f>
        <v>0</v>
      </c>
      <c r="U68" s="18">
        <f t="shared" ref="U68:U77" si="56">IFERROR((F68-E68)/E68,)</f>
        <v>0</v>
      </c>
      <c r="V68" s="18">
        <f t="shared" ref="V68:V77" si="57">IFERROR((G68-F68)/F68,)</f>
        <v>0</v>
      </c>
      <c r="W68" s="18">
        <f t="shared" ref="W68:W77" si="58">IFERROR((H68-G68)/G68,)</f>
        <v>0</v>
      </c>
      <c r="X68" s="18">
        <f t="shared" ref="X68:X77" si="59">IFERROR((I68-H68)/H68,)</f>
        <v>0</v>
      </c>
      <c r="Y68" s="18">
        <f t="shared" ref="Y68:Y77" si="60">IFERROR((J68-I68)/I68,)</f>
        <v>0</v>
      </c>
      <c r="Z68" s="18">
        <f t="shared" ref="Z68:Z77" si="61">IFERROR((K68-J68)/J68,)</f>
        <v>0</v>
      </c>
      <c r="AA68" s="18">
        <f t="shared" ref="AA68:AA77" si="62">IFERROR((L68-K68)/K68,)</f>
        <v>0</v>
      </c>
      <c r="AB68" s="18">
        <f t="shared" ref="AB68:AB77" si="63">IFERROR((M68-L68)/L68,)</f>
        <v>0</v>
      </c>
      <c r="AC68" s="18">
        <f t="shared" ref="AC68:AC77" si="64">IFERROR((N68-M68)/M68,)</f>
        <v>0</v>
      </c>
    </row>
    <row r="69" spans="1:47" x14ac:dyDescent="0.35">
      <c r="A69" s="13" t="str">
        <f t="shared" si="52"/>
        <v>CSMUR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0"/>
      <c r="P69" s="13" t="str">
        <f t="shared" ref="P69:P77" si="65">A69</f>
        <v>CSMUR</v>
      </c>
      <c r="Q69" s="17"/>
      <c r="R69" s="18">
        <f t="shared" si="53"/>
        <v>0</v>
      </c>
      <c r="S69" s="18">
        <f t="shared" si="54"/>
        <v>0</v>
      </c>
      <c r="T69" s="18">
        <f t="shared" si="55"/>
        <v>0</v>
      </c>
      <c r="U69" s="18">
        <f t="shared" si="56"/>
        <v>0</v>
      </c>
      <c r="V69" s="18">
        <f t="shared" si="57"/>
        <v>0</v>
      </c>
      <c r="W69" s="18">
        <f t="shared" si="58"/>
        <v>0</v>
      </c>
      <c r="X69" s="18">
        <f t="shared" si="59"/>
        <v>0</v>
      </c>
      <c r="Y69" s="18">
        <f t="shared" si="60"/>
        <v>0</v>
      </c>
      <c r="Z69" s="18">
        <f t="shared" si="61"/>
        <v>0</v>
      </c>
      <c r="AA69" s="18">
        <f t="shared" si="62"/>
        <v>0</v>
      </c>
      <c r="AB69" s="18">
        <f t="shared" si="63"/>
        <v>0</v>
      </c>
      <c r="AC69" s="18">
        <f t="shared" si="64"/>
        <v>0</v>
      </c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47" x14ac:dyDescent="0.35">
      <c r="A70" s="13" t="str">
        <f t="shared" si="52"/>
        <v>GS &lt; 50 kW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3" t="str">
        <f t="shared" si="65"/>
        <v>GS &lt; 50 kW</v>
      </c>
      <c r="Q70" s="17"/>
      <c r="R70" s="18">
        <f t="shared" si="53"/>
        <v>0</v>
      </c>
      <c r="S70" s="18">
        <f t="shared" si="54"/>
        <v>0</v>
      </c>
      <c r="T70" s="18">
        <f t="shared" si="55"/>
        <v>0</v>
      </c>
      <c r="U70" s="18">
        <f t="shared" si="56"/>
        <v>0</v>
      </c>
      <c r="V70" s="18">
        <f t="shared" si="57"/>
        <v>0</v>
      </c>
      <c r="W70" s="18">
        <f t="shared" si="58"/>
        <v>0</v>
      </c>
      <c r="X70" s="18">
        <f t="shared" si="59"/>
        <v>0</v>
      </c>
      <c r="Y70" s="18">
        <f t="shared" si="60"/>
        <v>0</v>
      </c>
      <c r="Z70" s="18">
        <f t="shared" si="61"/>
        <v>0</v>
      </c>
      <c r="AA70" s="18">
        <f t="shared" si="62"/>
        <v>0</v>
      </c>
      <c r="AB70" s="18">
        <f t="shared" si="63"/>
        <v>0</v>
      </c>
      <c r="AC70" s="18">
        <f t="shared" si="64"/>
        <v>0</v>
      </c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47" x14ac:dyDescent="0.35">
      <c r="A71" s="13" t="str">
        <f t="shared" si="52"/>
        <v>GS 50-999 kW</v>
      </c>
      <c r="B71" s="14">
        <v>24764357.607233491</v>
      </c>
      <c r="C71" s="15">
        <v>24600046.375589494</v>
      </c>
      <c r="D71" s="15">
        <v>24298585.622004531</v>
      </c>
      <c r="E71" s="15">
        <v>23243258.557457909</v>
      </c>
      <c r="F71" s="15">
        <v>23283640.495599687</v>
      </c>
      <c r="G71" s="15">
        <v>23966986.417784456</v>
      </c>
      <c r="H71" s="15">
        <v>23501553.634046476</v>
      </c>
      <c r="I71" s="15">
        <v>23427873.122410614</v>
      </c>
      <c r="J71" s="15">
        <v>23180330.510956999</v>
      </c>
      <c r="K71" s="15">
        <v>23028698.452720944</v>
      </c>
      <c r="L71" s="15">
        <v>22887009.638751991</v>
      </c>
      <c r="M71" s="15">
        <v>22826314.429852895</v>
      </c>
      <c r="N71" s="15">
        <v>22647301.645248935</v>
      </c>
      <c r="O71" s="16"/>
      <c r="P71" s="13" t="str">
        <f t="shared" si="65"/>
        <v>GS 50-999 kW</v>
      </c>
      <c r="Q71" s="17"/>
      <c r="R71" s="18">
        <f t="shared" si="53"/>
        <v>-6.6349886498167435E-3</v>
      </c>
      <c r="S71" s="18">
        <f t="shared" si="54"/>
        <v>-1.2254479076271188E-2</v>
      </c>
      <c r="T71" s="18">
        <f t="shared" si="55"/>
        <v>-4.3431625237928657E-2</v>
      </c>
      <c r="U71" s="18">
        <f t="shared" si="56"/>
        <v>1.7373613102462792E-3</v>
      </c>
      <c r="V71" s="18">
        <f t="shared" si="57"/>
        <v>2.9348757652993E-2</v>
      </c>
      <c r="W71" s="18">
        <f t="shared" si="58"/>
        <v>-1.9419745796351359E-2</v>
      </c>
      <c r="X71" s="18">
        <f t="shared" si="59"/>
        <v>-3.1351336504460725E-3</v>
      </c>
      <c r="Y71" s="18">
        <f t="shared" si="60"/>
        <v>-1.0566158104075655E-2</v>
      </c>
      <c r="Z71" s="18">
        <f t="shared" si="61"/>
        <v>-6.5414105361604252E-3</v>
      </c>
      <c r="AA71" s="18">
        <f t="shared" si="62"/>
        <v>-6.1527061227470972E-3</v>
      </c>
      <c r="AB71" s="18">
        <f t="shared" si="63"/>
        <v>-2.6519501611222858E-3</v>
      </c>
      <c r="AC71" s="18">
        <f t="shared" si="64"/>
        <v>-7.8423866960249562E-3</v>
      </c>
      <c r="AD71" s="16"/>
      <c r="AE71" s="16"/>
      <c r="AF71" s="16"/>
      <c r="AG71" s="16"/>
      <c r="AH71" s="16"/>
      <c r="AI71" s="16"/>
      <c r="AJ71" s="16"/>
      <c r="AK71" s="16"/>
      <c r="AL71" s="16"/>
    </row>
    <row r="72" spans="1:47" x14ac:dyDescent="0.35">
      <c r="A72" s="13" t="str">
        <f t="shared" si="52"/>
        <v>GS 1000-4999 kW</v>
      </c>
      <c r="B72" s="14">
        <v>10128612.626342136</v>
      </c>
      <c r="C72" s="15">
        <v>10123409.050147967</v>
      </c>
      <c r="D72" s="15">
        <v>9924996.1556330249</v>
      </c>
      <c r="E72" s="15">
        <v>9024224.0371879432</v>
      </c>
      <c r="F72" s="15">
        <v>8805820.4483184237</v>
      </c>
      <c r="G72" s="15">
        <v>9194939.9779702164</v>
      </c>
      <c r="H72" s="15">
        <v>9050611.4300015327</v>
      </c>
      <c r="I72" s="15">
        <v>9020206.2763830516</v>
      </c>
      <c r="J72" s="15">
        <v>8819038.5460044183</v>
      </c>
      <c r="K72" s="15">
        <v>8665147.4212222788</v>
      </c>
      <c r="L72" s="15">
        <v>8546462.8916518185</v>
      </c>
      <c r="M72" s="15">
        <v>8496272.7780451998</v>
      </c>
      <c r="N72" s="15">
        <v>8354365.5921766339</v>
      </c>
      <c r="O72" s="16"/>
      <c r="P72" s="13" t="str">
        <f t="shared" si="65"/>
        <v>GS 1000-4999 kW</v>
      </c>
      <c r="Q72" s="17"/>
      <c r="R72" s="18">
        <f t="shared" si="53"/>
        <v>-5.1375014388799147E-4</v>
      </c>
      <c r="S72" s="18">
        <f t="shared" si="54"/>
        <v>-1.9599414933454899E-2</v>
      </c>
      <c r="T72" s="18">
        <f t="shared" si="55"/>
        <v>-9.0757931219332511E-2</v>
      </c>
      <c r="U72" s="18">
        <f t="shared" si="56"/>
        <v>-2.4201924505586267E-2</v>
      </c>
      <c r="V72" s="18">
        <f t="shared" si="57"/>
        <v>4.4188901185930919E-2</v>
      </c>
      <c r="W72" s="18">
        <f t="shared" si="58"/>
        <v>-1.5696518771680368E-2</v>
      </c>
      <c r="X72" s="18">
        <f t="shared" si="59"/>
        <v>-3.3594585132328304E-3</v>
      </c>
      <c r="Y72" s="18">
        <f t="shared" si="60"/>
        <v>-2.2301899115692751E-2</v>
      </c>
      <c r="Z72" s="18">
        <f t="shared" si="61"/>
        <v>-1.7449875514135477E-2</v>
      </c>
      <c r="AA72" s="18">
        <f t="shared" si="62"/>
        <v>-1.3696769806799092E-2</v>
      </c>
      <c r="AB72" s="18">
        <f t="shared" si="63"/>
        <v>-5.8726182097677392E-3</v>
      </c>
      <c r="AC72" s="18">
        <f t="shared" si="64"/>
        <v>-1.6702286941076245E-2</v>
      </c>
      <c r="AD72" s="16"/>
      <c r="AE72" s="16"/>
      <c r="AF72" s="16"/>
      <c r="AG72" s="16"/>
      <c r="AH72" s="16"/>
      <c r="AI72" s="16"/>
      <c r="AJ72" s="16"/>
      <c r="AK72" s="16"/>
      <c r="AL72" s="16"/>
    </row>
    <row r="73" spans="1:47" x14ac:dyDescent="0.35">
      <c r="A73" s="13" t="str">
        <f t="shared" si="52"/>
        <v>Large User</v>
      </c>
      <c r="B73" s="14">
        <v>5020808.0325878076</v>
      </c>
      <c r="C73" s="15">
        <v>4773530.1195850419</v>
      </c>
      <c r="D73" s="15">
        <v>4527447.5191720631</v>
      </c>
      <c r="E73" s="15">
        <v>4158581.3575289934</v>
      </c>
      <c r="F73" s="15">
        <v>4153707.6373888599</v>
      </c>
      <c r="G73" s="15">
        <v>4096676.4188101902</v>
      </c>
      <c r="H73" s="15">
        <v>4262794.282486883</v>
      </c>
      <c r="I73" s="15">
        <v>4167604.0683770529</v>
      </c>
      <c r="J73" s="15">
        <v>4013117.6721819914</v>
      </c>
      <c r="K73" s="15">
        <v>4003679.0468970542</v>
      </c>
      <c r="L73" s="15">
        <v>3905665.6260473272</v>
      </c>
      <c r="M73" s="15">
        <v>3831040.817843332</v>
      </c>
      <c r="N73" s="15">
        <v>3744405.2158545153</v>
      </c>
      <c r="O73" s="16"/>
      <c r="P73" s="13" t="str">
        <f t="shared" si="65"/>
        <v>Large User</v>
      </c>
      <c r="Q73" s="17"/>
      <c r="R73" s="18">
        <f t="shared" si="53"/>
        <v>-4.9250620895639897E-2</v>
      </c>
      <c r="S73" s="18">
        <f t="shared" si="54"/>
        <v>-5.1551492134372559E-2</v>
      </c>
      <c r="T73" s="18">
        <f t="shared" si="55"/>
        <v>-8.1473315832167714E-2</v>
      </c>
      <c r="U73" s="18">
        <f t="shared" si="56"/>
        <v>-1.1719670053610437E-3</v>
      </c>
      <c r="V73" s="18">
        <f t="shared" si="57"/>
        <v>-1.3730195660694399E-2</v>
      </c>
      <c r="W73" s="18">
        <f t="shared" si="58"/>
        <v>4.0549422676868126E-2</v>
      </c>
      <c r="X73" s="18">
        <f t="shared" si="59"/>
        <v>-2.2330473347237582E-2</v>
      </c>
      <c r="Y73" s="18">
        <f t="shared" si="60"/>
        <v>-3.7068395572236193E-2</v>
      </c>
      <c r="Z73" s="18">
        <f t="shared" si="61"/>
        <v>-2.3519433158822106E-3</v>
      </c>
      <c r="AA73" s="18">
        <f t="shared" si="62"/>
        <v>-2.4480838674041498E-2</v>
      </c>
      <c r="AB73" s="18">
        <f t="shared" si="63"/>
        <v>-1.9106809273767296E-2</v>
      </c>
      <c r="AC73" s="18">
        <f t="shared" si="64"/>
        <v>-2.2614116139223955E-2</v>
      </c>
      <c r="AD73" s="16"/>
      <c r="AE73" s="16"/>
      <c r="AF73" s="16"/>
      <c r="AG73" s="16"/>
      <c r="AH73" s="16"/>
      <c r="AI73" s="16"/>
      <c r="AJ73" s="16"/>
      <c r="AK73" s="16"/>
      <c r="AL73" s="16"/>
    </row>
    <row r="74" spans="1:47" x14ac:dyDescent="0.35">
      <c r="A74" s="13" t="str">
        <f t="shared" si="52"/>
        <v>Street Lighting Connections</v>
      </c>
      <c r="B74" s="14">
        <v>325116.21599999996</v>
      </c>
      <c r="C74" s="15">
        <v>326193.68620370358</v>
      </c>
      <c r="D74" s="15">
        <v>374967.73351851857</v>
      </c>
      <c r="E74" s="15">
        <v>387653.97616023349</v>
      </c>
      <c r="F74" s="15">
        <v>394838.47887911124</v>
      </c>
      <c r="G74" s="15">
        <v>389418.61080630624</v>
      </c>
      <c r="H74" s="15">
        <v>384378.51360358018</v>
      </c>
      <c r="I74" s="15">
        <v>378202.38027024688</v>
      </c>
      <c r="J74" s="15">
        <v>372026.24693691352</v>
      </c>
      <c r="K74" s="15">
        <v>365850.11360358022</v>
      </c>
      <c r="L74" s="15">
        <v>359673.98027024692</v>
      </c>
      <c r="M74" s="15">
        <v>353497.84693691356</v>
      </c>
      <c r="N74" s="15">
        <v>347321.71360358014</v>
      </c>
      <c r="O74" s="16"/>
      <c r="P74" s="13" t="str">
        <f t="shared" si="65"/>
        <v>Street Lighting Connections</v>
      </c>
      <c r="Q74" s="17"/>
      <c r="R74" s="18">
        <f t="shared" si="53"/>
        <v>3.3141078502944275E-3</v>
      </c>
      <c r="S74" s="18">
        <f>IFERROR((D74-C74)/C74,)</f>
        <v>0.14952480497846379</v>
      </c>
      <c r="T74" s="18">
        <f t="shared" si="55"/>
        <v>3.3832891493551377E-2</v>
      </c>
      <c r="U74" s="18">
        <f t="shared" si="56"/>
        <v>1.8533287830660848E-2</v>
      </c>
      <c r="V74" s="18">
        <f t="shared" si="57"/>
        <v>-1.3726798077510602E-2</v>
      </c>
      <c r="W74" s="18">
        <f t="shared" si="58"/>
        <v>-1.2942620262268263E-2</v>
      </c>
      <c r="X74" s="18">
        <f t="shared" si="59"/>
        <v>-1.6067842282419857E-2</v>
      </c>
      <c r="Y74" s="18">
        <f t="shared" si="60"/>
        <v>-1.6330233905244504E-2</v>
      </c>
      <c r="Z74" s="18">
        <f t="shared" si="61"/>
        <v>-1.6601337631913436E-2</v>
      </c>
      <c r="AA74" s="18">
        <f t="shared" si="62"/>
        <v>-1.6881594685044982E-2</v>
      </c>
      <c r="AB74" s="18">
        <f t="shared" si="63"/>
        <v>-1.7171476593032451E-2</v>
      </c>
      <c r="AC74" s="18">
        <f t="shared" si="64"/>
        <v>-1.747148783747934E-2</v>
      </c>
      <c r="AD74" s="16"/>
      <c r="AE74" s="16"/>
      <c r="AF74" s="16"/>
      <c r="AG74" s="16"/>
      <c r="AH74" s="16"/>
      <c r="AI74" s="16"/>
      <c r="AJ74" s="16"/>
      <c r="AK74" s="16"/>
      <c r="AL74" s="16"/>
    </row>
    <row r="75" spans="1:47" x14ac:dyDescent="0.35">
      <c r="A75" s="13" t="str">
        <f t="shared" si="52"/>
        <v>Unmetered Scattered Load Connections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3" t="str">
        <f t="shared" si="65"/>
        <v>Unmetered Scattered Load Connections</v>
      </c>
      <c r="Q75" s="17"/>
      <c r="R75" s="18">
        <f t="shared" si="53"/>
        <v>0</v>
      </c>
      <c r="S75" s="18">
        <f t="shared" si="54"/>
        <v>0</v>
      </c>
      <c r="T75" s="18">
        <f t="shared" si="55"/>
        <v>0</v>
      </c>
      <c r="U75" s="18">
        <f t="shared" si="56"/>
        <v>0</v>
      </c>
      <c r="V75" s="18">
        <f t="shared" si="57"/>
        <v>0</v>
      </c>
      <c r="W75" s="18">
        <f t="shared" si="58"/>
        <v>0</v>
      </c>
      <c r="X75" s="18">
        <f t="shared" si="59"/>
        <v>0</v>
      </c>
      <c r="Y75" s="18">
        <f t="shared" si="60"/>
        <v>0</v>
      </c>
      <c r="Z75" s="18">
        <f t="shared" si="61"/>
        <v>0</v>
      </c>
      <c r="AA75" s="18">
        <f t="shared" si="62"/>
        <v>0</v>
      </c>
      <c r="AB75" s="18">
        <f t="shared" si="63"/>
        <v>0</v>
      </c>
      <c r="AC75" s="18">
        <f t="shared" si="64"/>
        <v>0</v>
      </c>
      <c r="AD75" s="16"/>
      <c r="AE75" s="16"/>
      <c r="AF75" s="16"/>
      <c r="AG75" s="16"/>
      <c r="AH75" s="16"/>
      <c r="AI75" s="16"/>
      <c r="AJ75" s="16"/>
      <c r="AK75" s="16"/>
      <c r="AL75" s="16"/>
    </row>
    <row r="76" spans="1:47" x14ac:dyDescent="0.35">
      <c r="A76" s="13">
        <f t="shared" si="52"/>
        <v>0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3">
        <f t="shared" si="65"/>
        <v>0</v>
      </c>
      <c r="Q76" s="17"/>
      <c r="R76" s="18">
        <f t="shared" si="53"/>
        <v>0</v>
      </c>
      <c r="S76" s="18">
        <f t="shared" si="54"/>
        <v>0</v>
      </c>
      <c r="T76" s="18">
        <f t="shared" si="55"/>
        <v>0</v>
      </c>
      <c r="U76" s="18">
        <f t="shared" si="56"/>
        <v>0</v>
      </c>
      <c r="V76" s="18">
        <f t="shared" si="57"/>
        <v>0</v>
      </c>
      <c r="W76" s="18">
        <f t="shared" si="58"/>
        <v>0</v>
      </c>
      <c r="X76" s="18">
        <f t="shared" si="59"/>
        <v>0</v>
      </c>
      <c r="Y76" s="18">
        <f t="shared" si="60"/>
        <v>0</v>
      </c>
      <c r="Z76" s="18">
        <f t="shared" si="61"/>
        <v>0</v>
      </c>
      <c r="AA76" s="18">
        <f t="shared" si="62"/>
        <v>0</v>
      </c>
      <c r="AB76" s="18">
        <f t="shared" si="63"/>
        <v>0</v>
      </c>
      <c r="AC76" s="18">
        <f t="shared" si="64"/>
        <v>0</v>
      </c>
      <c r="AD76" s="16"/>
      <c r="AE76" s="16"/>
      <c r="AF76" s="16"/>
      <c r="AG76" s="16"/>
      <c r="AH76" s="16"/>
      <c r="AI76" s="16"/>
      <c r="AJ76" s="16"/>
      <c r="AK76" s="16"/>
      <c r="AL76" s="16"/>
    </row>
    <row r="77" spans="1:47" x14ac:dyDescent="0.35">
      <c r="A77" s="13">
        <f t="shared" si="52"/>
        <v>0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/>
      <c r="P77" s="13">
        <f t="shared" si="65"/>
        <v>0</v>
      </c>
      <c r="Q77" s="17"/>
      <c r="R77" s="18">
        <f t="shared" si="53"/>
        <v>0</v>
      </c>
      <c r="S77" s="18">
        <f t="shared" si="54"/>
        <v>0</v>
      </c>
      <c r="T77" s="18">
        <f t="shared" si="55"/>
        <v>0</v>
      </c>
      <c r="U77" s="18">
        <f t="shared" si="56"/>
        <v>0</v>
      </c>
      <c r="V77" s="18">
        <f t="shared" si="57"/>
        <v>0</v>
      </c>
      <c r="W77" s="18">
        <f t="shared" si="58"/>
        <v>0</v>
      </c>
      <c r="X77" s="18">
        <f t="shared" si="59"/>
        <v>0</v>
      </c>
      <c r="Y77" s="18">
        <f t="shared" si="60"/>
        <v>0</v>
      </c>
      <c r="Z77" s="18">
        <f t="shared" si="61"/>
        <v>0</v>
      </c>
      <c r="AA77" s="18">
        <f t="shared" si="62"/>
        <v>0</v>
      </c>
      <c r="AB77" s="18">
        <f t="shared" si="63"/>
        <v>0</v>
      </c>
      <c r="AC77" s="18">
        <f t="shared" si="64"/>
        <v>0</v>
      </c>
      <c r="AD77" s="16"/>
      <c r="AE77" s="16"/>
      <c r="AF77" s="16"/>
      <c r="AG77" s="16"/>
      <c r="AH77" s="16"/>
      <c r="AI77" s="16"/>
      <c r="AJ77" s="16"/>
      <c r="AK77" s="16"/>
      <c r="AL77" s="16"/>
    </row>
    <row r="78" spans="1:47" x14ac:dyDescent="0.35">
      <c r="O78" s="16"/>
      <c r="AD78" s="16"/>
      <c r="AE78" s="16"/>
      <c r="AF78" s="16"/>
      <c r="AG78" s="16"/>
      <c r="AH78" s="16"/>
      <c r="AI78" s="16"/>
      <c r="AJ78" s="16"/>
      <c r="AK78" s="16"/>
      <c r="AL78" s="16"/>
    </row>
    <row r="79" spans="1:47" x14ac:dyDescent="0.35">
      <c r="O79" s="16"/>
      <c r="AD79" s="16"/>
      <c r="AE79" s="16"/>
      <c r="AF79" s="16"/>
      <c r="AG79" s="16"/>
      <c r="AH79" s="16"/>
      <c r="AI79" s="16"/>
      <c r="AJ79" s="16"/>
      <c r="AK79" s="16"/>
      <c r="AL79" s="16"/>
    </row>
    <row r="80" spans="1:47" x14ac:dyDescent="0.35">
      <c r="O80" s="16"/>
      <c r="AD80" s="16"/>
      <c r="AE80" s="16"/>
      <c r="AF80" s="16"/>
      <c r="AG80" s="16"/>
      <c r="AH80" s="16"/>
      <c r="AI80" s="16"/>
      <c r="AJ80" s="16"/>
      <c r="AK80" s="16"/>
      <c r="AL80" s="16"/>
      <c r="AP80" s="22"/>
      <c r="AQ80" s="22"/>
      <c r="AR80" s="22"/>
      <c r="AS80" s="22"/>
      <c r="AT80" s="22"/>
      <c r="AU80" s="22"/>
    </row>
    <row r="82" spans="15:38" x14ac:dyDescent="0.35">
      <c r="O82" s="10"/>
      <c r="AD82" s="10"/>
      <c r="AE82" s="10"/>
      <c r="AF82" s="10"/>
      <c r="AG82" s="10"/>
      <c r="AH82" s="10"/>
      <c r="AI82" s="10"/>
      <c r="AJ82" s="10"/>
      <c r="AK82" s="10"/>
      <c r="AL82" s="10"/>
    </row>
    <row r="93" spans="15:38" x14ac:dyDescent="0.35">
      <c r="O93" s="10"/>
      <c r="AD93" s="10"/>
      <c r="AE93" s="10"/>
      <c r="AF93" s="10"/>
      <c r="AG93" s="10"/>
      <c r="AH93" s="10"/>
      <c r="AI93" s="10"/>
      <c r="AJ93" s="10"/>
      <c r="AK93" s="10"/>
      <c r="AL93" s="10"/>
    </row>
    <row r="94" spans="15:38" x14ac:dyDescent="0.35"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</row>
    <row r="95" spans="15:38" x14ac:dyDescent="0.35"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</row>
    <row r="96" spans="15:38" x14ac:dyDescent="0.35"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</row>
    <row r="97" spans="15:38" x14ac:dyDescent="0.35"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</row>
    <row r="98" spans="15:38" x14ac:dyDescent="0.35"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</row>
    <row r="99" spans="15:38" x14ac:dyDescent="0.35"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</row>
    <row r="100" spans="15:38" x14ac:dyDescent="0.35"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</row>
    <row r="101" spans="15:38" x14ac:dyDescent="0.35"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</row>
  </sheetData>
  <mergeCells count="3">
    <mergeCell ref="A3:T3"/>
    <mergeCell ref="A4:U4"/>
    <mergeCell ref="A12:AC12"/>
  </mergeCells>
  <dataValidations count="1">
    <dataValidation type="list" allowBlank="1" showInputMessage="1" showErrorMessage="1" sqref="B5" xr:uid="{2E654BCF-EFCA-4297-BDE6-A780CC4ED30A}">
      <formula1>"Year End, Average"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4E64F-D8E2-4F87-8D5F-2CFA5818D41D}">
  <ds:schemaRefs>
    <ds:schemaRef ds:uri="12f68b52-648b-46a0-8463-d3282342a499"/>
    <ds:schemaRef ds:uri="http://schemas.microsoft.com/office/2006/documentManagement/types"/>
    <ds:schemaRef ds:uri="d178a8d1-16ff-473a-8ed0-d41f4478457a"/>
    <ds:schemaRef ds:uri="http://schemas.microsoft.com/office/infopath/2007/PartnerControls"/>
    <ds:schemaRef ds:uri="http://purl.org/dc/terms/"/>
    <ds:schemaRef ds:uri="http://schemas.microsoft.com/sharepoint/v3/field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96BBE8-A339-4F7A-A365-A3C99C8C288C}"/>
</file>

<file path=customXml/itemProps3.xml><?xml version="1.0" encoding="utf-8"?>
<ds:datastoreItem xmlns:ds="http://schemas.openxmlformats.org/officeDocument/2006/customXml" ds:itemID="{B7CD1D06-F1E2-4115-8AA6-450A266802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Jp Musaazi</dc:creator>
  <cp:lastModifiedBy>Sehrish Syed</cp:lastModifiedBy>
  <dcterms:created xsi:type="dcterms:W3CDTF">2023-06-22T20:49:04Z</dcterms:created>
  <dcterms:modified xsi:type="dcterms:W3CDTF">2023-11-17T15:46:11Z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2023-06-22T20:59:52Z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628495d3-cc78-49cb-a92a-8a91894b25d5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