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7665" activeTab="0"/>
  </bookViews>
  <sheets>
    <sheet name="Revenue Requirement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<sst xmlns="http://schemas.openxmlformats.org/spreadsheetml/2006/main" count="42" uniqueCount="34">
  <si>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Board Approved 2006 EDR</t>
  </si>
  <si>
    <t>Service Revenue Requirement (Tab 5-1)</t>
  </si>
  <si>
    <t>Plus Regulatory Recovery</t>
  </si>
  <si>
    <t>Plus Transformer Allowance Add back</t>
  </si>
  <si>
    <t>Total of Amounts Above</t>
  </si>
  <si>
    <t>Revenue Requirement Equivalent to the 2006 Board Decision</t>
  </si>
  <si>
    <t>Plus Smart Meter Adder</t>
  </si>
  <si>
    <r>
      <t xml:space="preserve">Low Voltage </t>
    </r>
    <r>
      <rPr>
        <b/>
        <sz val="10"/>
        <rFont val="Arial"/>
        <family val="2"/>
      </rPr>
      <t>(Included in amount above)</t>
    </r>
  </si>
  <si>
    <r>
      <t xml:space="preserve">Low Voltage </t>
    </r>
    <r>
      <rPr>
        <b/>
        <sz val="10"/>
        <rFont val="Arial"/>
        <family val="2"/>
      </rPr>
      <t>(NOT included in amount above)</t>
    </r>
  </si>
  <si>
    <t>Reference</t>
  </si>
  <si>
    <t>Approved 2006 EDR Model, Tab 5-1</t>
  </si>
  <si>
    <t>Amount</t>
  </si>
  <si>
    <t>Service Revenue Requirement</t>
  </si>
  <si>
    <t>Approved 2006 EDR Model, Tab 7-2</t>
  </si>
  <si>
    <t>Approved 2006 Regulatory Asset Model, "2. Rate Rider Calculations"</t>
  </si>
  <si>
    <t>Approved 2006 EDR Model, Tab 7-1</t>
  </si>
  <si>
    <t>A</t>
  </si>
  <si>
    <t>B</t>
  </si>
  <si>
    <t>C</t>
  </si>
  <si>
    <t>D</t>
  </si>
  <si>
    <t>E</t>
  </si>
  <si>
    <t>A+C+D+E</t>
  </si>
  <si>
    <t>Comments</t>
  </si>
  <si>
    <r>
      <t>A+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+C+D+E</t>
    </r>
  </si>
  <si>
    <t>2009 EDR Application</t>
  </si>
  <si>
    <t>Reconciliation of Bluewater Power Distribution Corporation Service Revenue Requirement with the Board's Decision EB-2005-0340</t>
  </si>
  <si>
    <t>Board's Decision EB-2005-0340</t>
  </si>
  <si>
    <t>Page 6</t>
  </si>
  <si>
    <t>$0.26 x 34,730 (# of metered customers) x 12 months</t>
  </si>
  <si>
    <t>1) Exhibit 5 Tab 1 Schedule 2 Attachment 2 Page 1 and 2) Exhibit 5 Tab 1 Schedule 1 Page 1</t>
  </si>
  <si>
    <t>1) Exhibit 5 Tab 1 Schedule 4 Page 2 and 2) Exhibit 3 Tab 2 Schedule 4 Page 1</t>
  </si>
  <si>
    <t>Exhibit 9 Tab 1 Schedule 1 Page 1 Table 9.1.1.1</t>
  </si>
  <si>
    <t>1) $1.00 per month per meter  2) Number of Customers 36,346: 32,006 Residential customers + 3,924 GS&lt;50 kW + 396 GS 50 to 999 kW + 16 GS 1000 to 4999 + 4 Large,  $436,152 =$1.00 x 36,346 x 12 months</t>
  </si>
  <si>
    <t>Total amount proposed for disposition is ($3,974,344).  The recovery is proposed for a 3 year period, thus the annual amount is ($1,324,781)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</si>
</sst>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3" fillId="20" borderId="10" xfId="0" applyFont="1" applyFill="1" applyBorder="1" applyAlignment="1">
      <alignment/>
    </xf>
    <xf numFmtId="0" fontId="0" fillId="24" borderId="10" xfId="0" applyFill="1" applyBorder="1" applyAlignment="1">
      <alignment horizontal="right"/>
    </xf>
    <xf numFmtId="165" fontId="0" fillId="0" borderId="10" xfId="46" applyNumberFormat="1" applyBorder="1" applyAlignment="1">
      <alignment/>
    </xf>
    <xf numFmtId="0" fontId="0" fillId="0" borderId="10" xfId="0" applyBorder="1" applyAlignment="1">
      <alignment wrapText="1"/>
    </xf>
    <xf numFmtId="165" fontId="0" fillId="0" borderId="10" xfId="46" applyNumberFormat="1" applyFill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3" fillId="0" borderId="10" xfId="46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0" xfId="46" applyNumberFormat="1" applyFill="1" applyBorder="1" applyAlignment="1">
      <alignment/>
    </xf>
    <xf numFmtId="0" fontId="0" fillId="0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Copy of BRR Reconciliation to 2006 (2)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7">
      <selection activeCell="B17" sqref="B17"/>
    </sheetView>
  </sheetViews>
  <sheetFormatPr defaultColWidth="9.140625" defaultRowHeight="12.75"/>
  <cols>
    <col min="1" max="1" width="2.28125" style="0" bestFit="1" customWidth="1"/>
    <col min="2" max="2" width="37.421875" style="0" bestFit="1" customWidth="1"/>
    <col min="3" max="3" width="35.00390625" style="0" customWidth="1"/>
    <col min="4" max="4" width="12.57421875" style="0" customWidth="1"/>
    <col min="5" max="5" width="0.71875" style="0" customWidth="1"/>
    <col min="6" max="6" width="51.421875" style="0" customWidth="1"/>
    <col min="7" max="7" width="29.8515625" style="0" customWidth="1"/>
    <col min="8" max="8" width="12.28125" style="0" bestFit="1" customWidth="1"/>
    <col min="9" max="9" width="24.421875" style="0" bestFit="1" customWidth="1"/>
  </cols>
  <sheetData>
    <row r="1" spans="2:7" ht="15.75">
      <c r="B1" s="17" t="s">
        <v>25</v>
      </c>
      <c r="C1" s="17"/>
      <c r="D1" s="17"/>
      <c r="E1" s="17"/>
      <c r="F1" s="17"/>
      <c r="G1" s="17"/>
    </row>
    <row r="3" spans="2:9" ht="12.75">
      <c r="B3" s="18" t="s">
        <v>0</v>
      </c>
      <c r="C3" s="20"/>
      <c r="D3" s="20"/>
      <c r="E3" s="21"/>
      <c r="F3" s="18" t="s">
        <v>24</v>
      </c>
      <c r="G3" s="19"/>
      <c r="H3" s="20"/>
      <c r="I3" s="21"/>
    </row>
    <row r="4" spans="1:9" ht="12.75">
      <c r="A4" s="3"/>
      <c r="B4" s="4"/>
      <c r="C4" s="5" t="s">
        <v>9</v>
      </c>
      <c r="D4" s="5" t="s">
        <v>11</v>
      </c>
      <c r="E4" s="6"/>
      <c r="F4" s="4"/>
      <c r="G4" s="5" t="s">
        <v>9</v>
      </c>
      <c r="H4" s="5" t="s">
        <v>11</v>
      </c>
      <c r="I4" s="5" t="s">
        <v>22</v>
      </c>
    </row>
    <row r="5" spans="1:9" ht="25.5">
      <c r="A5" s="5" t="s">
        <v>16</v>
      </c>
      <c r="B5" s="3" t="s">
        <v>1</v>
      </c>
      <c r="C5" s="3" t="s">
        <v>10</v>
      </c>
      <c r="D5" s="7">
        <v>17394263</v>
      </c>
      <c r="E5" s="6"/>
      <c r="F5" s="3" t="s">
        <v>12</v>
      </c>
      <c r="G5" s="8" t="s">
        <v>31</v>
      </c>
      <c r="H5" s="7">
        <v>21436076</v>
      </c>
      <c r="I5" s="3"/>
    </row>
    <row r="6" spans="1:9" ht="25.5">
      <c r="A6" s="5" t="s">
        <v>17</v>
      </c>
      <c r="B6" s="3" t="s">
        <v>7</v>
      </c>
      <c r="C6" s="15" t="s">
        <v>13</v>
      </c>
      <c r="D6" s="9">
        <v>179624</v>
      </c>
      <c r="E6" s="6"/>
      <c r="F6" s="3" t="s">
        <v>8</v>
      </c>
      <c r="G6" s="8" t="s">
        <v>31</v>
      </c>
      <c r="H6" s="7">
        <v>189602</v>
      </c>
      <c r="I6" s="3"/>
    </row>
    <row r="7" spans="1:9" ht="12.75">
      <c r="A7" s="5"/>
      <c r="B7" s="3"/>
      <c r="C7" s="3"/>
      <c r="D7" s="3"/>
      <c r="E7" s="6"/>
      <c r="F7" s="3"/>
      <c r="G7" s="3"/>
      <c r="H7" s="3"/>
      <c r="I7" s="3"/>
    </row>
    <row r="8" spans="1:9" ht="76.5">
      <c r="A8" s="5" t="s">
        <v>18</v>
      </c>
      <c r="B8" s="3" t="s">
        <v>2</v>
      </c>
      <c r="C8" s="8" t="s">
        <v>14</v>
      </c>
      <c r="D8" s="7">
        <v>1861936</v>
      </c>
      <c r="E8" s="6"/>
      <c r="F8" s="3" t="s">
        <v>2</v>
      </c>
      <c r="G8" s="8" t="s">
        <v>29</v>
      </c>
      <c r="H8" s="22">
        <v>-1324781</v>
      </c>
      <c r="I8" s="23" t="s">
        <v>33</v>
      </c>
    </row>
    <row r="9" spans="1:9" ht="114.75">
      <c r="A9" s="5" t="s">
        <v>19</v>
      </c>
      <c r="B9" s="3" t="s">
        <v>6</v>
      </c>
      <c r="C9" s="8" t="s">
        <v>28</v>
      </c>
      <c r="D9" s="7">
        <v>110333</v>
      </c>
      <c r="E9" s="6"/>
      <c r="F9" s="3" t="s">
        <v>6</v>
      </c>
      <c r="G9" s="8" t="s">
        <v>30</v>
      </c>
      <c r="H9" s="9">
        <f>1*(32006+3924+396+16+4)*12</f>
        <v>436152</v>
      </c>
      <c r="I9" s="8" t="s">
        <v>32</v>
      </c>
    </row>
    <row r="10" spans="1:9" ht="25.5">
      <c r="A10" s="5" t="s">
        <v>20</v>
      </c>
      <c r="B10" s="3" t="s">
        <v>3</v>
      </c>
      <c r="C10" s="3" t="s">
        <v>15</v>
      </c>
      <c r="D10" s="10">
        <v>594269</v>
      </c>
      <c r="E10" s="6"/>
      <c r="F10" s="3" t="s">
        <v>3</v>
      </c>
      <c r="G10" s="8" t="s">
        <v>31</v>
      </c>
      <c r="H10" s="11">
        <v>559364</v>
      </c>
      <c r="I10" s="8"/>
    </row>
    <row r="11" spans="1:9" ht="12.75">
      <c r="A11" s="3"/>
      <c r="B11" s="3"/>
      <c r="C11" s="3"/>
      <c r="D11" s="3"/>
      <c r="E11" s="6"/>
      <c r="F11" s="3"/>
      <c r="G11" s="3"/>
      <c r="H11" s="3"/>
      <c r="I11" s="3"/>
    </row>
    <row r="12" spans="1:9" ht="12.75">
      <c r="A12" s="3"/>
      <c r="B12" s="3" t="s">
        <v>4</v>
      </c>
      <c r="C12" s="3" t="s">
        <v>21</v>
      </c>
      <c r="D12" s="12">
        <f>D5+D8+D9+D10</f>
        <v>19960801</v>
      </c>
      <c r="E12" s="6"/>
      <c r="F12" s="3" t="s">
        <v>4</v>
      </c>
      <c r="G12" s="3" t="s">
        <v>23</v>
      </c>
      <c r="H12" s="12">
        <f>H5+H6+H8+H9+H10</f>
        <v>21296413</v>
      </c>
      <c r="I12" s="3"/>
    </row>
    <row r="13" spans="1:9" ht="12.75">
      <c r="A13" s="3"/>
      <c r="B13" s="3"/>
      <c r="C13" s="3"/>
      <c r="D13" s="3"/>
      <c r="E13" s="6"/>
      <c r="F13" s="3"/>
      <c r="G13" s="3"/>
      <c r="H13" s="3"/>
      <c r="I13" s="3"/>
    </row>
    <row r="14" spans="1:9" ht="12.75">
      <c r="A14" s="3"/>
      <c r="B14" s="3" t="s">
        <v>26</v>
      </c>
      <c r="C14" s="3" t="s">
        <v>27</v>
      </c>
      <c r="D14" s="13">
        <v>19960800</v>
      </c>
      <c r="E14" s="6"/>
      <c r="F14" s="16" t="s">
        <v>5</v>
      </c>
      <c r="G14" s="3"/>
      <c r="H14" s="14">
        <f>H12</f>
        <v>21296413</v>
      </c>
      <c r="I14" s="3"/>
    </row>
    <row r="17" ht="12.75">
      <c r="B17" s="2"/>
    </row>
    <row r="18" ht="12.75">
      <c r="B18" s="1"/>
    </row>
  </sheetData>
  <sheetProtection/>
  <mergeCells count="3">
    <mergeCell ref="B1:G1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CheungSi</dc:creator>
  <cp:keywords/>
  <dc:description/>
  <cp:lastModifiedBy>BabaieDa</cp:lastModifiedBy>
  <cp:lastPrinted>2008-09-22T19:43:38Z</cp:lastPrinted>
  <dcterms:created xsi:type="dcterms:W3CDTF">2008-09-04T19:42:04Z</dcterms:created>
  <dcterms:modified xsi:type="dcterms:W3CDTF">2008-09-22T20:25:57Z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