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Decision and Rate Order  Phase 1/Rate Order/Filed Evidence/Live Excel File - Intervenors/"/>
    </mc:Choice>
  </mc:AlternateContent>
  <xr:revisionPtr revIDLastSave="25" documentId="8_{445FBCEC-FF60-416B-8F27-F70651321176}" xr6:coauthVersionLast="47" xr6:coauthVersionMax="47" xr10:uidLastSave="{AF9DE895-3B24-4BDB-9992-1D08C954116B}"/>
  <bookViews>
    <workbookView xWindow="-110" yWindow="-110" windowWidth="19420" windowHeight="10420" xr2:uid="{CC29889A-3783-4239-93D0-586C9E9ADC42}"/>
  </bookViews>
  <sheets>
    <sheet name="Appendix A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e" localSheetId="0">'Appendix A'!#REF!</definedName>
    <definedName name="\e">'[1]T1 S1.1 (old)'!#REF!</definedName>
    <definedName name="\i" localSheetId="0">'Appendix A'!#REF!</definedName>
    <definedName name="\i">'[1]T1 S1.1 (old)'!#REF!</definedName>
    <definedName name="\p">#REF!</definedName>
    <definedName name="\x" localSheetId="0">'Appendix A'!#REF!</definedName>
    <definedName name="\x">'[1]T1 S1.1 (old)'!#REF!</definedName>
    <definedName name="_Regression_Int" localSheetId="0" hidden="1">1</definedName>
    <definedName name="ACwvu.Schedule._.1._.P._.1." localSheetId="0" hidden="1">'Appendix A'!$A$1:$J$43</definedName>
    <definedName name="ACwvu.Schedule._.1._.P._.2." localSheetId="0" hidden="1">'[1]T3 S1.2'!$A$3:$N$56</definedName>
    <definedName name="ACwvu.Schedule._.1._.P._.3." localSheetId="0" hidden="1">'Appendix A'!$O$122:$Y$122</definedName>
    <definedName name="ACwvu.Schedule._.1._.P._.4." localSheetId="0" hidden="1">'[1]T3 S1.3'!$A$17:$N$28</definedName>
    <definedName name="ACwvu.Schedule._.1._.P._.5." localSheetId="0" hidden="1">'Appendix A'!$O$181:$Y$183</definedName>
    <definedName name="ACwvu.Schedule._.1._.P._.6." localSheetId="0" hidden="1">'[1]T3 S1.4'!$A$13:$N$70</definedName>
    <definedName name="CurrentYear">[2]Input!$B$6</definedName>
    <definedName name="Demand_Dawn_to_Parkway">'[3]Detail Model'!$U$26</definedName>
    <definedName name="Demand_FromDawn_Ojibway">'[3]Detail Model'!$U$85</definedName>
    <definedName name="Demand_Rate_M12_Dawn_to_Kirkwall">'[3]Detail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#REF!</definedName>
    <definedName name="fuel_UFG_West_to_Pool_M16">#REF!</definedName>
    <definedName name="GSAdminChg">#REF!</definedName>
    <definedName name="Monthly_Fixed_Charge_M13_Large">'[3]Detail Model'!$U$181</definedName>
    <definedName name="Monthly_Fixed_Charge_M13_Typical">'[3]Detail Model'!$U$180</definedName>
    <definedName name="page26">#REF!</definedName>
    <definedName name="page27">#REF!</definedName>
    <definedName name="paolo" hidden="1">{#N/A,#N/A,FALSE,"H3 Tab 1"}</definedName>
    <definedName name="_xlnm.Print_Area" localSheetId="0">'Appendix A'!$A$1:$N$670</definedName>
    <definedName name="Print_Area_MI" localSheetId="0">'Appendix A'!#REF!</definedName>
    <definedName name="Print_Area_MI">'[1]T1 S1.1 (old)'!#REF!</definedName>
    <definedName name="Swvu.Schedule._.1._.P._.1." localSheetId="0" hidden="1">'Appendix A'!$A$1:$J$43</definedName>
    <definedName name="Swvu.Schedule._.1._.P._.2." localSheetId="0" hidden="1">'[1]T3 S1.2'!$A$3:$N$56</definedName>
    <definedName name="Swvu.Schedule._.1._.P._.3." localSheetId="0" hidden="1">'Appendix A'!$O$122:$Y$122</definedName>
    <definedName name="Swvu.Schedule._.1._.P._.4." localSheetId="0" hidden="1">'[1]T3 S1.3'!$A$17:$N$28</definedName>
    <definedName name="Swvu.Schedule._.1._.P._.5." localSheetId="0" hidden="1">'Appendix A'!$O$181:$Y$183</definedName>
    <definedName name="Swvu.Schedule._.1._.P._.6." localSheetId="0" hidden="1">'[1]T3 S1.4'!$A$13:$N$70</definedName>
    <definedName name="wrn.all._.exh._.without._.typicals." hidden="1">{"pg1",#N/A,FALSE,"T4 S1.1";"pg 2",#N/A,FALSE,"T4 S1.2";"pg3",#N/A,FALSE,"T4 S2.1";"Exh 3 - Pg 1",#N/A,FALSE,"T4 S3.1-6";"Exh 3 - Pg 2",#N/A,FALSE,"T4 S3.1-6";"Exh 3 - Pg 3",#N/A,FALSE,"T4 S3.1-6";"Exh 3 - Pg 4",#N/A,FALSE,"T4 S3.1-6";"Exh 4 - P1",#N/A,FALSE,"T4 S4.1-3";"Exh 4 - P2",#N/A,FALSE,"T4 S4.1-3";"Exh 4 - P3",#N/A,FALSE,"T4 S4.1-3";"Exh 4 - P4",#N/A,FALSE,"T4 S4.1-3";"Exh 5 - P1",#N/A,FALSE,"T4 S3.1-6";"Exh 5 - P2",#N/A,FALSE,"T4 S3.1-6";"Exh 5 - P3",#N/A,FALSE,"T4 S3.1-6";"Exh 5 - P4",#N/A,FALSE,"T4 S3.1-6";"Exh 5 - P5",#N/A,FALSE,"T4 S5.1-13";"Exh 5 - P6",#N/A,FALSE,"T4 S5.1-13";"Exh 5 - P7",#N/A,FALSE,"T4 S5.1-13";"Exh 5 - P8",#N/A,FALSE,"T4 S5.1-13"}</definedName>
    <definedName name="wrn.ALL._.EXHIBITS." hidden="1">{"T4 S1.1",#N/A,FALSE,"T4 S1.1";"Exh 1 - P2 vols &amp; rev",#N/A,FALSE,"T4 S1.2";"Exh 2 - Pg 1 rev comp by rate",#N/A,FALSE,"T4 S2.1";"T4 S3.1",#N/A,FALSE,"T4 S3.1";"T4 S3.2",#N/A,FALSE,"T4 S3.2";"T4 S3.3",#N/A,FALSE,"T4 S3.3";"T4 S3.4",#N/A,FALSE,"T4 S3.4";"T4 S4.1",#N/A,FALSE,"T4 S4.1";"T4 S4.2",#N/A,FALSE,"T4 S4.2";"T4 S4.3",#N/A,FALSE,"T4 S4.3";"T4 S5.1",#N/A,FALSE,"T4 S5.1";"T4 S5.2",#N/A,FALSE,"T4 S5.2";"T4 S5.3",#N/A,FALSE,"T4 S5.3";"T4 S5.4",#N/A,FALSE,"T4 S5.4";"T4 S5.5",#N/A,FALSE,"T4 S5.5";"T4 S5.6",#N/A,FALSE,"T4 S5.6";"T4 S5.7",#N/A,FALSE,"T4 S5.7";"T4 S5.8",#N/A,FALSE,"T4 S5.8";"T4 S6.1",#N/A,FALSE,"T4 S6.1";"T4 S6.2",#N/A,FALSE,"T4 S6.2";"T4 S6.3",#N/A,FALSE,"T4 S6.3";"T4 S6.4",#N/A,FALSE,"T4 S6.4";"T4 S6.5",#N/A,FALSE,"T4 S6.5";"T4 S6.6",#N/A,FALSE,"T4 S6.6";"T4 S6.7",#N/A,FALSE,"T4 S6.7";"T4 S6.8",#N/A,FALSE,"T4 S6.8"}</definedName>
    <definedName name="wrn.ALL._.NEW._.TYPICALS." hidden="1">{"NEW RES TYP PAGE 1",#N/A,FALSE,"NEW R1 RES TYP";"NEW RES TYP PAGE 2",#N/A,FALSE,"NEW R1 RES TYP";"NEW COM-IND TYP PAGE 1",#N/A,FALSE,"NEW R1 RES TYP";"NEW COM-IND TYP PAGE 2",#N/A,FALSE,"NEW R1 RES TYP";"NEW LV COM-IND TYP PAGE 1",#N/A,FALSE,"NEW R1 RES TYP";"NEW LV COM-IND TYP PAGE 2",#N/A,FALSE,"NEW R1 RES TYP";"NEW LV COM-IND TYP PAGE 3",#N/A,FALSE,"NEW R1 RES TYP";"NEW LV COM-IND TYP PAGE 4",#N/A,FALSE,"NEW R1 RES TYP"}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GAS._.COST._.EXHIBITS." hidden="1">{"Exh 4 - P1 Gas Supply",#N/A,FALSE,"T4 S4.1-2";"Exh 4 - P2 Load Balancing",#N/A,FALSE,"T4 S4.1-2"}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  <definedName name="wvu.Schedule._.1._.P._.1." localSheetId="0" hidden="1">{TRUE,TRUE,-1.25,-15.5,456.75,255.75,FALSE,TRUE,TRUE,TRUE,0,1,#N/A,1,#N/A,9.44776119402985,25.1666666666667,1,FALSE,FALSE,3,TRUE,1,FALSE,75,"Swvu.Schedule._.1._.P._.1.","ACwvu.Schedule._.1._.P._.1.",#N/A,FALSE,FALSE,0.75,0,0.4,0,1,"","",TRUE,FALSE,FALSE,FALSE,1,78,#N/A,#N/A,"=R1C1:R69C11",FALSE,#N/A,#N/A,TRUE,FALSE,TRUE,1,65532,65532,FALSE,FALSE,TRUE,TRUE,TRUE}</definedName>
    <definedName name="wvu.Schedule._.1._.P._.2." localSheetId="0" hidden="1">{TRUE,TRUE,-1.25,-15.5,456.75,255.75,FALSE,TRUE,TRUE,TRUE,0,16,#N/A,73,#N/A,9.44776119402985,25.75,1,FALSE,FALSE,3,TRUE,1,FALSE,75,"Swvu.Schedule._.1._.P._.2.","ACwvu.Schedule._.1._.P._.2.",#N/A,FALSE,FALSE,0.75,0,0.4,0,1,"","",TRUE,FALSE,FALSE,FALSE,1,78,#N/A,#N/A,"=R73C16:R149C26",FALSE,#N/A,#N/A,TRUE,FALSE,TRUE,1,65532,65532,FALSE,FALSE,TRUE,TRUE,TRUE}</definedName>
    <definedName name="wvu.Schedule._.1._.P._.3." localSheetId="0" hidden="1">{TRUE,TRUE,-1.25,-15.5,456.75,255.75,FALSE,TRUE,TRUE,TRUE,0,16,#N/A,155,#N/A,9.44776119402985,25.5,1,FALSE,FALSE,3,TRUE,1,FALSE,75,"Swvu.Schedule._.1._.P._.3.","ACwvu.Schedule._.1._.P._.3.",#N/A,FALSE,FALSE,0.75,0,0.4,0,1,"","",TRUE,FALSE,FALSE,FALSE,1,78,#N/A,#N/A,"=R155C16:R225C26",FALSE,#N/A,#N/A,TRUE,FALSE,TRUE,1,65532,65532,FALSE,FALSE,TRUE,TRUE,TRUE}</definedName>
    <definedName name="wvu.Schedule._.1._.P._.4." localSheetId="0" hidden="1">{TRUE,TRUE,-1.25,-15.5,456.75,255.75,FALSE,TRUE,TRUE,TRUE,0,16,#N/A,231,#N/A,9.44776119402985,25.5,1,FALSE,FALSE,3,TRUE,1,FALSE,75,"Swvu.Schedule._.1._.P._.4.","ACwvu.Schedule._.1._.P._.4.",#N/A,FALSE,FALSE,0.75,0,0.4,0,1,"","",TRUE,FALSE,FALSE,FALSE,1,78,#N/A,#N/A,"=R231C16:R303C26",FALSE,#N/A,#N/A,TRUE,FALSE,TRUE,1,65532,65532,FALSE,FALSE,TRUE,TRUE,TRUE}</definedName>
    <definedName name="wvu.Schedule._.1._.P._.5." localSheetId="0" hidden="1">{TRUE,TRUE,-1.25,-15.5,456.75,255.75,FALSE,TRUE,TRUE,TRUE,0,16,#N/A,310,#N/A,9.44776119402985,25.3333333333333,1,FALSE,FALSE,3,TRUE,1,FALSE,75,"Swvu.Schedule._.1._.P._.5.","ACwvu.Schedule._.1._.P._.5.",#N/A,FALSE,FALSE,0.75,0,0.4,0,1,"","",TRUE,FALSE,FALSE,FALSE,1,78,#N/A,#N/A,"=R310C16:R358C26",FALSE,#N/A,#N/A,TRUE,FALSE,TRUE,1,65532,65532,FALSE,FALSE,TRUE,TRUE,TRUE}</definedName>
    <definedName name="wvu.Schedule._.1._.P._.6." localSheetId="0" hidden="1">{TRUE,TRUE,-1.25,-15.5,456.75,255.75,FALSE,TRUE,TRUE,TRUE,0,16,#N/A,363,#N/A,9.44776119402985,24,1,FALSE,FALSE,3,TRUE,1,FALSE,75,"Swvu.Schedule._.1._.P._.6.","ACwvu.Schedule._.1._.P._.6.",#N/A,FALSE,FALSE,0.75,0,0.4,0,1,"","",TRUE,FALSE,FALSE,FALSE,1,78,#N/A,#N/A,"=R363C16:R419C26",FALSE,#N/A,#N/A,TRUE,FALSE,TRUE,1,65532,65532,FALSE,FALSE,TRUE,TRUE,TRUE}</definedName>
    <definedName name="Z_03216896_582A_4275_9F71_EC829E74F501_.wvu.PrintArea" localSheetId="0" hidden="1">'Appendix A'!$A$1:$J$70</definedName>
    <definedName name="Z_13A1B49D_BE8A_4A34_9DE7_57C682154965_.wvu.PrintArea" localSheetId="0" hidden="1">'Appendix A'!$A$1:$J$70</definedName>
    <definedName name="Z_26272691_5274_4288_90D4_382E5772F19F_.wvu.PrintArea" localSheetId="0" hidden="1">'Appendix A'!$A$1:$J$70</definedName>
    <definedName name="Z_291C2213_AB60_49BF_92D4_1627BB1C3573_.wvu.PrintArea" localSheetId="0" hidden="1">'Appendix A'!$A$1:$J$70</definedName>
    <definedName name="Z_36D11777_0EF2_4820_BD6C_43D39D712CD5_.wvu.PrintArea" localSheetId="0" hidden="1">'Appendix A'!$A$1:$J$70</definedName>
    <definedName name="Z_4325006E_C831_43D3_9B03_994D3B9AC624_.wvu.PrintArea" localSheetId="0" hidden="1">'Appendix A'!$A$1:$J$70</definedName>
    <definedName name="Z_4C6F7691_61E3_4281_A0A0_99F736425324_.wvu.PrintArea" localSheetId="0" hidden="1">'[1]T3 S1.2'!$A$3:$N$56</definedName>
    <definedName name="Z_4D76C81C_8D53_4518_B2D1_022B7104C7D3_.wvu.PrintArea" localSheetId="0" hidden="1">'Appendix A'!$A$1:$J$70</definedName>
    <definedName name="Z_54C4D6D9_B3AA_4515_B42B_A05AF63D9501_.wvu.PrintArea" localSheetId="0" hidden="1">'Appendix A'!$A$1:$J$70</definedName>
    <definedName name="Z_80BA3269_9A62_47B3_8D47_134B616EAB09_.wvu.PrintArea" localSheetId="0" hidden="1">'Appendix A'!$A$1:$J$70</definedName>
    <definedName name="Z_8530360A_34F6_4596_87BE_6025490F3FFE_.wvu.PrintArea" localSheetId="0" hidden="1">'Appendix A'!$A$1:$J$70</definedName>
    <definedName name="Z_9FF5325E_7A25_433E_AFC4_63C0C98C7181_.wvu.PrintArea" localSheetId="0" hidden="1">'Appendix A'!$A$1:$J$70</definedName>
    <definedName name="Z_AA111F9E_52B5_49E2_9B1B_43DC5EDE33F8_.wvu.PrintArea" localSheetId="0" hidden="1">'Appendix A'!$A$1:$J$70</definedName>
    <definedName name="Z_B47B7980_9269_4C69_A8B4_906371C24137_.wvu.PrintArea" localSheetId="0" hidden="1">'Appendix A'!$A$1:$J$70</definedName>
    <definedName name="Z_B5251273_7F92_46B9_8A96_ED77916E0C0B_.wvu.PrintArea" localSheetId="0" hidden="1">'Appendix A'!$A$1:$J$70</definedName>
    <definedName name="Z_B9483924_244C_46F7_9601_5E894BC397D0_.wvu.PrintArea" localSheetId="0" hidden="1">'Appendix A'!$A$1:$J$70</definedName>
    <definedName name="Z_BAFA5847_51D3_431E_9082_1B06B839B4B5_.wvu.PrintArea" localSheetId="0" hidden="1">'Appendix A'!$A$1:$J$70</definedName>
    <definedName name="Z_BC176845_E097_4178_BA98_45C72AF2F081_.wvu.PrintArea" localSheetId="0" hidden="1">'Appendix A'!$A$1:$J$70</definedName>
    <definedName name="Z_C14D4097_A4EF_4F47_8E45_4032DBCBAA99_.wvu.PrintArea" localSheetId="0" hidden="1">'Appendix A'!$A$1:$J$70</definedName>
    <definedName name="Z_C286D361_7C40_487D_96AB_A7901328B6B2_.wvu.PrintArea" localSheetId="0" hidden="1">'[1]T3 S1.4'!$A$13:$N$70</definedName>
    <definedName name="Z_C8320B38_8C6D_48E4_B02C_979114D8106C_.wvu.PrintArea" localSheetId="0" hidden="1">'Appendix A'!$A$1:$J$70</definedName>
    <definedName name="Z_DE5AF50C_C45B_4DAF_B625_F6AD5FA84B39_.wvu.PrintArea" localSheetId="0" hidden="1">'Appendix A'!$A$1:$J$70</definedName>
    <definedName name="Z_DEDDA5DA_C0F1_44C9_A69E_79A52ED631CC_.wvu.PrintArea" localSheetId="0" hidden="1">'Appendix A'!$A$1:$J$70</definedName>
    <definedName name="Z_ECDD18D8_5E22_4BA5_811F_CD83020A8FAF_.wvu.PrintArea" localSheetId="0" hidden="1">'Appendix A'!$A$1:$J$70</definedName>
    <definedName name="Z_ED640ABD_53F9_44DC_BAD2_6A5A7E6141AB_.wvu.PrintArea" localSheetId="0" hidden="1">'Appendix A'!$A$1:$J$70</definedName>
    <definedName name="Z_F51EC656_2EA8_4452_B2B6_1AAC85AC2A95_.wvu.PrintArea" localSheetId="0" hidden="1">'[1]T3 S1.2'!$A$3:$N$56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l="1"/>
  <c r="A19" i="1" l="1"/>
  <c r="A20" i="1" s="1"/>
  <c r="A22" i="1" l="1"/>
  <c r="A23" i="1" l="1"/>
  <c r="A24" i="1" l="1"/>
  <c r="A26" i="1" l="1"/>
  <c r="A29" i="1" l="1"/>
  <c r="A31" i="1" s="1"/>
  <c r="A32" i="1" l="1"/>
  <c r="A33" i="1" s="1"/>
  <c r="A34" i="1" s="1"/>
  <c r="A35" i="1" s="1"/>
  <c r="A36" i="1" s="1"/>
  <c r="A38" i="1" s="1"/>
  <c r="A39" i="1" s="1"/>
  <c r="A40" i="1" s="1"/>
  <c r="A42" i="1" s="1"/>
  <c r="A45" i="1" s="1"/>
  <c r="A46" i="1" s="1"/>
  <c r="A48" i="1" l="1"/>
  <c r="A49" i="1" s="1"/>
  <c r="A50" i="1" l="1"/>
  <c r="A52" i="1" l="1"/>
  <c r="A53" i="1" l="1"/>
  <c r="A54" i="1" l="1"/>
  <c r="A56" i="1" s="1"/>
  <c r="A59" i="1" l="1"/>
  <c r="A60" i="1" l="1"/>
  <c r="A62" i="1" s="1"/>
  <c r="A63" i="1" l="1"/>
  <c r="A65" i="1" l="1"/>
  <c r="A66" i="1" l="1"/>
  <c r="A67" i="1" l="1"/>
  <c r="A69" i="1" l="1"/>
  <c r="A72" i="1" l="1"/>
  <c r="A73" i="1" l="1"/>
  <c r="A75" i="1" l="1"/>
  <c r="A76" i="1" l="1"/>
  <c r="A78" i="1" l="1"/>
  <c r="A79" i="1" l="1"/>
  <c r="A80" i="1" l="1"/>
  <c r="A82" i="1" l="1"/>
  <c r="A85" i="1" l="1"/>
  <c r="A86" i="1" l="1"/>
  <c r="A103" i="1" s="1"/>
  <c r="A106" i="1" l="1"/>
  <c r="A107" i="1" l="1"/>
  <c r="A108" i="1" l="1"/>
  <c r="A112" i="1" s="1"/>
  <c r="A113" i="1" s="1"/>
  <c r="A114" i="1" s="1"/>
  <c r="A116" i="1" s="1"/>
  <c r="A117" i="1" s="1"/>
  <c r="A118" i="1" s="1"/>
  <c r="A120" i="1" l="1"/>
  <c r="A123" i="1" l="1"/>
  <c r="A124" i="1" s="1"/>
  <c r="A126" i="1" l="1"/>
  <c r="A127" i="1" s="1"/>
  <c r="A128" i="1" l="1"/>
  <c r="A130" i="1" s="1"/>
  <c r="A131" i="1" s="1"/>
  <c r="A132" i="1" s="1"/>
  <c r="A134" i="1" s="1"/>
  <c r="A137" i="1" s="1"/>
  <c r="A138" i="1" s="1"/>
  <c r="A140" i="1" l="1"/>
  <c r="A141" i="1" s="1"/>
  <c r="A143" i="1" l="1"/>
  <c r="A144" i="1" s="1"/>
  <c r="A145" i="1" s="1"/>
  <c r="A147" i="1" s="1"/>
  <c r="A150" i="1" s="1"/>
  <c r="A151" i="1" s="1"/>
  <c r="A152" i="1" s="1"/>
  <c r="A154" i="1" s="1"/>
  <c r="A155" i="1" s="1"/>
  <c r="A156" i="1" s="1"/>
  <c r="A158" i="1" s="1"/>
  <c r="A178" i="1" l="1"/>
  <c r="A179" i="1" s="1"/>
  <c r="A182" i="1" s="1"/>
  <c r="A183" i="1" s="1"/>
  <c r="A186" i="1" s="1"/>
  <c r="A187" i="1" s="1"/>
  <c r="A188" i="1" s="1"/>
  <c r="A189" i="1" s="1"/>
  <c r="A192" i="1" s="1"/>
  <c r="A193" i="1" s="1"/>
  <c r="A194" i="1" l="1"/>
  <c r="A195" i="1" s="1"/>
  <c r="A199" i="1" s="1"/>
  <c r="A240" i="1" s="1"/>
  <c r="A242" i="1" s="1"/>
  <c r="A243" i="1" s="1"/>
  <c r="A244" i="1" s="1"/>
  <c r="A245" i="1" s="1"/>
  <c r="A246" i="1" s="1"/>
  <c r="A248" i="1" l="1"/>
  <c r="A249" i="1" s="1"/>
  <c r="A251" i="1" s="1"/>
  <c r="A252" i="1" s="1"/>
  <c r="A254" i="1" l="1"/>
  <c r="A255" i="1" s="1"/>
  <c r="A258" i="1" s="1"/>
  <c r="A260" i="1" s="1"/>
  <c r="A261" i="1" s="1"/>
  <c r="A262" i="1" s="1"/>
  <c r="A263" i="1" s="1"/>
  <c r="A264" i="1" s="1"/>
  <c r="A266" i="1" s="1"/>
  <c r="A267" i="1" s="1"/>
  <c r="A269" i="1" l="1"/>
  <c r="A270" i="1" s="1"/>
  <c r="A272" i="1" l="1"/>
  <c r="A273" i="1" s="1"/>
  <c r="A276" i="1" s="1"/>
  <c r="A278" i="1" s="1"/>
  <c r="A279" i="1" s="1"/>
  <c r="A281" i="1" s="1"/>
  <c r="A282" i="1" s="1"/>
  <c r="A285" i="1" s="1"/>
  <c r="A286" i="1" s="1"/>
  <c r="A288" i="1" s="1"/>
  <c r="A289" i="1" s="1"/>
  <c r="A291" i="1" l="1"/>
  <c r="A292" i="1" s="1"/>
  <c r="A295" i="1" s="1"/>
  <c r="A296" i="1" s="1"/>
  <c r="A298" i="1" s="1"/>
  <c r="A299" i="1" s="1"/>
  <c r="A302" i="1" s="1"/>
  <c r="A303" i="1" s="1"/>
  <c r="A306" i="1" s="1"/>
  <c r="A307" i="1" s="1"/>
  <c r="A323" i="1" s="1"/>
  <c r="A324" i="1" s="1"/>
  <c r="A325" i="1" s="1"/>
  <c r="A328" i="1" s="1"/>
  <c r="A329" i="1" s="1"/>
  <c r="A331" i="1" s="1"/>
  <c r="A332" i="1" s="1"/>
  <c r="A334" i="1" s="1"/>
  <c r="A335" i="1" s="1"/>
  <c r="A338" i="1" s="1"/>
  <c r="A339" i="1" s="1"/>
  <c r="A341" i="1" s="1"/>
  <c r="A342" i="1" s="1"/>
  <c r="A359" i="1" s="1"/>
  <c r="A361" i="1" s="1"/>
  <c r="A362" i="1" s="1"/>
  <c r="A363" i="1" s="1"/>
  <c r="A365" i="1" s="1"/>
  <c r="A367" i="1" s="1"/>
  <c r="A370" i="1" s="1"/>
  <c r="A372" i="1" s="1"/>
  <c r="A373" i="1" s="1"/>
  <c r="A374" i="1" s="1"/>
  <c r="A375" i="1" s="1"/>
  <c r="A377" i="1" s="1"/>
  <c r="A379" i="1" s="1"/>
  <c r="A383" i="1" s="1"/>
  <c r="A384" i="1" s="1"/>
  <c r="A385" i="1" s="1"/>
  <c r="A387" i="1" s="1"/>
  <c r="A388" i="1" s="1"/>
  <c r="A390" i="1" l="1"/>
  <c r="A393" i="1" s="1"/>
  <c r="A394" i="1" s="1"/>
  <c r="A396" i="1" l="1"/>
  <c r="A397" i="1" s="1"/>
  <c r="A401" i="1" l="1"/>
  <c r="A402" i="1" s="1"/>
  <c r="A405" i="1" s="1"/>
  <c r="A407" i="1" s="1"/>
  <c r="A408" i="1" s="1"/>
  <c r="A409" i="1" s="1"/>
  <c r="A410" i="1" s="1"/>
  <c r="A411" i="1" s="1"/>
  <c r="A413" i="1" l="1"/>
  <c r="A414" i="1" s="1"/>
  <c r="A416" i="1" s="1"/>
  <c r="A420" i="1" s="1"/>
  <c r="A421" i="1" s="1"/>
  <c r="A424" i="1" l="1"/>
  <c r="A425" i="1" s="1"/>
  <c r="A427" i="1" s="1"/>
  <c r="A430" i="1" s="1"/>
  <c r="A431" i="1" s="1"/>
  <c r="A433" i="1" s="1"/>
  <c r="A450" i="1" l="1"/>
  <c r="A453" i="1" s="1"/>
  <c r="A454" i="1" s="1"/>
  <c r="A456" i="1" s="1"/>
  <c r="A457" i="1" s="1"/>
  <c r="A459" i="1" s="1"/>
  <c r="A463" i="1" s="1"/>
  <c r="A465" i="1" s="1"/>
  <c r="A466" i="1" s="1"/>
  <c r="A467" i="1" s="1"/>
  <c r="A468" i="1" s="1"/>
  <c r="A470" i="1" s="1"/>
  <c r="A472" i="1" s="1"/>
  <c r="A475" i="1" s="1"/>
  <c r="A478" i="1" l="1"/>
  <c r="A479" i="1" s="1"/>
  <c r="A481" i="1" s="1"/>
  <c r="A482" i="1" l="1"/>
  <c r="A484" i="1" s="1"/>
  <c r="A488" i="1" s="1"/>
  <c r="A490" i="1" s="1"/>
  <c r="A491" i="1" l="1"/>
  <c r="A492" i="1" s="1"/>
  <c r="A493" i="1" s="1"/>
  <c r="A495" i="1" s="1"/>
  <c r="A497" i="1" s="1"/>
  <c r="A500" i="1" s="1"/>
  <c r="A502" i="1" s="1"/>
  <c r="A503" i="1" s="1"/>
  <c r="A505" i="1" l="1"/>
  <c r="A507" i="1" s="1"/>
  <c r="A509" i="1" s="1"/>
  <c r="A511" i="1" s="1"/>
  <c r="A512" i="1" s="1"/>
  <c r="A513" i="1" l="1"/>
  <c r="A514" i="1" l="1"/>
  <c r="A516" i="1" l="1"/>
  <c r="A518" i="1" l="1"/>
  <c r="A535" i="1" l="1"/>
  <c r="A536" i="1" l="1"/>
  <c r="A539" i="1" l="1"/>
  <c r="A540" i="1" l="1"/>
  <c r="A544" i="1" l="1"/>
  <c r="M306" i="1"/>
  <c r="A545" i="1" l="1"/>
  <c r="M307" i="1"/>
  <c r="A546" i="1" l="1"/>
  <c r="A547" i="1" l="1"/>
  <c r="A548" i="1" l="1"/>
  <c r="A551" i="1" l="1"/>
  <c r="A552" i="1" l="1"/>
  <c r="A555" i="1" l="1"/>
  <c r="A559" i="1" l="1"/>
  <c r="A560" i="1" s="1"/>
  <c r="A561" i="1" s="1"/>
  <c r="A562" i="1" s="1"/>
  <c r="A565" i="1" s="1"/>
  <c r="A566" i="1" s="1"/>
  <c r="A567" i="1" s="1"/>
  <c r="A568" i="1" s="1"/>
  <c r="A570" i="1" s="1"/>
  <c r="A571" i="1" s="1"/>
  <c r="A574" i="1" s="1"/>
  <c r="A576" i="1" s="1"/>
  <c r="A577" i="1" s="1"/>
  <c r="A578" i="1" l="1"/>
  <c r="A580" i="1" s="1"/>
  <c r="A581" i="1" s="1"/>
  <c r="A582" i="1" s="1"/>
  <c r="A583" i="1" s="1"/>
  <c r="A585" i="1" s="1"/>
  <c r="A586" i="1" s="1"/>
  <c r="A587" i="1" s="1"/>
  <c r="A588" i="1" s="1"/>
  <c r="A592" i="1" s="1"/>
  <c r="A593" i="1" s="1"/>
  <c r="A594" i="1" s="1"/>
  <c r="A595" i="1" s="1"/>
  <c r="A597" i="1" s="1"/>
  <c r="A598" i="1" s="1"/>
  <c r="A599" i="1" s="1"/>
  <c r="A600" i="1" s="1"/>
  <c r="A616" i="1" s="1"/>
  <c r="A619" i="1" s="1"/>
  <c r="A620" i="1" s="1"/>
  <c r="A621" i="1" s="1"/>
  <c r="A624" i="1" s="1"/>
  <c r="A625" i="1" s="1"/>
  <c r="A626" i="1" s="1"/>
  <c r="A627" i="1" s="1"/>
  <c r="A628" i="1" s="1"/>
  <c r="A629" i="1" s="1"/>
  <c r="A633" i="1" s="1"/>
  <c r="A634" i="1" s="1"/>
  <c r="A635" i="1" s="1"/>
  <c r="A636" i="1" s="1"/>
  <c r="A637" i="1" s="1"/>
  <c r="A638" i="1" s="1"/>
  <c r="A642" i="1" s="1"/>
  <c r="A643" i="1" s="1"/>
  <c r="A644" i="1" s="1"/>
  <c r="A645" i="1" s="1"/>
  <c r="A646" i="1" s="1"/>
  <c r="A647" i="1" s="1"/>
  <c r="A648" i="1" s="1"/>
  <c r="A649" i="1" s="1"/>
  <c r="A650" i="1" s="1"/>
  <c r="A652" i="1" s="1"/>
  <c r="A655" i="1" s="1"/>
  <c r="A656" i="1" s="1"/>
  <c r="A657" i="1" s="1"/>
  <c r="A658" i="1" s="1"/>
  <c r="A659" i="1" s="1"/>
  <c r="A660" i="1" s="1"/>
  <c r="A661" i="1" s="1"/>
  <c r="A662" i="1" s="1"/>
  <c r="K195" i="1"/>
  <c r="M194" i="1"/>
  <c r="M193" i="1"/>
  <c r="K189" i="1"/>
  <c r="M188" i="1"/>
  <c r="M187" i="1"/>
  <c r="M335" i="1" l="1"/>
  <c r="M334" i="1"/>
  <c r="M150" i="1" l="1"/>
  <c r="M567" i="1" l="1"/>
  <c r="M565" i="1" l="1"/>
  <c r="M585" i="1" l="1"/>
  <c r="M586" i="1"/>
  <c r="M580" i="1" l="1"/>
  <c r="M581" i="1" l="1"/>
  <c r="M484" i="1" l="1"/>
  <c r="M505" i="1"/>
  <c r="M459" i="1" l="1"/>
  <c r="M472" i="1" l="1"/>
  <c r="M497" i="1"/>
  <c r="M518" i="1"/>
  <c r="M178" i="1" l="1"/>
  <c r="M186" i="1"/>
  <c r="M179" i="1"/>
  <c r="M192" i="1"/>
  <c r="M576" i="1" l="1"/>
  <c r="M183" i="1"/>
  <c r="M577" i="1"/>
  <c r="M620" i="1"/>
  <c r="M621" i="1"/>
  <c r="M566" i="1" l="1"/>
  <c r="M650" i="1"/>
  <c r="M535" i="1"/>
  <c r="M619" i="1"/>
  <c r="M548" i="1"/>
  <c r="M578" i="1"/>
  <c r="M648" i="1"/>
  <c r="M616" i="1"/>
  <c r="M649" i="1"/>
  <c r="M574" i="1"/>
  <c r="M637" i="1" l="1"/>
  <c r="M592" i="1"/>
  <c r="M661" i="1"/>
  <c r="M539" i="1"/>
  <c r="M662" i="1"/>
  <c r="M599" i="1"/>
  <c r="M635" i="1"/>
  <c r="M638" i="1"/>
  <c r="M536" i="1"/>
  <c r="M636" i="1"/>
  <c r="M597" i="1"/>
  <c r="M540" i="1" l="1"/>
  <c r="M634" i="1"/>
  <c r="M600" i="1"/>
  <c r="M633" i="1"/>
  <c r="M660" i="1"/>
  <c r="M598" i="1"/>
  <c r="M571" i="1"/>
  <c r="M594" i="1"/>
  <c r="M595" i="1"/>
  <c r="M593" i="1"/>
  <c r="M570" i="1" l="1"/>
  <c r="M388" i="1" l="1"/>
  <c r="M292" i="1"/>
  <c r="M331" i="1" l="1"/>
  <c r="M329" i="1"/>
  <c r="M328" i="1"/>
  <c r="M332" i="1"/>
  <c r="M295" i="1" l="1"/>
  <c r="M642" i="1"/>
  <c r="M296" i="1"/>
  <c r="M291" i="1"/>
  <c r="M647" i="1" l="1"/>
  <c r="M646" i="1"/>
  <c r="M645" i="1"/>
  <c r="M546" i="1"/>
  <c r="M361" i="1"/>
  <c r="M325" i="1"/>
  <c r="M281" i="1"/>
  <c r="M644" i="1"/>
  <c r="M289" i="1"/>
  <c r="M278" i="1"/>
  <c r="M421" i="1"/>
  <c r="M643" i="1"/>
  <c r="M545" i="1"/>
  <c r="M547" i="1"/>
  <c r="M544" i="1"/>
  <c r="M324" i="1"/>
  <c r="M323" i="1"/>
  <c r="M516" i="1"/>
  <c r="M338" i="1"/>
  <c r="M427" i="1"/>
  <c r="M456" i="1"/>
  <c r="M339" i="1"/>
  <c r="M112" i="1"/>
  <c r="M113" i="1"/>
  <c r="M288" i="1"/>
  <c r="M123" i="1"/>
  <c r="M478" i="1"/>
  <c r="M383" i="1"/>
  <c r="M481" i="1"/>
  <c r="M503" i="1"/>
  <c r="M114" i="1"/>
  <c r="M387" i="1"/>
  <c r="M470" i="1"/>
  <c r="M431" i="1" l="1"/>
  <c r="M658" i="1"/>
  <c r="M430" i="1"/>
  <c r="M420" i="1"/>
  <c r="M659" i="1"/>
  <c r="M656" i="1"/>
  <c r="M266" i="1"/>
  <c r="M655" i="1"/>
  <c r="M555" i="1"/>
  <c r="M479" i="1"/>
  <c r="M285" i="1"/>
  <c r="M127" i="1"/>
  <c r="M48" i="1"/>
  <c r="M116" i="1"/>
  <c r="M248" i="1"/>
  <c r="M466" i="1"/>
  <c r="M433" i="1"/>
  <c r="M379" i="1"/>
  <c r="M132" i="1"/>
  <c r="M245" i="1"/>
  <c r="M491" i="1"/>
  <c r="M414" i="1"/>
  <c r="M367" i="1"/>
  <c r="M397" i="1"/>
  <c r="M260" i="1"/>
  <c r="M267" i="1"/>
  <c r="M401" i="1"/>
  <c r="M128" i="1"/>
  <c r="M270" i="1"/>
  <c r="M246" i="1"/>
  <c r="M359" i="1"/>
  <c r="M457" i="1"/>
  <c r="M269" i="1"/>
  <c r="M272" i="1"/>
  <c r="M258" i="1"/>
  <c r="M488" i="1"/>
  <c r="M134" i="1"/>
  <c r="M362" i="1"/>
  <c r="M384" i="1"/>
  <c r="M72" i="1"/>
  <c r="M244" i="1"/>
  <c r="M495" i="1"/>
  <c r="M393" i="1"/>
  <c r="M413" i="1"/>
  <c r="M262" i="1"/>
  <c r="M424" i="1"/>
  <c r="I425" i="1"/>
  <c r="M425" i="1" s="1"/>
  <c r="M302" i="1"/>
  <c r="M251" i="1"/>
  <c r="M124" i="1"/>
  <c r="M363" i="1"/>
  <c r="M263" i="1"/>
  <c r="M240" i="1"/>
  <c r="M279" i="1"/>
  <c r="M373" i="1"/>
  <c r="M396" i="1"/>
  <c r="M130" i="1"/>
  <c r="M375" i="1"/>
  <c r="M15" i="1"/>
  <c r="M243" i="1"/>
  <c r="M512" i="1"/>
  <c r="M402" i="1"/>
  <c r="M450" i="1"/>
  <c r="M276" i="1"/>
  <c r="M370" i="1"/>
  <c r="M242" i="1"/>
  <c r="M405" i="1"/>
  <c r="M286" i="1"/>
  <c r="M273" i="1"/>
  <c r="M377" i="1"/>
  <c r="M463" i="1"/>
  <c r="M261" i="1"/>
  <c r="M509" i="1"/>
  <c r="M394" i="1"/>
  <c r="M249" i="1"/>
  <c r="M282" i="1"/>
  <c r="M453" i="1"/>
  <c r="M500" i="1"/>
  <c r="M131" i="1"/>
  <c r="M255" i="1"/>
  <c r="M454" i="1"/>
  <c r="M416" i="1"/>
  <c r="M254" i="1"/>
  <c r="M390" i="1"/>
  <c r="M264" i="1"/>
  <c r="M365" i="1"/>
  <c r="M372" i="1"/>
  <c r="M411" i="1"/>
  <c r="M409" i="1"/>
  <c r="M408" i="1"/>
  <c r="M407" i="1"/>
  <c r="M410" i="1"/>
  <c r="M482" i="1"/>
  <c r="M151" i="1"/>
  <c r="M385" i="1"/>
  <c r="M475" i="1"/>
  <c r="M374" i="1"/>
  <c r="M252" i="1"/>
  <c r="M502" i="1"/>
  <c r="M562" i="1" l="1"/>
  <c r="M657" i="1"/>
  <c r="M138" i="1"/>
  <c r="M106" i="1"/>
  <c r="M79" i="1"/>
  <c r="M108" i="1"/>
  <c r="M78" i="1"/>
  <c r="M54" i="1"/>
  <c r="M53" i="1"/>
  <c r="M158" i="1"/>
  <c r="M65" i="1"/>
  <c r="M299" i="1"/>
  <c r="I342" i="1"/>
  <c r="M342" i="1" s="1"/>
  <c r="M32" i="1"/>
  <c r="M17" i="1"/>
  <c r="M73" i="1"/>
  <c r="M76" i="1"/>
  <c r="M56" i="1"/>
  <c r="M36" i="1"/>
  <c r="M29" i="1"/>
  <c r="M126" i="1"/>
  <c r="M468" i="1"/>
  <c r="M62" i="1"/>
  <c r="M137" i="1"/>
  <c r="M22" i="1"/>
  <c r="M156" i="1"/>
  <c r="M20" i="1"/>
  <c r="M66" i="1"/>
  <c r="M75" i="1"/>
  <c r="M199" i="1"/>
  <c r="M67" i="1"/>
  <c r="M42" i="1"/>
  <c r="M52" i="1"/>
  <c r="M490" i="1"/>
  <c r="M18" i="1"/>
  <c r="M59" i="1"/>
  <c r="M467" i="1"/>
  <c r="M23" i="1"/>
  <c r="M513" i="1"/>
  <c r="M141" i="1"/>
  <c r="M144" i="1"/>
  <c r="M492" i="1"/>
  <c r="M152" i="1"/>
  <c r="M69" i="1"/>
  <c r="M34" i="1"/>
  <c r="M82" i="1"/>
  <c r="M19" i="1"/>
  <c r="M24" i="1"/>
  <c r="M107" i="1"/>
  <c r="M26" i="1"/>
  <c r="M118" i="1"/>
  <c r="M80" i="1"/>
  <c r="M117" i="1"/>
  <c r="M120" i="1"/>
  <c r="M85" i="1"/>
  <c r="M140" i="1"/>
  <c r="M145" i="1"/>
  <c r="M31" i="1"/>
  <c r="M63" i="1"/>
  <c r="M35" i="1"/>
  <c r="M514" i="1"/>
  <c r="M465" i="1"/>
  <c r="M39" i="1"/>
  <c r="M33" i="1"/>
  <c r="M40" i="1"/>
  <c r="M493" i="1"/>
  <c r="M45" i="1"/>
  <c r="M155" i="1"/>
  <c r="M49" i="1"/>
  <c r="M298" i="1"/>
  <c r="I341" i="1"/>
  <c r="M341" i="1" s="1"/>
  <c r="M38" i="1"/>
  <c r="M60" i="1"/>
  <c r="M143" i="1"/>
  <c r="M154" i="1"/>
  <c r="M46" i="1"/>
  <c r="M86" i="1"/>
  <c r="M103" i="1"/>
  <c r="M147" i="1"/>
  <c r="M560" i="1" l="1"/>
  <c r="M559" i="1"/>
  <c r="M182" i="1"/>
  <c r="M303" i="1"/>
  <c r="M50" i="1"/>
  <c r="M511" i="1"/>
  <c r="M561" i="1" l="1"/>
</calcChain>
</file>

<file path=xl/sharedStrings.xml><?xml version="1.0" encoding="utf-8"?>
<sst xmlns="http://schemas.openxmlformats.org/spreadsheetml/2006/main" count="1038" uniqueCount="277">
  <si>
    <t>Summary of Proposed Rate Change by Rate Class</t>
  </si>
  <si>
    <t>EGD Rate Zone</t>
  </si>
  <si>
    <t>EB-2023-0330</t>
  </si>
  <si>
    <t>EB-2022-0200</t>
  </si>
  <si>
    <t xml:space="preserve">Approved </t>
  </si>
  <si>
    <t>2024 Phase 1</t>
  </si>
  <si>
    <t>Jan. 1 2024</t>
  </si>
  <si>
    <t>Approved</t>
  </si>
  <si>
    <t>Line</t>
  </si>
  <si>
    <t>Jan. 1, 2024</t>
  </si>
  <si>
    <t xml:space="preserve">Decision </t>
  </si>
  <si>
    <t>QRAM Update</t>
  </si>
  <si>
    <t>No.</t>
  </si>
  <si>
    <t>Particulars</t>
  </si>
  <si>
    <t>Units</t>
  </si>
  <si>
    <t>Rate</t>
  </si>
  <si>
    <t>Rate Change (1)</t>
  </si>
  <si>
    <t xml:space="preserve">Rate Change (2) </t>
  </si>
  <si>
    <t>Rates</t>
  </si>
  <si>
    <t>(b)</t>
  </si>
  <si>
    <t xml:space="preserve">(a) </t>
  </si>
  <si>
    <t>(c)</t>
  </si>
  <si>
    <t>(d) = (a + b + c)</t>
  </si>
  <si>
    <t>Rate 1</t>
  </si>
  <si>
    <t>Monthly Customer Charge</t>
  </si>
  <si>
    <t>$</t>
  </si>
  <si>
    <t>Delivery Charge - Commodity</t>
  </si>
  <si>
    <r>
      <t xml:space="preserve">   First     30 m</t>
    </r>
    <r>
      <rPr>
        <vertAlign val="superscript"/>
        <sz val="10"/>
        <rFont val="Arial"/>
        <family val="2"/>
      </rPr>
      <t>3</t>
    </r>
  </si>
  <si>
    <t>cents/m³</t>
  </si>
  <si>
    <r>
      <t xml:space="preserve">   Next     55 m</t>
    </r>
    <r>
      <rPr>
        <vertAlign val="superscript"/>
        <sz val="10"/>
        <rFont val="Arial"/>
        <family val="2"/>
      </rPr>
      <t>3</t>
    </r>
  </si>
  <si>
    <r>
      <t xml:space="preserve">   Next     85 m</t>
    </r>
    <r>
      <rPr>
        <vertAlign val="superscript"/>
        <sz val="10"/>
        <rFont val="Arial"/>
        <family val="2"/>
      </rPr>
      <t>3</t>
    </r>
  </si>
  <si>
    <r>
      <t xml:space="preserve">   Over    170 m</t>
    </r>
    <r>
      <rPr>
        <vertAlign val="superscript"/>
        <sz val="10"/>
        <rFont val="Arial"/>
        <family val="2"/>
      </rPr>
      <t>3</t>
    </r>
  </si>
  <si>
    <t>Gas Supply Load Balancing Charge</t>
  </si>
  <si>
    <t>Gas Supply Transportation Charge</t>
  </si>
  <si>
    <t>Gas Supply Transportation Dawn Charge</t>
  </si>
  <si>
    <t>Gas Supply Commodity Charge</t>
  </si>
  <si>
    <t>Rate 6</t>
  </si>
  <si>
    <r>
      <t xml:space="preserve">   First     500 m</t>
    </r>
    <r>
      <rPr>
        <vertAlign val="superscript"/>
        <sz val="10"/>
        <rFont val="Arial"/>
        <family val="2"/>
      </rPr>
      <t>3</t>
    </r>
  </si>
  <si>
    <r>
      <t xml:space="preserve">   Next     1,050 m</t>
    </r>
    <r>
      <rPr>
        <vertAlign val="superscript"/>
        <sz val="10"/>
        <rFont val="Arial"/>
        <family val="2"/>
      </rPr>
      <t>3</t>
    </r>
  </si>
  <si>
    <r>
      <t xml:space="preserve">   Next     4,500 m</t>
    </r>
    <r>
      <rPr>
        <vertAlign val="superscript"/>
        <sz val="10"/>
        <rFont val="Arial"/>
        <family val="2"/>
      </rPr>
      <t>3</t>
    </r>
  </si>
  <si>
    <r>
      <t xml:space="preserve">   Next     7,000 m</t>
    </r>
    <r>
      <rPr>
        <vertAlign val="superscript"/>
        <sz val="10"/>
        <rFont val="Arial"/>
        <family val="2"/>
      </rPr>
      <t>3</t>
    </r>
  </si>
  <si>
    <r>
      <t xml:space="preserve">   Next     15,250 m</t>
    </r>
    <r>
      <rPr>
        <vertAlign val="superscript"/>
        <sz val="10"/>
        <rFont val="Arial"/>
        <family val="2"/>
      </rPr>
      <t>3</t>
    </r>
  </si>
  <si>
    <r>
      <t xml:space="preserve">   Over     28,300 m</t>
    </r>
    <r>
      <rPr>
        <vertAlign val="superscript"/>
        <sz val="10"/>
        <rFont val="Arial"/>
        <family val="2"/>
      </rPr>
      <t>3</t>
    </r>
  </si>
  <si>
    <t>Rate 100</t>
  </si>
  <si>
    <t>Delivery Charge - Contract Demand</t>
  </si>
  <si>
    <t>cents/m³/d</t>
  </si>
  <si>
    <r>
      <t xml:space="preserve">   First     14,000 m</t>
    </r>
    <r>
      <rPr>
        <vertAlign val="superscript"/>
        <sz val="10"/>
        <rFont val="Arial"/>
        <family val="2"/>
      </rPr>
      <t>3</t>
    </r>
  </si>
  <si>
    <r>
      <t xml:space="preserve">   Next     28,000 m</t>
    </r>
    <r>
      <rPr>
        <vertAlign val="superscript"/>
        <sz val="10"/>
        <rFont val="Arial"/>
        <family val="2"/>
      </rPr>
      <t>3</t>
    </r>
  </si>
  <si>
    <t>Rate 110</t>
  </si>
  <si>
    <r>
      <t xml:space="preserve">   First   1,000,000 m</t>
    </r>
    <r>
      <rPr>
        <vertAlign val="superscript"/>
        <sz val="10"/>
        <rFont val="Arial"/>
        <family val="2"/>
      </rPr>
      <t>3</t>
    </r>
  </si>
  <si>
    <t>Rate 115</t>
  </si>
  <si>
    <t>Rate 125</t>
  </si>
  <si>
    <t>Summary of Proposed Rate Change by Rate Class (Continued)</t>
  </si>
  <si>
    <t>Rate 135</t>
  </si>
  <si>
    <t>Montly Customer Charge</t>
  </si>
  <si>
    <t>Winter</t>
  </si>
  <si>
    <r>
      <t xml:space="preserve">   Over      42,000 m</t>
    </r>
    <r>
      <rPr>
        <vertAlign val="superscript"/>
        <sz val="10"/>
        <rFont val="Arial"/>
        <family val="2"/>
      </rPr>
      <t>3</t>
    </r>
  </si>
  <si>
    <t xml:space="preserve">Summer </t>
  </si>
  <si>
    <r>
      <t xml:space="preserve">   Over     42,000 m</t>
    </r>
    <r>
      <rPr>
        <vertAlign val="superscript"/>
        <sz val="10"/>
        <rFont val="Arial"/>
        <family val="2"/>
      </rPr>
      <t>3</t>
    </r>
  </si>
  <si>
    <t>Rate 145</t>
  </si>
  <si>
    <t>Rate 170</t>
  </si>
  <si>
    <r>
      <t xml:space="preserve">   First    1,000,000 m</t>
    </r>
    <r>
      <rPr>
        <vertAlign val="superscript"/>
        <sz val="10"/>
        <rFont val="Arial"/>
        <family val="2"/>
      </rPr>
      <t>3</t>
    </r>
  </si>
  <si>
    <r>
      <t xml:space="preserve">   Over    1,000,000 m</t>
    </r>
    <r>
      <rPr>
        <vertAlign val="superscript"/>
        <sz val="10"/>
        <rFont val="Arial"/>
        <family val="2"/>
      </rPr>
      <t>3</t>
    </r>
  </si>
  <si>
    <t>Rate 200</t>
  </si>
  <si>
    <t>Rate 300</t>
  </si>
  <si>
    <t>Firm Service</t>
  </si>
  <si>
    <t xml:space="preserve">Monthly Customer Charge </t>
  </si>
  <si>
    <t>Delivery Demand Charge</t>
  </si>
  <si>
    <t>Interruptible Service</t>
  </si>
  <si>
    <t>Minimum Delivery Charge</t>
  </si>
  <si>
    <t>cents/m³/mth</t>
  </si>
  <si>
    <t>Maximum Delivery Charge</t>
  </si>
  <si>
    <t>Rate 315</t>
  </si>
  <si>
    <t>Space Demand Chg</t>
  </si>
  <si>
    <t>Deliverability/Injection Demand Chg</t>
  </si>
  <si>
    <t>Injection &amp; Withdrawal Chg</t>
  </si>
  <si>
    <t>Rate 316</t>
  </si>
  <si>
    <t>Rate 320</t>
  </si>
  <si>
    <t xml:space="preserve">Backstop  </t>
  </si>
  <si>
    <t xml:space="preserve">   All Gas Sold  </t>
  </si>
  <si>
    <t>ENBRIDGE GAS INC.</t>
  </si>
  <si>
    <t>SUMMARY OF PROPOSED RATE CHANGE BY RATE CLASS</t>
  </si>
  <si>
    <t>Gas Cost</t>
  </si>
  <si>
    <t>Approved QRAM</t>
  </si>
  <si>
    <t>WARP Impact</t>
  </si>
  <si>
    <t>with January 1, 2024</t>
  </si>
  <si>
    <t>Rate Block</t>
  </si>
  <si>
    <t>January 1, 2024</t>
  </si>
  <si>
    <t>at January Ref Price</t>
  </si>
  <si>
    <t>WARP</t>
  </si>
  <si>
    <t>(m³)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</si>
  <si>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</si>
  <si>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 xml:space="preserve">(b) = (c - a) </t>
  </si>
  <si>
    <t>(d)</t>
  </si>
  <si>
    <t>(e)</t>
  </si>
  <si>
    <t>NOTE :</t>
  </si>
  <si>
    <t xml:space="preserve"> Union North Rate Zone</t>
  </si>
  <si>
    <t>Rate 01</t>
  </si>
  <si>
    <r>
      <t xml:space="preserve">   First     100 m</t>
    </r>
    <r>
      <rPr>
        <vertAlign val="superscript"/>
        <sz val="10"/>
        <rFont val="Arial"/>
        <family val="2"/>
      </rPr>
      <t>3</t>
    </r>
  </si>
  <si>
    <r>
      <t xml:space="preserve">   Next     200 m</t>
    </r>
    <r>
      <rPr>
        <vertAlign val="superscript"/>
        <sz val="10"/>
        <rFont val="Arial"/>
        <family val="2"/>
      </rPr>
      <t>3</t>
    </r>
  </si>
  <si>
    <r>
      <t xml:space="preserve">   Next     500 m</t>
    </r>
    <r>
      <rPr>
        <vertAlign val="superscript"/>
        <sz val="10"/>
        <rFont val="Arial"/>
        <family val="2"/>
      </rPr>
      <t>3</t>
    </r>
  </si>
  <si>
    <r>
      <t xml:space="preserve">   Over     1,000 m</t>
    </r>
    <r>
      <rPr>
        <vertAlign val="superscript"/>
        <sz val="10"/>
        <rFont val="Arial"/>
        <family val="2"/>
      </rPr>
      <t>3</t>
    </r>
  </si>
  <si>
    <t>Gas Supply Transportation Charge - North West</t>
  </si>
  <si>
    <t>Gas Supply Transportation Charge - North East</t>
  </si>
  <si>
    <t>Gas Supply Storage Charge - North West</t>
  </si>
  <si>
    <t>Gas Supply Storage Charge - North East</t>
  </si>
  <si>
    <t>Gas Supply Commodity Charge - North West</t>
  </si>
  <si>
    <t>Gas Supply Commodity Charge - North East</t>
  </si>
  <si>
    <t>Rate 10</t>
  </si>
  <si>
    <r>
      <t xml:space="preserve">   First     1,000 m</t>
    </r>
    <r>
      <rPr>
        <vertAlign val="superscript"/>
        <sz val="10"/>
        <rFont val="Arial"/>
        <family val="2"/>
      </rPr>
      <t>3</t>
    </r>
  </si>
  <si>
    <r>
      <t xml:space="preserve">   Next     9,000 m</t>
    </r>
    <r>
      <rPr>
        <vertAlign val="superscript"/>
        <sz val="10"/>
        <rFont val="Arial"/>
        <family val="2"/>
      </rPr>
      <t>3</t>
    </r>
  </si>
  <si>
    <r>
      <t xml:space="preserve">   Next     20,000 m</t>
    </r>
    <r>
      <rPr>
        <vertAlign val="superscript"/>
        <sz val="10"/>
        <rFont val="Arial"/>
        <family val="2"/>
      </rPr>
      <t>3</t>
    </r>
  </si>
  <si>
    <r>
      <t xml:space="preserve">   Next     70,000 m</t>
    </r>
    <r>
      <rPr>
        <vertAlign val="superscript"/>
        <sz val="10"/>
        <rFont val="Arial"/>
        <family val="2"/>
      </rPr>
      <t>3</t>
    </r>
  </si>
  <si>
    <r>
      <t xml:space="preserve">   Over     100,000 m</t>
    </r>
    <r>
      <rPr>
        <vertAlign val="superscript"/>
        <sz val="10"/>
        <rFont val="Arial"/>
        <family val="2"/>
      </rPr>
      <t>3</t>
    </r>
  </si>
  <si>
    <t>Rate 20</t>
  </si>
  <si>
    <r>
      <t xml:space="preserve">   First        70,000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   </t>
    </r>
  </si>
  <si>
    <r>
      <t xml:space="preserve">   All over    70,000 m</t>
    </r>
    <r>
      <rPr>
        <vertAlign val="superscript"/>
        <sz val="10"/>
        <rFont val="Arial"/>
        <family val="2"/>
      </rPr>
      <t>3</t>
    </r>
  </si>
  <si>
    <r>
      <t xml:space="preserve">   First        852,000 m</t>
    </r>
    <r>
      <rPr>
        <vertAlign val="superscript"/>
        <sz val="10"/>
        <rFont val="Arial"/>
        <family val="2"/>
      </rPr>
      <t>3</t>
    </r>
  </si>
  <si>
    <r>
      <t xml:space="preserve">   All over    852,000 m</t>
    </r>
    <r>
      <rPr>
        <vertAlign val="superscript"/>
        <sz val="10"/>
        <rFont val="Arial"/>
        <family val="2"/>
      </rPr>
      <t>3</t>
    </r>
  </si>
  <si>
    <t xml:space="preserve">Gas Supply Demand Charge </t>
  </si>
  <si>
    <t>North West</t>
  </si>
  <si>
    <t>North East</t>
  </si>
  <si>
    <t xml:space="preserve">Commodity Transportation 1 </t>
  </si>
  <si>
    <t xml:space="preserve">Commodity Transportation 2  </t>
  </si>
  <si>
    <t>Bundled (T-Service) Storage Service Charges</t>
  </si>
  <si>
    <t>Demand</t>
  </si>
  <si>
    <t>$/GJ/d</t>
  </si>
  <si>
    <t>Commodity</t>
  </si>
  <si>
    <t>$/GJ</t>
  </si>
  <si>
    <t>Rate 25</t>
  </si>
  <si>
    <t>Delivery Charge - Commodity (maximum)</t>
  </si>
  <si>
    <t>Gas Supply Charge - All Union North Rate Zones</t>
  </si>
  <si>
    <t xml:space="preserve">       Minimum</t>
  </si>
  <si>
    <t xml:space="preserve">       Maximum</t>
  </si>
  <si>
    <t xml:space="preserve">Commodity Transportation 1  </t>
  </si>
  <si>
    <t xml:space="preserve">Commodity Transportation 2   </t>
  </si>
  <si>
    <t>Bundled (T-Service) Storage Service</t>
  </si>
  <si>
    <t>Storage Demand</t>
  </si>
  <si>
    <t>Storage Commodity</t>
  </si>
  <si>
    <t>Union South Rate Zone</t>
  </si>
  <si>
    <t>Rate M1</t>
  </si>
  <si>
    <r>
      <t xml:space="preserve">   First        100 m</t>
    </r>
    <r>
      <rPr>
        <vertAlign val="superscript"/>
        <sz val="10"/>
        <rFont val="Arial"/>
        <family val="2"/>
      </rPr>
      <t>3</t>
    </r>
  </si>
  <si>
    <r>
      <t xml:space="preserve">   Next        150 m</t>
    </r>
    <r>
      <rPr>
        <vertAlign val="superscript"/>
        <sz val="10"/>
        <rFont val="Arial"/>
        <family val="2"/>
      </rPr>
      <t>3</t>
    </r>
  </si>
  <si>
    <r>
      <t xml:space="preserve">   All over    250 m</t>
    </r>
    <r>
      <rPr>
        <vertAlign val="superscript"/>
        <sz val="10"/>
        <rFont val="Arial"/>
        <family val="2"/>
      </rPr>
      <t>3</t>
    </r>
  </si>
  <si>
    <t>Storage Charge</t>
  </si>
  <si>
    <t>Rate M2</t>
  </si>
  <si>
    <r>
      <t xml:space="preserve">   First         1,000 m</t>
    </r>
    <r>
      <rPr>
        <vertAlign val="superscript"/>
        <sz val="10"/>
        <rFont val="Arial"/>
        <family val="2"/>
      </rPr>
      <t>3</t>
    </r>
  </si>
  <si>
    <r>
      <t xml:space="preserve">   Next         6,000 m</t>
    </r>
    <r>
      <rPr>
        <vertAlign val="superscript"/>
        <sz val="10"/>
        <rFont val="Arial"/>
        <family val="2"/>
      </rPr>
      <t>3</t>
    </r>
  </si>
  <si>
    <r>
      <t xml:space="preserve">   Next         13,000 m</t>
    </r>
    <r>
      <rPr>
        <vertAlign val="superscript"/>
        <sz val="10"/>
        <rFont val="Arial"/>
        <family val="2"/>
      </rPr>
      <t>3</t>
    </r>
  </si>
  <si>
    <r>
      <t xml:space="preserve">   All over     20,000 m</t>
    </r>
    <r>
      <rPr>
        <vertAlign val="superscript"/>
        <sz val="10"/>
        <rFont val="Arial"/>
        <family val="2"/>
      </rPr>
      <t>3</t>
    </r>
  </si>
  <si>
    <t>Rate M4</t>
  </si>
  <si>
    <r>
      <t xml:space="preserve">   First          8,450 m</t>
    </r>
    <r>
      <rPr>
        <vertAlign val="superscript"/>
        <sz val="10"/>
        <rFont val="Arial"/>
        <family val="2"/>
      </rPr>
      <t>3</t>
    </r>
  </si>
  <si>
    <r>
      <t xml:space="preserve">   Next         19,700 m</t>
    </r>
    <r>
      <rPr>
        <vertAlign val="superscript"/>
        <sz val="10"/>
        <rFont val="Arial"/>
        <family val="2"/>
      </rPr>
      <t>3</t>
    </r>
  </si>
  <si>
    <t xml:space="preserve">   First Block</t>
  </si>
  <si>
    <t xml:space="preserve">   All remaining use</t>
  </si>
  <si>
    <t>Firm MAV</t>
  </si>
  <si>
    <t>Interruptible contracts</t>
  </si>
  <si>
    <t>Delivery Charge - Commodity (average)</t>
  </si>
  <si>
    <t xml:space="preserve">MAV Gas Supply </t>
  </si>
  <si>
    <t>Rate M5</t>
  </si>
  <si>
    <t>Firm contracts</t>
  </si>
  <si>
    <t>2,400 m³ to 17,000 m³</t>
  </si>
  <si>
    <t>17,000 m³ to 30,000 m³</t>
  </si>
  <si>
    <t>30,000 m³ to 50,000 m³</t>
  </si>
  <si>
    <t>50,000 m³ to 60,000 m³</t>
  </si>
  <si>
    <t>Interruptible MAV</t>
  </si>
  <si>
    <t>Rate M7</t>
  </si>
  <si>
    <t xml:space="preserve"> Firm Contracts</t>
  </si>
  <si>
    <t>Interruptible / Seasonal Contracts</t>
  </si>
  <si>
    <t>Interruptible Delivery Charge - Commodity (maximum)</t>
  </si>
  <si>
    <t>Seasonal Delivery Charge - Commodity (maximum)</t>
  </si>
  <si>
    <t>Rate M9</t>
  </si>
  <si>
    <t xml:space="preserve">Delivery Demand Charge </t>
  </si>
  <si>
    <t>Delivery Commodity Charge</t>
  </si>
  <si>
    <t>Rate T1</t>
  </si>
  <si>
    <t>Monthly Customer Charges</t>
  </si>
  <si>
    <t>Transportation Service Charges</t>
  </si>
  <si>
    <t>Transportation Contract Demand</t>
  </si>
  <si>
    <t>Next     112,720 m³</t>
  </si>
  <si>
    <t>Transportation Commodity</t>
  </si>
  <si>
    <t>Firm Volumes</t>
  </si>
  <si>
    <t>Interruptible Volumes (average)</t>
  </si>
  <si>
    <t>Customer Supplied Fuel - Transportation</t>
  </si>
  <si>
    <t>%</t>
  </si>
  <si>
    <t>Storage Service Charges</t>
  </si>
  <si>
    <t>Monthly Demand Charges:</t>
  </si>
  <si>
    <t>Firm Space</t>
  </si>
  <si>
    <t>Firm Injection/Withdrawal Right</t>
  </si>
  <si>
    <t>Utility provides deliverability inventory</t>
  </si>
  <si>
    <t>Customer provides deliverability inventory</t>
  </si>
  <si>
    <t>Firm incremental injection</t>
  </si>
  <si>
    <t xml:space="preserve">Interruptible withdrawal </t>
  </si>
  <si>
    <t>Commodity - Withdrawal/Injection</t>
  </si>
  <si>
    <t>Customer Supplied Fuel - Storage</t>
  </si>
  <si>
    <t>Rate T2</t>
  </si>
  <si>
    <t>First        140,870 m³</t>
  </si>
  <si>
    <t>All Over   140,870 m³</t>
  </si>
  <si>
    <t>Monthly Demand Charges</t>
  </si>
  <si>
    <t>Rate T3</t>
  </si>
  <si>
    <t>Commodity:</t>
  </si>
  <si>
    <t>Ex-Franchise</t>
  </si>
  <si>
    <t>Rate 331</t>
  </si>
  <si>
    <t>Monthly Demand Charge - Firm</t>
  </si>
  <si>
    <t>Commodity Charge - Interruptible</t>
  </si>
  <si>
    <t>Rate 332</t>
  </si>
  <si>
    <t>Monthly Demand Charge</t>
  </si>
  <si>
    <t>Authorized Overrun</t>
  </si>
  <si>
    <t>Rate M12</t>
  </si>
  <si>
    <t xml:space="preserve">Dawn to Parkway  </t>
  </si>
  <si>
    <t>Dawn to Kirkwall</t>
  </si>
  <si>
    <t>Kirkwall to Parkway</t>
  </si>
  <si>
    <t>M12-X - Dawn, Kirkwall and Parkway</t>
  </si>
  <si>
    <t>F24-T</t>
  </si>
  <si>
    <t>Commodity Charges</t>
  </si>
  <si>
    <t xml:space="preserve">   Easterly</t>
  </si>
  <si>
    <t>Note</t>
  </si>
  <si>
    <t xml:space="preserve">   Westerly</t>
  </si>
  <si>
    <t xml:space="preserve"> Limited Firm/Interruptible Transportation</t>
  </si>
  <si>
    <t>Monthly Demand Charge - Maximum</t>
  </si>
  <si>
    <t>Transportation Commodity Charges</t>
  </si>
  <si>
    <t>Dawn to Parkway</t>
  </si>
  <si>
    <t>Rate M13</t>
  </si>
  <si>
    <t>Monthly Fixed Charge per Customer Station</t>
  </si>
  <si>
    <t>Transmission Commodity Charge to Dawn</t>
  </si>
  <si>
    <t>Commodity Charge - Utility Supplied Fuel</t>
  </si>
  <si>
    <t>Commodity Charge - Shipper Supplied Fuel</t>
  </si>
  <si>
    <t>Authorized Overrun - Utility Supplied Fuel</t>
  </si>
  <si>
    <t>Authorized Overrun - Shipper Supplied Fuel</t>
  </si>
  <si>
    <t>Rate M16</t>
  </si>
  <si>
    <t>Monthly Fixed Charge</t>
  </si>
  <si>
    <t>Firm Demand Charge</t>
  </si>
  <si>
    <t>East of Dawn</t>
  </si>
  <si>
    <t>West of Dawn</t>
  </si>
  <si>
    <t>Transmission Commodity Charge</t>
  </si>
  <si>
    <t>Transportation Fuel Charges to Dawn</t>
  </si>
  <si>
    <t>East of Dawn - Utility Supplied Fuel</t>
  </si>
  <si>
    <t>West of Dawn - Utility Supplied Fuel</t>
  </si>
  <si>
    <t>East of Dawn - Shipper supplied fuel</t>
  </si>
  <si>
    <t>West of Dawn - Shipper supplied fuel</t>
  </si>
  <si>
    <t>Transportation Fuel Charges to Pools</t>
  </si>
  <si>
    <t>Rate M17</t>
  </si>
  <si>
    <t>Firm Transportation</t>
  </si>
  <si>
    <t>Dawn to Delivery Area</t>
  </si>
  <si>
    <t>Kirkwall to Delivery Area or Dawn</t>
  </si>
  <si>
    <t>Parkway (TCPL) to Delivery Area or Dawn</t>
  </si>
  <si>
    <t>Dawn to Delivery Area (Nov. 1 - Mar. 31)</t>
  </si>
  <si>
    <t>Dawn to Delivery Area (Apr. 1 - Oct. 31)</t>
  </si>
  <si>
    <t>Kirkwall to Delivery Area or Dawn (Nov. 1 - Mar. 31)</t>
  </si>
  <si>
    <t>Kirkwall to Delivery Area or Dawn (Apr. 1 - Oct. 31)</t>
  </si>
  <si>
    <t>Parkway (TCPL) to Delivery Area or Dawn (Nov. 1 - Mar. 31)</t>
  </si>
  <si>
    <t>Parkway (TCPL) to Delivery Area or Dawn (Apr. 1 - Oct. 31)</t>
  </si>
  <si>
    <t>Transmission Commodity Charges</t>
  </si>
  <si>
    <t>(4)</t>
  </si>
  <si>
    <t>Rate C1</t>
  </si>
  <si>
    <t>Parkway to Dawn</t>
  </si>
  <si>
    <t>Parkway to Kirkwall</t>
  </si>
  <si>
    <t>Kirkwall to Dawn</t>
  </si>
  <si>
    <t>Between St. Clair / Bluewater / Ojibway &amp; Dawn</t>
  </si>
  <si>
    <t>Dawn to Dawn-Vector</t>
  </si>
  <si>
    <t>Dawn to Dawn-TCPL</t>
  </si>
  <si>
    <t xml:space="preserve"> Commodity Charges</t>
  </si>
  <si>
    <t xml:space="preserve">Dawn to Kirkwall </t>
  </si>
  <si>
    <t xml:space="preserve">Kirkwall to Dawn </t>
  </si>
  <si>
    <t>Parkway to Kirkwall / Dawn</t>
  </si>
  <si>
    <t>Notes</t>
  </si>
  <si>
    <t>(1)</t>
  </si>
  <si>
    <t>Working Papers, Schedule 20, column (b).</t>
  </si>
  <si>
    <t>(2)</t>
  </si>
  <si>
    <t>Working Papers, Schedule 28, p.2, columns (e) and (j), and p.3 column (i).</t>
  </si>
  <si>
    <t>(3)</t>
  </si>
  <si>
    <t>Monthly fuel rates and fuel and commodity ratios per Appendix B, Rate M12 Schedule B.</t>
  </si>
  <si>
    <t>Plus shipper supplied fuel per rate schedule.</t>
  </si>
  <si>
    <r>
      <t xml:space="preserve">   Over   1,000,000 m</t>
    </r>
    <r>
      <rPr>
        <vertAlign val="superscript"/>
        <sz val="10"/>
        <rFont val="Arial"/>
        <family val="2"/>
      </rPr>
      <t>3</t>
    </r>
  </si>
  <si>
    <r>
      <t xml:space="preserve">   First      14,000 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             </t>
    </r>
  </si>
  <si>
    <r>
      <t xml:space="preserve">   Next      28,000 m</t>
    </r>
    <r>
      <rPr>
        <vertAlign val="superscript"/>
        <sz val="10"/>
        <rFont val="Arial"/>
        <family val="2"/>
      </rPr>
      <t>3</t>
    </r>
  </si>
  <si>
    <r>
      <t xml:space="preserve">   All over     28,150 m</t>
    </r>
    <r>
      <rPr>
        <vertAlign val="superscript"/>
        <sz val="10"/>
        <rFont val="Arial"/>
        <family val="2"/>
      </rPr>
      <t>3</t>
    </r>
  </si>
  <si>
    <t>First      28,150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</si>
</sst>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000_)"/>
    <numFmt numFmtId="166" formatCode="0_)"/>
    <numFmt numFmtId="167" formatCode="0.0000000_)"/>
    <numFmt numFmtId="168" formatCode="0.000_)"/>
    <numFmt numFmtId="169" formatCode="#,##0.0000_);\(#,##0.0000\)"/>
    <numFmt numFmtId="171" formatCode="&quot;$&quot;#,##0.0000_);\(&quot;$&quot;#,##0.0000\)"/>
    <numFmt numFmtId="172" formatCode="_(&quot;$&quot;* #,##0.0000_);_(&quot;$&quot;* \(#,##0.0000\);_(&quot;$&quot;* &quot;-&quot;??_);_(@_)"/>
    <numFmt numFmtId="173" formatCode="_(* #,##0.0000_);_(* \(#,##0.0000\);_(* &quot;-&quot;??_);_(@_)"/>
    <numFmt numFmtId="174" formatCode="0.0000"/>
    <numFmt numFmtId="175" formatCode="0.000%"/>
    <numFmt numFmtId="176" formatCode="0.000"/>
    <numFmt numFmtId="177" formatCode="#,##0.000_);\(#,##0.000\)"/>
    <numFmt numFmtId="178" formatCode="_(* #,##0.000_);_(* \(#,##0.000\);_(* &quot;-&quot;??_);_(@_)"/>
    <numFmt numFmtId="179" formatCode="_(* #,##0.000000_);_(* \(#,##0.000000\);_(* &quot;-&quot;??_);_(@_)"/>
    <numFmt numFmtId="180" formatCode="###0.000%;\(###0.000%\)"/>
    <numFmt numFmtId="181" formatCode="\(#\)"/>
  </numFmts>
  <fonts count="1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 MT"/>
    </font>
    <font>
      <sz val="10"/>
      <name val="Courier"/>
      <family val="3"/>
    </font>
    <font>
      <u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64" fontId="3" fillId="0" borderId="0"/>
    <xf numFmtId="0" fontId="6" fillId="0" borderId="0"/>
    <xf numFmtId="0" fontId="5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37" fontId="11" fillId="0" borderId="0"/>
    <xf numFmtId="44" fontId="1" fillId="0" borderId="0" applyFont="0" applyFill="0" applyBorder="0" applyAlignment="0" applyProtection="0"/>
    <xf numFmtId="0" fontId="9" fillId="0" borderId="0"/>
  </cellStyleXfs>
  <cellXfs count="118">
    <xf numFmtId="0" fontId="0" fillId="0" borderId="0" xfId="0"/>
    <xf numFmtId="0" fontId="5" fillId="0" borderId="0" xfId="4" applyFont="1" applyFill="1" applyAlignment="1">
      <alignment horizontal="center"/>
    </xf>
    <xf numFmtId="164" fontId="5" fillId="0" borderId="0" xfId="5" applyFont="1" applyFill="1"/>
    <xf numFmtId="164" fontId="5" fillId="0" borderId="0" xfId="5" applyFont="1" applyFill="1" applyAlignment="1">
      <alignment horizontal="right"/>
    </xf>
    <xf numFmtId="0" fontId="5" fillId="0" borderId="0" xfId="4" applyFont="1" applyFill="1"/>
    <xf numFmtId="165" fontId="5" fillId="0" borderId="0" xfId="5" applyNumberFormat="1" applyFont="1" applyFill="1"/>
    <xf numFmtId="164" fontId="4" fillId="0" borderId="0" xfId="5" applyFont="1" applyFill="1" applyAlignment="1">
      <alignment horizontal="centerContinuous"/>
    </xf>
    <xf numFmtId="0" fontId="5" fillId="0" borderId="0" xfId="4" applyFont="1" applyFill="1" applyAlignment="1">
      <alignment horizontal="centerContinuous"/>
    </xf>
    <xf numFmtId="164" fontId="5" fillId="0" borderId="0" xfId="5" applyFont="1" applyFill="1" applyAlignment="1">
      <alignment horizontal="centerContinuous"/>
    </xf>
    <xf numFmtId="164" fontId="4" fillId="0" borderId="0" xfId="5" quotePrefix="1" applyFont="1" applyFill="1" applyAlignment="1">
      <alignment horizontal="centerContinuous"/>
    </xf>
    <xf numFmtId="164" fontId="5" fillId="0" borderId="0" xfId="5" applyFont="1" applyFill="1" applyAlignment="1">
      <alignment horizontal="center"/>
    </xf>
    <xf numFmtId="164" fontId="5" fillId="0" borderId="0" xfId="5" quotePrefix="1" applyFont="1" applyFill="1" applyAlignment="1">
      <alignment horizontal="center"/>
    </xf>
    <xf numFmtId="0" fontId="5" fillId="0" borderId="0" xfId="6" applyFont="1" applyFill="1" applyAlignment="1">
      <alignment horizontal="center"/>
    </xf>
    <xf numFmtId="0" fontId="5" fillId="0" borderId="0" xfId="6" applyFont="1" applyFill="1"/>
    <xf numFmtId="0" fontId="5" fillId="0" borderId="0" xfId="10" applyFont="1" applyFill="1" applyAlignment="1">
      <alignment horizontal="center"/>
    </xf>
    <xf numFmtId="0" fontId="5" fillId="0" borderId="0" xfId="6" applyFont="1" applyFill="1" applyAlignment="1">
      <alignment wrapText="1"/>
    </xf>
    <xf numFmtId="0" fontId="5" fillId="0" borderId="0" xfId="6" applyFont="1" applyFill="1" applyAlignment="1">
      <alignment horizontal="center" wrapText="1"/>
    </xf>
    <xf numFmtId="0" fontId="5" fillId="0" borderId="0" xfId="7" applyFill="1" applyAlignment="1">
      <alignment horizontal="centerContinuous"/>
    </xf>
    <xf numFmtId="0" fontId="5" fillId="0" borderId="0" xfId="7" quotePrefix="1" applyFill="1" applyAlignment="1">
      <alignment horizontal="center"/>
    </xf>
    <xf numFmtId="0" fontId="5" fillId="0" borderId="0" xfId="6" applyFont="1" applyFill="1" applyAlignment="1">
      <alignment horizontal="centerContinuous"/>
    </xf>
    <xf numFmtId="0" fontId="5" fillId="0" borderId="0" xfId="7" applyFill="1" applyAlignment="1">
      <alignment horizontal="center" wrapText="1"/>
    </xf>
    <xf numFmtId="0" fontId="5" fillId="0" borderId="0" xfId="10" quotePrefix="1" applyFont="1" applyFill="1" applyAlignment="1">
      <alignment horizontal="center"/>
    </xf>
    <xf numFmtId="164" fontId="5" fillId="0" borderId="1" xfId="5" quotePrefix="1" applyFont="1" applyFill="1" applyBorder="1" applyAlignment="1">
      <alignment horizontal="center"/>
    </xf>
    <xf numFmtId="164" fontId="5" fillId="0" borderId="1" xfId="5" applyFont="1" applyFill="1" applyBorder="1"/>
    <xf numFmtId="0" fontId="5" fillId="0" borderId="1" xfId="5" quotePrefix="1" applyNumberFormat="1" applyFont="1" applyFill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0" borderId="0" xfId="7" applyFill="1" applyAlignment="1">
      <alignment horizontal="center"/>
    </xf>
    <xf numFmtId="0" fontId="5" fillId="0" borderId="1" xfId="7" quotePrefix="1" applyFill="1" applyBorder="1" applyAlignment="1">
      <alignment horizontal="center"/>
    </xf>
    <xf numFmtId="0" fontId="5" fillId="0" borderId="1" xfId="10" applyFont="1" applyFill="1" applyBorder="1" applyAlignment="1">
      <alignment horizontal="center"/>
    </xf>
    <xf numFmtId="0" fontId="5" fillId="0" borderId="0" xfId="5" quotePrefix="1" applyNumberFormat="1" applyFont="1" applyFill="1" applyAlignment="1">
      <alignment horizontal="center"/>
    </xf>
    <xf numFmtId="0" fontId="5" fillId="0" borderId="0" xfId="6" quotePrefix="1" applyFont="1" applyFill="1" applyAlignment="1">
      <alignment horizontal="center"/>
    </xf>
    <xf numFmtId="164" fontId="4" fillId="0" borderId="0" xfId="5" applyFont="1" applyFill="1"/>
    <xf numFmtId="164" fontId="5" fillId="0" borderId="0" xfId="5" applyFont="1" applyFill="1" applyAlignment="1">
      <alignment horizontal="left"/>
    </xf>
    <xf numFmtId="37" fontId="5" fillId="0" borderId="0" xfId="5" applyNumberFormat="1" applyFont="1" applyFill="1"/>
    <xf numFmtId="164" fontId="8" fillId="0" borderId="0" xfId="5" applyFont="1" applyFill="1"/>
    <xf numFmtId="166" fontId="5" fillId="0" borderId="0" xfId="5" applyNumberFormat="1" applyFont="1" applyFill="1" applyAlignment="1">
      <alignment horizontal="center"/>
    </xf>
    <xf numFmtId="0" fontId="5" fillId="0" borderId="0" xfId="13" applyFont="1" applyFill="1" applyAlignment="1">
      <alignment horizontal="center"/>
    </xf>
    <xf numFmtId="7" fontId="5" fillId="0" borderId="0" xfId="5" applyNumberFormat="1" applyFont="1" applyFill="1"/>
    <xf numFmtId="167" fontId="5" fillId="0" borderId="0" xfId="5" applyNumberFormat="1" applyFont="1" applyFill="1"/>
    <xf numFmtId="43" fontId="5" fillId="0" borderId="0" xfId="1" applyFont="1" applyFill="1"/>
    <xf numFmtId="10" fontId="5" fillId="0" borderId="0" xfId="5" applyNumberFormat="1" applyFont="1" applyFill="1"/>
    <xf numFmtId="168" fontId="5" fillId="0" borderId="0" xfId="5" applyNumberFormat="1" applyFont="1" applyFill="1"/>
    <xf numFmtId="9" fontId="5" fillId="0" borderId="0" xfId="3" applyFont="1" applyFill="1"/>
    <xf numFmtId="0" fontId="5" fillId="0" borderId="0" xfId="0" applyFont="1" applyFill="1"/>
    <xf numFmtId="44" fontId="5" fillId="0" borderId="0" xfId="2" applyFont="1" applyFill="1"/>
    <xf numFmtId="169" fontId="5" fillId="0" borderId="0" xfId="5" applyNumberFormat="1" applyFont="1" applyFill="1"/>
    <xf numFmtId="169" fontId="5" fillId="0" borderId="0" xfId="5" quotePrefix="1" applyNumberFormat="1" applyFont="1" applyFill="1" applyAlignment="1">
      <alignment horizontal="center"/>
    </xf>
    <xf numFmtId="171" fontId="5" fillId="0" borderId="0" xfId="5" applyNumberFormat="1" applyFont="1" applyFill="1"/>
    <xf numFmtId="172" fontId="5" fillId="0" borderId="0" xfId="2" applyNumberFormat="1" applyFont="1" applyFill="1"/>
    <xf numFmtId="0" fontId="4" fillId="0" borderId="0" xfId="0" applyFont="1" applyFill="1"/>
    <xf numFmtId="1" fontId="5" fillId="0" borderId="0" xfId="5" applyNumberFormat="1" applyFont="1" applyFill="1" applyAlignment="1">
      <alignment horizontal="left"/>
    </xf>
    <xf numFmtId="1" fontId="5" fillId="0" borderId="0" xfId="5" applyNumberFormat="1" applyFont="1" applyFill="1" applyAlignment="1">
      <alignment horizontal="center"/>
    </xf>
    <xf numFmtId="0" fontId="5" fillId="0" borderId="0" xfId="4" applyFont="1" applyFill="1" applyAlignment="1">
      <alignment horizontal="left"/>
    </xf>
    <xf numFmtId="7" fontId="5" fillId="0" borderId="0" xfId="4" applyNumberFormat="1" applyFont="1" applyFill="1"/>
    <xf numFmtId="169" fontId="5" fillId="0" borderId="0" xfId="4" applyNumberFormat="1" applyFont="1" applyFill="1"/>
    <xf numFmtId="0" fontId="5" fillId="0" borderId="0" xfId="0" applyFont="1" applyFill="1" applyAlignment="1">
      <alignment horizontal="left"/>
    </xf>
    <xf numFmtId="173" fontId="5" fillId="0" borderId="0" xfId="9" applyNumberFormat="1" applyFont="1" applyFill="1" applyProtection="1"/>
    <xf numFmtId="0" fontId="5" fillId="0" borderId="0" xfId="4" quotePrefix="1" applyFont="1" applyFill="1" applyAlignment="1">
      <alignment horizontal="left"/>
    </xf>
    <xf numFmtId="179" fontId="5" fillId="0" borderId="0" xfId="1" applyNumberFormat="1" applyFont="1" applyFill="1"/>
    <xf numFmtId="165" fontId="5" fillId="0" borderId="0" xfId="4" applyNumberFormat="1" applyFont="1" applyFill="1"/>
    <xf numFmtId="166" fontId="5" fillId="0" borderId="0" xfId="5" applyNumberFormat="1" applyFont="1" applyFill="1"/>
    <xf numFmtId="0" fontId="5" fillId="0" borderId="0" xfId="4" applyFont="1" applyFill="1" applyAlignment="1">
      <alignment horizontal="right"/>
    </xf>
    <xf numFmtId="0" fontId="5" fillId="0" borderId="0" xfId="4" quotePrefix="1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4" fillId="0" borderId="0" xfId="4" quotePrefix="1" applyFont="1" applyFill="1" applyAlignment="1">
      <alignment horizontal="center"/>
    </xf>
    <xf numFmtId="0" fontId="4" fillId="0" borderId="0" xfId="4" quotePrefix="1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5" fillId="0" borderId="0" xfId="0" applyFont="1" applyFill="1" applyAlignment="1">
      <alignment horizontal="left" indent="1"/>
    </xf>
    <xf numFmtId="164" fontId="5" fillId="0" borderId="0" xfId="5" applyFont="1" applyFill="1" applyAlignment="1">
      <alignment horizontal="left" indent="1"/>
    </xf>
    <xf numFmtId="1" fontId="5" fillId="0" borderId="0" xfId="7" applyNumberFormat="1" applyFill="1" applyAlignment="1">
      <alignment horizontal="center"/>
    </xf>
    <xf numFmtId="0" fontId="5" fillId="0" borderId="0" xfId="4" quotePrefix="1" applyFont="1" applyFill="1" applyAlignment="1">
      <alignment horizontal="right"/>
    </xf>
    <xf numFmtId="173" fontId="5" fillId="0" borderId="0" xfId="1" applyNumberFormat="1" applyFont="1" applyFill="1"/>
    <xf numFmtId="164" fontId="4" fillId="0" borderId="0" xfId="5" applyFont="1" applyFill="1" applyAlignment="1">
      <alignment horizontal="center"/>
    </xf>
    <xf numFmtId="166" fontId="5" fillId="0" borderId="0" xfId="5" applyNumberFormat="1" applyFont="1" applyFill="1" applyAlignment="1">
      <alignment horizontal="centerContinuous"/>
    </xf>
    <xf numFmtId="0" fontId="5" fillId="0" borderId="1" xfId="7" applyFill="1" applyBorder="1" applyAlignment="1">
      <alignment horizontal="centerContinuous"/>
    </xf>
    <xf numFmtId="0" fontId="5" fillId="0" borderId="1" xfId="10" applyFont="1" applyFill="1" applyBorder="1"/>
    <xf numFmtId="0" fontId="5" fillId="0" borderId="1" xfId="7" applyFill="1" applyBorder="1" applyAlignment="1">
      <alignment horizontal="center"/>
    </xf>
    <xf numFmtId="164" fontId="4" fillId="0" borderId="0" xfId="5" quotePrefix="1" applyFont="1" applyFill="1" applyAlignment="1">
      <alignment horizontal="center"/>
    </xf>
    <xf numFmtId="164" fontId="4" fillId="0" borderId="0" xfId="5" quotePrefix="1" applyFont="1" applyFill="1" applyAlignment="1">
      <alignment horizontal="center"/>
    </xf>
    <xf numFmtId="0" fontId="5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/>
    <xf numFmtId="0" fontId="10" fillId="0" borderId="0" xfId="0" applyFont="1" applyFill="1"/>
    <xf numFmtId="174" fontId="5" fillId="0" borderId="0" xfId="0" applyNumberFormat="1" applyFont="1" applyFill="1"/>
    <xf numFmtId="173" fontId="5" fillId="0" borderId="0" xfId="0" applyNumberFormat="1" applyFont="1" applyFill="1"/>
    <xf numFmtId="176" fontId="5" fillId="0" borderId="0" xfId="0" applyNumberFormat="1" applyFont="1" applyFill="1"/>
    <xf numFmtId="176" fontId="5" fillId="0" borderId="0" xfId="5" applyNumberFormat="1" applyFont="1" applyFill="1"/>
    <xf numFmtId="165" fontId="5" fillId="0" borderId="0" xfId="5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7" fontId="5" fillId="0" borderId="0" xfId="5" applyNumberFormat="1" applyFont="1" applyFill="1" applyAlignment="1">
      <alignment horizontal="right"/>
    </xf>
    <xf numFmtId="174" fontId="5" fillId="0" borderId="0" xfId="0" applyNumberFormat="1" applyFont="1" applyFill="1" applyAlignment="1">
      <alignment horizontal="right"/>
    </xf>
    <xf numFmtId="169" fontId="5" fillId="0" borderId="0" xfId="5" applyNumberFormat="1" applyFont="1" applyFill="1" applyAlignment="1">
      <alignment horizontal="right"/>
    </xf>
    <xf numFmtId="177" fontId="5" fillId="0" borderId="0" xfId="5" applyNumberFormat="1" applyFont="1" applyFill="1"/>
    <xf numFmtId="174" fontId="5" fillId="0" borderId="0" xfId="5" applyNumberFormat="1" applyFont="1" applyFill="1"/>
    <xf numFmtId="0" fontId="13" fillId="0" borderId="0" xfId="0" applyFont="1" applyFill="1"/>
    <xf numFmtId="0" fontId="5" fillId="0" borderId="0" xfId="0" quotePrefix="1" applyFont="1" applyFill="1" applyAlignment="1">
      <alignment horizontal="left" indent="4"/>
    </xf>
    <xf numFmtId="0" fontId="5" fillId="0" borderId="0" xfId="0" applyFont="1" applyFill="1" applyAlignment="1">
      <alignment horizontal="left" indent="4"/>
    </xf>
    <xf numFmtId="0" fontId="5" fillId="0" borderId="0" xfId="0" applyFont="1" applyFill="1" applyAlignment="1">
      <alignment horizontal="left" indent="3"/>
    </xf>
    <xf numFmtId="175" fontId="5" fillId="0" borderId="0" xfId="0" applyNumberFormat="1" applyFont="1" applyFill="1"/>
    <xf numFmtId="175" fontId="5" fillId="0" borderId="0" xfId="5" applyNumberFormat="1" applyFont="1" applyFill="1"/>
    <xf numFmtId="168" fontId="5" fillId="0" borderId="0" xfId="0" applyNumberFormat="1" applyFont="1" applyFill="1"/>
    <xf numFmtId="178" fontId="5" fillId="0" borderId="0" xfId="1" applyNumberFormat="1" applyFont="1" applyFill="1"/>
    <xf numFmtId="177" fontId="5" fillId="0" borderId="0" xfId="1" applyNumberFormat="1" applyFont="1" applyFill="1"/>
    <xf numFmtId="37" fontId="5" fillId="0" borderId="0" xfId="11" applyFont="1" applyFill="1" applyAlignment="1">
      <alignment horizontal="left" indent="1"/>
    </xf>
    <xf numFmtId="37" fontId="5" fillId="0" borderId="0" xfId="11" applyFont="1" applyFill="1" applyAlignment="1">
      <alignment horizontal="left"/>
    </xf>
    <xf numFmtId="37" fontId="5" fillId="0" borderId="0" xfId="11" applyFont="1" applyFill="1"/>
    <xf numFmtId="181" fontId="5" fillId="0" borderId="0" xfId="0" applyNumberFormat="1" applyFont="1" applyFill="1"/>
    <xf numFmtId="37" fontId="5" fillId="0" borderId="0" xfId="11" applyFont="1" applyFill="1" applyAlignment="1">
      <alignment horizontal="left" indent="2"/>
    </xf>
    <xf numFmtId="181" fontId="5" fillId="0" borderId="0" xfId="0" applyNumberFormat="1" applyFont="1" applyFill="1" applyAlignment="1">
      <alignment horizontal="center"/>
    </xf>
    <xf numFmtId="178" fontId="5" fillId="0" borderId="0" xfId="1" applyNumberFormat="1" applyFont="1" applyFill="1" applyAlignment="1">
      <alignment horizontal="center"/>
    </xf>
    <xf numFmtId="180" fontId="5" fillId="0" borderId="0" xfId="0" applyNumberFormat="1" applyFont="1" applyFill="1"/>
    <xf numFmtId="0" fontId="5" fillId="0" borderId="0" xfId="0" quotePrefix="1" applyFont="1" applyFill="1" applyAlignment="1">
      <alignment horizontal="center"/>
    </xf>
    <xf numFmtId="0" fontId="5" fillId="0" borderId="0" xfId="0" quotePrefix="1" applyFont="1" applyFill="1"/>
    <xf numFmtId="164" fontId="5" fillId="0" borderId="0" xfId="5" applyFont="1" applyFill="1" applyBorder="1"/>
    <xf numFmtId="164" fontId="5" fillId="0" borderId="0" xfId="5" quotePrefix="1" applyFont="1" applyFill="1" applyBorder="1" applyAlignment="1">
      <alignment horizontal="center"/>
    </xf>
    <xf numFmtId="0" fontId="5" fillId="0" borderId="0" xfId="5" quotePrefix="1" applyNumberFormat="1" applyFont="1" applyFill="1" applyBorder="1" applyAlignment="1">
      <alignment horizontal="center"/>
    </xf>
    <xf numFmtId="164" fontId="5" fillId="0" borderId="0" xfId="5" applyFont="1" applyFill="1" applyBorder="1" applyAlignment="1">
      <alignment horizontal="center"/>
    </xf>
    <xf numFmtId="0" fontId="5" fillId="0" borderId="0" xfId="13" applyFont="1" applyFill="1" applyBorder="1" applyAlignment="1">
      <alignment horizontal="center"/>
    </xf>
  </cellXfs>
  <cellStyles count="14">
    <cellStyle name="Comma" xfId="1" builtinId="3"/>
    <cellStyle name="Comma 4" xfId="9" xr:uid="{17AD92CE-7E10-4FD6-823D-4D7B02C8AFF6}"/>
    <cellStyle name="Currency" xfId="2" builtinId="4"/>
    <cellStyle name="Currency 2" xfId="12" xr:uid="{6197F008-33DC-4CD8-8FA6-BABD42D20429}"/>
    <cellStyle name="Normal" xfId="0" builtinId="0"/>
    <cellStyle name="Normal 3" xfId="13" xr:uid="{9F777980-EFDB-4016-9301-6E367B460FCD}"/>
    <cellStyle name="Normal 4" xfId="4" xr:uid="{198B5363-8E70-45B1-9FA3-AF3B1F1E4C08}"/>
    <cellStyle name="Normal 4 3" xfId="6" xr:uid="{4375DC45-1E7F-4549-A56A-AC33EADED5EE}"/>
    <cellStyle name="Normal 6" xfId="10" xr:uid="{A673D573-13DB-49E7-8710-7719D4560020}"/>
    <cellStyle name="Normal 60" xfId="7" xr:uid="{98731ED3-56C9-41ED-9B59-3AE683AC38E4}"/>
    <cellStyle name="Normal_EXH-H" xfId="5" xr:uid="{67C8115B-EEE8-48D5-BC4B-0134178B6B68}"/>
    <cellStyle name="Normal_H3T2S4+S6_1" xfId="11" xr:uid="{1AC10122-31D6-4F7F-A2E6-439E044AAEB0}"/>
    <cellStyle name="Percent" xfId="3" builtinId="5"/>
    <cellStyle name="Percent 4" xfId="8" xr:uid="{840F1DFB-9342-4D25-916A-B700651AA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DESIGN\EB-2017-0086%20(2018)\QRAM\EB%202018-0249%20Q4\Exhibits\BOARD%20FILING%20EB-0249%20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1.%20Prefiled%20Evidence%20-%20Nov%202022/11.%20Nov%2030%20Filing%20-%20Models/2022-11-15%202024%20Exfran%20Model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roved Rates"/>
      <sheetName val="Proposed Rates"/>
      <sheetName val="T1 S1.1 (old)"/>
      <sheetName val="T1 S1.1 (DTS)"/>
      <sheetName val="T1 S1.1T (Not Necessary)"/>
      <sheetName val="T1 S1.2(Old)"/>
      <sheetName val="T1 S1.2 (DTS)"/>
      <sheetName val="T2 S1.1"/>
      <sheetName val="T3 S1.1"/>
      <sheetName val="T3 S1.2"/>
      <sheetName val="T3 S1.3"/>
      <sheetName val="T3 S1.4"/>
      <sheetName val="T4 S1.1-2"/>
      <sheetName val="T4 S1.3"/>
      <sheetName val="T4 S1. p4"/>
      <sheetName val="T5 S1.1"/>
      <sheetName val="T5 S1.2"/>
      <sheetName val="T5 S1.3"/>
      <sheetName val="T5 S1.4"/>
      <sheetName val="T5 S1.5"/>
      <sheetName val="T5 S1.6"/>
      <sheetName val="T5 S1.7"/>
      <sheetName val="T7 S1.1"/>
      <sheetName val="T7 S1.2"/>
      <sheetName val="T7 S1.3"/>
      <sheetName val="T7 S1.4"/>
      <sheetName val="T7 S1.5"/>
      <sheetName val="T7 S1.6"/>
      <sheetName val="T7 S1.7"/>
      <sheetName val="T7 S1.8"/>
      <sheetName val="T7 S1.1 (SRC)"/>
      <sheetName val="T7 S1.2 (SRC)"/>
      <sheetName val="T7 S1.3 (SRC)"/>
      <sheetName val="T7 S1.4 (SRC)"/>
      <sheetName val="T7 S1.5 (SRC)"/>
      <sheetName val="T7 S1.6 (SRC)"/>
      <sheetName val="T7 S1.7 (SRC)"/>
      <sheetName val="T7 S1.8 (SRC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M3" t="str">
            <v>EB-2018-0168 Q3</v>
          </cell>
        </row>
        <row r="4">
          <cell r="M4" t="str">
            <v>Exhibit H2</v>
          </cell>
        </row>
        <row r="5">
          <cell r="M5" t="str">
            <v>Tab 3</v>
          </cell>
        </row>
        <row r="6">
          <cell r="M6" t="str">
            <v>Schedule 1</v>
          </cell>
        </row>
        <row r="7">
          <cell r="M7" t="str">
            <v>Page 2 of  4</v>
          </cell>
        </row>
        <row r="8">
          <cell r="C8" t="str">
            <v>SUMMARY OF PROPOSED RATE CHANGE BY RATE CLASS (con't)</v>
          </cell>
        </row>
        <row r="10">
          <cell r="C10" t="str">
            <v>Col. 1</v>
          </cell>
          <cell r="E10" t="str">
            <v>Col. 2</v>
          </cell>
          <cell r="I10" t="str">
            <v>Col. 3</v>
          </cell>
          <cell r="K10" t="str">
            <v>Col. 4</v>
          </cell>
          <cell r="M10" t="str">
            <v>Col. 5</v>
          </cell>
        </row>
        <row r="12">
          <cell r="A12" t="str">
            <v>Item</v>
          </cell>
          <cell r="B12" t="str">
            <v>Rate</v>
          </cell>
          <cell r="I12" t="str">
            <v/>
          </cell>
          <cell r="K12" t="str">
            <v xml:space="preserve">Rate  </v>
          </cell>
          <cell r="M12" t="str">
            <v>Proposed</v>
          </cell>
        </row>
        <row r="13">
          <cell r="A13" t="str">
            <v xml:space="preserve">No.  </v>
          </cell>
          <cell r="B13" t="str">
            <v xml:space="preserve">No.  </v>
          </cell>
          <cell r="E13" t="str">
            <v>Rate Block</v>
          </cell>
          <cell r="I13" t="str">
            <v>EB-2018-0090</v>
          </cell>
          <cell r="K13" t="str">
            <v>Change</v>
          </cell>
          <cell r="M13" t="str">
            <v>EB-2018-0249</v>
          </cell>
        </row>
        <row r="14">
          <cell r="E14" t="str">
            <v>m³</v>
          </cell>
          <cell r="I14" t="str">
            <v>cents *</v>
          </cell>
          <cell r="K14" t="str">
            <v>cents *</v>
          </cell>
          <cell r="M14" t="str">
            <v>cents *</v>
          </cell>
        </row>
        <row r="16">
          <cell r="B16" t="str">
            <v>RATE 115</v>
          </cell>
        </row>
        <row r="17">
          <cell r="A17">
            <v>1.01</v>
          </cell>
          <cell r="C17" t="str">
            <v>Customer Charge</v>
          </cell>
          <cell r="I17">
            <v>622.62</v>
          </cell>
          <cell r="K17">
            <v>0</v>
          </cell>
          <cell r="M17">
            <v>622.62</v>
          </cell>
        </row>
        <row r="18">
          <cell r="A18">
            <v>1.02</v>
          </cell>
          <cell r="C18" t="str">
            <v>Demand Charge (Cents/Month/m³)</v>
          </cell>
          <cell r="I18">
            <v>24.36</v>
          </cell>
          <cell r="K18">
            <v>0</v>
          </cell>
          <cell r="M18">
            <v>24.36</v>
          </cell>
        </row>
        <row r="19">
          <cell r="A19">
            <v>1.03</v>
          </cell>
          <cell r="C19" t="str">
            <v>Delivery Charge</v>
          </cell>
          <cell r="E19" t="str">
            <v>first    1,000,000</v>
          </cell>
          <cell r="I19">
            <v>0.42346237185890989</v>
          </cell>
          <cell r="K19">
            <v>9.0668523333971018E-3</v>
          </cell>
          <cell r="M19">
            <v>0.43252922419230699</v>
          </cell>
        </row>
        <row r="20">
          <cell r="A20">
            <v>1.04</v>
          </cell>
          <cell r="E20" t="str">
            <v>over  1,000,000</v>
          </cell>
          <cell r="I20">
            <v>0.32346237185890986</v>
          </cell>
          <cell r="K20">
            <v>9.0668523333971018E-3</v>
          </cell>
          <cell r="M20">
            <v>0.33252922419230696</v>
          </cell>
        </row>
        <row r="21">
          <cell r="A21">
            <v>1.05</v>
          </cell>
          <cell r="C21" t="str">
            <v>Gas Supply Load Balancing</v>
          </cell>
          <cell r="I21">
            <v>0.1043</v>
          </cell>
          <cell r="K21">
            <v>1.1599999999999999E-2</v>
          </cell>
          <cell r="M21">
            <v>0.1159</v>
          </cell>
        </row>
        <row r="22">
          <cell r="A22">
            <v>1.06</v>
          </cell>
          <cell r="C22" t="str">
            <v>Gas Supply Transportation</v>
          </cell>
          <cell r="I22">
            <v>4.7525000000000004</v>
          </cell>
          <cell r="K22">
            <v>0.18819999999999926</v>
          </cell>
          <cell r="M22">
            <v>4.9406999999999996</v>
          </cell>
        </row>
        <row r="23">
          <cell r="A23">
            <v>1.07</v>
          </cell>
          <cell r="C23" t="str">
            <v>Gas Supply Transportation Dawn</v>
          </cell>
          <cell r="I23">
            <v>1.0404</v>
          </cell>
          <cell r="K23">
            <v>0</v>
          </cell>
          <cell r="M23">
            <v>1.0404</v>
          </cell>
        </row>
        <row r="24">
          <cell r="A24">
            <v>1.08</v>
          </cell>
          <cell r="C24" t="str">
            <v>Gas Supply Commodity - System</v>
          </cell>
          <cell r="I24">
            <v>9.4103999999999992</v>
          </cell>
          <cell r="K24">
            <v>0.60490000000000066</v>
          </cell>
          <cell r="M24">
            <v>10.0153</v>
          </cell>
        </row>
        <row r="25">
          <cell r="A25">
            <v>1.0900000000000001</v>
          </cell>
          <cell r="C25" t="str">
            <v>Gas Supply Commodity - Buy/Sell</v>
          </cell>
          <cell r="I25">
            <v>9.3909000000000002</v>
          </cell>
          <cell r="K25">
            <v>0.60489999999999888</v>
          </cell>
          <cell r="M25">
            <v>9.9957999999999991</v>
          </cell>
        </row>
        <row r="28">
          <cell r="B28" t="str">
            <v>RATE 125</v>
          </cell>
        </row>
        <row r="29">
          <cell r="A29">
            <v>2.0099999999999998</v>
          </cell>
          <cell r="C29" t="str">
            <v>Customer Charge</v>
          </cell>
          <cell r="I29">
            <v>500</v>
          </cell>
          <cell r="K29">
            <v>0</v>
          </cell>
          <cell r="M29">
            <v>500</v>
          </cell>
        </row>
        <row r="30">
          <cell r="A30">
            <v>2.02</v>
          </cell>
          <cell r="C30" t="str">
            <v>Delivery Charge (Cents/Month/m³ of Contract Dmnd)</v>
          </cell>
          <cell r="I30">
            <v>9.8840000000000039</v>
          </cell>
          <cell r="K30">
            <v>0</v>
          </cell>
          <cell r="M30">
            <v>9.8840000000000039</v>
          </cell>
        </row>
        <row r="33">
          <cell r="B33" t="str">
            <v>RATE 135</v>
          </cell>
          <cell r="D33" t="str">
            <v>DEC - MAR</v>
          </cell>
        </row>
        <row r="34">
          <cell r="A34">
            <v>3</v>
          </cell>
          <cell r="C34" t="str">
            <v>Customer Charge</v>
          </cell>
          <cell r="I34">
            <v>115.08</v>
          </cell>
          <cell r="K34">
            <v>0</v>
          </cell>
          <cell r="M34">
            <v>115.08</v>
          </cell>
        </row>
        <row r="35">
          <cell r="A35">
            <v>3.01</v>
          </cell>
          <cell r="C35" t="str">
            <v>Delivery Charge</v>
          </cell>
          <cell r="E35" t="str">
            <v>first   14,000</v>
          </cell>
          <cell r="I35">
            <v>7.1509140695194233</v>
          </cell>
          <cell r="K35">
            <v>9.0190139881798359E-3</v>
          </cell>
          <cell r="M35">
            <v>7.1599330835076032</v>
          </cell>
        </row>
        <row r="36">
          <cell r="A36">
            <v>3.0199999999999996</v>
          </cell>
          <cell r="E36" t="str">
            <v>next   28,000</v>
          </cell>
          <cell r="I36">
            <v>5.9509140695194231</v>
          </cell>
          <cell r="K36">
            <v>9.0190139881798359E-3</v>
          </cell>
          <cell r="M36">
            <v>5.959933083507603</v>
          </cell>
        </row>
        <row r="37">
          <cell r="A37">
            <v>3.0299999999999994</v>
          </cell>
          <cell r="E37" t="str">
            <v>over   42,000</v>
          </cell>
          <cell r="I37">
            <v>5.5509140695194228</v>
          </cell>
          <cell r="K37">
            <v>9.0190139881798359E-3</v>
          </cell>
          <cell r="M37">
            <v>5.5599330835076026</v>
          </cell>
        </row>
        <row r="38">
          <cell r="A38">
            <v>3.0399999999999991</v>
          </cell>
          <cell r="C38" t="str">
            <v>Gas Supply Load Balancing</v>
          </cell>
          <cell r="I38">
            <v>0</v>
          </cell>
          <cell r="K38">
            <v>0</v>
          </cell>
          <cell r="M38">
            <v>0</v>
          </cell>
        </row>
        <row r="39">
          <cell r="A39">
            <v>3.0499999999999989</v>
          </cell>
          <cell r="C39" t="str">
            <v>Gas Supply Transportation</v>
          </cell>
          <cell r="I39">
            <v>4.7525000000000004</v>
          </cell>
          <cell r="K39">
            <v>0.18819999999999926</v>
          </cell>
          <cell r="M39">
            <v>4.9406999999999996</v>
          </cell>
        </row>
        <row r="40">
          <cell r="A40">
            <v>3.0599999999999987</v>
          </cell>
          <cell r="C40" t="str">
            <v>Gas Supply Transportation Dawn</v>
          </cell>
          <cell r="I40">
            <v>1.0404</v>
          </cell>
          <cell r="K40">
            <v>0</v>
          </cell>
          <cell r="M40">
            <v>1.0404</v>
          </cell>
        </row>
        <row r="41">
          <cell r="A41">
            <v>3.0699999999999985</v>
          </cell>
          <cell r="C41" t="str">
            <v>Gas Supply Commodity - System</v>
          </cell>
          <cell r="I41">
            <v>9.4174000000000007</v>
          </cell>
          <cell r="K41">
            <v>0.60479999999999912</v>
          </cell>
          <cell r="M41">
            <v>10.0222</v>
          </cell>
        </row>
        <row r="42">
          <cell r="A42">
            <v>3.0799999999999983</v>
          </cell>
          <cell r="C42" t="str">
            <v>Gas Supply Commodity - Buy/Sell</v>
          </cell>
          <cell r="I42">
            <v>9.3978999999999999</v>
          </cell>
          <cell r="K42">
            <v>0.60480000000000089</v>
          </cell>
          <cell r="M42">
            <v>10.002700000000001</v>
          </cell>
        </row>
        <row r="44">
          <cell r="B44" t="str">
            <v>RATE 135</v>
          </cell>
          <cell r="D44" t="str">
            <v>APR - NOV</v>
          </cell>
        </row>
        <row r="45">
          <cell r="A45">
            <v>3.0899999999999981</v>
          </cell>
          <cell r="C45" t="str">
            <v>Customer Charge</v>
          </cell>
          <cell r="I45">
            <v>115.08</v>
          </cell>
          <cell r="K45">
            <v>0</v>
          </cell>
          <cell r="M45">
            <v>115.08</v>
          </cell>
        </row>
        <row r="46">
          <cell r="A46">
            <v>3.0999999999999979</v>
          </cell>
          <cell r="C46" t="str">
            <v>Delivery Charge</v>
          </cell>
          <cell r="E46" t="str">
            <v>first   14,000</v>
          </cell>
          <cell r="I46">
            <v>2.4509140695194231</v>
          </cell>
          <cell r="K46">
            <v>9.0190139881789477E-3</v>
          </cell>
          <cell r="M46">
            <v>2.4599330835076021</v>
          </cell>
        </row>
        <row r="47">
          <cell r="A47">
            <v>3.1099999999999977</v>
          </cell>
          <cell r="E47" t="str">
            <v>next   28,000</v>
          </cell>
          <cell r="I47">
            <v>1.750914069519423</v>
          </cell>
          <cell r="K47">
            <v>9.0190139881793918E-3</v>
          </cell>
          <cell r="M47">
            <v>1.7599330835076024</v>
          </cell>
        </row>
        <row r="48">
          <cell r="A48">
            <v>3.1199999999999974</v>
          </cell>
          <cell r="E48" t="str">
            <v>over   42,000</v>
          </cell>
          <cell r="I48">
            <v>1.550914069519423</v>
          </cell>
          <cell r="K48">
            <v>9.0190139881793918E-3</v>
          </cell>
          <cell r="M48">
            <v>1.5599330835076024</v>
          </cell>
        </row>
        <row r="49">
          <cell r="A49">
            <v>3.1299999999999972</v>
          </cell>
          <cell r="C49" t="str">
            <v>Gas Supply Load Balancing</v>
          </cell>
          <cell r="I49">
            <v>0</v>
          </cell>
          <cell r="K49">
            <v>0</v>
          </cell>
          <cell r="M49">
            <v>0</v>
          </cell>
        </row>
        <row r="50">
          <cell r="A50">
            <v>3.139999999999997</v>
          </cell>
          <cell r="C50" t="str">
            <v xml:space="preserve">Gas Supply Transportation </v>
          </cell>
          <cell r="I50">
            <v>4.7525000000000004</v>
          </cell>
          <cell r="K50">
            <v>0.18819999999999926</v>
          </cell>
          <cell r="M50">
            <v>4.9406999999999996</v>
          </cell>
        </row>
        <row r="51">
          <cell r="A51">
            <v>3.1499999999999968</v>
          </cell>
          <cell r="C51" t="str">
            <v>Gas Supply Transportation Dawn</v>
          </cell>
          <cell r="I51">
            <v>1.0404</v>
          </cell>
          <cell r="K51">
            <v>0</v>
          </cell>
          <cell r="M51">
            <v>1.0404</v>
          </cell>
        </row>
        <row r="52">
          <cell r="A52">
            <v>3.1599999999999966</v>
          </cell>
          <cell r="C52" t="str">
            <v>Gas Supply Commodity - System</v>
          </cell>
          <cell r="I52">
            <v>9.4174000000000007</v>
          </cell>
          <cell r="K52">
            <v>0.60479999999999912</v>
          </cell>
          <cell r="M52">
            <v>10.0222</v>
          </cell>
        </row>
        <row r="53">
          <cell r="A53">
            <v>3.1699999999999964</v>
          </cell>
          <cell r="C53" t="str">
            <v>Gas Supply Commodity - Buy/Sell</v>
          </cell>
          <cell r="I53">
            <v>9.3978999999999999</v>
          </cell>
          <cell r="K53">
            <v>0.60480000000000089</v>
          </cell>
          <cell r="M53">
            <v>10.002700000000001</v>
          </cell>
        </row>
        <row r="56">
          <cell r="B56" t="str">
            <v>RATE 145</v>
          </cell>
        </row>
      </sheetData>
      <sheetData sheetId="10">
        <row r="17">
          <cell r="A17">
            <v>1</v>
          </cell>
          <cell r="C17" t="str">
            <v>Customer Charge</v>
          </cell>
          <cell r="I17">
            <v>0</v>
          </cell>
          <cell r="K17">
            <v>0</v>
          </cell>
          <cell r="M17">
            <v>0</v>
          </cell>
        </row>
        <row r="18">
          <cell r="A18">
            <v>1.01</v>
          </cell>
          <cell r="C18" t="str">
            <v>Demand Charge (Cents/Month/m³)</v>
          </cell>
          <cell r="I18">
            <v>14.7</v>
          </cell>
          <cell r="K18">
            <v>0</v>
          </cell>
          <cell r="M18">
            <v>14.7</v>
          </cell>
        </row>
        <row r="19">
          <cell r="A19">
            <v>1.02</v>
          </cell>
          <cell r="C19" t="str">
            <v>Delivery Charge</v>
          </cell>
          <cell r="I19">
            <v>1.2285670491998038</v>
          </cell>
          <cell r="K19">
            <v>1.0847418731180225E-2</v>
          </cell>
          <cell r="M19">
            <v>1.239414467930984</v>
          </cell>
        </row>
        <row r="20">
          <cell r="A20">
            <v>1.03</v>
          </cell>
          <cell r="C20" t="str">
            <v>Gas Supply Load Balancing</v>
          </cell>
          <cell r="I20">
            <v>1.3079000000000001</v>
          </cell>
          <cell r="K20">
            <v>0.14439999999999986</v>
          </cell>
          <cell r="M20">
            <v>1.4522999999999999</v>
          </cell>
        </row>
        <row r="21">
          <cell r="A21">
            <v>1.04</v>
          </cell>
          <cell r="C21" t="str">
            <v>Gas Supply Transportation</v>
          </cell>
          <cell r="I21">
            <v>4.7525000000000004</v>
          </cell>
          <cell r="K21">
            <v>0.18819999999999926</v>
          </cell>
          <cell r="M21">
            <v>4.9406999999999996</v>
          </cell>
        </row>
        <row r="22">
          <cell r="A22">
            <v>1.05</v>
          </cell>
          <cell r="C22" t="str">
            <v>Gas Supply Transportation Dawn</v>
          </cell>
          <cell r="I22">
            <v>1.0404</v>
          </cell>
          <cell r="K22">
            <v>0</v>
          </cell>
          <cell r="M22">
            <v>1.0404</v>
          </cell>
        </row>
        <row r="23">
          <cell r="A23">
            <v>1.06</v>
          </cell>
          <cell r="C23" t="str">
            <v>Gas Supply Commodity - System</v>
          </cell>
          <cell r="I23">
            <v>9.4102999999999994</v>
          </cell>
          <cell r="K23">
            <v>0.60490000000000066</v>
          </cell>
          <cell r="M23">
            <v>10.0152</v>
          </cell>
        </row>
        <row r="24">
          <cell r="A24">
            <v>1.07</v>
          </cell>
          <cell r="C24" t="str">
            <v>Gas Supply Commodity - Buy/Sell</v>
          </cell>
          <cell r="I24">
            <v>9.3908000000000005</v>
          </cell>
          <cell r="K24">
            <v>0.60489999999999888</v>
          </cell>
          <cell r="M24">
            <v>9.9956999999999994</v>
          </cell>
        </row>
        <row r="28">
          <cell r="B28" t="str">
            <v>RATE 300</v>
          </cell>
          <cell r="C28" t="str">
            <v>FIRM SERVICE</v>
          </cell>
        </row>
      </sheetData>
      <sheetData sheetId="11">
        <row r="13">
          <cell r="A13" t="str">
            <v>Item</v>
          </cell>
          <cell r="B13" t="str">
            <v>Rate</v>
          </cell>
          <cell r="I13" t="str">
            <v/>
          </cell>
          <cell r="K13" t="str">
            <v xml:space="preserve">Rate  </v>
          </cell>
          <cell r="M13" t="str">
            <v>Proposed</v>
          </cell>
        </row>
        <row r="14">
          <cell r="A14" t="str">
            <v xml:space="preserve">No.  </v>
          </cell>
          <cell r="B14" t="str">
            <v xml:space="preserve">No.  </v>
          </cell>
          <cell r="E14" t="str">
            <v>Rate Block</v>
          </cell>
          <cell r="I14" t="str">
            <v>EB-2018-0090</v>
          </cell>
          <cell r="K14" t="str">
            <v>Change</v>
          </cell>
          <cell r="M14" t="str">
            <v>EB-2018-0249</v>
          </cell>
        </row>
        <row r="15">
          <cell r="E15" t="str">
            <v>m³</v>
          </cell>
          <cell r="I15" t="str">
            <v>cents *</v>
          </cell>
          <cell r="K15" t="str">
            <v>cents *</v>
          </cell>
          <cell r="M15" t="str">
            <v>cents *</v>
          </cell>
        </row>
        <row r="17">
          <cell r="B17" t="str">
            <v>RATE 325</v>
          </cell>
        </row>
        <row r="19">
          <cell r="C19" t="str">
            <v>Transmission &amp; Compression</v>
          </cell>
        </row>
        <row r="20">
          <cell r="A20">
            <v>1</v>
          </cell>
          <cell r="C20" t="str">
            <v>Demand Charge - ATV ($/Month/10³ m³)</v>
          </cell>
          <cell r="I20">
            <v>0.20710000000000001</v>
          </cell>
          <cell r="K20">
            <v>0</v>
          </cell>
          <cell r="M20">
            <v>0.20710000000000001</v>
          </cell>
          <cell r="N20">
            <v>0</v>
          </cell>
        </row>
        <row r="21">
          <cell r="A21">
            <v>1.01</v>
          </cell>
          <cell r="C21" t="str">
            <v>Demand Charge - Daily Wdrl. ($/Month/10³ m³)</v>
          </cell>
          <cell r="I21">
            <v>22.7879</v>
          </cell>
          <cell r="K21">
            <v>0</v>
          </cell>
          <cell r="M21">
            <v>22.7879</v>
          </cell>
          <cell r="N21">
            <v>0</v>
          </cell>
        </row>
        <row r="22">
          <cell r="A22">
            <v>1.02</v>
          </cell>
          <cell r="C22" t="str">
            <v>Commodity Charge</v>
          </cell>
          <cell r="I22">
            <v>0.83279999999999998</v>
          </cell>
          <cell r="K22">
            <v>2.6600000000000068E-2</v>
          </cell>
          <cell r="M22">
            <v>0.85940000000000005</v>
          </cell>
          <cell r="N22">
            <v>3.1940441882805079E-2</v>
          </cell>
        </row>
        <row r="24">
          <cell r="C24" t="str">
            <v>Storage</v>
          </cell>
        </row>
        <row r="25">
          <cell r="A25">
            <v>1.03</v>
          </cell>
          <cell r="C25" t="str">
            <v>Demand Charge - ATV ($/Month/10*3 m³)</v>
          </cell>
          <cell r="I25">
            <v>0.19550000000000001</v>
          </cell>
          <cell r="K25">
            <v>0</v>
          </cell>
          <cell r="M25">
            <v>0.19550000000000001</v>
          </cell>
          <cell r="N25">
            <v>0</v>
          </cell>
        </row>
        <row r="26">
          <cell r="A26">
            <v>1.04</v>
          </cell>
          <cell r="C26" t="str">
            <v>Demand Charge - Daily Wdrl. ($/Month/10³ m³)</v>
          </cell>
          <cell r="I26">
            <v>21.7395</v>
          </cell>
          <cell r="K26">
            <v>0</v>
          </cell>
          <cell r="M26">
            <v>21.7395</v>
          </cell>
          <cell r="N26">
            <v>0</v>
          </cell>
        </row>
        <row r="27">
          <cell r="A27">
            <v>1.05</v>
          </cell>
          <cell r="C27" t="str">
            <v>Commodity Charge</v>
          </cell>
          <cell r="I27">
            <v>0.109</v>
          </cell>
          <cell r="K27">
            <v>1.2700000000000003E-2</v>
          </cell>
          <cell r="M27">
            <v>0.1217</v>
          </cell>
          <cell r="N27">
            <v>0.11651376146788994</v>
          </cell>
        </row>
        <row r="29">
          <cell r="C29" t="str">
            <v>(2) Note: These are UNBUNDLED Rates</v>
          </cell>
        </row>
        <row r="32">
          <cell r="B32" t="str">
            <v>RATE 330</v>
          </cell>
          <cell r="C32" t="str">
            <v>Storage Service - Firm</v>
          </cell>
        </row>
        <row r="33">
          <cell r="C33" t="str">
            <v>Demand Charge ($/Month/10³ m³ of ATV)</v>
          </cell>
        </row>
        <row r="34">
          <cell r="A34">
            <v>2</v>
          </cell>
          <cell r="C34" t="str">
            <v xml:space="preserve">       Minimum</v>
          </cell>
          <cell r="I34">
            <v>0.40260000000000001</v>
          </cell>
          <cell r="K34">
            <v>0</v>
          </cell>
          <cell r="M34">
            <v>0.40260000000000001</v>
          </cell>
          <cell r="N34">
            <v>0</v>
          </cell>
        </row>
        <row r="35">
          <cell r="A35">
            <v>2.0099999999999998</v>
          </cell>
          <cell r="C35" t="str">
            <v xml:space="preserve">       Maximum</v>
          </cell>
          <cell r="I35">
            <v>2.0129999999999999</v>
          </cell>
          <cell r="K35">
            <v>0</v>
          </cell>
          <cell r="M35">
            <v>2.0129999999999999</v>
          </cell>
          <cell r="N35">
            <v>0</v>
          </cell>
        </row>
        <row r="37">
          <cell r="C37" t="str">
            <v>Demand Charge ($/Month/10³ m³ of Daily Withdrawal)</v>
          </cell>
        </row>
        <row r="38">
          <cell r="A38">
            <v>2.0199999999999996</v>
          </cell>
          <cell r="C38" t="str">
            <v xml:space="preserve">       Minimum</v>
          </cell>
          <cell r="I38">
            <v>44.5274</v>
          </cell>
          <cell r="K38">
            <v>0</v>
          </cell>
          <cell r="M38">
            <v>44.5274</v>
          </cell>
          <cell r="N38">
            <v>0</v>
          </cell>
        </row>
        <row r="39">
          <cell r="A39">
            <v>2.0299999999999994</v>
          </cell>
          <cell r="C39" t="str">
            <v xml:space="preserve">       Maximum</v>
          </cell>
          <cell r="I39">
            <v>222.637</v>
          </cell>
          <cell r="K39">
            <v>0</v>
          </cell>
          <cell r="M39">
            <v>222.637</v>
          </cell>
          <cell r="N39">
            <v>0</v>
          </cell>
        </row>
        <row r="41">
          <cell r="C41" t="str">
            <v>Commodity Charge</v>
          </cell>
        </row>
        <row r="42">
          <cell r="A42">
            <v>2.0399999999999991</v>
          </cell>
          <cell r="C42" t="str">
            <v xml:space="preserve">       Minimum</v>
          </cell>
          <cell r="I42">
            <v>0.94179999999999997</v>
          </cell>
          <cell r="K42">
            <v>3.9300000000000113E-2</v>
          </cell>
          <cell r="M42">
            <v>0.98110000000000008</v>
          </cell>
          <cell r="N42">
            <v>4.1728604799320571E-2</v>
          </cell>
        </row>
        <row r="43">
          <cell r="A43">
            <v>2.0499999999999989</v>
          </cell>
          <cell r="C43" t="str">
            <v xml:space="preserve">       Maximum</v>
          </cell>
          <cell r="I43">
            <v>4.7089999999999996</v>
          </cell>
          <cell r="K43">
            <v>0.19650000000000034</v>
          </cell>
          <cell r="M43">
            <v>4.9055</v>
          </cell>
          <cell r="N43">
            <v>4.1728604799320529E-2</v>
          </cell>
        </row>
        <row r="46">
          <cell r="C46" t="str">
            <v>Storage Service - Interruptible</v>
          </cell>
        </row>
        <row r="47">
          <cell r="C47" t="str">
            <v>Demand Charge ($/Month/10³ m³ of ATV)</v>
          </cell>
        </row>
        <row r="48">
          <cell r="A48">
            <v>2.0599999999999987</v>
          </cell>
          <cell r="C48" t="str">
            <v xml:space="preserve">       Minimum</v>
          </cell>
          <cell r="I48">
            <v>0.40260000000000001</v>
          </cell>
          <cell r="K48">
            <v>0</v>
          </cell>
          <cell r="M48">
            <v>0.40260000000000001</v>
          </cell>
          <cell r="N48">
            <v>0</v>
          </cell>
        </row>
        <row r="49">
          <cell r="A49">
            <v>2.0699999999999985</v>
          </cell>
          <cell r="C49" t="str">
            <v xml:space="preserve">       Maximum</v>
          </cell>
          <cell r="I49">
            <v>2.0129999999999999</v>
          </cell>
          <cell r="K49">
            <v>0</v>
          </cell>
          <cell r="M49">
            <v>2.0129999999999999</v>
          </cell>
          <cell r="N49">
            <v>0</v>
          </cell>
        </row>
        <row r="51">
          <cell r="C51" t="str">
            <v>Demand Charge ($/Month/10³ m³ of Daily Withdrawal)</v>
          </cell>
        </row>
        <row r="52">
          <cell r="A52">
            <v>2.0799999999999983</v>
          </cell>
          <cell r="C52" t="str">
            <v xml:space="preserve">       Minimum</v>
          </cell>
          <cell r="I52">
            <v>35.621920000000003</v>
          </cell>
          <cell r="K52">
            <v>0</v>
          </cell>
          <cell r="M52">
            <v>35.621920000000003</v>
          </cell>
          <cell r="N52">
            <v>0</v>
          </cell>
        </row>
        <row r="53">
          <cell r="A53">
            <v>2.0899999999999981</v>
          </cell>
          <cell r="C53" t="str">
            <v xml:space="preserve">       Maximum</v>
          </cell>
          <cell r="I53">
            <v>178.1096</v>
          </cell>
          <cell r="K53">
            <v>0</v>
          </cell>
          <cell r="M53">
            <v>178.1096</v>
          </cell>
          <cell r="N53">
            <v>0</v>
          </cell>
        </row>
        <row r="55">
          <cell r="C55" t="str">
            <v>Commodity Charge</v>
          </cell>
        </row>
        <row r="56">
          <cell r="A56">
            <v>2.0999999999999979</v>
          </cell>
          <cell r="C56" t="str">
            <v xml:space="preserve">       Minimum</v>
          </cell>
          <cell r="I56">
            <v>0.94179999999999997</v>
          </cell>
          <cell r="K56">
            <v>3.9300000000000113E-2</v>
          </cell>
          <cell r="M56">
            <v>0.98110000000000008</v>
          </cell>
          <cell r="N56">
            <v>4.1728604799320571E-2</v>
          </cell>
        </row>
        <row r="57">
          <cell r="A57">
            <v>2.1099999999999977</v>
          </cell>
          <cell r="C57" t="str">
            <v xml:space="preserve">       Maximum</v>
          </cell>
          <cell r="I57">
            <v>4.7089999999999996</v>
          </cell>
          <cell r="K57">
            <v>0.19650000000000034</v>
          </cell>
          <cell r="M57">
            <v>4.9055</v>
          </cell>
          <cell r="N57">
            <v>4.1728604799320529E-2</v>
          </cell>
        </row>
        <row r="60">
          <cell r="C60" t="str">
            <v>Storage Service - Off Peak</v>
          </cell>
        </row>
        <row r="61">
          <cell r="C61" t="str">
            <v>Commodity Charge</v>
          </cell>
        </row>
        <row r="62">
          <cell r="A62">
            <v>2.1199999999999974</v>
          </cell>
          <cell r="C62" t="str">
            <v xml:space="preserve">       Minimum</v>
          </cell>
          <cell r="I62">
            <v>0.36331208723190156</v>
          </cell>
          <cell r="K62">
            <v>1.2700000000000003E-2</v>
          </cell>
          <cell r="M62">
            <v>0.3760120872319016</v>
          </cell>
          <cell r="N62">
            <v>3.4956172520331293E-2</v>
          </cell>
        </row>
        <row r="63">
          <cell r="A63">
            <v>2.1299999999999972</v>
          </cell>
          <cell r="C63" t="str">
            <v xml:space="preserve">       Maximum</v>
          </cell>
          <cell r="I63">
            <v>41.237962478040487</v>
          </cell>
          <cell r="K63">
            <v>0.19650000000000034</v>
          </cell>
          <cell r="M63">
            <v>41.434462478040487</v>
          </cell>
          <cell r="N63">
            <v>4.7650268876557132E-3</v>
          </cell>
        </row>
        <row r="66">
          <cell r="B66" t="str">
            <v>RATE 331</v>
          </cell>
          <cell r="C66" t="str">
            <v>Tecumseh Transmission Service</v>
          </cell>
        </row>
        <row r="67">
          <cell r="C67" t="str">
            <v>Firm</v>
          </cell>
        </row>
        <row r="68">
          <cell r="C68" t="str">
            <v>Demand Charge ($/Month/10³ m³ of</v>
          </cell>
        </row>
        <row r="69">
          <cell r="A69">
            <v>3</v>
          </cell>
          <cell r="C69" t="str">
            <v>Maximum Contracted Daily Delivery)</v>
          </cell>
          <cell r="I69">
            <v>5.6429999999999998</v>
          </cell>
          <cell r="K69">
            <v>0</v>
          </cell>
          <cell r="M69">
            <v>5.6429999999999998</v>
          </cell>
          <cell r="N69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OR Rates"/>
      <sheetName val="Appendix A"/>
      <sheetName val="Summary Rates"/>
      <sheetName val="S&amp;T Margin p.2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2-11-15 2024 Exfran Model -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5372-83A2-4F6C-8100-B17C6447F14C}">
  <sheetPr syncVertical="1" syncRef="A1" transitionEvaluation="1" transitionEntry="1">
    <pageSetUpPr autoPageBreaks="0"/>
  </sheetPr>
  <dimension ref="A1:AE676"/>
  <sheetViews>
    <sheetView tabSelected="1" zoomScale="85" zoomScaleNormal="85" zoomScaleSheetLayoutView="55" zoomScalePageLayoutView="60" workbookViewId="0">
      <selection activeCell="C3" sqref="C3"/>
    </sheetView>
  </sheetViews>
  <sheetFormatPr defaultColWidth="9.83203125" defaultRowHeight="12.5"/>
  <cols>
    <col min="1" max="1" width="4.83203125" style="10" customWidth="1"/>
    <col min="2" max="2" width="1.83203125" style="10" customWidth="1"/>
    <col min="3" max="3" width="48.83203125" style="2" bestFit="1" customWidth="1"/>
    <col min="4" max="4" width="1.75" style="2" customWidth="1"/>
    <col min="5" max="5" width="11.33203125" style="2" bestFit="1" customWidth="1"/>
    <col min="6" max="6" width="1.83203125" style="2" customWidth="1"/>
    <col min="7" max="7" width="13.75" style="2" customWidth="1"/>
    <col min="8" max="8" width="3.33203125" style="2" customWidth="1"/>
    <col min="9" max="9" width="13" style="2" customWidth="1"/>
    <col min="10" max="10" width="2.9140625" style="2" customWidth="1"/>
    <col min="11" max="11" width="13.33203125" style="2" customWidth="1"/>
    <col min="12" max="12" width="1.75" style="2" customWidth="1"/>
    <col min="13" max="13" width="14.33203125" style="2" customWidth="1"/>
    <col min="14" max="14" width="3.33203125" style="2" customWidth="1"/>
    <col min="15" max="15" width="9.25" style="2" customWidth="1"/>
    <col min="16" max="16" width="8.5" style="2" customWidth="1"/>
    <col min="17" max="17" width="2.75" style="5" customWidth="1"/>
    <col min="18" max="18" width="9.5" style="2" customWidth="1"/>
    <col min="19" max="19" width="13.08203125" style="2" customWidth="1"/>
    <col min="20" max="20" width="11.25" style="2" customWidth="1"/>
    <col min="21" max="21" width="3.25" style="2" customWidth="1"/>
    <col min="22" max="22" width="11.25" style="2" customWidth="1"/>
    <col min="23" max="23" width="3.25" style="2" customWidth="1"/>
    <col min="24" max="24" width="11.25" style="2" customWidth="1"/>
    <col min="25" max="25" width="6.75" style="2" customWidth="1"/>
    <col min="26" max="30" width="9.83203125" style="2"/>
    <col min="31" max="31" width="16.75" style="2" customWidth="1"/>
    <col min="32" max="16384" width="9.83203125" style="2"/>
  </cols>
  <sheetData>
    <row r="1" spans="1:19" ht="12.75" customHeight="1">
      <c r="A1" s="1"/>
      <c r="B1" s="1"/>
      <c r="M1" s="3"/>
      <c r="N1" s="3"/>
      <c r="P1" s="4"/>
    </row>
    <row r="2" spans="1:19" ht="12.75" customHeight="1">
      <c r="A2" s="1"/>
      <c r="B2" s="1"/>
      <c r="M2" s="3"/>
      <c r="N2" s="3"/>
      <c r="P2" s="4"/>
    </row>
    <row r="3" spans="1:19" ht="12.75" customHeight="1">
      <c r="A3" s="1"/>
      <c r="B3" s="1"/>
      <c r="M3" s="3"/>
      <c r="N3" s="3"/>
      <c r="P3" s="4"/>
    </row>
    <row r="4" spans="1:19" ht="12.75" customHeight="1">
      <c r="A4" s="1"/>
      <c r="B4" s="1"/>
      <c r="M4" s="3"/>
      <c r="N4" s="3"/>
      <c r="P4" s="4"/>
    </row>
    <row r="5" spans="1:19" ht="12.75" customHeight="1">
      <c r="A5" s="6"/>
      <c r="B5" s="7"/>
      <c r="C5" s="8"/>
      <c r="D5" s="8"/>
      <c r="E5" s="8"/>
      <c r="F5" s="8"/>
      <c r="G5" s="8"/>
      <c r="H5" s="6"/>
      <c r="I5" s="6"/>
      <c r="J5" s="6"/>
      <c r="K5" s="8"/>
      <c r="L5" s="8"/>
      <c r="M5" s="8"/>
      <c r="N5" s="3"/>
      <c r="P5" s="4"/>
    </row>
    <row r="6" spans="1:19" ht="12.75" customHeight="1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3"/>
      <c r="P6" s="4"/>
    </row>
    <row r="7" spans="1:19" ht="12.75" customHeight="1">
      <c r="A7" s="9" t="s">
        <v>1</v>
      </c>
      <c r="B7" s="7"/>
      <c r="C7" s="8"/>
      <c r="D7" s="8"/>
      <c r="E7" s="8"/>
      <c r="F7" s="8"/>
      <c r="G7" s="8"/>
      <c r="H7" s="9"/>
      <c r="I7" s="7"/>
      <c r="J7" s="8"/>
      <c r="K7" s="8"/>
      <c r="L7" s="8"/>
      <c r="M7" s="8"/>
      <c r="N7" s="3"/>
      <c r="P7" s="4"/>
    </row>
    <row r="8" spans="1:19" ht="12.75" customHeight="1">
      <c r="A8" s="9"/>
      <c r="B8" s="7"/>
      <c r="C8" s="8"/>
      <c r="D8" s="8"/>
      <c r="E8" s="8"/>
      <c r="F8" s="8"/>
      <c r="G8" s="8"/>
      <c r="H8" s="9"/>
      <c r="I8" s="7"/>
      <c r="J8" s="8"/>
      <c r="K8" s="8"/>
      <c r="L8" s="8"/>
      <c r="M8" s="8"/>
      <c r="N8" s="3"/>
      <c r="P8" s="4"/>
    </row>
    <row r="9" spans="1:19" ht="12.75" customHeight="1">
      <c r="F9" s="113"/>
      <c r="G9" s="12" t="s">
        <v>2</v>
      </c>
      <c r="H9" s="13"/>
      <c r="I9" s="13"/>
      <c r="J9" s="13"/>
      <c r="K9" s="14"/>
      <c r="L9" s="15"/>
      <c r="M9" s="14" t="s">
        <v>3</v>
      </c>
      <c r="N9" s="16"/>
    </row>
    <row r="10" spans="1:19" ht="12.75" customHeight="1">
      <c r="F10" s="113"/>
      <c r="G10" s="12" t="s">
        <v>4</v>
      </c>
      <c r="H10" s="17"/>
      <c r="I10" s="18" t="s">
        <v>5</v>
      </c>
      <c r="J10" s="19"/>
      <c r="K10" s="14" t="s">
        <v>6</v>
      </c>
      <c r="L10" s="15"/>
      <c r="M10" s="10" t="s">
        <v>7</v>
      </c>
      <c r="N10" s="16"/>
    </row>
    <row r="11" spans="1:19" ht="12.75" customHeight="1">
      <c r="A11" s="10" t="s">
        <v>8</v>
      </c>
      <c r="E11" s="11"/>
      <c r="F11" s="114"/>
      <c r="G11" s="18" t="s">
        <v>9</v>
      </c>
      <c r="H11" s="16"/>
      <c r="I11" s="20" t="s">
        <v>10</v>
      </c>
      <c r="K11" s="14" t="s">
        <v>11</v>
      </c>
      <c r="L11" s="15"/>
      <c r="M11" s="21" t="s">
        <v>9</v>
      </c>
      <c r="N11" s="16"/>
    </row>
    <row r="12" spans="1:19" ht="12.75" customHeight="1">
      <c r="A12" s="22" t="s">
        <v>12</v>
      </c>
      <c r="B12" s="11"/>
      <c r="C12" s="23" t="s">
        <v>13</v>
      </c>
      <c r="E12" s="24" t="s">
        <v>14</v>
      </c>
      <c r="F12" s="115"/>
      <c r="G12" s="25" t="s">
        <v>15</v>
      </c>
      <c r="H12" s="26"/>
      <c r="I12" s="27" t="s">
        <v>16</v>
      </c>
      <c r="K12" s="25" t="s">
        <v>17</v>
      </c>
      <c r="L12" s="15"/>
      <c r="M12" s="28" t="s">
        <v>18</v>
      </c>
      <c r="N12" s="12"/>
    </row>
    <row r="13" spans="1:19" ht="12.75" customHeight="1">
      <c r="E13" s="29"/>
      <c r="F13" s="115"/>
      <c r="G13" s="26" t="s">
        <v>20</v>
      </c>
      <c r="H13" s="26"/>
      <c r="I13" s="18" t="s">
        <v>19</v>
      </c>
      <c r="K13" s="30" t="s">
        <v>21</v>
      </c>
      <c r="L13" s="12"/>
      <c r="M13" s="30" t="s">
        <v>22</v>
      </c>
      <c r="N13" s="30"/>
    </row>
    <row r="14" spans="1:19" ht="12.75" customHeight="1">
      <c r="C14" s="31" t="s">
        <v>23</v>
      </c>
      <c r="D14" s="32"/>
      <c r="E14" s="10"/>
      <c r="F14" s="116"/>
      <c r="J14" s="33"/>
      <c r="O14" s="34"/>
    </row>
    <row r="15" spans="1:19" ht="12.75" customHeight="1">
      <c r="A15" s="26">
        <v>1</v>
      </c>
      <c r="B15" s="35"/>
      <c r="C15" s="32" t="s">
        <v>24</v>
      </c>
      <c r="E15" s="36" t="s">
        <v>25</v>
      </c>
      <c r="F15" s="117"/>
      <c r="G15" s="37">
        <v>21.878786989991127</v>
      </c>
      <c r="H15" s="37"/>
      <c r="I15" s="37">
        <v>2.8500000000000014</v>
      </c>
      <c r="J15" s="38"/>
      <c r="K15" s="39">
        <v>0</v>
      </c>
      <c r="L15" s="40"/>
      <c r="M15" s="37">
        <f>G15+I15+K15</f>
        <v>24.728786989991129</v>
      </c>
      <c r="N15" s="5"/>
      <c r="O15" s="41"/>
      <c r="P15" s="41"/>
      <c r="S15" s="42"/>
    </row>
    <row r="16" spans="1:19" ht="12.75" customHeight="1">
      <c r="A16" s="26"/>
      <c r="B16" s="35"/>
      <c r="C16" s="43" t="s">
        <v>26</v>
      </c>
      <c r="E16" s="36"/>
      <c r="F16" s="36"/>
      <c r="G16" s="37"/>
      <c r="H16" s="37"/>
      <c r="I16" s="37"/>
      <c r="J16" s="38"/>
      <c r="K16" s="44"/>
      <c r="L16" s="40"/>
      <c r="M16" s="37"/>
      <c r="N16" s="5"/>
      <c r="O16" s="41"/>
      <c r="P16" s="41"/>
      <c r="S16" s="42"/>
    </row>
    <row r="17" spans="1:19" ht="14.5">
      <c r="A17" s="26">
        <f>MAX(A$13:A16)+1</f>
        <v>2</v>
      </c>
      <c r="B17" s="26"/>
      <c r="C17" s="2" t="s">
        <v>27</v>
      </c>
      <c r="E17" s="11" t="s">
        <v>28</v>
      </c>
      <c r="F17" s="11"/>
      <c r="G17" s="45">
        <v>10.496103404241993</v>
      </c>
      <c r="H17" s="45"/>
      <c r="I17" s="45">
        <v>-0.43780000000000108</v>
      </c>
      <c r="K17" s="45">
        <v>-1.3299999999999999E-2</v>
      </c>
      <c r="L17" s="40"/>
      <c r="M17" s="5">
        <f t="shared" ref="M17:M20" si="0">G17+I17+K17</f>
        <v>10.045003404241992</v>
      </c>
      <c r="N17" s="5"/>
      <c r="O17" s="41"/>
      <c r="P17" s="41"/>
      <c r="S17" s="42"/>
    </row>
    <row r="18" spans="1:19" ht="14.5">
      <c r="A18" s="26">
        <f>MAX(A$13:A17)+1</f>
        <v>3</v>
      </c>
      <c r="B18" s="26"/>
      <c r="C18" s="2" t="s">
        <v>29</v>
      </c>
      <c r="E18" s="11" t="s">
        <v>28</v>
      </c>
      <c r="F18" s="11"/>
      <c r="G18" s="45">
        <v>9.8244614814829561</v>
      </c>
      <c r="H18" s="45"/>
      <c r="I18" s="45">
        <v>-0.45630000000000059</v>
      </c>
      <c r="J18" s="38"/>
      <c r="K18" s="45">
        <v>-1.3299999999999999E-2</v>
      </c>
      <c r="L18" s="40"/>
      <c r="M18" s="5">
        <f t="shared" si="0"/>
        <v>9.3548614814829563</v>
      </c>
      <c r="N18" s="5"/>
      <c r="O18" s="41"/>
      <c r="P18" s="41"/>
      <c r="S18" s="42"/>
    </row>
    <row r="19" spans="1:19" ht="14.5">
      <c r="A19" s="26">
        <f>MAX(A$13:A18)+1</f>
        <v>4</v>
      </c>
      <c r="B19" s="26"/>
      <c r="C19" s="2" t="s">
        <v>30</v>
      </c>
      <c r="E19" s="11" t="s">
        <v>28</v>
      </c>
      <c r="F19" s="11"/>
      <c r="G19" s="45">
        <v>9.2985333645503072</v>
      </c>
      <c r="H19" s="45"/>
      <c r="I19" s="45">
        <v>-0.4706000000000008</v>
      </c>
      <c r="J19" s="38"/>
      <c r="K19" s="45">
        <v>-1.3299999999999999E-2</v>
      </c>
      <c r="L19" s="40"/>
      <c r="M19" s="5">
        <f t="shared" si="0"/>
        <v>8.814633364550307</v>
      </c>
      <c r="N19" s="5"/>
      <c r="O19" s="41"/>
      <c r="P19" s="41"/>
      <c r="S19" s="42"/>
    </row>
    <row r="20" spans="1:19" ht="14.5">
      <c r="A20" s="26">
        <f>MAX(A$13:A19)+1</f>
        <v>5</v>
      </c>
      <c r="B20" s="26"/>
      <c r="C20" s="2" t="s">
        <v>31</v>
      </c>
      <c r="E20" s="46" t="s">
        <v>28</v>
      </c>
      <c r="F20" s="46"/>
      <c r="G20" s="45">
        <v>8.9064793545226841</v>
      </c>
      <c r="H20" s="45"/>
      <c r="I20" s="45">
        <v>-0.48149999999999871</v>
      </c>
      <c r="K20" s="45">
        <v>-1.3299999999999999E-2</v>
      </c>
      <c r="L20" s="40"/>
      <c r="M20" s="5">
        <f t="shared" si="0"/>
        <v>8.4116793545226862</v>
      </c>
      <c r="N20" s="5"/>
      <c r="O20" s="41"/>
      <c r="P20" s="41"/>
      <c r="S20" s="42"/>
    </row>
    <row r="21" spans="1:19" ht="12.75" customHeight="1">
      <c r="A21" s="26"/>
      <c r="B21" s="26"/>
      <c r="E21" s="10"/>
      <c r="F21" s="10"/>
      <c r="G21" s="47"/>
      <c r="H21" s="45"/>
      <c r="I21" s="45"/>
      <c r="K21" s="48"/>
      <c r="L21" s="40"/>
      <c r="M21" s="5"/>
      <c r="N21" s="5"/>
      <c r="O21" s="41"/>
      <c r="P21" s="41"/>
      <c r="S21" s="42"/>
    </row>
    <row r="22" spans="1:19" ht="12.75" customHeight="1">
      <c r="A22" s="26">
        <f>MAX(A$13:A21)+1</f>
        <v>6</v>
      </c>
      <c r="B22" s="26"/>
      <c r="C22" s="32" t="s">
        <v>32</v>
      </c>
      <c r="E22" s="10" t="s">
        <v>28</v>
      </c>
      <c r="F22" s="10"/>
      <c r="G22" s="45">
        <v>1.6270756449878527</v>
      </c>
      <c r="H22" s="45"/>
      <c r="I22" s="45">
        <v>9.200000000000097E-3</v>
      </c>
      <c r="K22" s="45">
        <v>-7.7000000000000002E-3</v>
      </c>
      <c r="L22" s="40"/>
      <c r="M22" s="5">
        <f t="shared" ref="M22:M26" si="1">G22+I22+K22</f>
        <v>1.6285756449878528</v>
      </c>
      <c r="N22" s="5"/>
      <c r="O22" s="41"/>
      <c r="P22" s="41"/>
      <c r="S22" s="42"/>
    </row>
    <row r="23" spans="1:19" ht="12.75" customHeight="1">
      <c r="A23" s="26">
        <f>MAX(A$13:A22)+1</f>
        <v>7</v>
      </c>
      <c r="B23" s="26"/>
      <c r="C23" s="32" t="s">
        <v>33</v>
      </c>
      <c r="E23" s="10" t="s">
        <v>28</v>
      </c>
      <c r="F23" s="10"/>
      <c r="G23" s="45">
        <v>4.7410760017219129</v>
      </c>
      <c r="H23" s="45"/>
      <c r="I23" s="45">
        <v>2.0999999999999908E-3</v>
      </c>
      <c r="K23" s="39">
        <v>0</v>
      </c>
      <c r="L23" s="40"/>
      <c r="M23" s="5">
        <f t="shared" si="1"/>
        <v>4.7431760017219133</v>
      </c>
      <c r="N23" s="5"/>
      <c r="O23" s="41"/>
      <c r="P23" s="41"/>
      <c r="S23" s="42"/>
    </row>
    <row r="24" spans="1:19" ht="12.75" customHeight="1">
      <c r="A24" s="26">
        <f>MAX(A$13:A23)+1</f>
        <v>8</v>
      </c>
      <c r="B24" s="26"/>
      <c r="C24" s="32" t="s">
        <v>34</v>
      </c>
      <c r="E24" s="10" t="s">
        <v>28</v>
      </c>
      <c r="F24" s="10"/>
      <c r="G24" s="45">
        <v>0.92394622829288653</v>
      </c>
      <c r="H24" s="45"/>
      <c r="I24" s="45">
        <v>1.639999999999997E-2</v>
      </c>
      <c r="K24" s="39">
        <v>0</v>
      </c>
      <c r="L24" s="40"/>
      <c r="M24" s="5">
        <f t="shared" si="1"/>
        <v>0.9403462282928865</v>
      </c>
      <c r="N24" s="5"/>
      <c r="O24" s="41"/>
      <c r="P24" s="41"/>
      <c r="S24" s="42"/>
    </row>
    <row r="25" spans="1:19" ht="12.75" customHeight="1">
      <c r="A25" s="26"/>
      <c r="B25" s="26"/>
      <c r="C25" s="32"/>
      <c r="E25" s="10"/>
      <c r="F25" s="10"/>
      <c r="G25" s="45"/>
      <c r="H25" s="45"/>
      <c r="I25" s="45"/>
      <c r="K25" s="39"/>
      <c r="L25" s="40"/>
      <c r="M25" s="5"/>
      <c r="N25" s="5"/>
      <c r="O25" s="41"/>
      <c r="P25" s="41"/>
      <c r="S25" s="42"/>
    </row>
    <row r="26" spans="1:19" ht="12.75" customHeight="1">
      <c r="A26" s="26">
        <f>MAX(A$13:A24)+1</f>
        <v>9</v>
      </c>
      <c r="B26" s="26"/>
      <c r="C26" s="32" t="s">
        <v>35</v>
      </c>
      <c r="E26" s="10" t="s">
        <v>28</v>
      </c>
      <c r="F26" s="10"/>
      <c r="G26" s="45">
        <v>11.757488855377746</v>
      </c>
      <c r="I26" s="45">
        <v>2.2999999999981924E-3</v>
      </c>
      <c r="K26" s="39">
        <v>0</v>
      </c>
      <c r="L26" s="40"/>
      <c r="M26" s="5">
        <f t="shared" si="1"/>
        <v>11.759788855377744</v>
      </c>
      <c r="N26" s="5"/>
      <c r="O26" s="41"/>
      <c r="P26" s="41"/>
      <c r="S26" s="42"/>
    </row>
    <row r="27" spans="1:19" ht="12.75" customHeight="1">
      <c r="A27" s="26"/>
      <c r="B27" s="26"/>
      <c r="E27" s="10"/>
      <c r="F27" s="10"/>
      <c r="I27" s="45"/>
      <c r="L27" s="40"/>
      <c r="P27" s="5"/>
    </row>
    <row r="28" spans="1:19" ht="12.75" customHeight="1">
      <c r="A28" s="26"/>
      <c r="B28" s="26"/>
      <c r="C28" s="49" t="s">
        <v>36</v>
      </c>
      <c r="D28" s="32"/>
      <c r="E28" s="10"/>
      <c r="F28" s="10"/>
      <c r="I28" s="45"/>
      <c r="L28" s="40"/>
      <c r="P28" s="5"/>
    </row>
    <row r="29" spans="1:19" ht="12.75" customHeight="1">
      <c r="A29" s="26">
        <f>MAX(A$13:A28)+1</f>
        <v>10</v>
      </c>
      <c r="B29" s="26"/>
      <c r="C29" s="32" t="s">
        <v>24</v>
      </c>
      <c r="E29" s="36" t="s">
        <v>25</v>
      </c>
      <c r="F29" s="36"/>
      <c r="G29" s="37">
        <v>76.575754464968981</v>
      </c>
      <c r="H29" s="37"/>
      <c r="I29" s="37">
        <v>2.0900000000000034</v>
      </c>
      <c r="J29" s="38"/>
      <c r="K29" s="39">
        <v>0</v>
      </c>
      <c r="L29" s="40"/>
      <c r="M29" s="37">
        <f>G29+I29+K29</f>
        <v>78.665754464968984</v>
      </c>
      <c r="O29" s="41"/>
      <c r="P29" s="41"/>
      <c r="S29" s="42"/>
    </row>
    <row r="30" spans="1:19" ht="12.75" customHeight="1">
      <c r="A30" s="26"/>
      <c r="B30" s="26"/>
      <c r="C30" s="43" t="s">
        <v>26</v>
      </c>
      <c r="E30" s="10"/>
      <c r="F30" s="10"/>
      <c r="G30" s="37"/>
      <c r="H30" s="37"/>
      <c r="I30" s="37"/>
      <c r="J30" s="38"/>
      <c r="L30" s="40"/>
      <c r="M30" s="37"/>
      <c r="O30" s="41"/>
      <c r="P30" s="41"/>
      <c r="S30" s="42"/>
    </row>
    <row r="31" spans="1:19" ht="14.5">
      <c r="A31" s="26">
        <f>MAX(A$13:A30)+1</f>
        <v>11</v>
      </c>
      <c r="B31" s="26"/>
      <c r="C31" s="32" t="s">
        <v>37</v>
      </c>
      <c r="E31" s="10" t="s">
        <v>28</v>
      </c>
      <c r="F31" s="10"/>
      <c r="G31" s="45">
        <v>9.8363348026547683</v>
      </c>
      <c r="H31" s="45"/>
      <c r="I31" s="45">
        <v>0.41360000000000063</v>
      </c>
      <c r="K31" s="45">
        <v>-1.26E-2</v>
      </c>
      <c r="L31" s="40"/>
      <c r="M31" s="5">
        <f t="shared" ref="M31:M36" si="2">G31+I31+K31</f>
        <v>10.237334802654768</v>
      </c>
      <c r="O31" s="41"/>
      <c r="P31" s="41"/>
      <c r="S31" s="42"/>
    </row>
    <row r="32" spans="1:19" ht="14.5">
      <c r="A32" s="26">
        <f>MAX(A$13:A31)+1</f>
        <v>12</v>
      </c>
      <c r="B32" s="26"/>
      <c r="C32" s="50" t="s">
        <v>38</v>
      </c>
      <c r="E32" s="51" t="s">
        <v>28</v>
      </c>
      <c r="F32" s="51"/>
      <c r="G32" s="45">
        <v>7.5142479124355184</v>
      </c>
      <c r="H32" s="45"/>
      <c r="I32" s="45">
        <v>0.34979999999999944</v>
      </c>
      <c r="J32" s="38"/>
      <c r="K32" s="45">
        <v>-1.26E-2</v>
      </c>
      <c r="L32" s="40"/>
      <c r="M32" s="5">
        <f t="shared" si="2"/>
        <v>7.8514479124355177</v>
      </c>
      <c r="O32" s="41"/>
      <c r="P32" s="41"/>
      <c r="S32" s="42"/>
    </row>
    <row r="33" spans="1:31" ht="14.5">
      <c r="A33" s="26">
        <f>MAX(A$13:A32)+1</f>
        <v>13</v>
      </c>
      <c r="B33" s="26"/>
      <c r="C33" s="50" t="s">
        <v>39</v>
      </c>
      <c r="E33" s="51" t="s">
        <v>28</v>
      </c>
      <c r="F33" s="51"/>
      <c r="G33" s="45">
        <v>5.8881346226791536</v>
      </c>
      <c r="H33" s="45"/>
      <c r="I33" s="45">
        <v>0.3050000000000006</v>
      </c>
      <c r="J33" s="38"/>
      <c r="K33" s="45">
        <v>-1.26E-2</v>
      </c>
      <c r="L33" s="40"/>
      <c r="M33" s="5">
        <f t="shared" si="2"/>
        <v>6.1805346226791542</v>
      </c>
      <c r="O33" s="41"/>
      <c r="P33" s="41"/>
      <c r="S33" s="42"/>
    </row>
    <row r="34" spans="1:31" ht="14.5">
      <c r="A34" s="26">
        <f>MAX(A$13:A33)+1</f>
        <v>14</v>
      </c>
      <c r="B34" s="26"/>
      <c r="C34" s="50" t="s">
        <v>40</v>
      </c>
      <c r="E34" s="51" t="s">
        <v>28</v>
      </c>
      <c r="F34" s="51"/>
      <c r="G34" s="45">
        <v>4.8433976423747902</v>
      </c>
      <c r="H34" s="45"/>
      <c r="I34" s="45">
        <v>0.27610000000000023</v>
      </c>
      <c r="J34" s="38"/>
      <c r="K34" s="45">
        <v>-1.26E-2</v>
      </c>
      <c r="L34" s="40"/>
      <c r="M34" s="5">
        <f t="shared" si="2"/>
        <v>5.1068976423747907</v>
      </c>
      <c r="O34" s="41"/>
      <c r="P34" s="41"/>
      <c r="S34" s="42"/>
    </row>
    <row r="35" spans="1:31" ht="14.5">
      <c r="A35" s="26">
        <f>MAX(A$13:A34)+1</f>
        <v>15</v>
      </c>
      <c r="B35" s="26"/>
      <c r="C35" s="50" t="s">
        <v>41</v>
      </c>
      <c r="E35" s="51" t="s">
        <v>28</v>
      </c>
      <c r="F35" s="51"/>
      <c r="G35" s="45">
        <v>4.3791548123474353</v>
      </c>
      <c r="H35" s="45"/>
      <c r="I35" s="45">
        <v>0.26349999999999962</v>
      </c>
      <c r="J35" s="38"/>
      <c r="K35" s="45">
        <v>-1.26E-2</v>
      </c>
      <c r="L35" s="40"/>
      <c r="M35" s="5">
        <f t="shared" si="2"/>
        <v>4.630054812347435</v>
      </c>
      <c r="O35" s="41"/>
      <c r="P35" s="41"/>
      <c r="S35" s="42"/>
    </row>
    <row r="36" spans="1:31" ht="14.5">
      <c r="A36" s="26">
        <f>MAX(A$13:A35)+1</f>
        <v>16</v>
      </c>
      <c r="B36" s="26"/>
      <c r="C36" s="32" t="s">
        <v>42</v>
      </c>
      <c r="E36" s="10" t="s">
        <v>28</v>
      </c>
      <c r="F36" s="10"/>
      <c r="G36" s="45">
        <v>4.2625740333208428</v>
      </c>
      <c r="H36" s="45"/>
      <c r="I36" s="45">
        <v>0.26029999999999998</v>
      </c>
      <c r="J36" s="38"/>
      <c r="K36" s="45">
        <v>-1.26E-2</v>
      </c>
      <c r="L36" s="40"/>
      <c r="M36" s="5">
        <f t="shared" si="2"/>
        <v>4.5102740333208429</v>
      </c>
      <c r="O36" s="41"/>
      <c r="P36" s="41"/>
      <c r="S36" s="42"/>
    </row>
    <row r="37" spans="1:31" ht="12.75" customHeight="1">
      <c r="A37" s="26"/>
      <c r="B37" s="26"/>
      <c r="E37" s="10"/>
      <c r="F37" s="10"/>
      <c r="G37" s="47"/>
      <c r="H37" s="45"/>
      <c r="I37" s="45"/>
      <c r="L37" s="40"/>
      <c r="O37" s="41"/>
      <c r="P37" s="41"/>
      <c r="S37" s="42"/>
    </row>
    <row r="38" spans="1:31" ht="12.75" customHeight="1">
      <c r="A38" s="26">
        <f>MAX(A$13:A37)+1</f>
        <v>17</v>
      </c>
      <c r="B38" s="26"/>
      <c r="C38" s="32" t="s">
        <v>32</v>
      </c>
      <c r="E38" s="10" t="s">
        <v>28</v>
      </c>
      <c r="F38" s="10"/>
      <c r="G38" s="45">
        <v>1.5076234401995312</v>
      </c>
      <c r="H38" s="45"/>
      <c r="I38" s="45">
        <v>8.3999999999999631E-3</v>
      </c>
      <c r="K38" s="45">
        <v>-7.1999999999999998E-3</v>
      </c>
      <c r="L38" s="40"/>
      <c r="M38" s="5">
        <f t="shared" ref="M38:M42" si="3">G38+I38+K38</f>
        <v>1.5088234401995311</v>
      </c>
      <c r="O38" s="41"/>
      <c r="P38" s="41"/>
      <c r="S38" s="42"/>
    </row>
    <row r="39" spans="1:31" ht="12.75" customHeight="1">
      <c r="A39" s="26">
        <f>MAX(A$13:A38)+1</f>
        <v>18</v>
      </c>
      <c r="B39" s="26"/>
      <c r="C39" s="32" t="s">
        <v>33</v>
      </c>
      <c r="E39" s="10" t="s">
        <v>28</v>
      </c>
      <c r="F39" s="10"/>
      <c r="G39" s="45">
        <v>4.7410759993051395</v>
      </c>
      <c r="H39" s="45"/>
      <c r="I39" s="45">
        <v>2.0999999999999908E-3</v>
      </c>
      <c r="K39" s="39">
        <v>0</v>
      </c>
      <c r="L39" s="40"/>
      <c r="M39" s="5">
        <f t="shared" si="3"/>
        <v>4.743175999305139</v>
      </c>
      <c r="O39" s="41"/>
      <c r="P39" s="41"/>
      <c r="S39" s="42"/>
    </row>
    <row r="40" spans="1:31" ht="12.75" customHeight="1">
      <c r="A40" s="26">
        <f>MAX(A$13:A39)+1</f>
        <v>19</v>
      </c>
      <c r="B40" s="26"/>
      <c r="C40" s="32" t="s">
        <v>34</v>
      </c>
      <c r="E40" s="10" t="s">
        <v>28</v>
      </c>
      <c r="F40" s="10"/>
      <c r="G40" s="45">
        <v>0.92394650702774872</v>
      </c>
      <c r="H40" s="45"/>
      <c r="I40" s="45">
        <v>1.639999999999997E-2</v>
      </c>
      <c r="K40" s="39">
        <v>0</v>
      </c>
      <c r="L40" s="40"/>
      <c r="M40" s="5">
        <f t="shared" si="3"/>
        <v>0.94034650702774869</v>
      </c>
      <c r="O40" s="41"/>
      <c r="P40" s="41"/>
      <c r="S40" s="42"/>
    </row>
    <row r="41" spans="1:31" ht="12.75" customHeight="1">
      <c r="A41" s="26"/>
      <c r="B41" s="26"/>
      <c r="C41" s="32"/>
      <c r="E41" s="10"/>
      <c r="F41" s="10"/>
      <c r="G41" s="45"/>
      <c r="H41" s="45"/>
      <c r="I41" s="45"/>
      <c r="K41" s="39"/>
      <c r="L41" s="40"/>
      <c r="M41" s="5"/>
      <c r="O41" s="41"/>
      <c r="P41" s="41"/>
      <c r="S41" s="42"/>
    </row>
    <row r="42" spans="1:31" ht="12.75" customHeight="1">
      <c r="A42" s="26">
        <f>MAX(A$13:A40)+1</f>
        <v>20</v>
      </c>
      <c r="C42" s="32" t="s">
        <v>35</v>
      </c>
      <c r="E42" s="10" t="s">
        <v>28</v>
      </c>
      <c r="F42" s="10"/>
      <c r="G42" s="45">
        <v>11.780790775964121</v>
      </c>
      <c r="H42" s="45"/>
      <c r="I42" s="45">
        <v>3.0000000000001137E-3</v>
      </c>
      <c r="K42" s="39">
        <v>0</v>
      </c>
      <c r="L42" s="40"/>
      <c r="M42" s="5">
        <f t="shared" si="3"/>
        <v>11.783790775964121</v>
      </c>
      <c r="O42" s="41"/>
      <c r="P42" s="41"/>
      <c r="S42" s="42"/>
    </row>
    <row r="43" spans="1:31" ht="12.75" customHeight="1">
      <c r="E43" s="10"/>
      <c r="F43" s="10"/>
      <c r="G43" s="45"/>
      <c r="H43" s="45"/>
      <c r="I43" s="45"/>
      <c r="L43" s="40"/>
      <c r="P43" s="5"/>
    </row>
    <row r="44" spans="1:31" ht="12.75" customHeight="1">
      <c r="A44" s="1"/>
      <c r="B44" s="1"/>
      <c r="C44" s="49" t="s">
        <v>43</v>
      </c>
      <c r="D44" s="52"/>
      <c r="E44" s="1"/>
      <c r="F44" s="1"/>
      <c r="G44" s="53"/>
      <c r="H44" s="53"/>
      <c r="I44" s="54"/>
      <c r="J44" s="4"/>
      <c r="L44" s="40"/>
      <c r="P44" s="5"/>
    </row>
    <row r="45" spans="1:31" ht="12.75" customHeight="1">
      <c r="A45" s="26">
        <f>MAX(A$13:A44)+1</f>
        <v>21</v>
      </c>
      <c r="B45" s="26"/>
      <c r="C45" s="55" t="s">
        <v>24</v>
      </c>
      <c r="D45" s="4"/>
      <c r="E45" s="36" t="s">
        <v>25</v>
      </c>
      <c r="F45" s="36"/>
      <c r="G45" s="37">
        <v>133.47154003244088</v>
      </c>
      <c r="H45" s="37"/>
      <c r="I45" s="37">
        <v>3.6500000000000057</v>
      </c>
      <c r="J45" s="53"/>
      <c r="K45" s="39">
        <v>0</v>
      </c>
      <c r="L45" s="5"/>
      <c r="M45" s="37">
        <f t="shared" ref="M45:M46" si="4">G45+I45+K45</f>
        <v>137.12154003244089</v>
      </c>
      <c r="O45" s="5"/>
      <c r="P45" s="41"/>
      <c r="S45" s="42"/>
      <c r="Z45" s="4"/>
      <c r="AA45" s="4"/>
      <c r="AB45" s="52"/>
      <c r="AC45" s="4"/>
      <c r="AD45" s="4"/>
      <c r="AE45" s="4"/>
    </row>
    <row r="46" spans="1:31" ht="12.75" customHeight="1">
      <c r="A46" s="26">
        <f>MAX(A$13:A45)+1</f>
        <v>22</v>
      </c>
      <c r="B46" s="26"/>
      <c r="C46" s="43" t="s">
        <v>44</v>
      </c>
      <c r="D46" s="4"/>
      <c r="E46" s="36" t="s">
        <v>45</v>
      </c>
      <c r="F46" s="36"/>
      <c r="G46" s="45">
        <v>39.612916581984031</v>
      </c>
      <c r="H46" s="45"/>
      <c r="I46" s="45">
        <v>1.082499999999996</v>
      </c>
      <c r="J46" s="56"/>
      <c r="K46" s="39">
        <v>0</v>
      </c>
      <c r="L46" s="5"/>
      <c r="M46" s="5">
        <f t="shared" si="4"/>
        <v>40.695416581984027</v>
      </c>
      <c r="O46" s="5"/>
      <c r="P46" s="41"/>
      <c r="S46" s="42"/>
      <c r="Z46" s="4"/>
      <c r="AA46" s="4"/>
      <c r="AB46" s="52"/>
      <c r="AC46" s="4"/>
      <c r="AD46" s="4"/>
      <c r="AE46" s="4"/>
    </row>
    <row r="47" spans="1:31" ht="12.75" customHeight="1">
      <c r="A47" s="26"/>
      <c r="B47" s="26"/>
      <c r="C47" s="43" t="s">
        <v>26</v>
      </c>
      <c r="D47" s="4"/>
      <c r="E47" s="1"/>
      <c r="F47" s="1"/>
      <c r="G47" s="45"/>
      <c r="H47" s="45"/>
      <c r="I47" s="45"/>
      <c r="J47" s="56"/>
      <c r="K47" s="5"/>
      <c r="L47" s="5"/>
      <c r="M47" s="5"/>
      <c r="O47" s="5"/>
      <c r="P47" s="41"/>
      <c r="S47" s="42"/>
      <c r="Z47" s="4"/>
      <c r="AA47" s="4"/>
      <c r="AB47" s="52"/>
      <c r="AC47" s="4"/>
      <c r="AD47" s="4"/>
      <c r="AE47" s="4"/>
    </row>
    <row r="48" spans="1:31" ht="14.5">
      <c r="A48" s="26">
        <f>MAX(A$13:A47)+1</f>
        <v>23</v>
      </c>
      <c r="B48" s="26"/>
      <c r="C48" s="43" t="s">
        <v>46</v>
      </c>
      <c r="D48" s="4"/>
      <c r="E48" s="1" t="s">
        <v>28</v>
      </c>
      <c r="F48" s="1"/>
      <c r="G48" s="45">
        <v>0.1792469811778902</v>
      </c>
      <c r="H48" s="45"/>
      <c r="I48" s="45">
        <v>1.0118</v>
      </c>
      <c r="J48" s="4"/>
      <c r="K48" s="45">
        <v>-8.0000000000000002E-3</v>
      </c>
      <c r="L48" s="5"/>
      <c r="M48" s="5">
        <f t="shared" ref="M48:M50" si="5">G48+I48+K48</f>
        <v>1.1830469811778903</v>
      </c>
      <c r="O48" s="5"/>
      <c r="P48" s="41"/>
      <c r="S48" s="42"/>
      <c r="Z48" s="4"/>
      <c r="AA48" s="4"/>
      <c r="AB48" s="52"/>
      <c r="AC48" s="4"/>
      <c r="AD48" s="4"/>
      <c r="AE48" s="4"/>
    </row>
    <row r="49" spans="1:31" ht="14.5">
      <c r="A49" s="26">
        <f>MAX(A$13:A48)+1</f>
        <v>24</v>
      </c>
      <c r="B49" s="26"/>
      <c r="C49" s="57" t="s">
        <v>47</v>
      </c>
      <c r="D49" s="4"/>
      <c r="E49" s="1" t="s">
        <v>28</v>
      </c>
      <c r="F49" s="1"/>
      <c r="G49" s="45">
        <v>0.1792469811778902</v>
      </c>
      <c r="H49" s="45"/>
      <c r="I49" s="45">
        <v>1.0118</v>
      </c>
      <c r="J49" s="4"/>
      <c r="K49" s="45">
        <v>-8.0000000000000002E-3</v>
      </c>
      <c r="L49" s="5"/>
      <c r="M49" s="5">
        <f t="shared" si="5"/>
        <v>1.1830469811778903</v>
      </c>
      <c r="O49" s="5"/>
      <c r="P49" s="41"/>
      <c r="S49" s="42"/>
      <c r="Z49" s="4"/>
      <c r="AA49" s="4"/>
      <c r="AB49" s="52"/>
      <c r="AC49" s="4"/>
      <c r="AD49" s="4"/>
      <c r="AE49" s="4"/>
    </row>
    <row r="50" spans="1:31" ht="14.5">
      <c r="A50" s="26">
        <f>MAX(A$13:A49)+1</f>
        <v>25</v>
      </c>
      <c r="B50" s="26"/>
      <c r="C50" s="57" t="s">
        <v>58</v>
      </c>
      <c r="D50" s="4"/>
      <c r="E50" s="1" t="s">
        <v>28</v>
      </c>
      <c r="F50" s="1"/>
      <c r="G50" s="45">
        <v>0.1792469811778902</v>
      </c>
      <c r="H50" s="45"/>
      <c r="I50" s="45">
        <v>1.0118</v>
      </c>
      <c r="J50" s="4"/>
      <c r="K50" s="45">
        <v>-8.0000000000000002E-3</v>
      </c>
      <c r="L50" s="5"/>
      <c r="M50" s="5">
        <f t="shared" si="5"/>
        <v>1.1830469811778903</v>
      </c>
      <c r="O50" s="5"/>
      <c r="P50" s="41"/>
      <c r="S50" s="42"/>
      <c r="Z50" s="4"/>
      <c r="AA50" s="4"/>
      <c r="AB50" s="52"/>
      <c r="AC50" s="4"/>
      <c r="AD50" s="4"/>
      <c r="AE50" s="4"/>
    </row>
    <row r="51" spans="1:31" ht="12.75" customHeight="1">
      <c r="A51" s="26"/>
      <c r="B51" s="26"/>
      <c r="C51" s="43"/>
      <c r="D51" s="4"/>
      <c r="E51" s="1"/>
      <c r="F51" s="1"/>
      <c r="G51" s="45"/>
      <c r="H51" s="45"/>
      <c r="I51" s="45"/>
      <c r="J51" s="4"/>
      <c r="K51" s="5"/>
      <c r="L51" s="5"/>
      <c r="M51" s="5"/>
      <c r="O51" s="5"/>
      <c r="P51" s="41"/>
      <c r="S51" s="42"/>
      <c r="Z51" s="4"/>
      <c r="AA51" s="4"/>
      <c r="AB51" s="4"/>
      <c r="AC51" s="4"/>
      <c r="AD51" s="4"/>
      <c r="AE51" s="4"/>
    </row>
    <row r="52" spans="1:31" ht="12.75" customHeight="1">
      <c r="A52" s="26">
        <f>MAX(A$13:A51)+1</f>
        <v>26</v>
      </c>
      <c r="B52" s="26"/>
      <c r="C52" s="32" t="s">
        <v>32</v>
      </c>
      <c r="D52" s="4"/>
      <c r="E52" s="1" t="s">
        <v>28</v>
      </c>
      <c r="F52" s="1"/>
      <c r="G52" s="45">
        <v>1.5076234401995312</v>
      </c>
      <c r="H52" s="45"/>
      <c r="I52" s="45">
        <v>1.6100000000000003E-2</v>
      </c>
      <c r="J52" s="4"/>
      <c r="K52" s="58">
        <v>0</v>
      </c>
      <c r="L52" s="5"/>
      <c r="M52" s="5">
        <f t="shared" ref="M52:M56" si="6">G52+I52+K52</f>
        <v>1.5237234401995312</v>
      </c>
      <c r="O52" s="5"/>
      <c r="P52" s="41"/>
      <c r="S52" s="42"/>
      <c r="Z52" s="4"/>
      <c r="AA52" s="4"/>
      <c r="AB52" s="4"/>
      <c r="AC52" s="4"/>
      <c r="AD52" s="4"/>
      <c r="AE52" s="4"/>
    </row>
    <row r="53" spans="1:31" ht="12.75" customHeight="1">
      <c r="A53" s="26">
        <f>MAX(A$13:A52)+1</f>
        <v>27</v>
      </c>
      <c r="B53" s="26"/>
      <c r="C53" s="32" t="s">
        <v>33</v>
      </c>
      <c r="D53" s="4"/>
      <c r="E53" s="1" t="s">
        <v>28</v>
      </c>
      <c r="F53" s="1"/>
      <c r="G53" s="45">
        <v>4.7410759993051395</v>
      </c>
      <c r="H53" s="45"/>
      <c r="I53" s="45">
        <v>2.0999999999999908E-3</v>
      </c>
      <c r="J53" s="4"/>
      <c r="K53" s="39">
        <v>0</v>
      </c>
      <c r="L53" s="5"/>
      <c r="M53" s="5">
        <f t="shared" si="6"/>
        <v>4.743175999305139</v>
      </c>
      <c r="O53" s="5"/>
      <c r="P53" s="41"/>
      <c r="S53" s="42"/>
      <c r="Z53" s="4"/>
      <c r="AA53" s="4"/>
      <c r="AB53" s="4"/>
      <c r="AC53" s="4"/>
      <c r="AD53" s="4"/>
      <c r="AE53" s="4"/>
    </row>
    <row r="54" spans="1:31" ht="12.75" customHeight="1">
      <c r="A54" s="26">
        <f>MAX(A$13:A53)+1</f>
        <v>28</v>
      </c>
      <c r="B54" s="26"/>
      <c r="C54" s="32" t="s">
        <v>34</v>
      </c>
      <c r="D54" s="4"/>
      <c r="E54" s="1" t="s">
        <v>28</v>
      </c>
      <c r="F54" s="1"/>
      <c r="G54" s="45">
        <v>0.92394650702774872</v>
      </c>
      <c r="H54" s="45"/>
      <c r="I54" s="45">
        <v>1.639999999999997E-2</v>
      </c>
      <c r="J54" s="4"/>
      <c r="K54" s="39">
        <v>0</v>
      </c>
      <c r="L54" s="5"/>
      <c r="M54" s="5">
        <f t="shared" si="6"/>
        <v>0.94034650702774869</v>
      </c>
      <c r="O54" s="5"/>
      <c r="P54" s="41"/>
      <c r="S54" s="42"/>
      <c r="Z54" s="4"/>
      <c r="AA54" s="4"/>
      <c r="AB54" s="4"/>
      <c r="AC54" s="4"/>
      <c r="AD54" s="4"/>
      <c r="AE54" s="4"/>
    </row>
    <row r="55" spans="1:31" ht="12.75" customHeight="1">
      <c r="A55" s="26"/>
      <c r="B55" s="26"/>
      <c r="C55" s="32"/>
      <c r="D55" s="4"/>
      <c r="E55" s="1"/>
      <c r="F55" s="1"/>
      <c r="G55" s="45"/>
      <c r="H55" s="45"/>
      <c r="I55" s="45"/>
      <c r="J55" s="4"/>
      <c r="K55" s="39"/>
      <c r="L55" s="5"/>
      <c r="M55" s="5"/>
      <c r="O55" s="5"/>
      <c r="P55" s="41"/>
      <c r="S55" s="42"/>
      <c r="Z55" s="4"/>
      <c r="AA55" s="4"/>
      <c r="AB55" s="4"/>
      <c r="AC55" s="4"/>
      <c r="AD55" s="4"/>
      <c r="AE55" s="4"/>
    </row>
    <row r="56" spans="1:31" ht="13.5" customHeight="1">
      <c r="A56" s="26">
        <f>MAX(A$13:A54)+1</f>
        <v>29</v>
      </c>
      <c r="B56" s="1"/>
      <c r="C56" s="55" t="s">
        <v>35</v>
      </c>
      <c r="D56" s="4"/>
      <c r="E56" s="1" t="s">
        <v>28</v>
      </c>
      <c r="F56" s="1"/>
      <c r="G56" s="45">
        <v>11.780790775964121</v>
      </c>
      <c r="H56" s="53"/>
      <c r="I56" s="45">
        <v>3.0000000000001137E-3</v>
      </c>
      <c r="J56" s="4"/>
      <c r="K56" s="39">
        <v>0</v>
      </c>
      <c r="L56" s="5"/>
      <c r="M56" s="5">
        <f t="shared" si="6"/>
        <v>11.783790775964121</v>
      </c>
      <c r="O56" s="5"/>
      <c r="P56" s="41"/>
      <c r="S56" s="42"/>
      <c r="Z56" s="4"/>
      <c r="AA56" s="4"/>
      <c r="AB56" s="4"/>
      <c r="AC56" s="4"/>
      <c r="AD56" s="4"/>
      <c r="AE56" s="4"/>
    </row>
    <row r="57" spans="1:31" ht="12.75" customHeight="1">
      <c r="A57" s="1"/>
      <c r="B57" s="1"/>
      <c r="C57" s="4"/>
      <c r="D57" s="4"/>
      <c r="E57" s="4"/>
      <c r="F57" s="4"/>
      <c r="G57" s="59"/>
      <c r="H57" s="59"/>
      <c r="I57" s="54"/>
      <c r="J57" s="4"/>
      <c r="K57" s="60"/>
      <c r="L57" s="60"/>
      <c r="M57" s="60"/>
      <c r="P57" s="41"/>
      <c r="S57" s="42"/>
      <c r="Z57" s="4"/>
      <c r="AA57" s="4"/>
      <c r="AB57" s="4"/>
      <c r="AC57" s="4"/>
      <c r="AD57" s="4"/>
      <c r="AE57" s="4"/>
    </row>
    <row r="58" spans="1:31" ht="12.75" customHeight="1">
      <c r="A58" s="1"/>
      <c r="B58" s="1"/>
      <c r="C58" s="49" t="s">
        <v>48</v>
      </c>
      <c r="D58" s="52"/>
      <c r="E58" s="1"/>
      <c r="F58" s="1"/>
      <c r="G58" s="59"/>
      <c r="H58" s="59"/>
      <c r="I58" s="54"/>
      <c r="J58" s="4"/>
      <c r="K58" s="60"/>
      <c r="L58" s="60"/>
      <c r="M58" s="60"/>
      <c r="P58" s="41"/>
      <c r="S58" s="42"/>
      <c r="Z58" s="4"/>
      <c r="AA58" s="4"/>
      <c r="AB58" s="4"/>
      <c r="AC58" s="4"/>
      <c r="AD58" s="4"/>
      <c r="AE58" s="4"/>
    </row>
    <row r="59" spans="1:31" ht="12.75" customHeight="1">
      <c r="A59" s="26">
        <f>MAX(A$13:A58)+1</f>
        <v>30</v>
      </c>
      <c r="B59" s="26"/>
      <c r="C59" s="52" t="s">
        <v>24</v>
      </c>
      <c r="D59" s="4"/>
      <c r="E59" s="36" t="s">
        <v>25</v>
      </c>
      <c r="F59" s="36"/>
      <c r="G59" s="37">
        <v>642.54715571555448</v>
      </c>
      <c r="H59" s="37"/>
      <c r="I59" s="37">
        <v>17.550000000000068</v>
      </c>
      <c r="J59" s="53"/>
      <c r="K59" s="39">
        <v>0</v>
      </c>
      <c r="L59" s="5"/>
      <c r="M59" s="37">
        <f t="shared" ref="M59:M60" si="7">G59+I59+K59</f>
        <v>660.09715571555455</v>
      </c>
      <c r="O59" s="5"/>
      <c r="P59" s="41"/>
      <c r="S59" s="42"/>
      <c r="Z59" s="4"/>
      <c r="AA59" s="4"/>
      <c r="AB59" s="52"/>
      <c r="AC59" s="4"/>
      <c r="AD59" s="4"/>
      <c r="AE59" s="4"/>
    </row>
    <row r="60" spans="1:31" ht="12.75" customHeight="1">
      <c r="A60" s="26">
        <f>MAX(A$13:A59)+1</f>
        <v>31</v>
      </c>
      <c r="B60" s="26"/>
      <c r="C60" s="43" t="s">
        <v>44</v>
      </c>
      <c r="D60" s="4"/>
      <c r="E60" s="36" t="s">
        <v>45</v>
      </c>
      <c r="F60" s="36"/>
      <c r="G60" s="45">
        <v>25.39395049703483</v>
      </c>
      <c r="H60" s="45"/>
      <c r="I60" s="45">
        <v>0.69380000000000308</v>
      </c>
      <c r="J60" s="4"/>
      <c r="K60" s="39">
        <v>0</v>
      </c>
      <c r="L60" s="5"/>
      <c r="M60" s="5">
        <f t="shared" si="7"/>
        <v>26.087750497034833</v>
      </c>
      <c r="O60" s="5"/>
      <c r="P60" s="41"/>
      <c r="S60" s="42"/>
      <c r="Z60" s="4"/>
      <c r="AA60" s="4"/>
      <c r="AB60" s="61"/>
      <c r="AC60" s="61"/>
      <c r="AD60" s="61"/>
      <c r="AE60" s="4"/>
    </row>
    <row r="61" spans="1:31" ht="12.75" customHeight="1">
      <c r="A61" s="26"/>
      <c r="B61" s="26"/>
      <c r="C61" s="43" t="s">
        <v>26</v>
      </c>
      <c r="D61" s="4"/>
      <c r="E61" s="1"/>
      <c r="F61" s="1"/>
      <c r="G61" s="45"/>
      <c r="H61" s="45"/>
      <c r="I61" s="45"/>
      <c r="J61" s="4"/>
      <c r="K61" s="5"/>
      <c r="L61" s="5"/>
      <c r="M61" s="5"/>
      <c r="O61" s="5"/>
      <c r="P61" s="41"/>
      <c r="S61" s="42"/>
      <c r="Z61" s="4"/>
      <c r="AA61" s="4"/>
      <c r="AB61" s="61"/>
      <c r="AC61" s="61"/>
      <c r="AD61" s="61"/>
      <c r="AE61" s="4"/>
    </row>
    <row r="62" spans="1:31" ht="14.5">
      <c r="A62" s="26">
        <f>MAX(A$13:A61)+1</f>
        <v>32</v>
      </c>
      <c r="B62" s="26"/>
      <c r="C62" s="43" t="s">
        <v>49</v>
      </c>
      <c r="D62" s="4"/>
      <c r="E62" s="62" t="s">
        <v>28</v>
      </c>
      <c r="F62" s="62"/>
      <c r="G62" s="45">
        <v>0.94766802814314688</v>
      </c>
      <c r="H62" s="45"/>
      <c r="I62" s="45">
        <v>1.9400000000000084E-2</v>
      </c>
      <c r="J62" s="4"/>
      <c r="K62" s="45">
        <v>-8.8000000000000005E-3</v>
      </c>
      <c r="L62" s="5"/>
      <c r="M62" s="5">
        <f t="shared" ref="M62:M63" si="8">G62+I62+K62</f>
        <v>0.95826802814314693</v>
      </c>
      <c r="O62" s="5"/>
      <c r="P62" s="41"/>
      <c r="S62" s="42"/>
      <c r="Z62" s="4"/>
      <c r="AA62" s="4"/>
      <c r="AB62" s="59"/>
      <c r="AC62" s="59"/>
      <c r="AD62" s="4"/>
      <c r="AE62" s="4"/>
    </row>
    <row r="63" spans="1:31" ht="14.5">
      <c r="A63" s="26">
        <f>MAX(A$13:A62)+1</f>
        <v>33</v>
      </c>
      <c r="B63" s="26"/>
      <c r="C63" s="57" t="s">
        <v>272</v>
      </c>
      <c r="D63" s="4"/>
      <c r="E63" s="62" t="s">
        <v>28</v>
      </c>
      <c r="F63" s="62"/>
      <c r="G63" s="45">
        <v>0.77969408393105633</v>
      </c>
      <c r="H63" s="45"/>
      <c r="I63" s="45">
        <v>1.4799999999999924E-2</v>
      </c>
      <c r="J63" s="4"/>
      <c r="K63" s="45">
        <v>-8.8000000000000005E-3</v>
      </c>
      <c r="L63" s="5"/>
      <c r="M63" s="5">
        <f t="shared" si="8"/>
        <v>0.78569408393105622</v>
      </c>
      <c r="O63" s="5"/>
      <c r="P63" s="41"/>
      <c r="S63" s="42"/>
      <c r="Z63" s="4"/>
      <c r="AA63" s="4"/>
      <c r="AB63" s="4"/>
      <c r="AC63" s="4"/>
      <c r="AD63" s="4"/>
      <c r="AE63" s="4"/>
    </row>
    <row r="64" spans="1:31" ht="12.75" customHeight="1">
      <c r="A64" s="26"/>
      <c r="B64" s="26"/>
      <c r="C64" s="4"/>
      <c r="D64" s="4"/>
      <c r="E64" s="62"/>
      <c r="F64" s="62"/>
      <c r="G64" s="45"/>
      <c r="H64" s="45"/>
      <c r="I64" s="45"/>
      <c r="J64" s="4"/>
      <c r="K64" s="5"/>
      <c r="L64" s="5"/>
      <c r="M64" s="5"/>
      <c r="O64" s="5"/>
      <c r="P64" s="41"/>
      <c r="S64" s="42"/>
      <c r="Z64" s="4"/>
      <c r="AA64" s="4"/>
      <c r="AB64" s="4"/>
      <c r="AC64" s="4"/>
      <c r="AD64" s="4"/>
      <c r="AE64" s="4"/>
    </row>
    <row r="65" spans="1:31" ht="12.75" customHeight="1">
      <c r="A65" s="26">
        <f>MAX(A$13:A63)+1</f>
        <v>34</v>
      </c>
      <c r="B65" s="26"/>
      <c r="C65" s="32" t="s">
        <v>32</v>
      </c>
      <c r="D65" s="4"/>
      <c r="E65" s="62" t="s">
        <v>28</v>
      </c>
      <c r="F65" s="62"/>
      <c r="G65" s="45">
        <v>0.31436036957075619</v>
      </c>
      <c r="H65" s="45"/>
      <c r="I65" s="45">
        <v>1.7999999999999683E-3</v>
      </c>
      <c r="J65" s="4"/>
      <c r="K65" s="45">
        <v>-1.6999999999999999E-3</v>
      </c>
      <c r="L65" s="5"/>
      <c r="M65" s="5">
        <f t="shared" ref="M65:M69" si="9">G65+I65+K65</f>
        <v>0.31446036957075618</v>
      </c>
      <c r="O65" s="5"/>
      <c r="P65" s="41"/>
      <c r="S65" s="42"/>
      <c r="Z65" s="4"/>
      <c r="AA65" s="4"/>
      <c r="AB65" s="4"/>
      <c r="AC65" s="4"/>
      <c r="AD65" s="4"/>
      <c r="AE65" s="4"/>
    </row>
    <row r="66" spans="1:31" ht="12.75" customHeight="1">
      <c r="A66" s="26">
        <f>MAX(A$13:A65)+1</f>
        <v>35</v>
      </c>
      <c r="B66" s="26"/>
      <c r="C66" s="32" t="s">
        <v>33</v>
      </c>
      <c r="D66" s="4"/>
      <c r="E66" s="62" t="s">
        <v>28</v>
      </c>
      <c r="F66" s="62"/>
      <c r="G66" s="45">
        <v>4.7410760014652364</v>
      </c>
      <c r="H66" s="45"/>
      <c r="I66" s="45">
        <v>2.0999999999999908E-3</v>
      </c>
      <c r="J66" s="4"/>
      <c r="K66" s="39">
        <v>0</v>
      </c>
      <c r="L66" s="5"/>
      <c r="M66" s="5">
        <f t="shared" si="9"/>
        <v>4.7431760014652369</v>
      </c>
      <c r="O66" s="5"/>
      <c r="P66" s="41"/>
      <c r="S66" s="42"/>
      <c r="Z66" s="4"/>
      <c r="AA66" s="4"/>
      <c r="AB66" s="4"/>
      <c r="AC66" s="4"/>
      <c r="AD66" s="4"/>
      <c r="AE66" s="4"/>
    </row>
    <row r="67" spans="1:31" ht="12.75" customHeight="1">
      <c r="A67" s="26">
        <f>MAX(A$13:A66)+1</f>
        <v>36</v>
      </c>
      <c r="B67" s="26"/>
      <c r="C67" s="32" t="s">
        <v>34</v>
      </c>
      <c r="D67" s="4"/>
      <c r="E67" s="62" t="s">
        <v>28</v>
      </c>
      <c r="F67" s="62"/>
      <c r="G67" s="45">
        <v>0.92394649783773852</v>
      </c>
      <c r="H67" s="45"/>
      <c r="I67" s="45">
        <v>1.639999999999997E-2</v>
      </c>
      <c r="J67" s="4"/>
      <c r="K67" s="39">
        <v>0</v>
      </c>
      <c r="L67" s="5"/>
      <c r="M67" s="5">
        <f t="shared" si="9"/>
        <v>0.94034649783773849</v>
      </c>
      <c r="O67" s="5"/>
      <c r="P67" s="41"/>
      <c r="S67" s="42"/>
      <c r="Z67" s="4"/>
      <c r="AA67" s="4"/>
      <c r="AB67" s="4"/>
      <c r="AC67" s="4"/>
      <c r="AD67" s="4"/>
      <c r="AE67" s="4"/>
    </row>
    <row r="68" spans="1:31" ht="12.75" customHeight="1">
      <c r="A68" s="26"/>
      <c r="B68" s="26"/>
      <c r="C68" s="32"/>
      <c r="D68" s="4"/>
      <c r="E68" s="62"/>
      <c r="F68" s="62"/>
      <c r="G68" s="45"/>
      <c r="H68" s="45"/>
      <c r="I68" s="45"/>
      <c r="J68" s="4"/>
      <c r="K68" s="39"/>
      <c r="L68" s="5"/>
      <c r="M68" s="5"/>
      <c r="O68" s="5"/>
      <c r="P68" s="41"/>
      <c r="S68" s="42"/>
      <c r="Z68" s="4"/>
      <c r="AA68" s="4"/>
      <c r="AB68" s="4"/>
      <c r="AC68" s="4"/>
      <c r="AD68" s="4"/>
      <c r="AE68" s="4"/>
    </row>
    <row r="69" spans="1:31" ht="12.75" customHeight="1">
      <c r="A69" s="26">
        <f>MAX(A$13:A67)+1</f>
        <v>37</v>
      </c>
      <c r="B69" s="26"/>
      <c r="C69" s="52" t="s">
        <v>35</v>
      </c>
      <c r="D69" s="4"/>
      <c r="E69" s="62" t="s">
        <v>28</v>
      </c>
      <c r="F69" s="62"/>
      <c r="G69" s="45">
        <v>11.719423284706407</v>
      </c>
      <c r="H69" s="45"/>
      <c r="I69" s="45">
        <v>1.2999999999969702E-3</v>
      </c>
      <c r="J69" s="4"/>
      <c r="K69" s="39">
        <v>0</v>
      </c>
      <c r="L69" s="5"/>
      <c r="M69" s="5">
        <f t="shared" si="9"/>
        <v>11.720723284706404</v>
      </c>
      <c r="O69" s="5"/>
      <c r="P69" s="41"/>
      <c r="S69" s="42"/>
      <c r="Z69" s="4"/>
      <c r="AA69" s="4"/>
      <c r="AB69" s="4"/>
      <c r="AC69" s="4"/>
      <c r="AD69" s="4"/>
      <c r="AE69" s="4"/>
    </row>
    <row r="70" spans="1:31" ht="12.75" customHeight="1">
      <c r="A70" s="26"/>
      <c r="B70" s="26"/>
      <c r="C70" s="52"/>
      <c r="D70" s="4"/>
      <c r="E70" s="1"/>
      <c r="F70" s="1"/>
      <c r="G70" s="59"/>
      <c r="H70" s="59"/>
      <c r="I70" s="54"/>
      <c r="J70" s="4"/>
      <c r="K70" s="60"/>
      <c r="L70" s="60"/>
      <c r="M70" s="60"/>
      <c r="P70" s="41"/>
      <c r="Z70" s="4"/>
      <c r="AA70" s="4"/>
      <c r="AB70" s="4"/>
      <c r="AC70" s="4"/>
      <c r="AD70" s="4"/>
      <c r="AE70" s="4"/>
    </row>
    <row r="71" spans="1:31" ht="12.75" customHeight="1">
      <c r="C71" s="49" t="s">
        <v>50</v>
      </c>
      <c r="E71" s="10"/>
      <c r="F71" s="10"/>
      <c r="K71" s="60"/>
      <c r="L71" s="60"/>
      <c r="M71" s="60"/>
      <c r="Z71" s="4"/>
      <c r="AA71" s="4"/>
      <c r="AB71" s="4"/>
      <c r="AC71" s="4"/>
      <c r="AD71" s="4"/>
      <c r="AE71" s="4"/>
    </row>
    <row r="72" spans="1:31" ht="12.75" customHeight="1">
      <c r="A72" s="26">
        <f>MAX(A$13:A71)+1</f>
        <v>38</v>
      </c>
      <c r="B72" s="26"/>
      <c r="C72" s="2" t="s">
        <v>24</v>
      </c>
      <c r="E72" s="36" t="s">
        <v>25</v>
      </c>
      <c r="F72" s="36"/>
      <c r="G72" s="37">
        <v>681.10851778541416</v>
      </c>
      <c r="I72" s="37">
        <v>18.611499999999978</v>
      </c>
      <c r="K72" s="39">
        <v>0</v>
      </c>
      <c r="L72" s="5"/>
      <c r="M72" s="37">
        <f t="shared" ref="M72:M73" si="10">G72+I72+K72</f>
        <v>699.72001778541414</v>
      </c>
      <c r="N72" s="5"/>
      <c r="O72" s="5"/>
      <c r="P72" s="5"/>
      <c r="S72" s="42"/>
      <c r="Z72" s="4"/>
      <c r="AA72" s="4"/>
      <c r="AB72" s="4"/>
      <c r="AC72" s="4"/>
      <c r="AD72" s="4"/>
      <c r="AE72" s="4"/>
    </row>
    <row r="73" spans="1:31" ht="12.75" customHeight="1">
      <c r="A73" s="26">
        <f>MAX(A$13:A72)+1</f>
        <v>39</v>
      </c>
      <c r="B73" s="26"/>
      <c r="C73" s="43" t="s">
        <v>44</v>
      </c>
      <c r="E73" s="10" t="s">
        <v>45</v>
      </c>
      <c r="F73" s="10"/>
      <c r="G73" s="5">
        <v>27.124262553809189</v>
      </c>
      <c r="I73" s="45">
        <v>0.74109999999999943</v>
      </c>
      <c r="K73" s="39">
        <v>0</v>
      </c>
      <c r="L73" s="5"/>
      <c r="M73" s="5">
        <f t="shared" si="10"/>
        <v>27.865362553809188</v>
      </c>
      <c r="N73" s="5"/>
      <c r="O73" s="5"/>
      <c r="P73" s="5"/>
      <c r="S73" s="42"/>
      <c r="Z73" s="4"/>
      <c r="AA73" s="4"/>
      <c r="AB73" s="4"/>
      <c r="AC73" s="4"/>
      <c r="AD73" s="4"/>
      <c r="AE73" s="4"/>
    </row>
    <row r="74" spans="1:31" ht="12.75" customHeight="1">
      <c r="A74" s="26"/>
      <c r="B74" s="26"/>
      <c r="C74" s="43" t="s">
        <v>26</v>
      </c>
      <c r="E74" s="10"/>
      <c r="F74" s="10"/>
      <c r="G74" s="5"/>
      <c r="I74" s="45"/>
      <c r="K74" s="5"/>
      <c r="L74" s="5"/>
      <c r="M74" s="5"/>
      <c r="N74" s="5"/>
      <c r="O74" s="5"/>
      <c r="P74" s="5"/>
      <c r="S74" s="42"/>
      <c r="Z74" s="4"/>
      <c r="AA74" s="4"/>
      <c r="AB74" s="4"/>
      <c r="AC74" s="4"/>
      <c r="AD74" s="4"/>
      <c r="AE74" s="4"/>
    </row>
    <row r="75" spans="1:31" ht="14.5">
      <c r="A75" s="26">
        <f>MAX(A$13:A74)+1</f>
        <v>40</v>
      </c>
      <c r="B75" s="26"/>
      <c r="C75" s="43" t="s">
        <v>49</v>
      </c>
      <c r="E75" s="10" t="s">
        <v>28</v>
      </c>
      <c r="F75" s="10"/>
      <c r="G75" s="5">
        <v>0.5868919254002859</v>
      </c>
      <c r="I75" s="45">
        <v>-8.3099999999999952E-2</v>
      </c>
      <c r="K75" s="45">
        <v>-8.3000000000000001E-3</v>
      </c>
      <c r="L75" s="5"/>
      <c r="M75" s="5">
        <f t="shared" ref="M75:M76" si="11">G75+I75+K75</f>
        <v>0.49549192540028597</v>
      </c>
      <c r="N75" s="5"/>
      <c r="O75" s="5"/>
      <c r="P75" s="5"/>
      <c r="S75" s="42"/>
      <c r="Z75" s="4"/>
      <c r="AA75" s="4"/>
      <c r="AB75" s="4"/>
      <c r="AC75" s="4"/>
      <c r="AD75" s="4"/>
      <c r="AE75" s="4"/>
    </row>
    <row r="76" spans="1:31" ht="14.5">
      <c r="A76" s="26">
        <f>MAX(A$13:A75)+1</f>
        <v>41</v>
      </c>
      <c r="B76" s="26"/>
      <c r="C76" s="57" t="s">
        <v>272</v>
      </c>
      <c r="E76" s="10" t="s">
        <v>28</v>
      </c>
      <c r="F76" s="10"/>
      <c r="G76" s="5">
        <v>0.4844053186785332</v>
      </c>
      <c r="I76" s="45">
        <v>-8.5900000000000032E-2</v>
      </c>
      <c r="K76" s="45">
        <v>-8.3000000000000001E-3</v>
      </c>
      <c r="L76" s="5"/>
      <c r="M76" s="5">
        <f t="shared" si="11"/>
        <v>0.3902053186785332</v>
      </c>
      <c r="N76" s="5"/>
      <c r="O76" s="5"/>
      <c r="P76" s="5"/>
      <c r="S76" s="42"/>
      <c r="Z76" s="4"/>
      <c r="AA76" s="4"/>
      <c r="AB76" s="4"/>
      <c r="AC76" s="4"/>
      <c r="AD76" s="4"/>
      <c r="AE76" s="4"/>
    </row>
    <row r="77" spans="1:31" ht="12.75" customHeight="1">
      <c r="A77" s="26"/>
      <c r="B77" s="26"/>
      <c r="E77" s="10"/>
      <c r="F77" s="10"/>
      <c r="G77" s="5"/>
      <c r="I77" s="45"/>
      <c r="K77" s="5"/>
      <c r="L77" s="5"/>
      <c r="M77" s="5"/>
      <c r="N77" s="5"/>
      <c r="O77" s="5"/>
      <c r="P77" s="5"/>
      <c r="S77" s="42"/>
      <c r="Z77" s="4"/>
      <c r="AA77" s="4"/>
      <c r="AB77" s="4"/>
      <c r="AC77" s="4"/>
      <c r="AD77" s="4"/>
      <c r="AE77" s="4"/>
    </row>
    <row r="78" spans="1:31" ht="12.75" customHeight="1">
      <c r="A78" s="26">
        <f>MAX(A$13:A76)+1</f>
        <v>42</v>
      </c>
      <c r="B78" s="26"/>
      <c r="C78" s="32" t="s">
        <v>32</v>
      </c>
      <c r="E78" s="10" t="s">
        <v>28</v>
      </c>
      <c r="F78" s="10"/>
      <c r="G78" s="5">
        <v>0.11382923971329639</v>
      </c>
      <c r="I78" s="45">
        <v>6.0000000000000331E-4</v>
      </c>
      <c r="K78" s="45">
        <v>-5.9999999999999995E-4</v>
      </c>
      <c r="L78" s="5"/>
      <c r="M78" s="5">
        <f>G78+I78+K78</f>
        <v>0.11382923971329639</v>
      </c>
      <c r="N78" s="5"/>
      <c r="O78" s="5"/>
      <c r="P78" s="5"/>
      <c r="S78" s="42"/>
      <c r="Z78" s="4"/>
      <c r="AA78" s="4"/>
      <c r="AB78" s="4"/>
      <c r="AC78" s="4"/>
      <c r="AD78" s="4"/>
      <c r="AE78" s="4"/>
    </row>
    <row r="79" spans="1:31" ht="12.75" customHeight="1">
      <c r="A79" s="26">
        <f>MAX(A$13:A78)+1</f>
        <v>43</v>
      </c>
      <c r="B79" s="26"/>
      <c r="C79" s="32" t="s">
        <v>33</v>
      </c>
      <c r="E79" s="10" t="s">
        <v>28</v>
      </c>
      <c r="F79" s="10"/>
      <c r="G79" s="5">
        <v>4.7410769932854251</v>
      </c>
      <c r="I79" s="45">
        <v>2.0999999999999908E-3</v>
      </c>
      <c r="K79" s="39">
        <v>0</v>
      </c>
      <c r="L79" s="5"/>
      <c r="M79" s="5">
        <f t="shared" ref="M79:M82" si="12">G79+I79+K79</f>
        <v>4.7431769932854255</v>
      </c>
      <c r="N79" s="5"/>
      <c r="O79" s="5"/>
      <c r="P79" s="5"/>
      <c r="S79" s="42"/>
      <c r="Z79" s="4"/>
      <c r="AA79" s="4"/>
      <c r="AB79" s="4"/>
      <c r="AC79" s="4"/>
      <c r="AD79" s="4"/>
      <c r="AE79" s="4"/>
    </row>
    <row r="80" spans="1:31" ht="12.75" customHeight="1">
      <c r="A80" s="26">
        <f>MAX(A$13:A79)+1</f>
        <v>44</v>
      </c>
      <c r="B80" s="26"/>
      <c r="C80" s="32" t="s">
        <v>34</v>
      </c>
      <c r="E80" s="10" t="s">
        <v>28</v>
      </c>
      <c r="F80" s="10"/>
      <c r="G80" s="5">
        <v>0.92394655483012955</v>
      </c>
      <c r="I80" s="45">
        <v>1.639999999999997E-2</v>
      </c>
      <c r="K80" s="39">
        <v>0</v>
      </c>
      <c r="L80" s="5"/>
      <c r="M80" s="5">
        <f t="shared" si="12"/>
        <v>0.94034655483012952</v>
      </c>
      <c r="N80" s="5"/>
      <c r="O80" s="5"/>
      <c r="P80" s="5"/>
      <c r="S80" s="42"/>
      <c r="Z80" s="4"/>
      <c r="AA80" s="4"/>
      <c r="AB80" s="4"/>
      <c r="AC80" s="4"/>
      <c r="AD80" s="4"/>
      <c r="AE80" s="4"/>
    </row>
    <row r="81" spans="1:31" ht="12.75" customHeight="1">
      <c r="A81" s="26"/>
      <c r="B81" s="26"/>
      <c r="C81" s="32"/>
      <c r="E81" s="10"/>
      <c r="F81" s="10"/>
      <c r="G81" s="5"/>
      <c r="I81" s="45"/>
      <c r="K81" s="39"/>
      <c r="L81" s="5"/>
      <c r="M81" s="5"/>
      <c r="N81" s="5"/>
      <c r="O81" s="5"/>
      <c r="P81" s="5"/>
      <c r="S81" s="42"/>
      <c r="Z81" s="4"/>
      <c r="AA81" s="4"/>
      <c r="AB81" s="4"/>
      <c r="AC81" s="4"/>
      <c r="AD81" s="4"/>
      <c r="AE81" s="4"/>
    </row>
    <row r="82" spans="1:31" ht="12.75" customHeight="1">
      <c r="A82" s="26">
        <f>MAX(A$13:A80)+1</f>
        <v>45</v>
      </c>
      <c r="B82" s="26"/>
      <c r="C82" s="2" t="s">
        <v>35</v>
      </c>
      <c r="E82" s="10" t="s">
        <v>28</v>
      </c>
      <c r="F82" s="10"/>
      <c r="G82" s="5">
        <v>11.719423284706407</v>
      </c>
      <c r="I82" s="45">
        <v>1.2999999999969702E-3</v>
      </c>
      <c r="K82" s="39">
        <v>0</v>
      </c>
      <c r="L82" s="5"/>
      <c r="M82" s="5">
        <f t="shared" si="12"/>
        <v>11.720723284706404</v>
      </c>
      <c r="N82" s="5"/>
      <c r="O82" s="5"/>
      <c r="P82" s="5"/>
      <c r="S82" s="42"/>
      <c r="Z82" s="4"/>
      <c r="AA82" s="4"/>
      <c r="AB82" s="4"/>
      <c r="AC82" s="4"/>
      <c r="AD82" s="4"/>
      <c r="AE82" s="4"/>
    </row>
    <row r="83" spans="1:31" ht="12.75" customHeight="1">
      <c r="E83" s="10"/>
      <c r="F83" s="10"/>
      <c r="K83" s="5"/>
      <c r="L83" s="5"/>
      <c r="M83" s="5"/>
      <c r="N83" s="5"/>
      <c r="O83" s="5"/>
      <c r="P83" s="5"/>
      <c r="Z83" s="4"/>
      <c r="AA83" s="4"/>
      <c r="AB83" s="4"/>
      <c r="AC83" s="4"/>
      <c r="AD83" s="4"/>
      <c r="AE83" s="4"/>
    </row>
    <row r="84" spans="1:31" ht="12.75" customHeight="1">
      <c r="C84" s="49" t="s">
        <v>51</v>
      </c>
      <c r="E84" s="10"/>
      <c r="F84" s="10"/>
      <c r="K84" s="5"/>
      <c r="L84" s="5"/>
      <c r="M84" s="5"/>
      <c r="N84" s="5"/>
      <c r="O84" s="5"/>
      <c r="P84" s="5"/>
      <c r="Z84" s="4"/>
      <c r="AA84" s="4"/>
      <c r="AB84" s="4"/>
      <c r="AC84" s="4"/>
      <c r="AD84" s="4"/>
      <c r="AE84" s="4"/>
    </row>
    <row r="85" spans="1:31" ht="12.75" customHeight="1">
      <c r="A85" s="26">
        <f>MAX(A$13:A84)+1</f>
        <v>46</v>
      </c>
      <c r="B85" s="26"/>
      <c r="C85" s="43" t="s">
        <v>24</v>
      </c>
      <c r="E85" s="10" t="s">
        <v>25</v>
      </c>
      <c r="F85" s="10"/>
      <c r="G85" s="37">
        <v>546.96967474977816</v>
      </c>
      <c r="H85" s="5"/>
      <c r="I85" s="37">
        <v>14.946100000000001</v>
      </c>
      <c r="J85" s="5"/>
      <c r="K85" s="39">
        <v>0</v>
      </c>
      <c r="L85" s="5"/>
      <c r="M85" s="37">
        <f t="shared" ref="M85:M86" si="13">G85+I85+K85</f>
        <v>561.91577474977817</v>
      </c>
      <c r="N85" s="5"/>
      <c r="O85" s="5"/>
      <c r="P85" s="5"/>
      <c r="S85" s="42"/>
      <c r="Z85" s="4"/>
      <c r="AA85" s="4"/>
      <c r="AB85" s="4"/>
      <c r="AC85" s="4"/>
      <c r="AD85" s="4"/>
      <c r="AE85" s="4"/>
    </row>
    <row r="86" spans="1:31" ht="12.75" customHeight="1">
      <c r="A86" s="26">
        <f>MAX(A$13:A85)+1</f>
        <v>47</v>
      </c>
      <c r="B86" s="26"/>
      <c r="C86" s="43" t="s">
        <v>44</v>
      </c>
      <c r="E86" s="10" t="s">
        <v>45</v>
      </c>
      <c r="F86" s="10"/>
      <c r="G86" s="5">
        <v>11.212672899678186</v>
      </c>
      <c r="H86" s="5"/>
      <c r="I86" s="5">
        <v>0.30969999999999942</v>
      </c>
      <c r="J86" s="5"/>
      <c r="K86" s="39">
        <v>0</v>
      </c>
      <c r="L86" s="5"/>
      <c r="M86" s="5">
        <f t="shared" si="13"/>
        <v>11.522372899678185</v>
      </c>
      <c r="N86" s="5"/>
      <c r="O86" s="5"/>
      <c r="P86" s="5"/>
      <c r="S86" s="42"/>
      <c r="Z86" s="4"/>
      <c r="AA86" s="4"/>
      <c r="AB86" s="4"/>
      <c r="AC86" s="4"/>
      <c r="AD86" s="4"/>
      <c r="AE86" s="4"/>
    </row>
    <row r="87" spans="1:31" ht="12.75" customHeight="1">
      <c r="E87" s="10"/>
      <c r="F87" s="10"/>
      <c r="G87" s="5"/>
      <c r="H87" s="5"/>
      <c r="I87" s="5"/>
      <c r="J87" s="5"/>
      <c r="K87" s="5"/>
      <c r="L87" s="5"/>
      <c r="M87" s="5"/>
      <c r="N87" s="5"/>
      <c r="O87" s="5"/>
      <c r="P87" s="5"/>
      <c r="Z87" s="4"/>
      <c r="AA87" s="4"/>
      <c r="AB87" s="4"/>
      <c r="AC87" s="4"/>
      <c r="AD87" s="4"/>
      <c r="AE87" s="4"/>
    </row>
    <row r="88" spans="1:31" ht="12.75" customHeight="1">
      <c r="A88" s="1"/>
      <c r="B88" s="1"/>
      <c r="C88" s="4"/>
      <c r="D88" s="4"/>
      <c r="E88" s="4"/>
      <c r="F88" s="4"/>
      <c r="G88" s="59"/>
      <c r="H88" s="59"/>
      <c r="I88" s="54"/>
      <c r="J88" s="4"/>
      <c r="K88" s="60"/>
      <c r="L88" s="60"/>
      <c r="M88" s="60"/>
      <c r="P88" s="41"/>
      <c r="S88" s="42"/>
      <c r="Z88" s="4"/>
      <c r="AA88" s="4"/>
      <c r="AB88" s="4"/>
      <c r="AC88" s="4"/>
      <c r="AD88" s="4"/>
      <c r="AE88" s="4"/>
    </row>
    <row r="89" spans="1:31" ht="12.75" customHeight="1">
      <c r="A89" s="1"/>
      <c r="B89" s="1"/>
      <c r="C89" s="4"/>
      <c r="D89" s="4"/>
      <c r="E89" s="4"/>
      <c r="F89" s="4"/>
      <c r="G89" s="59"/>
      <c r="H89" s="59"/>
      <c r="I89" s="54"/>
      <c r="J89" s="4"/>
      <c r="K89" s="60"/>
      <c r="L89" s="60"/>
      <c r="M89" s="60"/>
      <c r="P89" s="41"/>
      <c r="S89" s="42"/>
      <c r="Z89" s="4"/>
      <c r="AA89" s="4"/>
      <c r="AB89" s="4"/>
      <c r="AC89" s="4"/>
      <c r="AD89" s="4"/>
      <c r="AE89" s="4"/>
    </row>
    <row r="90" spans="1:31" ht="12.75" customHeight="1">
      <c r="A90" s="1"/>
      <c r="B90" s="1"/>
      <c r="C90" s="4"/>
      <c r="D90" s="4"/>
      <c r="E90" s="4"/>
      <c r="F90" s="4"/>
      <c r="G90" s="59"/>
      <c r="H90" s="59"/>
      <c r="I90" s="54"/>
      <c r="J90" s="4"/>
      <c r="K90" s="60"/>
      <c r="L90" s="60"/>
      <c r="M90" s="60"/>
      <c r="P90" s="41"/>
      <c r="S90" s="42"/>
      <c r="Z90" s="4"/>
      <c r="AA90" s="4"/>
      <c r="AB90" s="4"/>
      <c r="AC90" s="4"/>
      <c r="AD90" s="4"/>
      <c r="AE90" s="4"/>
    </row>
    <row r="91" spans="1:31" ht="12.75" customHeight="1">
      <c r="A91" s="1"/>
      <c r="B91" s="1"/>
      <c r="C91" s="4"/>
      <c r="D91" s="4"/>
      <c r="E91" s="4"/>
      <c r="F91" s="4"/>
      <c r="G91" s="59"/>
      <c r="H91" s="59"/>
      <c r="I91" s="54"/>
      <c r="J91" s="4"/>
      <c r="K91" s="60"/>
      <c r="L91" s="60"/>
      <c r="M91" s="60"/>
      <c r="P91" s="41"/>
      <c r="S91" s="42"/>
      <c r="Z91" s="4"/>
      <c r="AA91" s="4"/>
      <c r="AB91" s="4"/>
      <c r="AC91" s="4"/>
      <c r="AD91" s="4"/>
      <c r="AE91" s="4"/>
    </row>
    <row r="92" spans="1:31" ht="12.75" customHeight="1">
      <c r="A92" s="1"/>
      <c r="B92" s="1"/>
      <c r="C92" s="4"/>
      <c r="D92" s="4"/>
      <c r="E92" s="4"/>
      <c r="F92" s="4"/>
      <c r="G92" s="59"/>
      <c r="H92" s="59"/>
      <c r="I92" s="54"/>
      <c r="J92" s="4"/>
      <c r="K92" s="60"/>
      <c r="L92" s="60"/>
      <c r="M92" s="60"/>
      <c r="P92" s="41"/>
      <c r="S92" s="42"/>
      <c r="Z92" s="4"/>
      <c r="AA92" s="4"/>
      <c r="AB92" s="4"/>
      <c r="AC92" s="4"/>
      <c r="AD92" s="4"/>
      <c r="AE92" s="4"/>
    </row>
    <row r="93" spans="1:31" ht="12.75" customHeight="1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P93" s="41"/>
      <c r="S93" s="42"/>
      <c r="Z93" s="4"/>
      <c r="AA93" s="4"/>
      <c r="AB93" s="4"/>
      <c r="AC93" s="4"/>
      <c r="AD93" s="4"/>
      <c r="AE93" s="4"/>
    </row>
    <row r="94" spans="1:31" ht="12.75" customHeight="1">
      <c r="A94" s="63" t="s">
        <v>52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P94" s="41"/>
      <c r="S94" s="42"/>
      <c r="Z94" s="4"/>
      <c r="AA94" s="4"/>
      <c r="AB94" s="4"/>
      <c r="AC94" s="4"/>
      <c r="AD94" s="4"/>
      <c r="AE94" s="4"/>
    </row>
    <row r="95" spans="1:31" ht="12.75" customHeight="1">
      <c r="A95" s="64" t="s">
        <v>1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P95" s="41"/>
      <c r="S95" s="42"/>
      <c r="Z95" s="4"/>
      <c r="AA95" s="4"/>
      <c r="AB95" s="4"/>
      <c r="AC95" s="4"/>
      <c r="AD95" s="4"/>
      <c r="AE95" s="4"/>
    </row>
    <row r="96" spans="1:31" ht="12.75" customHeight="1">
      <c r="A96" s="65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P96" s="41"/>
      <c r="S96" s="42"/>
      <c r="Z96" s="4"/>
      <c r="AA96" s="4"/>
      <c r="AB96" s="4"/>
      <c r="AC96" s="4"/>
      <c r="AD96" s="4"/>
      <c r="AE96" s="4"/>
    </row>
    <row r="97" spans="1:31" ht="12.75" customHeight="1">
      <c r="G97" s="12" t="s">
        <v>2</v>
      </c>
      <c r="H97" s="13"/>
      <c r="I97" s="13"/>
      <c r="J97" s="13"/>
      <c r="K97" s="14"/>
      <c r="L97" s="15"/>
      <c r="M97" s="14" t="s">
        <v>3</v>
      </c>
      <c r="P97" s="41"/>
      <c r="S97" s="42"/>
      <c r="Z97" s="4"/>
      <c r="AA97" s="4"/>
      <c r="AB97" s="4"/>
      <c r="AC97" s="4"/>
      <c r="AD97" s="4"/>
      <c r="AE97" s="4"/>
    </row>
    <row r="98" spans="1:31" ht="12.75" customHeight="1">
      <c r="G98" s="12" t="s">
        <v>4</v>
      </c>
      <c r="H98" s="17"/>
      <c r="I98" s="18" t="s">
        <v>5</v>
      </c>
      <c r="J98" s="19"/>
      <c r="K98" s="14" t="s">
        <v>6</v>
      </c>
      <c r="L98" s="15"/>
      <c r="M98" s="10" t="s">
        <v>7</v>
      </c>
      <c r="P98" s="41"/>
      <c r="S98" s="42"/>
      <c r="Z98" s="4"/>
      <c r="AA98" s="4"/>
      <c r="AB98" s="4"/>
      <c r="AC98" s="4"/>
      <c r="AD98" s="4"/>
      <c r="AE98" s="4"/>
    </row>
    <row r="99" spans="1:31" ht="12.75" customHeight="1">
      <c r="A99" s="10" t="s">
        <v>8</v>
      </c>
      <c r="E99" s="11"/>
      <c r="F99" s="11"/>
      <c r="G99" s="18" t="s">
        <v>9</v>
      </c>
      <c r="H99" s="16"/>
      <c r="I99" s="20" t="s">
        <v>10</v>
      </c>
      <c r="K99" s="14" t="s">
        <v>11</v>
      </c>
      <c r="L99" s="15"/>
      <c r="M99" s="21" t="s">
        <v>9</v>
      </c>
      <c r="P99" s="41"/>
      <c r="S99" s="42"/>
      <c r="Z99" s="4"/>
      <c r="AA99" s="4"/>
      <c r="AB99" s="4"/>
      <c r="AC99" s="4"/>
      <c r="AD99" s="4"/>
      <c r="AE99" s="4"/>
    </row>
    <row r="100" spans="1:31" ht="12.75" customHeight="1">
      <c r="A100" s="22" t="s">
        <v>12</v>
      </c>
      <c r="B100" s="11"/>
      <c r="C100" s="23" t="s">
        <v>13</v>
      </c>
      <c r="E100" s="24" t="s">
        <v>14</v>
      </c>
      <c r="F100" s="24"/>
      <c r="G100" s="25" t="s">
        <v>15</v>
      </c>
      <c r="H100" s="26"/>
      <c r="I100" s="27" t="s">
        <v>16</v>
      </c>
      <c r="K100" s="25" t="s">
        <v>17</v>
      </c>
      <c r="L100" s="15"/>
      <c r="M100" s="28" t="s">
        <v>18</v>
      </c>
      <c r="P100" s="41"/>
      <c r="S100" s="42"/>
      <c r="Z100" s="4"/>
      <c r="AA100" s="4"/>
      <c r="AB100" s="4"/>
      <c r="AC100" s="4"/>
      <c r="AD100" s="4"/>
      <c r="AE100" s="4"/>
    </row>
    <row r="101" spans="1:31" ht="12.75" customHeight="1">
      <c r="E101" s="29"/>
      <c r="F101" s="29"/>
      <c r="G101" s="26" t="s">
        <v>20</v>
      </c>
      <c r="H101" s="26"/>
      <c r="I101" s="18" t="s">
        <v>19</v>
      </c>
      <c r="K101" s="30" t="s">
        <v>21</v>
      </c>
      <c r="L101" s="12"/>
      <c r="M101" s="30" t="s">
        <v>22</v>
      </c>
      <c r="P101" s="41"/>
      <c r="S101" s="42"/>
      <c r="Z101" s="4"/>
      <c r="AA101" s="4"/>
      <c r="AB101" s="4"/>
      <c r="AC101" s="4"/>
      <c r="AD101" s="4"/>
      <c r="AE101" s="4"/>
    </row>
    <row r="102" spans="1:31" ht="12.75" customHeight="1">
      <c r="C102" s="49" t="s">
        <v>53</v>
      </c>
      <c r="E102" s="10"/>
      <c r="F102" s="10"/>
      <c r="G102" s="5"/>
      <c r="H102" s="5"/>
      <c r="I102" s="5"/>
      <c r="J102" s="5"/>
      <c r="K102" s="5"/>
      <c r="L102" s="5"/>
      <c r="M102" s="5"/>
      <c r="N102" s="5"/>
      <c r="O102" s="5"/>
      <c r="P102" s="5"/>
      <c r="Z102" s="4"/>
      <c r="AA102" s="4"/>
      <c r="AB102" s="4"/>
      <c r="AC102" s="4"/>
      <c r="AD102" s="4"/>
      <c r="AE102" s="4"/>
    </row>
    <row r="103" spans="1:31" ht="12.75" customHeight="1">
      <c r="A103" s="26">
        <f>MAX(A$13:A102)+1</f>
        <v>48</v>
      </c>
      <c r="C103" s="2" t="s">
        <v>54</v>
      </c>
      <c r="E103" s="10" t="s">
        <v>25</v>
      </c>
      <c r="F103" s="10"/>
      <c r="G103" s="37">
        <v>125.890540340409</v>
      </c>
      <c r="H103" s="5"/>
      <c r="I103" s="37">
        <v>3.4399999999999977</v>
      </c>
      <c r="J103" s="5"/>
      <c r="K103" s="39">
        <v>0</v>
      </c>
      <c r="L103" s="5"/>
      <c r="M103" s="37">
        <f>G103+I103+K103</f>
        <v>129.33054034040902</v>
      </c>
      <c r="N103" s="5"/>
      <c r="O103" s="5"/>
      <c r="P103" s="5"/>
      <c r="Z103" s="4"/>
      <c r="AA103" s="4"/>
      <c r="AB103" s="4"/>
      <c r="AC103" s="4"/>
      <c r="AD103" s="4"/>
      <c r="AE103" s="4"/>
    </row>
    <row r="104" spans="1:31" ht="12.75" customHeight="1">
      <c r="A104" s="26"/>
      <c r="B104" s="26"/>
      <c r="C104" s="2" t="s">
        <v>55</v>
      </c>
      <c r="N104" s="5"/>
      <c r="O104" s="5"/>
      <c r="P104" s="5"/>
      <c r="S104" s="42"/>
      <c r="Z104" s="4"/>
      <c r="AA104" s="4"/>
      <c r="AB104" s="4"/>
      <c r="AC104" s="4"/>
      <c r="AD104" s="4"/>
      <c r="AE104" s="4"/>
    </row>
    <row r="105" spans="1:31" ht="12.75" customHeight="1">
      <c r="A105" s="26"/>
      <c r="B105" s="26"/>
      <c r="C105" s="67" t="s">
        <v>26</v>
      </c>
      <c r="E105" s="10"/>
      <c r="F105" s="10"/>
      <c r="G105" s="37"/>
      <c r="H105" s="5"/>
      <c r="I105" s="37"/>
      <c r="J105" s="5"/>
      <c r="K105" s="5"/>
      <c r="L105" s="5"/>
      <c r="M105" s="37"/>
      <c r="N105" s="5"/>
      <c r="O105" s="5"/>
      <c r="P105" s="5"/>
      <c r="S105" s="42"/>
      <c r="Z105" s="4"/>
      <c r="AA105" s="4"/>
      <c r="AB105" s="4"/>
      <c r="AC105" s="4"/>
      <c r="AD105" s="4"/>
      <c r="AE105" s="4"/>
    </row>
    <row r="106" spans="1:31" ht="14.5">
      <c r="A106" s="26">
        <f>MAX(A$13:A105)+1</f>
        <v>49</v>
      </c>
      <c r="B106" s="26"/>
      <c r="C106" s="67" t="s">
        <v>273</v>
      </c>
      <c r="E106" s="10" t="s">
        <v>28</v>
      </c>
      <c r="F106" s="10"/>
      <c r="G106" s="5">
        <v>8.6245011835769336</v>
      </c>
      <c r="H106" s="5"/>
      <c r="I106" s="5">
        <v>1.5789999999999988</v>
      </c>
      <c r="J106" s="5"/>
      <c r="K106" s="45">
        <v>-8.0000000000000002E-3</v>
      </c>
      <c r="L106" s="5"/>
      <c r="M106" s="5">
        <f t="shared" ref="M106:M108" si="14">G106+I106+K106</f>
        <v>10.195501183576933</v>
      </c>
      <c r="N106" s="5"/>
      <c r="O106" s="5"/>
      <c r="P106" s="5"/>
      <c r="S106" s="42"/>
      <c r="Z106" s="4"/>
      <c r="AA106" s="4"/>
      <c r="AB106" s="4"/>
      <c r="AC106" s="4"/>
      <c r="AD106" s="4"/>
      <c r="AE106" s="4"/>
    </row>
    <row r="107" spans="1:31" ht="14.5">
      <c r="A107" s="26">
        <f>MAX(A$13:A106)+1</f>
        <v>50</v>
      </c>
      <c r="B107" s="26"/>
      <c r="C107" s="68" t="s">
        <v>274</v>
      </c>
      <c r="E107" s="10" t="s">
        <v>28</v>
      </c>
      <c r="F107" s="10"/>
      <c r="G107" s="5">
        <v>7.14810724389383</v>
      </c>
      <c r="H107" s="5"/>
      <c r="I107" s="5">
        <v>1.5387000000000004</v>
      </c>
      <c r="J107" s="5"/>
      <c r="K107" s="45">
        <v>-8.0000000000000002E-3</v>
      </c>
      <c r="L107" s="5"/>
      <c r="M107" s="5">
        <f t="shared" si="14"/>
        <v>8.6788072438938322</v>
      </c>
      <c r="N107" s="5"/>
      <c r="O107" s="5"/>
      <c r="P107" s="5"/>
      <c r="S107" s="42"/>
      <c r="Z107" s="4"/>
      <c r="AA107" s="4"/>
      <c r="AB107" s="4"/>
      <c r="AC107" s="4"/>
      <c r="AD107" s="4"/>
      <c r="AE107" s="4"/>
    </row>
    <row r="108" spans="1:31" ht="14.5">
      <c r="A108" s="26">
        <f>MAX(A$13:A107)+1</f>
        <v>51</v>
      </c>
      <c r="B108" s="26"/>
      <c r="C108" s="68" t="s">
        <v>56</v>
      </c>
      <c r="E108" s="10" t="s">
        <v>28</v>
      </c>
      <c r="F108" s="10"/>
      <c r="G108" s="5">
        <v>6.5629747874238271</v>
      </c>
      <c r="H108" s="5"/>
      <c r="I108" s="5">
        <v>1.5227000000000004</v>
      </c>
      <c r="J108" s="5"/>
      <c r="K108" s="45">
        <v>-8.0000000000000002E-3</v>
      </c>
      <c r="L108" s="5"/>
      <c r="M108" s="5">
        <f t="shared" si="14"/>
        <v>8.0776747874238275</v>
      </c>
      <c r="N108" s="5"/>
      <c r="O108" s="5"/>
      <c r="P108" s="5"/>
      <c r="S108" s="42"/>
      <c r="Z108" s="4"/>
      <c r="AA108" s="4"/>
      <c r="AB108" s="4"/>
      <c r="AC108" s="4"/>
      <c r="AD108" s="4"/>
      <c r="AE108" s="4"/>
    </row>
    <row r="109" spans="1:31" ht="12.75" customHeight="1">
      <c r="A109" s="26"/>
      <c r="B109" s="26"/>
      <c r="E109" s="10"/>
      <c r="F109" s="10"/>
      <c r="G109" s="5"/>
      <c r="H109" s="5"/>
      <c r="I109" s="5"/>
      <c r="J109" s="5"/>
      <c r="K109" s="5"/>
      <c r="L109" s="5"/>
      <c r="M109" s="5"/>
      <c r="N109" s="5"/>
      <c r="O109" s="5"/>
      <c r="P109" s="5"/>
      <c r="S109" s="42"/>
      <c r="Z109" s="4"/>
      <c r="AA109" s="4"/>
      <c r="AB109" s="4"/>
      <c r="AC109" s="4"/>
      <c r="AD109" s="4"/>
      <c r="AE109" s="4"/>
    </row>
    <row r="110" spans="1:31" ht="12.75" customHeight="1">
      <c r="A110" s="26"/>
      <c r="B110" s="26"/>
      <c r="C110" s="2" t="s">
        <v>57</v>
      </c>
      <c r="E110" s="10"/>
      <c r="F110" s="10"/>
      <c r="G110" s="5"/>
      <c r="H110" s="5"/>
      <c r="I110" s="5"/>
      <c r="J110" s="5"/>
      <c r="K110" s="5"/>
      <c r="L110" s="5"/>
      <c r="M110" s="5"/>
      <c r="N110" s="5"/>
      <c r="O110" s="5"/>
      <c r="P110" s="5"/>
      <c r="S110" s="42"/>
      <c r="Z110" s="4"/>
      <c r="AA110" s="4"/>
      <c r="AB110" s="4"/>
      <c r="AC110" s="4"/>
      <c r="AD110" s="4"/>
      <c r="AE110" s="4"/>
    </row>
    <row r="111" spans="1:31" ht="12.75" customHeight="1">
      <c r="A111" s="26"/>
      <c r="B111" s="26"/>
      <c r="C111" s="67" t="s">
        <v>26</v>
      </c>
      <c r="E111" s="10"/>
      <c r="F111" s="10"/>
      <c r="G111" s="37"/>
      <c r="H111" s="5"/>
      <c r="I111" s="37"/>
      <c r="J111" s="5"/>
      <c r="K111" s="5"/>
      <c r="L111" s="5"/>
      <c r="M111" s="37"/>
      <c r="N111" s="5"/>
      <c r="O111" s="5"/>
      <c r="P111" s="5"/>
      <c r="S111" s="42"/>
      <c r="Z111" s="4"/>
      <c r="AA111" s="4"/>
      <c r="AB111" s="4"/>
      <c r="AC111" s="4"/>
      <c r="AD111" s="4"/>
      <c r="AE111" s="4"/>
    </row>
    <row r="112" spans="1:31" ht="14.5">
      <c r="A112" s="26">
        <f>MAX(A$13:A111)+1</f>
        <v>52</v>
      </c>
      <c r="B112" s="26"/>
      <c r="C112" s="67" t="s">
        <v>46</v>
      </c>
      <c r="E112" s="10" t="s">
        <v>28</v>
      </c>
      <c r="F112" s="10"/>
      <c r="G112" s="5">
        <v>2.9360482905788756</v>
      </c>
      <c r="H112" s="5"/>
      <c r="I112" s="5">
        <v>1.4236000000000004</v>
      </c>
      <c r="J112" s="5"/>
      <c r="K112" s="45">
        <v>-8.0000000000000002E-3</v>
      </c>
      <c r="L112" s="5"/>
      <c r="M112" s="5">
        <f t="shared" ref="M112:M114" si="15">G112+I112+K112</f>
        <v>4.3516482905788765</v>
      </c>
      <c r="N112" s="5"/>
      <c r="O112" s="5"/>
      <c r="P112" s="5"/>
      <c r="S112" s="42"/>
      <c r="Z112" s="4"/>
      <c r="AA112" s="4"/>
      <c r="AB112" s="4"/>
      <c r="AC112" s="4"/>
      <c r="AD112" s="4"/>
      <c r="AE112" s="4"/>
    </row>
    <row r="113" spans="1:31" ht="14.5">
      <c r="A113" s="26">
        <f>MAX(A$13:A112)+1</f>
        <v>53</v>
      </c>
      <c r="B113" s="26"/>
      <c r="C113" s="68" t="s">
        <v>47</v>
      </c>
      <c r="E113" s="10" t="s">
        <v>28</v>
      </c>
      <c r="F113" s="10"/>
      <c r="G113" s="5">
        <v>2.1007647582991136</v>
      </c>
      <c r="H113" s="5"/>
      <c r="I113" s="5">
        <v>1.4008000000000003</v>
      </c>
      <c r="J113" s="5"/>
      <c r="K113" s="45">
        <v>-8.0000000000000002E-3</v>
      </c>
      <c r="L113" s="5"/>
      <c r="M113" s="5">
        <f t="shared" si="15"/>
        <v>3.4935647582991138</v>
      </c>
      <c r="N113" s="5"/>
      <c r="O113" s="5"/>
      <c r="P113" s="5"/>
      <c r="S113" s="42"/>
      <c r="Z113" s="4"/>
      <c r="AA113" s="4"/>
      <c r="AB113" s="4"/>
      <c r="AC113" s="4"/>
      <c r="AD113" s="4"/>
      <c r="AE113" s="4"/>
    </row>
    <row r="114" spans="1:31" ht="14.5">
      <c r="A114" s="26">
        <f>MAX(A$13:A113)+1</f>
        <v>54</v>
      </c>
      <c r="B114" s="26"/>
      <c r="C114" s="68" t="s">
        <v>58</v>
      </c>
      <c r="E114" s="10" t="s">
        <v>28</v>
      </c>
      <c r="F114" s="10"/>
      <c r="G114" s="5">
        <v>1.8449745620601605</v>
      </c>
      <c r="H114" s="5"/>
      <c r="I114" s="5">
        <v>1.3938000000000001</v>
      </c>
      <c r="J114" s="5"/>
      <c r="K114" s="45">
        <v>-8.0000000000000002E-3</v>
      </c>
      <c r="L114" s="5"/>
      <c r="M114" s="5">
        <f t="shared" si="15"/>
        <v>3.2307745620601604</v>
      </c>
      <c r="N114" s="5"/>
      <c r="O114" s="5"/>
      <c r="P114" s="5"/>
      <c r="S114" s="42"/>
      <c r="Z114" s="4"/>
      <c r="AA114" s="4"/>
      <c r="AB114" s="4"/>
      <c r="AC114" s="4"/>
      <c r="AD114" s="4"/>
      <c r="AE114" s="4"/>
    </row>
    <row r="115" spans="1:31" ht="12.75" customHeight="1">
      <c r="A115" s="26"/>
      <c r="B115" s="26"/>
      <c r="C115" s="68"/>
      <c r="E115" s="10"/>
      <c r="F115" s="10"/>
      <c r="G115" s="5"/>
      <c r="H115" s="5"/>
      <c r="I115" s="5"/>
      <c r="J115" s="5"/>
      <c r="K115" s="45"/>
      <c r="L115" s="5"/>
      <c r="M115" s="5"/>
      <c r="N115" s="5"/>
      <c r="O115" s="5"/>
      <c r="P115" s="5"/>
      <c r="S115" s="42"/>
      <c r="Z115" s="4"/>
      <c r="AA115" s="4"/>
      <c r="AB115" s="4"/>
      <c r="AC115" s="4"/>
      <c r="AD115" s="4"/>
      <c r="AE115" s="4"/>
    </row>
    <row r="116" spans="1:31" ht="12.75" customHeight="1">
      <c r="A116" s="26">
        <f>MAX(A$13:A115)+1</f>
        <v>55</v>
      </c>
      <c r="B116" s="26"/>
      <c r="C116" s="32" t="s">
        <v>32</v>
      </c>
      <c r="E116" s="10" t="s">
        <v>28</v>
      </c>
      <c r="F116" s="10"/>
      <c r="G116" s="39">
        <v>0</v>
      </c>
      <c r="H116" s="39"/>
      <c r="I116" s="39">
        <v>0</v>
      </c>
      <c r="J116" s="39"/>
      <c r="K116" s="39">
        <v>0</v>
      </c>
      <c r="L116" s="39"/>
      <c r="M116" s="39">
        <f t="shared" ref="M116:M120" si="16">G116+I116+K116</f>
        <v>0</v>
      </c>
      <c r="N116" s="5"/>
      <c r="O116" s="5"/>
      <c r="P116" s="5"/>
      <c r="S116" s="42"/>
      <c r="Z116" s="4"/>
      <c r="AA116" s="4"/>
      <c r="AB116" s="4"/>
      <c r="AC116" s="4"/>
      <c r="AD116" s="4"/>
      <c r="AE116" s="4"/>
    </row>
    <row r="117" spans="1:31" ht="12.75" customHeight="1">
      <c r="A117" s="26">
        <f>MAX(A$13:A116)+1</f>
        <v>56</v>
      </c>
      <c r="B117" s="26"/>
      <c r="C117" s="32" t="s">
        <v>33</v>
      </c>
      <c r="E117" s="10" t="s">
        <v>28</v>
      </c>
      <c r="F117" s="10"/>
      <c r="G117" s="5">
        <v>4.7410763223472214</v>
      </c>
      <c r="H117" s="5"/>
      <c r="I117" s="5">
        <v>2.0999999999999908E-3</v>
      </c>
      <c r="J117" s="5"/>
      <c r="K117" s="39">
        <v>0</v>
      </c>
      <c r="L117" s="5"/>
      <c r="M117" s="5">
        <f t="shared" si="16"/>
        <v>4.743176322347221</v>
      </c>
      <c r="N117" s="5"/>
      <c r="O117" s="5"/>
      <c r="P117" s="5"/>
      <c r="S117" s="42"/>
      <c r="Z117" s="4"/>
      <c r="AA117" s="4"/>
      <c r="AB117" s="4"/>
      <c r="AC117" s="4"/>
      <c r="AD117" s="4"/>
      <c r="AE117" s="4"/>
    </row>
    <row r="118" spans="1:31" ht="12.75" customHeight="1">
      <c r="A118" s="26">
        <f>MAX(A$13:A117)+1</f>
        <v>57</v>
      </c>
      <c r="B118" s="26"/>
      <c r="C118" s="32" t="s">
        <v>34</v>
      </c>
      <c r="E118" s="10" t="s">
        <v>28</v>
      </c>
      <c r="F118" s="10"/>
      <c r="G118" s="5">
        <v>0.92394763425119997</v>
      </c>
      <c r="H118" s="5"/>
      <c r="I118" s="5">
        <v>1.639999999999997E-2</v>
      </c>
      <c r="J118" s="5"/>
      <c r="K118" s="39">
        <v>0</v>
      </c>
      <c r="L118" s="5"/>
      <c r="M118" s="5">
        <f t="shared" si="16"/>
        <v>0.94034763425119994</v>
      </c>
      <c r="N118" s="5"/>
      <c r="O118" s="5"/>
      <c r="P118" s="5"/>
      <c r="S118" s="42"/>
      <c r="Z118" s="4"/>
      <c r="AA118" s="4"/>
      <c r="AB118" s="4"/>
      <c r="AC118" s="4"/>
      <c r="AD118" s="4"/>
      <c r="AE118" s="4"/>
    </row>
    <row r="119" spans="1:31" ht="12.75" customHeight="1">
      <c r="A119" s="26"/>
      <c r="B119" s="26"/>
      <c r="C119" s="32"/>
      <c r="E119" s="10"/>
      <c r="F119" s="10"/>
      <c r="G119" s="5"/>
      <c r="H119" s="5"/>
      <c r="I119" s="5"/>
      <c r="J119" s="5"/>
      <c r="K119" s="39"/>
      <c r="L119" s="5"/>
      <c r="M119" s="5"/>
      <c r="N119" s="5"/>
      <c r="O119" s="5"/>
      <c r="P119" s="5"/>
      <c r="S119" s="42"/>
      <c r="Z119" s="4"/>
      <c r="AA119" s="4"/>
      <c r="AB119" s="4"/>
      <c r="AC119" s="4"/>
      <c r="AD119" s="4"/>
      <c r="AE119" s="4"/>
    </row>
    <row r="120" spans="1:31" ht="12.75" customHeight="1">
      <c r="A120" s="26">
        <f>MAX(A$13:A118)+1</f>
        <v>58</v>
      </c>
      <c r="B120" s="26"/>
      <c r="C120" s="2" t="s">
        <v>35</v>
      </c>
      <c r="E120" s="10" t="s">
        <v>28</v>
      </c>
      <c r="F120" s="10"/>
      <c r="G120" s="5">
        <v>11.727085162178479</v>
      </c>
      <c r="H120" s="5"/>
      <c r="I120" s="5">
        <v>1.5000000000000568E-3</v>
      </c>
      <c r="J120" s="5"/>
      <c r="K120" s="39">
        <v>0</v>
      </c>
      <c r="L120" s="5"/>
      <c r="M120" s="5">
        <f t="shared" si="16"/>
        <v>11.728585162178479</v>
      </c>
      <c r="N120" s="5"/>
      <c r="O120" s="5"/>
      <c r="P120" s="5"/>
      <c r="S120" s="42"/>
      <c r="Z120" s="4"/>
      <c r="AA120" s="4"/>
      <c r="AB120" s="4"/>
      <c r="AC120" s="4"/>
      <c r="AD120" s="4"/>
      <c r="AE120" s="4"/>
    </row>
    <row r="121" spans="1:31" ht="13.15" customHeight="1">
      <c r="A121" s="26"/>
      <c r="B121" s="26"/>
      <c r="E121" s="10"/>
      <c r="F121" s="10"/>
      <c r="G121" s="5"/>
      <c r="H121" s="5"/>
      <c r="I121" s="5"/>
      <c r="J121" s="5"/>
      <c r="K121" s="5"/>
      <c r="L121" s="5"/>
      <c r="M121" s="5"/>
      <c r="N121" s="5"/>
      <c r="O121" s="5"/>
      <c r="P121" s="5"/>
      <c r="S121" s="42"/>
      <c r="Z121" s="4"/>
      <c r="AA121" s="4"/>
      <c r="AB121" s="4"/>
      <c r="AC121" s="4"/>
      <c r="AD121" s="4"/>
      <c r="AE121" s="4"/>
    </row>
    <row r="122" spans="1:31" ht="12.75" customHeight="1">
      <c r="C122" s="49" t="s">
        <v>59</v>
      </c>
      <c r="E122" s="10"/>
      <c r="F122" s="10"/>
      <c r="G122" s="5"/>
      <c r="H122" s="5"/>
      <c r="I122" s="5"/>
      <c r="J122" s="5"/>
      <c r="K122" s="5"/>
      <c r="L122" s="5"/>
      <c r="M122" s="37"/>
      <c r="N122" s="5"/>
      <c r="O122" s="59"/>
      <c r="P122" s="59"/>
      <c r="Q122" s="59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</row>
    <row r="123" spans="1:31" ht="12.75" customHeight="1">
      <c r="A123" s="26">
        <f>MAX(A$13:A122)+1</f>
        <v>59</v>
      </c>
      <c r="B123" s="26"/>
      <c r="C123" s="2" t="s">
        <v>24</v>
      </c>
      <c r="E123" s="36" t="s">
        <v>25</v>
      </c>
      <c r="F123" s="36"/>
      <c r="G123" s="37">
        <v>134.92647936727528</v>
      </c>
      <c r="H123" s="5"/>
      <c r="I123" s="37">
        <v>3.6869000000000085</v>
      </c>
      <c r="J123" s="5"/>
      <c r="K123" s="5"/>
      <c r="L123" s="5"/>
      <c r="M123" s="37">
        <f t="shared" ref="M123:M124" si="17">G123+I123+K123</f>
        <v>138.61337936727529</v>
      </c>
      <c r="N123" s="5"/>
      <c r="O123" s="5"/>
      <c r="P123" s="5"/>
      <c r="S123" s="42"/>
      <c r="Z123" s="4"/>
      <c r="AA123" s="4"/>
      <c r="AB123" s="4"/>
      <c r="AC123" s="4"/>
      <c r="AD123" s="4"/>
      <c r="AE123" s="4"/>
    </row>
    <row r="124" spans="1:31" ht="12.75" customHeight="1">
      <c r="A124" s="26">
        <f>MAX(A$13:A123)+1</f>
        <v>60</v>
      </c>
      <c r="B124" s="26"/>
      <c r="C124" s="43" t="s">
        <v>44</v>
      </c>
      <c r="E124" s="10" t="s">
        <v>45</v>
      </c>
      <c r="F124" s="10"/>
      <c r="G124" s="5">
        <v>9.0517208463813486</v>
      </c>
      <c r="H124" s="5"/>
      <c r="I124" s="5">
        <v>0.24739999999999895</v>
      </c>
      <c r="J124" s="5"/>
      <c r="K124" s="45">
        <v>-9.7000000000000003E-3</v>
      </c>
      <c r="L124" s="5"/>
      <c r="M124" s="5">
        <f t="shared" si="17"/>
        <v>9.289420846381347</v>
      </c>
      <c r="N124" s="5"/>
      <c r="O124" s="5"/>
      <c r="P124" s="5"/>
      <c r="S124" s="42"/>
      <c r="Z124" s="4"/>
      <c r="AA124" s="4"/>
      <c r="AB124" s="4"/>
      <c r="AC124" s="4"/>
      <c r="AD124" s="4"/>
      <c r="AE124" s="4"/>
    </row>
    <row r="125" spans="1:31" ht="12.75" customHeight="1">
      <c r="A125" s="26"/>
      <c r="B125" s="26"/>
      <c r="C125" s="43" t="s">
        <v>26</v>
      </c>
      <c r="E125" s="10"/>
      <c r="F125" s="10"/>
      <c r="G125" s="5"/>
      <c r="H125" s="5"/>
      <c r="I125" s="5"/>
      <c r="J125" s="5"/>
      <c r="K125" s="45"/>
      <c r="L125" s="5"/>
      <c r="M125" s="5"/>
      <c r="N125" s="5"/>
      <c r="O125" s="5"/>
      <c r="P125" s="5"/>
      <c r="S125" s="42"/>
      <c r="Z125" s="4"/>
      <c r="AA125" s="4"/>
      <c r="AB125" s="4"/>
      <c r="AC125" s="4"/>
      <c r="AD125" s="4"/>
      <c r="AE125" s="4"/>
    </row>
    <row r="126" spans="1:31" ht="14.5">
      <c r="A126" s="26">
        <f>MAX(A$13:A125)+1</f>
        <v>61</v>
      </c>
      <c r="B126" s="26"/>
      <c r="C126" s="43" t="s">
        <v>46</v>
      </c>
      <c r="E126" s="10" t="s">
        <v>28</v>
      </c>
      <c r="F126" s="10"/>
      <c r="G126" s="5">
        <v>7.394873119451371</v>
      </c>
      <c r="H126" s="5"/>
      <c r="I126" s="45">
        <v>-5.0675000000000008</v>
      </c>
      <c r="J126" s="5"/>
      <c r="K126" s="45">
        <v>-9.7000000000000003E-3</v>
      </c>
      <c r="L126" s="5"/>
      <c r="M126" s="5">
        <f t="shared" ref="M126:M128" si="18">G126+I126+K126</f>
        <v>2.3176731194513702</v>
      </c>
      <c r="N126" s="5"/>
      <c r="O126" s="5"/>
      <c r="P126" s="5"/>
      <c r="S126" s="42"/>
      <c r="Z126" s="4"/>
      <c r="AA126" s="4"/>
      <c r="AB126" s="4"/>
      <c r="AC126" s="4"/>
      <c r="AD126" s="4"/>
      <c r="AE126" s="4"/>
    </row>
    <row r="127" spans="1:31" ht="14.5">
      <c r="A127" s="26">
        <f>MAX(A$13:A126)+1</f>
        <v>62</v>
      </c>
      <c r="B127" s="26"/>
      <c r="C127" s="32" t="s">
        <v>47</v>
      </c>
      <c r="E127" s="10" t="s">
        <v>28</v>
      </c>
      <c r="F127" s="10"/>
      <c r="G127" s="5">
        <v>6.0206440200175582</v>
      </c>
      <c r="H127" s="5"/>
      <c r="I127" s="45">
        <v>-3.6934000000000005</v>
      </c>
      <c r="J127" s="5"/>
      <c r="K127" s="45">
        <v>-9.7000000000000003E-3</v>
      </c>
      <c r="L127" s="5"/>
      <c r="M127" s="5">
        <f t="shared" si="18"/>
        <v>2.3175440200175577</v>
      </c>
      <c r="N127" s="5"/>
      <c r="O127" s="5"/>
      <c r="P127" s="5"/>
      <c r="S127" s="42"/>
      <c r="Z127" s="4"/>
      <c r="AA127" s="4"/>
      <c r="AB127" s="4"/>
      <c r="AC127" s="4"/>
      <c r="AD127" s="4"/>
      <c r="AE127" s="4"/>
    </row>
    <row r="128" spans="1:31" ht="14.5">
      <c r="A128" s="26">
        <f>MAX(A$13:A127)+1</f>
        <v>63</v>
      </c>
      <c r="B128" s="26"/>
      <c r="C128" s="32" t="s">
        <v>58</v>
      </c>
      <c r="E128" s="10" t="s">
        <v>28</v>
      </c>
      <c r="F128" s="10"/>
      <c r="G128" s="5">
        <v>5.4551710372173225</v>
      </c>
      <c r="H128" s="5"/>
      <c r="I128" s="45">
        <v>-3.1279000000000003</v>
      </c>
      <c r="J128" s="5"/>
      <c r="K128" s="45">
        <v>-9.7000000000000003E-3</v>
      </c>
      <c r="L128" s="5"/>
      <c r="M128" s="45">
        <f t="shared" si="18"/>
        <v>2.3175710372173222</v>
      </c>
      <c r="N128" s="5"/>
      <c r="O128" s="5"/>
      <c r="P128" s="5"/>
      <c r="S128" s="42"/>
      <c r="Z128" s="4"/>
      <c r="AA128" s="4"/>
      <c r="AB128" s="4"/>
      <c r="AC128" s="4"/>
      <c r="AD128" s="4"/>
      <c r="AE128" s="4"/>
    </row>
    <row r="129" spans="1:31" ht="12.75" customHeight="1">
      <c r="A129" s="26"/>
      <c r="B129" s="26"/>
      <c r="E129" s="10"/>
      <c r="F129" s="10"/>
      <c r="G129" s="5"/>
      <c r="H129" s="5"/>
      <c r="I129" s="5"/>
      <c r="J129" s="5"/>
      <c r="K129" s="5"/>
      <c r="L129" s="5"/>
      <c r="M129" s="5"/>
      <c r="N129" s="5"/>
      <c r="O129" s="5"/>
      <c r="P129" s="5"/>
      <c r="S129" s="42"/>
      <c r="Z129" s="4"/>
      <c r="AA129" s="4"/>
      <c r="AB129" s="4"/>
      <c r="AC129" s="4"/>
      <c r="AD129" s="4"/>
      <c r="AE129" s="4"/>
    </row>
    <row r="130" spans="1:31" ht="12.75" customHeight="1">
      <c r="A130" s="26">
        <f>MAX(A$13:A128)+1</f>
        <v>64</v>
      </c>
      <c r="B130" s="26"/>
      <c r="C130" s="32" t="s">
        <v>32</v>
      </c>
      <c r="E130" s="10" t="s">
        <v>28</v>
      </c>
      <c r="F130" s="10"/>
      <c r="G130" s="5">
        <v>0.69951566700657153</v>
      </c>
      <c r="H130" s="5"/>
      <c r="I130" s="45">
        <v>3.9000000000000146E-3</v>
      </c>
      <c r="J130" s="5"/>
      <c r="K130" s="45">
        <v>-3.7000000000000002E-3</v>
      </c>
      <c r="L130" s="5"/>
      <c r="M130" s="5">
        <f t="shared" ref="M130:M134" si="19">G130+I130+K130</f>
        <v>0.69971566700657151</v>
      </c>
      <c r="N130" s="5"/>
      <c r="O130" s="5"/>
      <c r="P130" s="5"/>
      <c r="S130" s="42"/>
      <c r="Z130" s="4"/>
      <c r="AA130" s="4"/>
      <c r="AB130" s="4"/>
      <c r="AC130" s="4"/>
      <c r="AD130" s="4"/>
      <c r="AE130" s="4"/>
    </row>
    <row r="131" spans="1:31" ht="12.75" customHeight="1">
      <c r="A131" s="26">
        <f>MAX(A$13:A130)+1</f>
        <v>65</v>
      </c>
      <c r="B131" s="26"/>
      <c r="C131" s="32" t="s">
        <v>33</v>
      </c>
      <c r="E131" s="10" t="s">
        <v>28</v>
      </c>
      <c r="F131" s="10"/>
      <c r="G131" s="5">
        <v>4.7410774579354404</v>
      </c>
      <c r="H131" s="5"/>
      <c r="I131" s="5">
        <v>2.0999999999999908E-3</v>
      </c>
      <c r="J131" s="5"/>
      <c r="K131" s="39">
        <v>0</v>
      </c>
      <c r="L131" s="5"/>
      <c r="M131" s="5">
        <f t="shared" si="19"/>
        <v>4.74317745793544</v>
      </c>
      <c r="N131" s="5"/>
      <c r="O131" s="5"/>
      <c r="P131" s="5"/>
      <c r="S131" s="42"/>
      <c r="Z131" s="4"/>
      <c r="AA131" s="4"/>
      <c r="AB131" s="4"/>
      <c r="AC131" s="4"/>
      <c r="AD131" s="4"/>
      <c r="AE131" s="4"/>
    </row>
    <row r="132" spans="1:31" ht="12.75" customHeight="1">
      <c r="A132" s="26">
        <f>MAX(A$13:A131)+1</f>
        <v>66</v>
      </c>
      <c r="B132" s="26"/>
      <c r="C132" s="32" t="s">
        <v>34</v>
      </c>
      <c r="E132" s="10" t="s">
        <v>28</v>
      </c>
      <c r="F132" s="10"/>
      <c r="G132" s="5">
        <v>0.92394595361240661</v>
      </c>
      <c r="H132" s="5"/>
      <c r="I132" s="5">
        <v>1.639999999999997E-2</v>
      </c>
      <c r="J132" s="5"/>
      <c r="K132" s="39">
        <v>0</v>
      </c>
      <c r="L132" s="5"/>
      <c r="M132" s="5">
        <f t="shared" si="19"/>
        <v>0.94034595361240658</v>
      </c>
      <c r="N132" s="5"/>
      <c r="O132" s="5"/>
      <c r="P132" s="5"/>
      <c r="S132" s="42"/>
      <c r="Z132" s="4"/>
      <c r="AA132" s="4"/>
      <c r="AB132" s="4"/>
      <c r="AC132" s="4"/>
      <c r="AD132" s="4"/>
      <c r="AE132" s="4"/>
    </row>
    <row r="133" spans="1:31" ht="12.75" customHeight="1">
      <c r="A133" s="26"/>
      <c r="B133" s="26"/>
      <c r="C133" s="32"/>
      <c r="E133" s="10"/>
      <c r="F133" s="10"/>
      <c r="G133" s="5"/>
      <c r="H133" s="5"/>
      <c r="I133" s="5"/>
      <c r="J133" s="5"/>
      <c r="K133" s="39"/>
      <c r="L133" s="5"/>
      <c r="M133" s="5"/>
      <c r="N133" s="5"/>
      <c r="O133" s="5"/>
      <c r="P133" s="5"/>
      <c r="S133" s="42"/>
      <c r="Z133" s="4"/>
      <c r="AA133" s="4"/>
      <c r="AB133" s="4"/>
      <c r="AC133" s="4"/>
      <c r="AD133" s="4"/>
      <c r="AE133" s="4"/>
    </row>
    <row r="134" spans="1:31" ht="12.75" customHeight="1">
      <c r="A134" s="26">
        <f>MAX(A$13:A132)+1</f>
        <v>67</v>
      </c>
      <c r="B134" s="26"/>
      <c r="C134" s="2" t="s">
        <v>35</v>
      </c>
      <c r="E134" s="10" t="s">
        <v>28</v>
      </c>
      <c r="F134" s="10"/>
      <c r="G134" s="5">
        <v>11.723364165870304</v>
      </c>
      <c r="H134" s="5"/>
      <c r="I134" s="5">
        <v>1.4000000000002899E-3</v>
      </c>
      <c r="J134" s="5"/>
      <c r="K134" s="39">
        <v>0</v>
      </c>
      <c r="L134" s="5"/>
      <c r="M134" s="5">
        <f t="shared" si="19"/>
        <v>11.724764165870305</v>
      </c>
      <c r="N134" s="5"/>
      <c r="O134" s="5"/>
      <c r="P134" s="5"/>
      <c r="S134" s="42"/>
      <c r="Z134" s="4"/>
      <c r="AA134" s="4"/>
      <c r="AB134" s="4"/>
      <c r="AC134" s="4"/>
      <c r="AD134" s="4"/>
      <c r="AE134" s="4"/>
    </row>
    <row r="135" spans="1:31" ht="12.75" customHeight="1">
      <c r="E135" s="10"/>
      <c r="F135" s="10"/>
      <c r="K135" s="5"/>
      <c r="L135" s="5"/>
      <c r="M135" s="5"/>
      <c r="N135" s="5"/>
      <c r="O135" s="5"/>
      <c r="P135" s="5"/>
      <c r="Z135" s="4"/>
      <c r="AA135" s="4"/>
      <c r="AB135" s="4"/>
      <c r="AC135" s="4"/>
      <c r="AD135" s="4"/>
      <c r="AE135" s="4"/>
    </row>
    <row r="136" spans="1:31" ht="12.75" customHeight="1">
      <c r="C136" s="49" t="s">
        <v>60</v>
      </c>
      <c r="E136" s="10"/>
      <c r="F136" s="10"/>
      <c r="K136" s="5"/>
      <c r="L136" s="5"/>
      <c r="M136" s="5"/>
      <c r="N136" s="5"/>
      <c r="O136" s="5"/>
      <c r="P136" s="5"/>
      <c r="Z136" s="4"/>
      <c r="AA136" s="4"/>
      <c r="AB136" s="4"/>
      <c r="AC136" s="4"/>
      <c r="AD136" s="4"/>
      <c r="AE136" s="4"/>
    </row>
    <row r="137" spans="1:31" ht="12.75" customHeight="1">
      <c r="A137" s="26">
        <f>MAX(A$13:A136)+1</f>
        <v>68</v>
      </c>
      <c r="B137" s="26"/>
      <c r="C137" s="2" t="s">
        <v>24</v>
      </c>
      <c r="E137" s="36" t="s">
        <v>25</v>
      </c>
      <c r="F137" s="36"/>
      <c r="G137" s="37">
        <v>305.5481997087212</v>
      </c>
      <c r="H137" s="5"/>
      <c r="I137" s="37">
        <v>8.3491999999999962</v>
      </c>
      <c r="J137" s="5"/>
      <c r="K137" s="39">
        <v>0</v>
      </c>
      <c r="L137" s="5"/>
      <c r="M137" s="37">
        <f t="shared" ref="M137:M138" si="20">G137+I137+K137</f>
        <v>313.8973997087212</v>
      </c>
      <c r="N137" s="5"/>
      <c r="O137" s="5"/>
      <c r="P137" s="5"/>
      <c r="S137" s="42"/>
      <c r="Z137" s="4"/>
      <c r="AA137" s="4"/>
      <c r="AB137" s="4"/>
      <c r="AC137" s="4"/>
      <c r="AD137" s="4"/>
      <c r="AE137" s="4"/>
    </row>
    <row r="138" spans="1:31" ht="12.75" customHeight="1">
      <c r="A138" s="26">
        <f>MAX(A$13:A137)+1</f>
        <v>69</v>
      </c>
      <c r="B138" s="26"/>
      <c r="C138" s="43" t="s">
        <v>44</v>
      </c>
      <c r="E138" s="10" t="s">
        <v>45</v>
      </c>
      <c r="F138" s="10"/>
      <c r="G138" s="5">
        <v>4.4945119394531865</v>
      </c>
      <c r="H138" s="5"/>
      <c r="I138" s="5">
        <v>0.1227999999999998</v>
      </c>
      <c r="J138" s="5"/>
      <c r="K138" s="39">
        <v>0</v>
      </c>
      <c r="L138" s="5"/>
      <c r="M138" s="5">
        <f t="shared" si="20"/>
        <v>4.6173119394531863</v>
      </c>
      <c r="N138" s="5"/>
      <c r="O138" s="5"/>
      <c r="P138" s="5"/>
      <c r="S138" s="42"/>
      <c r="Z138" s="4"/>
      <c r="AA138" s="4"/>
      <c r="AB138" s="4"/>
      <c r="AC138" s="4"/>
      <c r="AD138" s="4"/>
      <c r="AE138" s="4"/>
    </row>
    <row r="139" spans="1:31" ht="12.75" customHeight="1">
      <c r="A139" s="26"/>
      <c r="B139" s="26"/>
      <c r="C139" s="43" t="s">
        <v>26</v>
      </c>
      <c r="E139" s="10"/>
      <c r="F139" s="10"/>
      <c r="G139" s="5"/>
      <c r="H139" s="5"/>
      <c r="I139" s="5"/>
      <c r="J139" s="5"/>
      <c r="K139" s="5"/>
      <c r="L139" s="5"/>
      <c r="M139" s="5"/>
      <c r="N139" s="5"/>
      <c r="O139" s="5"/>
      <c r="P139" s="5"/>
      <c r="S139" s="42"/>
      <c r="Z139" s="4"/>
      <c r="AA139" s="4"/>
      <c r="AB139" s="4"/>
      <c r="AC139" s="4"/>
      <c r="AD139" s="4"/>
      <c r="AE139" s="4"/>
    </row>
    <row r="140" spans="1:31" ht="14.5">
      <c r="A140" s="26">
        <f>MAX(A$13:A139)+1</f>
        <v>70</v>
      </c>
      <c r="B140" s="26"/>
      <c r="C140" s="43" t="s">
        <v>61</v>
      </c>
      <c r="E140" s="10" t="s">
        <v>28</v>
      </c>
      <c r="F140" s="10"/>
      <c r="G140" s="5">
        <v>0.51324117618401499</v>
      </c>
      <c r="H140" s="5"/>
      <c r="I140" s="45">
        <v>-0.15619999999999995</v>
      </c>
      <c r="J140" s="5"/>
      <c r="K140" s="45">
        <v>-8.8000000000000005E-3</v>
      </c>
      <c r="L140" s="5"/>
      <c r="M140" s="5">
        <f t="shared" ref="M140:M141" si="21">G140+I140+K140</f>
        <v>0.34824117618401507</v>
      </c>
      <c r="N140" s="5"/>
      <c r="O140" s="5"/>
      <c r="P140" s="5"/>
      <c r="S140" s="42"/>
      <c r="Z140" s="4"/>
      <c r="AA140" s="4"/>
      <c r="AB140" s="4"/>
      <c r="AC140" s="4"/>
      <c r="AD140" s="4"/>
      <c r="AE140" s="4"/>
    </row>
    <row r="141" spans="1:31" ht="14.5">
      <c r="A141" s="26">
        <f>MAX(A$13:A140)+1</f>
        <v>71</v>
      </c>
      <c r="B141" s="26"/>
      <c r="C141" s="57" t="s">
        <v>62</v>
      </c>
      <c r="E141" s="10" t="s">
        <v>28</v>
      </c>
      <c r="F141" s="10"/>
      <c r="G141" s="5">
        <v>0.30920903993197674</v>
      </c>
      <c r="H141" s="5"/>
      <c r="I141" s="45">
        <v>4.7800000000000009E-2</v>
      </c>
      <c r="J141" s="5"/>
      <c r="K141" s="45">
        <v>-8.8000000000000005E-3</v>
      </c>
      <c r="L141" s="5"/>
      <c r="M141" s="5">
        <f t="shared" si="21"/>
        <v>0.34820903993197677</v>
      </c>
      <c r="N141" s="5"/>
      <c r="O141" s="5"/>
      <c r="P141" s="5"/>
      <c r="S141" s="42"/>
      <c r="Z141" s="4"/>
      <c r="AA141" s="4"/>
      <c r="AB141" s="4"/>
      <c r="AC141" s="4"/>
      <c r="AD141" s="4"/>
      <c r="AE141" s="4"/>
    </row>
    <row r="142" spans="1:31" ht="12.75" customHeight="1">
      <c r="A142" s="26"/>
      <c r="B142" s="26"/>
      <c r="E142" s="10"/>
      <c r="F142" s="10"/>
      <c r="G142" s="5"/>
      <c r="H142" s="5"/>
      <c r="I142" s="5"/>
      <c r="J142" s="5"/>
      <c r="K142" s="5"/>
      <c r="L142" s="5"/>
      <c r="M142" s="5"/>
      <c r="N142" s="5"/>
      <c r="O142" s="5"/>
      <c r="P142" s="5"/>
      <c r="S142" s="42"/>
      <c r="Z142" s="4"/>
      <c r="AA142" s="4"/>
      <c r="AB142" s="4"/>
      <c r="AC142" s="4"/>
      <c r="AD142" s="4"/>
      <c r="AE142" s="4"/>
    </row>
    <row r="143" spans="1:31" ht="12.75" customHeight="1">
      <c r="A143" s="26">
        <f>MAX(A$13:A141)+1</f>
        <v>72</v>
      </c>
      <c r="B143" s="26"/>
      <c r="C143" s="32" t="s">
        <v>32</v>
      </c>
      <c r="E143" s="10" t="s">
        <v>28</v>
      </c>
      <c r="F143" s="10"/>
      <c r="G143" s="5">
        <v>0.30574511313497355</v>
      </c>
      <c r="H143" s="5"/>
      <c r="I143" s="5">
        <v>1.7000000000000071E-3</v>
      </c>
      <c r="J143" s="5"/>
      <c r="K143" s="45">
        <v>-1.6000000000000001E-3</v>
      </c>
      <c r="L143" s="5"/>
      <c r="M143" s="5">
        <f t="shared" ref="M143:M147" si="22">G143+I143+K143</f>
        <v>0.30584511313497359</v>
      </c>
      <c r="N143" s="5"/>
      <c r="O143" s="5"/>
      <c r="P143" s="5"/>
      <c r="S143" s="42"/>
      <c r="Z143" s="4"/>
      <c r="AA143" s="4"/>
      <c r="AB143" s="59"/>
      <c r="AC143" s="4"/>
      <c r="AD143" s="4"/>
      <c r="AE143" s="4"/>
    </row>
    <row r="144" spans="1:31" ht="12.75" customHeight="1">
      <c r="A144" s="26">
        <f>MAX(A$13:A143)+1</f>
        <v>73</v>
      </c>
      <c r="B144" s="26"/>
      <c r="C144" s="32" t="s">
        <v>33</v>
      </c>
      <c r="E144" s="10" t="s">
        <v>28</v>
      </c>
      <c r="F144" s="10"/>
      <c r="G144" s="5">
        <v>4.7410762109646987</v>
      </c>
      <c r="H144" s="5"/>
      <c r="I144" s="5">
        <v>2.0999999999999908E-3</v>
      </c>
      <c r="J144" s="5"/>
      <c r="K144" s="39">
        <v>0</v>
      </c>
      <c r="L144" s="5"/>
      <c r="M144" s="5">
        <f t="shared" si="22"/>
        <v>4.7431762109646982</v>
      </c>
      <c r="N144" s="5"/>
      <c r="O144" s="5"/>
      <c r="P144" s="5"/>
      <c r="S144" s="42"/>
      <c r="Z144" s="4"/>
      <c r="AA144" s="4"/>
      <c r="AB144" s="59"/>
      <c r="AC144" s="4"/>
      <c r="AD144" s="4"/>
      <c r="AE144" s="4"/>
    </row>
    <row r="145" spans="1:31" ht="12.75" customHeight="1">
      <c r="A145" s="26">
        <f>MAX(A$13:A144)+1</f>
        <v>74</v>
      </c>
      <c r="B145" s="26"/>
      <c r="C145" s="32" t="s">
        <v>34</v>
      </c>
      <c r="E145" s="10" t="s">
        <v>28</v>
      </c>
      <c r="F145" s="10"/>
      <c r="G145" s="5">
        <v>0.9239465310611541</v>
      </c>
      <c r="H145" s="5"/>
      <c r="I145" s="5">
        <v>1.639999999999997E-2</v>
      </c>
      <c r="J145" s="5"/>
      <c r="K145" s="39">
        <v>0</v>
      </c>
      <c r="L145" s="5"/>
      <c r="M145" s="5">
        <f t="shared" si="22"/>
        <v>0.94034653106115407</v>
      </c>
      <c r="N145" s="5"/>
      <c r="O145" s="5"/>
      <c r="P145" s="5"/>
      <c r="S145" s="42"/>
      <c r="Z145" s="4"/>
      <c r="AA145" s="4"/>
      <c r="AB145" s="4"/>
      <c r="AC145" s="4"/>
      <c r="AD145" s="4"/>
      <c r="AE145" s="4"/>
    </row>
    <row r="146" spans="1:31" ht="12.75" customHeight="1">
      <c r="A146" s="26"/>
      <c r="B146" s="26"/>
      <c r="C146" s="32"/>
      <c r="E146" s="10"/>
      <c r="F146" s="10"/>
      <c r="G146" s="5"/>
      <c r="H146" s="5"/>
      <c r="I146" s="5"/>
      <c r="J146" s="5"/>
      <c r="K146" s="39"/>
      <c r="L146" s="5"/>
      <c r="M146" s="5"/>
      <c r="N146" s="5"/>
      <c r="O146" s="5"/>
      <c r="P146" s="5"/>
      <c r="S146" s="42"/>
      <c r="Z146" s="4"/>
      <c r="AA146" s="4"/>
      <c r="AB146" s="4"/>
      <c r="AC146" s="4"/>
      <c r="AD146" s="4"/>
      <c r="AE146" s="4"/>
    </row>
    <row r="147" spans="1:31" ht="12.75" customHeight="1">
      <c r="A147" s="26">
        <f>MAX(A$13:A145)+1</f>
        <v>75</v>
      </c>
      <c r="B147" s="26"/>
      <c r="C147" s="2" t="s">
        <v>35</v>
      </c>
      <c r="E147" s="10" t="s">
        <v>28</v>
      </c>
      <c r="F147" s="10"/>
      <c r="G147" s="5">
        <v>11.71942303463041</v>
      </c>
      <c r="H147" s="5"/>
      <c r="I147" s="5">
        <v>1.2999999999969702E-3</v>
      </c>
      <c r="J147" s="5"/>
      <c r="K147" s="39">
        <v>0</v>
      </c>
      <c r="L147" s="5"/>
      <c r="M147" s="5">
        <f t="shared" si="22"/>
        <v>11.720723034630407</v>
      </c>
      <c r="N147" s="5"/>
      <c r="O147" s="5"/>
      <c r="P147" s="5"/>
      <c r="S147" s="42"/>
      <c r="Z147" s="4"/>
      <c r="AA147" s="4"/>
      <c r="AB147" s="4"/>
      <c r="AC147" s="4"/>
      <c r="AD147" s="4"/>
      <c r="AE147" s="4"/>
    </row>
    <row r="148" spans="1:31" ht="12.75" customHeight="1">
      <c r="E148" s="10"/>
      <c r="F148" s="10"/>
      <c r="K148" s="60"/>
      <c r="L148" s="60"/>
      <c r="M148" s="60"/>
      <c r="Z148" s="4"/>
      <c r="AA148" s="4"/>
      <c r="AB148" s="4"/>
      <c r="AC148" s="4"/>
      <c r="AD148" s="4"/>
      <c r="AE148" s="4"/>
    </row>
    <row r="149" spans="1:31" ht="12.75" customHeight="1">
      <c r="C149" s="49" t="s">
        <v>63</v>
      </c>
      <c r="E149" s="10"/>
      <c r="F149" s="10"/>
      <c r="K149" s="60"/>
      <c r="L149" s="60"/>
      <c r="M149" s="60"/>
      <c r="Z149" s="4"/>
      <c r="AA149" s="4"/>
      <c r="AB149" s="4"/>
      <c r="AC149" s="4"/>
      <c r="AD149" s="4"/>
      <c r="AE149" s="4"/>
    </row>
    <row r="150" spans="1:31" ht="12.75" customHeight="1">
      <c r="A150" s="26">
        <f>MAX(A$13:A149)+1</f>
        <v>76</v>
      </c>
      <c r="B150" s="26"/>
      <c r="C150" s="2" t="s">
        <v>24</v>
      </c>
      <c r="E150" s="10" t="s">
        <v>25</v>
      </c>
      <c r="F150" s="10"/>
      <c r="G150" s="37">
        <v>2000</v>
      </c>
      <c r="H150" s="5"/>
      <c r="I150" s="37">
        <v>0</v>
      </c>
      <c r="J150" s="5"/>
      <c r="K150" s="39">
        <v>0</v>
      </c>
      <c r="L150" s="5"/>
      <c r="M150" s="37">
        <f t="shared" ref="M150:M152" si="23">G150+I150+K150</f>
        <v>2000</v>
      </c>
      <c r="N150" s="5"/>
      <c r="O150" s="5"/>
      <c r="P150" s="5"/>
      <c r="S150" s="42"/>
      <c r="Z150" s="4"/>
      <c r="AA150" s="4"/>
      <c r="AB150" s="4"/>
      <c r="AC150" s="4"/>
      <c r="AD150" s="4"/>
      <c r="AE150" s="4"/>
    </row>
    <row r="151" spans="1:31" ht="12.75" customHeight="1">
      <c r="A151" s="26">
        <f>MAX(A$13:A150)+1</f>
        <v>77</v>
      </c>
      <c r="B151" s="26"/>
      <c r="C151" s="43" t="s">
        <v>44</v>
      </c>
      <c r="E151" s="10" t="s">
        <v>45</v>
      </c>
      <c r="F151" s="10"/>
      <c r="G151" s="5">
        <v>16.259208437643476</v>
      </c>
      <c r="H151" s="5"/>
      <c r="I151" s="5">
        <v>0.44429999999999836</v>
      </c>
      <c r="J151" s="5"/>
      <c r="K151" s="5"/>
      <c r="L151" s="5"/>
      <c r="M151" s="5">
        <f t="shared" si="23"/>
        <v>16.703508437643475</v>
      </c>
      <c r="N151" s="5"/>
      <c r="O151" s="5"/>
      <c r="P151" s="5"/>
      <c r="S151" s="42"/>
      <c r="Z151" s="4"/>
      <c r="AA151" s="4"/>
      <c r="AB151" s="4"/>
      <c r="AC151" s="4"/>
      <c r="AD151" s="4"/>
      <c r="AE151" s="4"/>
    </row>
    <row r="152" spans="1:31" ht="12.75" customHeight="1">
      <c r="A152" s="26">
        <f>MAX(A$13:A151)+1</f>
        <v>78</v>
      </c>
      <c r="B152" s="26"/>
      <c r="C152" s="43" t="s">
        <v>26</v>
      </c>
      <c r="E152" s="10" t="s">
        <v>28</v>
      </c>
      <c r="F152" s="10"/>
      <c r="G152" s="5">
        <v>1.2587914851201349</v>
      </c>
      <c r="H152" s="5"/>
      <c r="I152" s="5">
        <v>3.0599999999999961E-2</v>
      </c>
      <c r="J152" s="5"/>
      <c r="K152" s="45">
        <v>-1.2E-2</v>
      </c>
      <c r="L152" s="5"/>
      <c r="M152" s="5">
        <f t="shared" si="23"/>
        <v>1.2773914851201349</v>
      </c>
      <c r="N152" s="5"/>
      <c r="O152" s="5"/>
      <c r="P152" s="5"/>
      <c r="S152" s="42"/>
      <c r="Z152" s="4"/>
      <c r="AA152" s="4"/>
      <c r="AB152" s="4"/>
      <c r="AC152" s="4"/>
      <c r="AD152" s="4"/>
      <c r="AE152" s="4"/>
    </row>
    <row r="153" spans="1:31" ht="12.75" customHeight="1">
      <c r="A153" s="26"/>
      <c r="B153" s="26"/>
      <c r="E153" s="10"/>
      <c r="F153" s="10"/>
      <c r="G153" s="5"/>
      <c r="H153" s="5"/>
      <c r="I153" s="5"/>
      <c r="J153" s="5"/>
      <c r="K153" s="5"/>
      <c r="L153" s="5"/>
      <c r="M153" s="5"/>
      <c r="N153" s="5"/>
      <c r="O153" s="5"/>
      <c r="P153" s="5"/>
      <c r="S153" s="42"/>
      <c r="Z153" s="4"/>
      <c r="AA153" s="4"/>
      <c r="AB153" s="4"/>
      <c r="AC153" s="4"/>
      <c r="AD153" s="4"/>
      <c r="AE153" s="4"/>
    </row>
    <row r="154" spans="1:31" ht="12.75" customHeight="1">
      <c r="A154" s="26">
        <f>MAX(A$13:A152)+1</f>
        <v>79</v>
      </c>
      <c r="B154" s="26"/>
      <c r="C154" s="32" t="s">
        <v>32</v>
      </c>
      <c r="E154" s="10" t="s">
        <v>28</v>
      </c>
      <c r="F154" s="10"/>
      <c r="G154" s="5">
        <v>1.4160134486575777</v>
      </c>
      <c r="H154" s="5"/>
      <c r="I154" s="45">
        <v>8.0000000000000071E-3</v>
      </c>
      <c r="J154" s="5"/>
      <c r="K154" s="45">
        <v>-7.1000000000000004E-3</v>
      </c>
      <c r="L154" s="5"/>
      <c r="M154" s="5">
        <f t="shared" ref="M154:M158" si="24">G154+I154+K154</f>
        <v>1.4169134486575776</v>
      </c>
      <c r="N154" s="5"/>
      <c r="O154" s="5"/>
      <c r="P154" s="5"/>
      <c r="S154" s="42"/>
      <c r="T154" s="42"/>
      <c r="Z154" s="4"/>
      <c r="AA154" s="4"/>
      <c r="AB154" s="4"/>
      <c r="AC154" s="4"/>
      <c r="AD154" s="4"/>
      <c r="AE154" s="4"/>
    </row>
    <row r="155" spans="1:31" ht="12.75" customHeight="1">
      <c r="A155" s="26">
        <f>MAX(A$13:A154)+1</f>
        <v>80</v>
      </c>
      <c r="B155" s="26"/>
      <c r="C155" s="32" t="s">
        <v>33</v>
      </c>
      <c r="E155" s="10" t="s">
        <v>28</v>
      </c>
      <c r="F155" s="10"/>
      <c r="G155" s="5">
        <v>4.7410759981861315</v>
      </c>
      <c r="H155" s="5"/>
      <c r="I155" s="5">
        <v>2.0999999999999908E-3</v>
      </c>
      <c r="J155" s="5"/>
      <c r="K155" s="39">
        <v>0</v>
      </c>
      <c r="L155" s="5"/>
      <c r="M155" s="5">
        <f t="shared" si="24"/>
        <v>4.7431759981861319</v>
      </c>
      <c r="N155" s="5"/>
      <c r="O155" s="5"/>
      <c r="P155" s="5"/>
      <c r="Z155" s="4"/>
      <c r="AA155" s="4"/>
      <c r="AB155" s="4"/>
      <c r="AC155" s="4"/>
      <c r="AD155" s="4"/>
      <c r="AE155" s="4"/>
    </row>
    <row r="156" spans="1:31" ht="12.75" customHeight="1">
      <c r="A156" s="26">
        <f>MAX(A$13:A155)+1</f>
        <v>81</v>
      </c>
      <c r="B156" s="26"/>
      <c r="C156" s="32" t="s">
        <v>34</v>
      </c>
      <c r="E156" s="10" t="s">
        <v>28</v>
      </c>
      <c r="F156" s="10"/>
      <c r="G156" s="5">
        <v>0.92394651204939759</v>
      </c>
      <c r="H156" s="5"/>
      <c r="I156" s="5">
        <v>1.639999999999997E-2</v>
      </c>
      <c r="J156" s="5"/>
      <c r="K156" s="39">
        <v>0</v>
      </c>
      <c r="L156" s="5"/>
      <c r="M156" s="5">
        <f t="shared" si="24"/>
        <v>0.94034651204939756</v>
      </c>
      <c r="N156" s="5"/>
      <c r="O156" s="5"/>
      <c r="P156" s="5"/>
      <c r="S156" s="42"/>
      <c r="Z156" s="4"/>
      <c r="AA156" s="4"/>
      <c r="AB156" s="4"/>
      <c r="AC156" s="4"/>
      <c r="AD156" s="4"/>
      <c r="AE156" s="4"/>
    </row>
    <row r="157" spans="1:31" ht="12.75" customHeight="1">
      <c r="A157" s="26"/>
      <c r="B157" s="26"/>
      <c r="C157" s="32"/>
      <c r="E157" s="10"/>
      <c r="F157" s="10"/>
      <c r="G157" s="5"/>
      <c r="H157" s="5"/>
      <c r="I157" s="5"/>
      <c r="J157" s="5"/>
      <c r="K157" s="39"/>
      <c r="L157" s="5"/>
      <c r="M157" s="5"/>
      <c r="N157" s="5"/>
      <c r="O157" s="5"/>
      <c r="P157" s="5"/>
      <c r="S157" s="42"/>
      <c r="Z157" s="4"/>
      <c r="AA157" s="4"/>
      <c r="AB157" s="4"/>
      <c r="AC157" s="4"/>
      <c r="AD157" s="4"/>
      <c r="AE157" s="4"/>
    </row>
    <row r="158" spans="1:31" ht="12.75" customHeight="1">
      <c r="A158" s="26">
        <f>MAX(A$13:A156)+1</f>
        <v>82</v>
      </c>
      <c r="B158" s="26"/>
      <c r="C158" s="2" t="s">
        <v>35</v>
      </c>
      <c r="E158" s="10" t="s">
        <v>28</v>
      </c>
      <c r="F158" s="10"/>
      <c r="G158" s="5">
        <v>11.719322582419116</v>
      </c>
      <c r="H158" s="5"/>
      <c r="I158" s="5">
        <v>1.2999999999969702E-3</v>
      </c>
      <c r="J158" s="5"/>
      <c r="K158" s="39">
        <v>0</v>
      </c>
      <c r="L158" s="5"/>
      <c r="M158" s="5">
        <f t="shared" si="24"/>
        <v>11.720622582419113</v>
      </c>
      <c r="N158" s="5"/>
      <c r="O158" s="5"/>
      <c r="P158" s="5"/>
      <c r="S158" s="42"/>
      <c r="Z158" s="4"/>
      <c r="AA158" s="4"/>
      <c r="AB158" s="4"/>
      <c r="AC158" s="4"/>
      <c r="AD158" s="4"/>
      <c r="AE158" s="4"/>
    </row>
    <row r="159" spans="1:31" ht="12.75" customHeight="1">
      <c r="E159" s="10"/>
      <c r="F159" s="10"/>
      <c r="Z159" s="4"/>
      <c r="AA159" s="4"/>
      <c r="AB159" s="4"/>
      <c r="AC159" s="4"/>
      <c r="AD159" s="4"/>
      <c r="AE159" s="4"/>
    </row>
    <row r="160" spans="1:31" ht="12.75" customHeight="1">
      <c r="Z160" s="4"/>
      <c r="AA160" s="4"/>
      <c r="AB160" s="4"/>
      <c r="AC160" s="4"/>
      <c r="AD160" s="4"/>
      <c r="AE160" s="4"/>
    </row>
    <row r="161" spans="1:31" ht="12.75" customHeight="1">
      <c r="E161" s="10"/>
      <c r="F161" s="10"/>
      <c r="G161" s="5"/>
      <c r="Z161" s="4"/>
      <c r="AA161" s="4"/>
      <c r="AB161" s="4"/>
      <c r="AC161" s="4"/>
      <c r="AD161" s="4"/>
      <c r="AE161" s="4"/>
    </row>
    <row r="162" spans="1:31" ht="12.75" customHeight="1">
      <c r="E162" s="10"/>
      <c r="F162" s="10"/>
      <c r="G162" s="5"/>
      <c r="Z162" s="4"/>
      <c r="AA162" s="4"/>
      <c r="AB162" s="4"/>
      <c r="AC162" s="4"/>
      <c r="AD162" s="4"/>
      <c r="AE162" s="4"/>
    </row>
    <row r="163" spans="1:31" ht="12.75" customHeight="1">
      <c r="G163" s="5"/>
      <c r="Z163" s="4"/>
      <c r="AA163" s="4"/>
      <c r="AB163" s="4"/>
      <c r="AC163" s="4"/>
      <c r="AD163" s="4"/>
      <c r="AE163" s="4"/>
    </row>
    <row r="164" spans="1:31" ht="12.75" customHeight="1">
      <c r="G164" s="5"/>
      <c r="Z164" s="4"/>
      <c r="AA164" s="4"/>
      <c r="AB164" s="4"/>
      <c r="AC164" s="4"/>
      <c r="AD164" s="4"/>
      <c r="AE164" s="4"/>
    </row>
    <row r="165" spans="1:31" ht="12.75" customHeight="1">
      <c r="G165" s="5"/>
      <c r="Z165" s="4"/>
      <c r="AA165" s="4"/>
      <c r="AB165" s="4"/>
      <c r="AC165" s="4"/>
      <c r="AD165" s="4"/>
      <c r="AE165" s="4"/>
    </row>
    <row r="166" spans="1:31" ht="12.7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Z166" s="4"/>
      <c r="AA166" s="4"/>
      <c r="AB166" s="4"/>
      <c r="AC166" s="4"/>
      <c r="AD166" s="4"/>
      <c r="AE166" s="4"/>
    </row>
    <row r="167" spans="1:31" ht="12.75" customHeight="1">
      <c r="A167" s="63" t="s">
        <v>52</v>
      </c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P167" s="41"/>
      <c r="S167" s="42"/>
      <c r="Z167" s="4"/>
      <c r="AA167" s="4"/>
      <c r="AB167" s="4"/>
      <c r="AC167" s="4"/>
      <c r="AD167" s="4"/>
      <c r="AE167" s="4"/>
    </row>
    <row r="168" spans="1:31" ht="12.75" customHeight="1">
      <c r="A168" s="64" t="s">
        <v>1</v>
      </c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Z168" s="4"/>
      <c r="AA168" s="4"/>
      <c r="AB168" s="4"/>
      <c r="AC168" s="4"/>
      <c r="AD168" s="4"/>
      <c r="AE168" s="4"/>
    </row>
    <row r="169" spans="1:31" ht="12.75" customHeight="1">
      <c r="A169" s="65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Z169" s="4"/>
      <c r="AA169" s="4"/>
      <c r="AB169" s="4"/>
      <c r="AC169" s="4"/>
      <c r="AD169" s="4"/>
      <c r="AE169" s="4"/>
    </row>
    <row r="170" spans="1:31" ht="12.75" customHeight="1">
      <c r="G170" s="12" t="s">
        <v>2</v>
      </c>
      <c r="H170" s="13"/>
      <c r="I170" s="13"/>
      <c r="J170" s="13"/>
      <c r="K170" s="14"/>
      <c r="L170" s="15"/>
      <c r="M170" s="14" t="s">
        <v>3</v>
      </c>
      <c r="Z170" s="4"/>
      <c r="AA170" s="4"/>
      <c r="AB170" s="4"/>
      <c r="AC170" s="4"/>
      <c r="AD170" s="4"/>
      <c r="AE170" s="4"/>
    </row>
    <row r="171" spans="1:31" ht="12.75" customHeight="1">
      <c r="G171" s="12" t="s">
        <v>4</v>
      </c>
      <c r="H171" s="17"/>
      <c r="I171" s="18" t="s">
        <v>5</v>
      </c>
      <c r="J171" s="19"/>
      <c r="K171" s="14" t="s">
        <v>6</v>
      </c>
      <c r="L171" s="15"/>
      <c r="M171" s="10" t="s">
        <v>7</v>
      </c>
      <c r="Z171" s="4"/>
      <c r="AA171" s="4"/>
      <c r="AB171" s="4"/>
      <c r="AC171" s="4"/>
      <c r="AD171" s="4"/>
      <c r="AE171" s="4"/>
    </row>
    <row r="172" spans="1:31" ht="12.75" customHeight="1">
      <c r="A172" s="10" t="s">
        <v>8</v>
      </c>
      <c r="E172" s="11"/>
      <c r="F172" s="11"/>
      <c r="G172" s="18" t="s">
        <v>9</v>
      </c>
      <c r="H172" s="16"/>
      <c r="I172" s="20" t="s">
        <v>10</v>
      </c>
      <c r="K172" s="14" t="s">
        <v>11</v>
      </c>
      <c r="L172" s="15"/>
      <c r="M172" s="21" t="s">
        <v>9</v>
      </c>
      <c r="Z172" s="4"/>
      <c r="AA172" s="4"/>
      <c r="AB172" s="4"/>
      <c r="AC172" s="4"/>
      <c r="AD172" s="4"/>
      <c r="AE172" s="4"/>
    </row>
    <row r="173" spans="1:31" ht="12.75" customHeight="1">
      <c r="A173" s="22" t="s">
        <v>12</v>
      </c>
      <c r="B173" s="11"/>
      <c r="C173" s="23" t="s">
        <v>13</v>
      </c>
      <c r="E173" s="24" t="s">
        <v>14</v>
      </c>
      <c r="F173" s="24"/>
      <c r="G173" s="25" t="s">
        <v>15</v>
      </c>
      <c r="H173" s="26"/>
      <c r="I173" s="27" t="s">
        <v>16</v>
      </c>
      <c r="K173" s="25" t="s">
        <v>17</v>
      </c>
      <c r="L173" s="15"/>
      <c r="M173" s="28" t="s">
        <v>18</v>
      </c>
      <c r="Z173" s="4"/>
      <c r="AA173" s="4"/>
      <c r="AB173" s="4"/>
      <c r="AC173" s="4"/>
      <c r="AD173" s="4"/>
      <c r="AE173" s="4"/>
    </row>
    <row r="174" spans="1:31" ht="12.75" customHeight="1">
      <c r="E174" s="29"/>
      <c r="F174" s="29"/>
      <c r="G174" s="26" t="s">
        <v>20</v>
      </c>
      <c r="H174" s="26"/>
      <c r="I174" s="18" t="s">
        <v>19</v>
      </c>
      <c r="K174" s="30" t="s">
        <v>21</v>
      </c>
      <c r="L174" s="12"/>
      <c r="M174" s="30" t="s">
        <v>22</v>
      </c>
      <c r="Z174" s="4"/>
      <c r="AA174" s="4"/>
      <c r="AB174" s="4"/>
      <c r="AC174" s="4"/>
      <c r="AD174" s="4"/>
      <c r="AE174" s="4"/>
    </row>
    <row r="175" spans="1:31" ht="12.75" customHeight="1">
      <c r="Z175" s="62"/>
      <c r="AA175" s="4"/>
      <c r="AB175" s="4"/>
      <c r="AC175" s="4"/>
      <c r="AD175" s="4"/>
      <c r="AE175" s="4"/>
    </row>
    <row r="176" spans="1:31" ht="12.75" customHeight="1">
      <c r="A176" s="51"/>
      <c r="C176" s="31" t="s">
        <v>64</v>
      </c>
      <c r="E176" s="10"/>
      <c r="F176" s="10"/>
      <c r="Z176" s="4"/>
      <c r="AA176" s="4"/>
      <c r="AB176" s="4"/>
      <c r="AC176" s="4"/>
      <c r="AD176" s="4"/>
      <c r="AE176" s="4"/>
    </row>
    <row r="177" spans="1:31" ht="12.75" customHeight="1">
      <c r="A177" s="69"/>
      <c r="B177" s="26"/>
      <c r="C177" s="2" t="s">
        <v>65</v>
      </c>
      <c r="Z177" s="4"/>
      <c r="AA177" s="4"/>
      <c r="AB177" s="4"/>
      <c r="AC177" s="4"/>
      <c r="AD177" s="4"/>
      <c r="AE177" s="4"/>
    </row>
    <row r="178" spans="1:31" ht="12.75" customHeight="1">
      <c r="A178" s="26">
        <f>MAX(A$13:A177)+1</f>
        <v>83</v>
      </c>
      <c r="B178" s="26"/>
      <c r="C178" s="68" t="s">
        <v>66</v>
      </c>
      <c r="E178" s="10" t="s">
        <v>25</v>
      </c>
      <c r="F178" s="10"/>
      <c r="G178" s="37">
        <v>546.97</v>
      </c>
      <c r="I178" s="37">
        <v>14.975136397135316</v>
      </c>
      <c r="K178" s="39">
        <v>0</v>
      </c>
      <c r="M178" s="37">
        <f>G178+I178+K178</f>
        <v>561.94513639713534</v>
      </c>
      <c r="Z178" s="4"/>
      <c r="AA178" s="4"/>
      <c r="AB178" s="4"/>
      <c r="AC178" s="4"/>
      <c r="AD178" s="4"/>
      <c r="AE178" s="4"/>
    </row>
    <row r="179" spans="1:31" ht="12.75" customHeight="1">
      <c r="A179" s="26">
        <f>MAX(A$13:A178)+1</f>
        <v>84</v>
      </c>
      <c r="C179" s="68" t="s">
        <v>67</v>
      </c>
      <c r="E179" s="10" t="s">
        <v>45</v>
      </c>
      <c r="F179" s="10"/>
      <c r="G179" s="5">
        <v>26.375232474581111</v>
      </c>
      <c r="I179" s="5">
        <v>0.72211078976854282</v>
      </c>
      <c r="K179" s="39">
        <v>0</v>
      </c>
      <c r="M179" s="5">
        <f>G179+I179+K179</f>
        <v>27.097343264349654</v>
      </c>
      <c r="Z179" s="4"/>
      <c r="AA179" s="4"/>
      <c r="AB179" s="4"/>
      <c r="AC179" s="4"/>
      <c r="AD179" s="4"/>
      <c r="AE179" s="4"/>
    </row>
    <row r="180" spans="1:31" ht="12.75" customHeight="1">
      <c r="C180" s="68"/>
      <c r="E180" s="10"/>
      <c r="F180" s="10"/>
      <c r="G180" s="5"/>
      <c r="I180" s="5"/>
      <c r="K180" s="39"/>
      <c r="M180" s="5"/>
      <c r="Z180" s="4"/>
      <c r="AA180" s="4"/>
      <c r="AB180" s="4"/>
      <c r="AC180" s="4"/>
      <c r="AD180" s="4"/>
      <c r="AE180" s="4"/>
    </row>
    <row r="181" spans="1:31" ht="12.75" customHeight="1">
      <c r="C181" s="2" t="s">
        <v>68</v>
      </c>
      <c r="E181" s="10"/>
      <c r="F181" s="10"/>
      <c r="G181" s="5"/>
      <c r="P181" s="4"/>
      <c r="Q181" s="59"/>
      <c r="R181" s="4"/>
      <c r="S181" s="70"/>
      <c r="T181" s="59"/>
      <c r="U181" s="59"/>
      <c r="V181" s="54"/>
      <c r="W181" s="4"/>
      <c r="X181" s="59"/>
      <c r="AA181" s="4"/>
      <c r="AB181" s="4"/>
      <c r="AC181" s="4"/>
      <c r="AD181" s="4"/>
      <c r="AE181" s="4"/>
    </row>
    <row r="182" spans="1:31" ht="12.75" customHeight="1">
      <c r="A182" s="26">
        <f>MAX(A$13:A181)+1</f>
        <v>85</v>
      </c>
      <c r="C182" s="68" t="s">
        <v>69</v>
      </c>
      <c r="E182" s="10" t="s">
        <v>70</v>
      </c>
      <c r="F182" s="10"/>
      <c r="G182" s="5">
        <v>0.4423629856311394</v>
      </c>
      <c r="I182" s="5">
        <v>1.2218597037508216E-2</v>
      </c>
      <c r="K182" s="39">
        <v>0</v>
      </c>
      <c r="M182" s="5">
        <f t="shared" ref="M182:M183" si="25">G182+I182+K182</f>
        <v>0.45458158266864762</v>
      </c>
      <c r="O182" s="52"/>
      <c r="P182" s="4"/>
      <c r="Q182" s="59"/>
      <c r="R182" s="4"/>
      <c r="S182" s="70"/>
      <c r="T182" s="59"/>
      <c r="U182" s="59"/>
      <c r="V182" s="54"/>
      <c r="W182" s="4"/>
      <c r="X182" s="59"/>
      <c r="AA182" s="4"/>
      <c r="AB182" s="4"/>
      <c r="AC182" s="4"/>
      <c r="AD182" s="4"/>
      <c r="AE182" s="4"/>
    </row>
    <row r="183" spans="1:31" ht="12.75" customHeight="1">
      <c r="A183" s="26">
        <f>MAX(A$13:A182)+1</f>
        <v>86</v>
      </c>
      <c r="C183" s="68" t="s">
        <v>71</v>
      </c>
      <c r="E183" s="10" t="s">
        <v>70</v>
      </c>
      <c r="F183" s="10"/>
      <c r="G183" s="5">
        <v>1.0405571168053918</v>
      </c>
      <c r="I183" s="5">
        <v>2.84887544456629E-2</v>
      </c>
      <c r="K183" s="39">
        <v>0</v>
      </c>
      <c r="M183" s="5">
        <f t="shared" si="25"/>
        <v>1.0690458712510547</v>
      </c>
      <c r="O183" s="52"/>
      <c r="P183" s="4"/>
      <c r="Q183" s="59"/>
      <c r="R183" s="4"/>
      <c r="S183" s="70"/>
      <c r="T183" s="59"/>
      <c r="U183" s="59"/>
      <c r="V183" s="54"/>
      <c r="W183" s="4"/>
      <c r="X183" s="59"/>
      <c r="Z183" s="4"/>
      <c r="AA183" s="4"/>
      <c r="AB183" s="4"/>
      <c r="AC183" s="4"/>
      <c r="AD183" s="4"/>
      <c r="AE183" s="4"/>
    </row>
    <row r="184" spans="1:31" ht="12.75" customHeight="1">
      <c r="A184" s="26"/>
      <c r="B184" s="26"/>
      <c r="AB184" s="4"/>
      <c r="AC184" s="4"/>
      <c r="AD184" s="4"/>
      <c r="AE184" s="4"/>
    </row>
    <row r="185" spans="1:31" ht="12.75" customHeight="1">
      <c r="C185" s="49" t="s">
        <v>72</v>
      </c>
      <c r="G185" s="5"/>
      <c r="AB185" s="4"/>
      <c r="AC185" s="4"/>
      <c r="AD185" s="4"/>
      <c r="AE185" s="4"/>
    </row>
    <row r="186" spans="1:31" ht="12.75" customHeight="1">
      <c r="A186" s="26">
        <f>MAX(A$13:A185)+1</f>
        <v>87</v>
      </c>
      <c r="C186" s="2" t="s">
        <v>66</v>
      </c>
      <c r="E186" s="10" t="s">
        <v>25</v>
      </c>
      <c r="F186" s="10"/>
      <c r="G186" s="37">
        <v>164.09</v>
      </c>
      <c r="I186" s="37">
        <v>4.4925720640880797</v>
      </c>
      <c r="K186" s="39">
        <v>0</v>
      </c>
      <c r="M186" s="37">
        <f t="shared" ref="M186:M188" si="26">G186+I186+K186</f>
        <v>168.58257206408808</v>
      </c>
      <c r="AB186" s="4"/>
      <c r="AC186" s="4"/>
      <c r="AD186" s="4"/>
      <c r="AE186" s="4"/>
    </row>
    <row r="187" spans="1:31" ht="12.75" customHeight="1">
      <c r="A187" s="26">
        <f>MAX(A$13:A186)+1</f>
        <v>88</v>
      </c>
      <c r="C187" s="2" t="s">
        <v>73</v>
      </c>
      <c r="E187" s="10" t="s">
        <v>70</v>
      </c>
      <c r="F187" s="10"/>
      <c r="G187" s="5">
        <v>5.3699999999999998E-2</v>
      </c>
      <c r="I187" s="71">
        <v>1.4711764350402862E-3</v>
      </c>
      <c r="K187" s="39">
        <v>0</v>
      </c>
      <c r="M187" s="5">
        <f t="shared" si="26"/>
        <v>5.5171176435040284E-2</v>
      </c>
      <c r="AB187" s="4"/>
      <c r="AC187" s="4"/>
      <c r="AD187" s="4"/>
      <c r="AE187" s="4"/>
    </row>
    <row r="188" spans="1:31" ht="12.75" customHeight="1">
      <c r="A188" s="26">
        <f>MAX(A$13:A187)+1</f>
        <v>89</v>
      </c>
      <c r="C188" s="2" t="s">
        <v>74</v>
      </c>
      <c r="E188" s="10" t="s">
        <v>70</v>
      </c>
      <c r="F188" s="10"/>
      <c r="G188" s="5">
        <v>22.877942353987219</v>
      </c>
      <c r="I188" s="71">
        <v>0.48817353506976247</v>
      </c>
      <c r="K188" s="39">
        <v>0</v>
      </c>
      <c r="M188" s="5">
        <f t="shared" si="26"/>
        <v>23.366115889056982</v>
      </c>
      <c r="AB188" s="4"/>
      <c r="AC188" s="4"/>
      <c r="AD188" s="4"/>
      <c r="AE188" s="4"/>
    </row>
    <row r="189" spans="1:31" ht="12.75" customHeight="1">
      <c r="A189" s="26">
        <f>MAX(A$13:A188)+1</f>
        <v>90</v>
      </c>
      <c r="B189" s="26"/>
      <c r="C189" s="2" t="s">
        <v>75</v>
      </c>
      <c r="E189" s="10" t="s">
        <v>70</v>
      </c>
      <c r="F189" s="10"/>
      <c r="G189" s="5">
        <v>0.27410000000000001</v>
      </c>
      <c r="I189" s="71">
        <v>-4.4165410387716347E-2</v>
      </c>
      <c r="K189" s="71">
        <f>M189-I189-G189</f>
        <v>-4.7982694551077509E-3</v>
      </c>
      <c r="M189" s="5">
        <v>0.22513632015717594</v>
      </c>
      <c r="AB189" s="4"/>
      <c r="AC189" s="4"/>
      <c r="AD189" s="4"/>
      <c r="AE189" s="4"/>
    </row>
    <row r="190" spans="1:31" ht="12.75" customHeight="1">
      <c r="G190" s="5"/>
      <c r="AB190" s="4"/>
      <c r="AC190" s="4"/>
      <c r="AD190" s="4"/>
      <c r="AE190" s="4"/>
    </row>
    <row r="191" spans="1:31" ht="12.75" customHeight="1">
      <c r="C191" s="49" t="s">
        <v>76</v>
      </c>
      <c r="G191" s="5"/>
      <c r="AB191" s="4"/>
      <c r="AC191" s="4"/>
      <c r="AD191" s="4"/>
      <c r="AE191" s="4"/>
    </row>
    <row r="192" spans="1:31" ht="12.75" customHeight="1">
      <c r="A192" s="26">
        <f>MAX(A$13:A191)+1</f>
        <v>91</v>
      </c>
      <c r="C192" s="2" t="s">
        <v>66</v>
      </c>
      <c r="E192" s="10" t="s">
        <v>25</v>
      </c>
      <c r="F192" s="10"/>
      <c r="G192" s="37">
        <v>164.09</v>
      </c>
      <c r="I192" s="37">
        <v>4.4925720640880797</v>
      </c>
      <c r="K192" s="39">
        <v>0</v>
      </c>
      <c r="M192" s="37">
        <f t="shared" ref="M192:M194" si="27">G192+I192+K192</f>
        <v>168.58257206408808</v>
      </c>
      <c r="AB192" s="4"/>
      <c r="AC192" s="4"/>
      <c r="AD192" s="4"/>
      <c r="AE192" s="4"/>
    </row>
    <row r="193" spans="1:31" ht="12.75" customHeight="1">
      <c r="A193" s="26">
        <f>MAX(A$13:A192)+1</f>
        <v>92</v>
      </c>
      <c r="C193" s="2" t="s">
        <v>73</v>
      </c>
      <c r="E193" s="10" t="s">
        <v>70</v>
      </c>
      <c r="F193" s="10"/>
      <c r="G193" s="5">
        <v>5.3747823811848811E-2</v>
      </c>
      <c r="I193" s="71">
        <v>1.4724866261953268E-3</v>
      </c>
      <c r="K193" s="39">
        <v>0</v>
      </c>
      <c r="M193" s="5">
        <f t="shared" si="27"/>
        <v>5.5220310438044137E-2</v>
      </c>
      <c r="AB193" s="4"/>
      <c r="AC193" s="4"/>
      <c r="AD193" s="4"/>
      <c r="AE193" s="4"/>
    </row>
    <row r="194" spans="1:31" ht="12.75" customHeight="1">
      <c r="A194" s="26">
        <f>MAX(A$13:A193)+1</f>
        <v>93</v>
      </c>
      <c r="C194" s="2" t="s">
        <v>74</v>
      </c>
      <c r="E194" s="10" t="s">
        <v>70</v>
      </c>
      <c r="F194" s="10"/>
      <c r="G194" s="5">
        <v>5.5775329156172342</v>
      </c>
      <c r="I194" s="71">
        <v>0.14703686235419333</v>
      </c>
      <c r="K194" s="39">
        <v>0</v>
      </c>
      <c r="M194" s="5">
        <f t="shared" si="27"/>
        <v>5.7245697779714275</v>
      </c>
      <c r="AB194" s="4"/>
      <c r="AC194" s="4"/>
      <c r="AD194" s="4"/>
      <c r="AE194" s="4"/>
    </row>
    <row r="195" spans="1:31" ht="12.75" customHeight="1">
      <c r="A195" s="26">
        <f>MAX(A$13:A194)+1</f>
        <v>94</v>
      </c>
      <c r="C195" s="2" t="s">
        <v>75</v>
      </c>
      <c r="E195" s="10" t="s">
        <v>70</v>
      </c>
      <c r="F195" s="10"/>
      <c r="G195" s="5">
        <v>0.1050163948517169</v>
      </c>
      <c r="I195" s="71">
        <v>8.3446420507134744E-3</v>
      </c>
      <c r="K195" s="71">
        <f>M195-I195-G195</f>
        <v>-4.8513950431607056E-3</v>
      </c>
      <c r="M195" s="5">
        <v>0.10850964185926967</v>
      </c>
      <c r="AB195" s="4"/>
      <c r="AC195" s="4"/>
      <c r="AD195" s="4"/>
      <c r="AE195" s="4"/>
    </row>
    <row r="196" spans="1:31" ht="12.75" customHeight="1">
      <c r="AB196" s="4"/>
      <c r="AC196" s="4"/>
      <c r="AD196" s="4"/>
      <c r="AE196" s="4"/>
    </row>
    <row r="197" spans="1:31" ht="12.75" customHeight="1">
      <c r="C197" s="49" t="s">
        <v>77</v>
      </c>
      <c r="AB197" s="4"/>
      <c r="AC197" s="4"/>
      <c r="AD197" s="4"/>
      <c r="AE197" s="4"/>
    </row>
    <row r="198" spans="1:31" ht="12.75" customHeight="1">
      <c r="C198" s="2" t="s">
        <v>78</v>
      </c>
      <c r="AB198" s="4"/>
      <c r="AC198" s="4"/>
      <c r="AD198" s="4"/>
      <c r="AE198" s="4"/>
    </row>
    <row r="199" spans="1:31" ht="12.75" customHeight="1">
      <c r="A199" s="26">
        <f>MAX(A$13:A198)+1</f>
        <v>95</v>
      </c>
      <c r="C199" s="2" t="s">
        <v>79</v>
      </c>
      <c r="E199" s="10" t="s">
        <v>28</v>
      </c>
      <c r="F199" s="10"/>
      <c r="G199" s="5">
        <v>17.075453398662059</v>
      </c>
      <c r="I199" s="5">
        <v>5.2850079353540025E-2</v>
      </c>
      <c r="K199" s="39">
        <v>0</v>
      </c>
      <c r="M199" s="5">
        <f>G199+I199+K199</f>
        <v>17.128303478015599</v>
      </c>
      <c r="AB199" s="4"/>
      <c r="AC199" s="4"/>
      <c r="AD199" s="4"/>
      <c r="AE199" s="4"/>
    </row>
    <row r="200" spans="1:31" ht="12.75" customHeight="1">
      <c r="AB200" s="4"/>
      <c r="AC200" s="4"/>
      <c r="AD200" s="4"/>
      <c r="AE200" s="4"/>
    </row>
    <row r="201" spans="1:31" ht="12.75" customHeight="1">
      <c r="AB201" s="4"/>
      <c r="AC201" s="4"/>
      <c r="AD201" s="4"/>
      <c r="AE201" s="4"/>
    </row>
    <row r="202" spans="1:31" ht="12.75" customHeight="1">
      <c r="AB202" s="4"/>
      <c r="AC202" s="4"/>
      <c r="AD202" s="4"/>
      <c r="AE202" s="4"/>
    </row>
    <row r="203" spans="1:31" ht="12.75" customHeight="1">
      <c r="G203" s="72"/>
      <c r="H203" s="72"/>
      <c r="I203" s="72"/>
      <c r="J203" s="72"/>
      <c r="AB203" s="4"/>
      <c r="AC203" s="4"/>
      <c r="AD203" s="4"/>
      <c r="AE203" s="4"/>
    </row>
    <row r="204" spans="1:31" ht="12.75" customHeight="1">
      <c r="G204" s="72"/>
      <c r="H204" s="72"/>
      <c r="I204" s="72"/>
      <c r="J204" s="72"/>
      <c r="AB204" s="4"/>
      <c r="AC204" s="4"/>
      <c r="AD204" s="4"/>
      <c r="AE204" s="4"/>
    </row>
    <row r="205" spans="1:31" ht="12.75" hidden="1" customHeight="1">
      <c r="G205" s="9"/>
      <c r="H205" s="9"/>
      <c r="I205" s="7"/>
      <c r="J205" s="8"/>
      <c r="AB205" s="4"/>
      <c r="AC205" s="4"/>
      <c r="AD205" s="4"/>
      <c r="AE205" s="4"/>
    </row>
    <row r="206" spans="1:31" ht="12.75" hidden="1" customHeight="1">
      <c r="AB206" s="4"/>
      <c r="AC206" s="4"/>
      <c r="AD206" s="4"/>
      <c r="AE206" s="4"/>
    </row>
    <row r="207" spans="1:31" ht="12.75" hidden="1" customHeight="1">
      <c r="A207" s="6" t="s">
        <v>80</v>
      </c>
      <c r="B207" s="8"/>
      <c r="C207" s="8"/>
      <c r="D207" s="8"/>
      <c r="E207" s="8"/>
      <c r="F207" s="8"/>
      <c r="G207" s="8"/>
      <c r="H207" s="6"/>
      <c r="I207" s="6"/>
      <c r="J207" s="6"/>
      <c r="K207" s="73"/>
      <c r="L207" s="73"/>
      <c r="M207" s="73"/>
      <c r="AB207" s="4"/>
      <c r="AC207" s="4"/>
      <c r="AD207" s="4"/>
      <c r="AE207" s="4"/>
    </row>
    <row r="208" spans="1:31" ht="12.75" hidden="1" customHeight="1">
      <c r="A208" s="6" t="s">
        <v>1</v>
      </c>
      <c r="B208" s="8"/>
      <c r="C208" s="8"/>
      <c r="D208" s="8"/>
      <c r="E208" s="8"/>
      <c r="F208" s="8"/>
      <c r="G208" s="8"/>
      <c r="H208" s="6"/>
      <c r="I208" s="6"/>
      <c r="J208" s="6"/>
      <c r="K208" s="73"/>
      <c r="L208" s="73"/>
      <c r="M208" s="73"/>
      <c r="AB208" s="4"/>
      <c r="AC208" s="4"/>
      <c r="AD208" s="4"/>
      <c r="AE208" s="4"/>
    </row>
    <row r="209" spans="1:31" ht="12.75" hidden="1" customHeight="1">
      <c r="A209" s="9" t="s">
        <v>81</v>
      </c>
      <c r="B209" s="8"/>
      <c r="C209" s="8"/>
      <c r="D209" s="8"/>
      <c r="E209" s="8"/>
      <c r="F209" s="8"/>
      <c r="G209" s="8"/>
      <c r="H209" s="9"/>
      <c r="I209" s="7"/>
      <c r="J209" s="8"/>
      <c r="K209" s="73"/>
      <c r="L209" s="73"/>
      <c r="M209" s="73"/>
      <c r="AB209" s="4"/>
      <c r="AC209" s="4"/>
      <c r="AD209" s="4"/>
      <c r="AE209" s="4"/>
    </row>
    <row r="210" spans="1:31" ht="12.75" hidden="1" customHeight="1">
      <c r="AB210" s="4"/>
      <c r="AC210" s="4"/>
      <c r="AD210" s="4"/>
      <c r="AE210" s="4"/>
    </row>
    <row r="211" spans="1:31" ht="12.75" hidden="1" customHeight="1">
      <c r="AB211" s="4"/>
      <c r="AC211" s="4"/>
      <c r="AD211" s="4"/>
      <c r="AE211" s="4"/>
    </row>
    <row r="212" spans="1:31" ht="12.75" hidden="1" customHeight="1">
      <c r="AB212" s="4"/>
      <c r="AC212" s="4"/>
      <c r="AD212" s="4"/>
      <c r="AE212" s="4"/>
    </row>
    <row r="213" spans="1:31" ht="12.75" hidden="1" customHeight="1">
      <c r="AB213" s="4"/>
      <c r="AC213" s="4"/>
      <c r="AD213" s="4"/>
      <c r="AE213" s="4"/>
    </row>
    <row r="214" spans="1:31" ht="12.75" hidden="1" customHeight="1">
      <c r="G214" s="13"/>
      <c r="H214" s="13"/>
      <c r="I214" s="13"/>
      <c r="J214" s="13"/>
      <c r="K214" s="14" t="s">
        <v>82</v>
      </c>
      <c r="L214" s="15"/>
      <c r="M214" s="14" t="s">
        <v>5</v>
      </c>
      <c r="N214" s="16"/>
      <c r="AB214" s="4"/>
      <c r="AC214" s="4"/>
      <c r="AD214" s="4"/>
      <c r="AE214" s="4"/>
    </row>
    <row r="215" spans="1:31" ht="12.75" hidden="1" customHeight="1">
      <c r="G215" s="12" t="s">
        <v>83</v>
      </c>
      <c r="H215" s="17"/>
      <c r="I215" s="18" t="s">
        <v>5</v>
      </c>
      <c r="J215" s="19"/>
      <c r="K215" s="14" t="s">
        <v>84</v>
      </c>
      <c r="L215" s="15"/>
      <c r="M215" s="14" t="s">
        <v>85</v>
      </c>
      <c r="N215" s="16"/>
    </row>
    <row r="216" spans="1:31" ht="14.25" hidden="1" customHeight="1">
      <c r="A216" s="10" t="s">
        <v>8</v>
      </c>
      <c r="E216" s="11" t="s">
        <v>86</v>
      </c>
      <c r="F216" s="11"/>
      <c r="G216" s="74" t="s">
        <v>87</v>
      </c>
      <c r="H216" s="16"/>
      <c r="I216" s="20" t="s">
        <v>10</v>
      </c>
      <c r="K216" s="75" t="s">
        <v>88</v>
      </c>
      <c r="L216" s="15"/>
      <c r="M216" s="28" t="s">
        <v>89</v>
      </c>
      <c r="N216" s="16"/>
    </row>
    <row r="217" spans="1:31" ht="14.25" hidden="1" customHeight="1">
      <c r="A217" s="22" t="s">
        <v>12</v>
      </c>
      <c r="B217" s="11"/>
      <c r="C217" s="23" t="s">
        <v>13</v>
      </c>
      <c r="E217" s="24" t="s">
        <v>90</v>
      </c>
      <c r="F217" s="24"/>
      <c r="G217" s="76" t="s">
        <v>91</v>
      </c>
      <c r="H217" s="26"/>
      <c r="I217" s="76" t="s">
        <v>91</v>
      </c>
      <c r="K217" s="25"/>
      <c r="L217" s="15"/>
      <c r="M217" s="25"/>
      <c r="N217" s="12"/>
    </row>
    <row r="218" spans="1:31" ht="12.75" hidden="1" customHeight="1">
      <c r="E218" s="29"/>
      <c r="F218" s="29"/>
      <c r="G218" s="26" t="s">
        <v>20</v>
      </c>
      <c r="H218" s="26"/>
      <c r="I218" s="18" t="s">
        <v>92</v>
      </c>
      <c r="K218" s="30" t="s">
        <v>93</v>
      </c>
      <c r="L218" s="12"/>
      <c r="M218" s="30" t="s">
        <v>94</v>
      </c>
      <c r="N218" s="30"/>
    </row>
    <row r="219" spans="1:31" ht="12.75" hidden="1" customHeight="1"/>
    <row r="220" spans="1:31" ht="12.75" hidden="1" customHeight="1"/>
    <row r="221" spans="1:31" ht="12.75" hidden="1" customHeight="1"/>
    <row r="222" spans="1:31" ht="12.75" hidden="1" customHeight="1">
      <c r="A222" s="10" t="s">
        <v>95</v>
      </c>
    </row>
    <row r="223" spans="1:31" ht="12.75" hidden="1" customHeight="1"/>
    <row r="224" spans="1:31" ht="12.75" hidden="1" customHeight="1"/>
    <row r="225" spans="1:31" ht="12.75" hidden="1" customHeight="1"/>
    <row r="226" spans="1:31" ht="12.75" hidden="1" customHeight="1"/>
    <row r="227" spans="1:31" ht="12.75" customHeight="1"/>
    <row r="228" spans="1:31" ht="12.75" customHeight="1"/>
    <row r="229" spans="1:31" ht="12.75" customHeight="1"/>
    <row r="230" spans="1:31" ht="12.75" customHeight="1">
      <c r="A230" s="6"/>
      <c r="B230" s="8"/>
      <c r="C230" s="8"/>
      <c r="D230" s="8"/>
      <c r="E230" s="8"/>
      <c r="F230" s="8"/>
      <c r="G230" s="8"/>
      <c r="H230" s="6"/>
      <c r="I230" s="6"/>
      <c r="J230" s="6"/>
      <c r="K230" s="73"/>
      <c r="L230" s="73"/>
      <c r="M230" s="73"/>
    </row>
    <row r="231" spans="1:31" ht="12.75" customHeight="1">
      <c r="A231" s="63" t="s">
        <v>52</v>
      </c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P231" s="41"/>
      <c r="S231" s="42"/>
      <c r="Z231" s="4"/>
      <c r="AA231" s="4"/>
      <c r="AB231" s="4"/>
      <c r="AC231" s="4"/>
      <c r="AD231" s="4"/>
      <c r="AE231" s="4"/>
    </row>
    <row r="232" spans="1:31" ht="12.75" customHeight="1">
      <c r="A232" s="77" t="s">
        <v>96</v>
      </c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</row>
    <row r="233" spans="1:31" ht="12.7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</row>
    <row r="234" spans="1:31" ht="12.75" customHeight="1">
      <c r="G234" s="12" t="s">
        <v>2</v>
      </c>
      <c r="H234" s="13"/>
      <c r="I234" s="13"/>
      <c r="J234" s="13"/>
      <c r="K234" s="14"/>
      <c r="L234" s="15"/>
      <c r="M234" s="14" t="s">
        <v>3</v>
      </c>
      <c r="N234" s="16"/>
    </row>
    <row r="235" spans="1:31" ht="12.75" customHeight="1">
      <c r="G235" s="12" t="s">
        <v>4</v>
      </c>
      <c r="H235" s="17"/>
      <c r="I235" s="18" t="s">
        <v>5</v>
      </c>
      <c r="J235" s="19"/>
      <c r="K235" s="14" t="s">
        <v>6</v>
      </c>
      <c r="L235" s="15"/>
      <c r="M235" s="10" t="s">
        <v>7</v>
      </c>
      <c r="N235" s="16"/>
    </row>
    <row r="236" spans="1:31" ht="12.75" customHeight="1">
      <c r="A236" s="10" t="s">
        <v>8</v>
      </c>
      <c r="E236" s="11"/>
      <c r="F236" s="11"/>
      <c r="G236" s="18" t="s">
        <v>9</v>
      </c>
      <c r="H236" s="16"/>
      <c r="I236" s="20" t="s">
        <v>10</v>
      </c>
      <c r="K236" s="14" t="s">
        <v>11</v>
      </c>
      <c r="L236" s="15"/>
      <c r="M236" s="21" t="s">
        <v>9</v>
      </c>
      <c r="N236" s="16"/>
    </row>
    <row r="237" spans="1:31" ht="12.75" customHeight="1">
      <c r="A237" s="22" t="s">
        <v>12</v>
      </c>
      <c r="B237" s="11"/>
      <c r="C237" s="23" t="s">
        <v>13</v>
      </c>
      <c r="E237" s="24" t="s">
        <v>14</v>
      </c>
      <c r="F237" s="24"/>
      <c r="G237" s="25" t="s">
        <v>15</v>
      </c>
      <c r="H237" s="26"/>
      <c r="I237" s="27" t="s">
        <v>16</v>
      </c>
      <c r="K237" s="25" t="s">
        <v>17</v>
      </c>
      <c r="L237" s="15"/>
      <c r="M237" s="28" t="s">
        <v>18</v>
      </c>
      <c r="N237" s="12"/>
    </row>
    <row r="238" spans="1:31" ht="12.75" customHeight="1">
      <c r="E238" s="29"/>
      <c r="F238" s="29"/>
      <c r="G238" s="26" t="s">
        <v>20</v>
      </c>
      <c r="H238" s="26"/>
      <c r="I238" s="18" t="s">
        <v>19</v>
      </c>
      <c r="K238" s="30" t="s">
        <v>21</v>
      </c>
      <c r="L238" s="12"/>
      <c r="M238" s="30" t="s">
        <v>22</v>
      </c>
      <c r="N238" s="30"/>
    </row>
    <row r="239" spans="1:31">
      <c r="A239" s="26"/>
      <c r="C239" s="49" t="s">
        <v>97</v>
      </c>
    </row>
    <row r="240" spans="1:31">
      <c r="A240" s="26">
        <f>MAX(A$13:A239)+1</f>
        <v>96</v>
      </c>
      <c r="C240" s="43" t="s">
        <v>24</v>
      </c>
      <c r="E240" s="10" t="s">
        <v>25</v>
      </c>
      <c r="F240" s="10"/>
      <c r="G240" s="37">
        <v>23.98</v>
      </c>
      <c r="H240" s="5"/>
      <c r="I240" s="37">
        <v>2.8802999999999983</v>
      </c>
      <c r="J240" s="5"/>
      <c r="K240" s="39">
        <v>0</v>
      </c>
      <c r="L240" s="5"/>
      <c r="M240" s="37">
        <f t="shared" ref="M240" si="28">G240+I240+K240</f>
        <v>26.860299999999999</v>
      </c>
      <c r="N240" s="5"/>
      <c r="O240" s="5"/>
      <c r="P240" s="5"/>
    </row>
    <row r="241" spans="1:18">
      <c r="A241" s="26"/>
      <c r="C241" s="43" t="s">
        <v>26</v>
      </c>
      <c r="G241" s="37"/>
      <c r="H241" s="5"/>
      <c r="I241" s="37"/>
      <c r="J241" s="5"/>
      <c r="K241" s="5"/>
      <c r="L241" s="5"/>
      <c r="M241" s="37"/>
      <c r="N241" s="5"/>
      <c r="O241" s="5"/>
      <c r="P241" s="5"/>
    </row>
    <row r="242" spans="1:18" ht="14.5">
      <c r="A242" s="26">
        <f>MAX(A$13:A241)+1</f>
        <v>97</v>
      </c>
      <c r="C242" s="43" t="s">
        <v>98</v>
      </c>
      <c r="E242" s="10" t="s">
        <v>28</v>
      </c>
      <c r="F242" s="10"/>
      <c r="G242" s="5">
        <v>10.989500000000001</v>
      </c>
      <c r="H242" s="5"/>
      <c r="I242" s="45">
        <v>-0.14620000000000033</v>
      </c>
      <c r="J242" s="5"/>
      <c r="K242" s="45">
        <v>-1.7600000000000001E-2</v>
      </c>
      <c r="L242" s="5"/>
      <c r="M242" s="5">
        <f t="shared" ref="M242:M246" si="29">G242+I242+K242</f>
        <v>10.825700000000001</v>
      </c>
      <c r="N242" s="5"/>
      <c r="O242" s="5"/>
      <c r="P242" s="5"/>
    </row>
    <row r="243" spans="1:18" ht="14.5">
      <c r="A243" s="26">
        <f>MAX(A$13:A242)+1</f>
        <v>98</v>
      </c>
      <c r="C243" s="32" t="s">
        <v>99</v>
      </c>
      <c r="E243" s="10" t="s">
        <v>28</v>
      </c>
      <c r="F243" s="10"/>
      <c r="G243" s="5">
        <v>10.712200000000001</v>
      </c>
      <c r="H243" s="5"/>
      <c r="I243" s="45">
        <v>-0.13790000000000013</v>
      </c>
      <c r="J243" s="5"/>
      <c r="K243" s="45">
        <v>-1.7600000000000001E-2</v>
      </c>
      <c r="L243" s="5"/>
      <c r="M243" s="5">
        <f t="shared" si="29"/>
        <v>10.556700000000001</v>
      </c>
      <c r="N243" s="5"/>
      <c r="O243" s="5"/>
      <c r="P243" s="5"/>
    </row>
    <row r="244" spans="1:18" ht="14.5">
      <c r="A244" s="26">
        <f>MAX(A$13:A243)+1</f>
        <v>99</v>
      </c>
      <c r="C244" s="32" t="s">
        <v>99</v>
      </c>
      <c r="E244" s="10" t="s">
        <v>28</v>
      </c>
      <c r="F244" s="10"/>
      <c r="G244" s="5">
        <v>10.272500000000001</v>
      </c>
      <c r="H244" s="5"/>
      <c r="I244" s="45">
        <v>-0.1247000000000007</v>
      </c>
      <c r="J244" s="5"/>
      <c r="K244" s="45">
        <v>-1.7600000000000001E-2</v>
      </c>
      <c r="L244" s="5"/>
      <c r="M244" s="5">
        <f t="shared" si="29"/>
        <v>10.1302</v>
      </c>
      <c r="N244" s="5"/>
      <c r="O244" s="5"/>
      <c r="P244" s="5"/>
    </row>
    <row r="245" spans="1:18" ht="14.5">
      <c r="A245" s="26">
        <f>MAX(A$13:A244)+1</f>
        <v>100</v>
      </c>
      <c r="C245" s="32" t="s">
        <v>100</v>
      </c>
      <c r="E245" s="10" t="s">
        <v>28</v>
      </c>
      <c r="F245" s="10"/>
      <c r="G245" s="5">
        <v>9.8692000000000011</v>
      </c>
      <c r="H245" s="5"/>
      <c r="I245" s="45">
        <v>-0.1125999999999987</v>
      </c>
      <c r="J245" s="5"/>
      <c r="K245" s="45">
        <v>-1.7600000000000001E-2</v>
      </c>
      <c r="L245" s="5"/>
      <c r="M245" s="5">
        <f t="shared" si="29"/>
        <v>9.7390000000000025</v>
      </c>
      <c r="N245" s="5"/>
      <c r="O245" s="5"/>
      <c r="P245" s="5"/>
    </row>
    <row r="246" spans="1:18" ht="14.5">
      <c r="A246" s="26">
        <f>MAX(A$13:A245)+1</f>
        <v>101</v>
      </c>
      <c r="C246" s="32" t="s">
        <v>101</v>
      </c>
      <c r="E246" s="10" t="s">
        <v>28</v>
      </c>
      <c r="F246" s="10"/>
      <c r="G246" s="5">
        <v>9.5356000000000005</v>
      </c>
      <c r="H246" s="5"/>
      <c r="I246" s="45">
        <v>-0.10250000000000092</v>
      </c>
      <c r="J246" s="5"/>
      <c r="K246" s="45">
        <v>-1.7600000000000001E-2</v>
      </c>
      <c r="L246" s="5"/>
      <c r="M246" s="5">
        <f t="shared" si="29"/>
        <v>9.4154999999999998</v>
      </c>
      <c r="N246" s="5"/>
      <c r="O246" s="5"/>
      <c r="P246" s="5"/>
    </row>
    <row r="247" spans="1:18" ht="12.75" customHeight="1">
      <c r="A247" s="26"/>
      <c r="C247" s="79"/>
      <c r="E247" s="10"/>
      <c r="F247" s="10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spans="1:18" ht="13.15" customHeight="1">
      <c r="A248" s="26">
        <f>MAX(A$13:A247)+1</f>
        <v>102</v>
      </c>
      <c r="C248" s="55" t="s">
        <v>102</v>
      </c>
      <c r="E248" s="10" t="s">
        <v>28</v>
      </c>
      <c r="F248" s="10"/>
      <c r="G248" s="5">
        <v>3.3225999999999996</v>
      </c>
      <c r="H248" s="5"/>
      <c r="I248" s="45">
        <v>-8.099999999999774E-3</v>
      </c>
      <c r="J248" s="5"/>
      <c r="K248" s="39">
        <v>0</v>
      </c>
      <c r="L248" s="5"/>
      <c r="M248" s="5">
        <f t="shared" ref="M248:M255" si="30">G248+I248+K248</f>
        <v>3.3144999999999998</v>
      </c>
      <c r="N248" s="5"/>
      <c r="O248" s="5"/>
      <c r="P248" s="5"/>
    </row>
    <row r="249" spans="1:18" ht="12.75" customHeight="1">
      <c r="A249" s="26">
        <f>MAX(A$13:A248)+1</f>
        <v>103</v>
      </c>
      <c r="C249" s="55" t="s">
        <v>103</v>
      </c>
      <c r="E249" s="10" t="s">
        <v>28</v>
      </c>
      <c r="F249" s="10"/>
      <c r="G249" s="5">
        <v>1.9417999999999997</v>
      </c>
      <c r="H249" s="5"/>
      <c r="I249" s="45">
        <v>3.00000000000189E-4</v>
      </c>
      <c r="J249" s="5"/>
      <c r="K249" s="39">
        <v>0</v>
      </c>
      <c r="L249" s="5"/>
      <c r="M249" s="5">
        <f t="shared" si="30"/>
        <v>1.9420999999999999</v>
      </c>
      <c r="N249" s="5"/>
      <c r="O249" s="5"/>
      <c r="P249" s="5"/>
    </row>
    <row r="250" spans="1:18" ht="12.75" customHeight="1">
      <c r="A250" s="26"/>
      <c r="C250" s="55"/>
      <c r="E250" s="10"/>
      <c r="F250" s="10"/>
      <c r="G250" s="5"/>
      <c r="H250" s="5"/>
      <c r="I250" s="45"/>
      <c r="J250" s="5"/>
      <c r="K250" s="39"/>
      <c r="L250" s="5"/>
      <c r="M250" s="5"/>
      <c r="N250" s="5"/>
      <c r="O250" s="5"/>
      <c r="P250" s="5"/>
    </row>
    <row r="251" spans="1:18" ht="11.5" customHeight="1">
      <c r="A251" s="26">
        <f>MAX(A$13:A249)+1</f>
        <v>104</v>
      </c>
      <c r="C251" s="55" t="s">
        <v>104</v>
      </c>
      <c r="E251" s="10" t="s">
        <v>28</v>
      </c>
      <c r="F251" s="10"/>
      <c r="G251" s="5">
        <v>2.1999000000000004</v>
      </c>
      <c r="H251" s="5"/>
      <c r="I251" s="5">
        <v>5.2000000000000046E-2</v>
      </c>
      <c r="J251" s="5"/>
      <c r="K251" s="39">
        <v>0</v>
      </c>
      <c r="L251" s="5"/>
      <c r="M251" s="5">
        <f t="shared" si="30"/>
        <v>2.2519000000000005</v>
      </c>
      <c r="N251" s="5"/>
      <c r="O251" s="5"/>
      <c r="P251" s="5"/>
    </row>
    <row r="252" spans="1:18" ht="12.65" customHeight="1">
      <c r="A252" s="26">
        <f>MAX(A$13:A251)+1</f>
        <v>105</v>
      </c>
      <c r="C252" s="55" t="s">
        <v>105</v>
      </c>
      <c r="E252" s="10" t="s">
        <v>28</v>
      </c>
      <c r="F252" s="10"/>
      <c r="G252" s="5">
        <v>5.8751999999999995</v>
      </c>
      <c r="I252" s="5">
        <v>6.4599999999999547E-2</v>
      </c>
      <c r="K252" s="39">
        <v>0</v>
      </c>
      <c r="L252" s="5"/>
      <c r="M252" s="5">
        <f t="shared" si="30"/>
        <v>5.9397999999999991</v>
      </c>
      <c r="O252" s="5"/>
      <c r="P252" s="5"/>
    </row>
    <row r="253" spans="1:18" ht="12.65" customHeight="1">
      <c r="A253" s="26"/>
      <c r="C253" s="55"/>
      <c r="E253" s="10"/>
      <c r="F253" s="10"/>
      <c r="G253" s="5"/>
      <c r="I253" s="5"/>
      <c r="K253" s="39"/>
      <c r="L253" s="5"/>
      <c r="M253" s="5"/>
      <c r="O253" s="5"/>
      <c r="P253" s="5"/>
    </row>
    <row r="254" spans="1:18">
      <c r="A254" s="26">
        <f>MAX(A$13:A253)+1</f>
        <v>106</v>
      </c>
      <c r="C254" s="55" t="s">
        <v>106</v>
      </c>
      <c r="E254" s="10" t="s">
        <v>28</v>
      </c>
      <c r="F254" s="10"/>
      <c r="G254" s="5">
        <v>12.143600000000001</v>
      </c>
      <c r="I254" s="5">
        <v>5.7000000000009265E-3</v>
      </c>
      <c r="K254" s="39">
        <v>0</v>
      </c>
      <c r="L254" s="5"/>
      <c r="M254" s="5">
        <f t="shared" si="30"/>
        <v>12.149300000000002</v>
      </c>
      <c r="O254" s="5"/>
      <c r="P254" s="5"/>
    </row>
    <row r="255" spans="1:18">
      <c r="A255" s="26">
        <f>MAX(A$13:A254)+1</f>
        <v>107</v>
      </c>
      <c r="C255" s="55" t="s">
        <v>107</v>
      </c>
      <c r="E255" s="10" t="s">
        <v>28</v>
      </c>
      <c r="F255" s="10"/>
      <c r="G255" s="5">
        <v>15.684600000000001</v>
      </c>
      <c r="I255" s="5">
        <v>5.7000000000009265E-3</v>
      </c>
      <c r="K255" s="39">
        <v>0</v>
      </c>
      <c r="L255" s="5"/>
      <c r="M255" s="5">
        <f t="shared" si="30"/>
        <v>15.690300000000002</v>
      </c>
      <c r="O255" s="5"/>
      <c r="P255" s="5"/>
      <c r="R255" s="5"/>
    </row>
    <row r="256" spans="1:18">
      <c r="E256" s="43"/>
      <c r="F256" s="43"/>
      <c r="G256" s="5"/>
    </row>
    <row r="257" spans="1:17">
      <c r="A257" s="26"/>
      <c r="C257" s="49" t="s">
        <v>108</v>
      </c>
      <c r="E257" s="43"/>
      <c r="F257" s="43"/>
      <c r="G257" s="5"/>
    </row>
    <row r="258" spans="1:17">
      <c r="A258" s="26">
        <f>MAX(A$13:A257)+1</f>
        <v>108</v>
      </c>
      <c r="C258" s="43" t="s">
        <v>24</v>
      </c>
      <c r="E258" s="80" t="s">
        <v>25</v>
      </c>
      <c r="F258" s="80"/>
      <c r="G258" s="37">
        <v>77.58</v>
      </c>
      <c r="I258" s="37">
        <v>2.0926000000000045</v>
      </c>
      <c r="K258" s="39">
        <v>0</v>
      </c>
      <c r="M258" s="37">
        <f t="shared" ref="M258" si="31">G258+I258+K258</f>
        <v>79.672600000000003</v>
      </c>
      <c r="O258" s="5"/>
      <c r="P258" s="5"/>
    </row>
    <row r="259" spans="1:17">
      <c r="A259" s="26"/>
      <c r="C259" s="43" t="s">
        <v>26</v>
      </c>
      <c r="E259" s="43"/>
      <c r="F259" s="43"/>
      <c r="G259" s="37"/>
      <c r="I259" s="37"/>
      <c r="M259" s="37"/>
      <c r="O259" s="5"/>
      <c r="P259" s="5"/>
    </row>
    <row r="260" spans="1:17" ht="14.5">
      <c r="A260" s="26">
        <f>MAX(A$13:A259)+1</f>
        <v>109</v>
      </c>
      <c r="C260" s="43" t="s">
        <v>109</v>
      </c>
      <c r="E260" s="10" t="s">
        <v>28</v>
      </c>
      <c r="F260" s="10"/>
      <c r="G260" s="5">
        <v>10.043900000000001</v>
      </c>
      <c r="I260" s="45">
        <v>-0.36710000000000065</v>
      </c>
      <c r="K260" s="45">
        <v>-1.34E-2</v>
      </c>
      <c r="M260" s="5">
        <f t="shared" ref="M260:M264" si="32">G260+I260+K260</f>
        <v>9.6633999999999993</v>
      </c>
      <c r="O260" s="5"/>
      <c r="P260" s="5"/>
    </row>
    <row r="261" spans="1:17" ht="14.5">
      <c r="A261" s="26">
        <f>MAX(A$13:A260)+1</f>
        <v>110</v>
      </c>
      <c r="C261" s="32" t="s">
        <v>110</v>
      </c>
      <c r="E261" s="10" t="s">
        <v>28</v>
      </c>
      <c r="F261" s="10"/>
      <c r="G261" s="5">
        <v>8.1828000000000003</v>
      </c>
      <c r="I261" s="45">
        <v>-0.3022999999999989</v>
      </c>
      <c r="K261" s="45">
        <v>-1.34E-2</v>
      </c>
      <c r="M261" s="5">
        <f t="shared" si="32"/>
        <v>7.8671000000000015</v>
      </c>
      <c r="O261" s="5"/>
      <c r="P261" s="5"/>
    </row>
    <row r="262" spans="1:17" ht="14.5">
      <c r="A262" s="26">
        <f>MAX(A$13:A261)+1</f>
        <v>111</v>
      </c>
      <c r="C262" s="32" t="s">
        <v>111</v>
      </c>
      <c r="E262" s="10" t="s">
        <v>28</v>
      </c>
      <c r="F262" s="10"/>
      <c r="G262" s="5">
        <v>7.1040999999999999</v>
      </c>
      <c r="I262" s="45">
        <v>-0.26670000000000016</v>
      </c>
      <c r="K262" s="45">
        <v>-1.34E-2</v>
      </c>
      <c r="M262" s="5">
        <f t="shared" si="32"/>
        <v>6.8239999999999998</v>
      </c>
      <c r="O262" s="5"/>
      <c r="P262" s="5"/>
    </row>
    <row r="263" spans="1:17" ht="14.5">
      <c r="A263" s="26">
        <f>MAX(A$13:A262)+1</f>
        <v>112</v>
      </c>
      <c r="C263" s="32" t="s">
        <v>112</v>
      </c>
      <c r="E263" s="10" t="s">
        <v>28</v>
      </c>
      <c r="F263" s="10"/>
      <c r="G263" s="5">
        <v>6.4268999999999998</v>
      </c>
      <c r="I263" s="45">
        <v>-0.24289999999999967</v>
      </c>
      <c r="K263" s="45">
        <v>-1.34E-2</v>
      </c>
      <c r="M263" s="5">
        <f t="shared" si="32"/>
        <v>6.1706000000000003</v>
      </c>
      <c r="O263" s="5"/>
      <c r="P263" s="5"/>
    </row>
    <row r="264" spans="1:17" ht="14.5">
      <c r="A264" s="26">
        <f>MAX(A$13:A263)+1</f>
        <v>113</v>
      </c>
      <c r="C264" s="32" t="s">
        <v>113</v>
      </c>
      <c r="E264" s="10" t="s">
        <v>28</v>
      </c>
      <c r="F264" s="10"/>
      <c r="G264" s="5">
        <v>3.8609</v>
      </c>
      <c r="I264" s="45">
        <v>-0.15280000000000005</v>
      </c>
      <c r="K264" s="45">
        <v>-1.34E-2</v>
      </c>
      <c r="M264" s="5">
        <f t="shared" si="32"/>
        <v>3.6947000000000001</v>
      </c>
      <c r="O264" s="5"/>
      <c r="P264" s="5"/>
    </row>
    <row r="265" spans="1:17">
      <c r="G265" s="5"/>
      <c r="I265" s="5"/>
      <c r="K265" s="5"/>
      <c r="M265" s="5"/>
      <c r="O265" s="5"/>
      <c r="P265" s="5"/>
    </row>
    <row r="266" spans="1:17">
      <c r="A266" s="26">
        <f>MAX(A$13:A265)+1</f>
        <v>114</v>
      </c>
      <c r="C266" s="55" t="s">
        <v>102</v>
      </c>
      <c r="E266" s="10" t="s">
        <v>28</v>
      </c>
      <c r="F266" s="10"/>
      <c r="G266" s="5">
        <v>2.9055000000000004</v>
      </c>
      <c r="I266" s="45">
        <v>-1.0099999999999998E-2</v>
      </c>
      <c r="K266" s="39">
        <v>0</v>
      </c>
      <c r="M266" s="5">
        <f t="shared" ref="M266:M273" si="33">G266+I266+K266</f>
        <v>2.8954000000000004</v>
      </c>
      <c r="O266" s="5"/>
      <c r="P266" s="5"/>
    </row>
    <row r="267" spans="1:17">
      <c r="A267" s="26">
        <f>MAX(A$13:A266)+1</f>
        <v>115</v>
      </c>
      <c r="C267" s="55" t="s">
        <v>103</v>
      </c>
      <c r="E267" s="10" t="s">
        <v>28</v>
      </c>
      <c r="F267" s="10"/>
      <c r="G267" s="5">
        <v>1.7813999999999997</v>
      </c>
      <c r="I267" s="45">
        <v>3.00000000000189E-4</v>
      </c>
      <c r="K267" s="39">
        <v>0</v>
      </c>
      <c r="M267" s="5">
        <f t="shared" si="33"/>
        <v>1.7816999999999998</v>
      </c>
      <c r="O267" s="5"/>
      <c r="P267" s="5"/>
    </row>
    <row r="268" spans="1:17">
      <c r="A268" s="26"/>
      <c r="C268" s="55"/>
      <c r="E268" s="10"/>
      <c r="F268" s="10"/>
      <c r="G268" s="5"/>
      <c r="I268" s="45"/>
      <c r="K268" s="39"/>
      <c r="M268" s="5"/>
      <c r="O268" s="5"/>
      <c r="P268" s="5"/>
    </row>
    <row r="269" spans="1:17">
      <c r="A269" s="26">
        <f>MAX(A$13:A267)+1</f>
        <v>116</v>
      </c>
      <c r="C269" s="55" t="s">
        <v>104</v>
      </c>
      <c r="E269" s="10" t="s">
        <v>28</v>
      </c>
      <c r="F269" s="10"/>
      <c r="G269" s="5">
        <v>1.74</v>
      </c>
      <c r="I269" s="5">
        <v>4.0300000000000002E-2</v>
      </c>
      <c r="K269" s="39">
        <v>0</v>
      </c>
      <c r="M269" s="5">
        <f t="shared" si="33"/>
        <v>1.7803</v>
      </c>
      <c r="O269" s="5"/>
      <c r="P269" s="5"/>
    </row>
    <row r="270" spans="1:17">
      <c r="A270" s="26">
        <f>MAX(A$13:A269)+1</f>
        <v>117</v>
      </c>
      <c r="B270" s="43"/>
      <c r="C270" s="55" t="s">
        <v>105</v>
      </c>
      <c r="D270" s="43"/>
      <c r="E270" s="10" t="s">
        <v>28</v>
      </c>
      <c r="F270" s="10"/>
      <c r="G270" s="81">
        <v>4.3920000000000003</v>
      </c>
      <c r="H270" s="43"/>
      <c r="I270" s="5">
        <v>4.9500000000000099E-2</v>
      </c>
      <c r="J270" s="43"/>
      <c r="K270" s="39">
        <v>0</v>
      </c>
      <c r="L270" s="43"/>
      <c r="M270" s="5">
        <f t="shared" si="33"/>
        <v>4.4415000000000004</v>
      </c>
      <c r="N270" s="43"/>
      <c r="O270" s="5"/>
      <c r="P270" s="5"/>
      <c r="Q270" s="82"/>
    </row>
    <row r="271" spans="1:17">
      <c r="A271" s="26"/>
      <c r="B271" s="43"/>
      <c r="C271" s="55"/>
      <c r="D271" s="43"/>
      <c r="E271" s="10"/>
      <c r="F271" s="10"/>
      <c r="G271" s="81"/>
      <c r="H271" s="43"/>
      <c r="I271" s="5"/>
      <c r="J271" s="43"/>
      <c r="K271" s="39"/>
      <c r="L271" s="43"/>
      <c r="M271" s="5"/>
      <c r="N271" s="43"/>
      <c r="O271" s="5"/>
      <c r="P271" s="5"/>
      <c r="Q271" s="82"/>
    </row>
    <row r="272" spans="1:17">
      <c r="A272" s="26">
        <f>MAX(A$13:A270)+1</f>
        <v>118</v>
      </c>
      <c r="B272" s="43"/>
      <c r="C272" s="55" t="s">
        <v>106</v>
      </c>
      <c r="D272" s="43"/>
      <c r="E272" s="10" t="s">
        <v>28</v>
      </c>
      <c r="F272" s="10"/>
      <c r="G272" s="81">
        <v>12.143600000000001</v>
      </c>
      <c r="H272" s="43"/>
      <c r="I272" s="5">
        <v>5.7000000000009265E-3</v>
      </c>
      <c r="J272" s="43"/>
      <c r="K272" s="39">
        <v>0</v>
      </c>
      <c r="L272" s="43"/>
      <c r="M272" s="5">
        <f t="shared" si="33"/>
        <v>12.149300000000002</v>
      </c>
      <c r="N272" s="43"/>
      <c r="O272" s="5"/>
      <c r="P272" s="5"/>
      <c r="Q272" s="82"/>
    </row>
    <row r="273" spans="1:17">
      <c r="A273" s="26">
        <f>MAX(A$13:A272)+1</f>
        <v>119</v>
      </c>
      <c r="B273" s="43"/>
      <c r="C273" s="55" t="s">
        <v>107</v>
      </c>
      <c r="D273" s="43"/>
      <c r="E273" s="10" t="s">
        <v>28</v>
      </c>
      <c r="F273" s="10"/>
      <c r="G273" s="81">
        <v>15.684600000000001</v>
      </c>
      <c r="H273" s="43"/>
      <c r="I273" s="5">
        <v>5.7000000000009265E-3</v>
      </c>
      <c r="J273" s="43"/>
      <c r="K273" s="39">
        <v>0</v>
      </c>
      <c r="L273" s="43"/>
      <c r="M273" s="5">
        <f t="shared" si="33"/>
        <v>15.690300000000002</v>
      </c>
      <c r="N273" s="43"/>
      <c r="O273" s="5"/>
      <c r="P273" s="5"/>
      <c r="Q273" s="82"/>
    </row>
    <row r="274" spans="1:17">
      <c r="A274" s="26"/>
      <c r="B274" s="43"/>
      <c r="C274" s="55"/>
      <c r="D274" s="43"/>
      <c r="E274" s="43"/>
      <c r="F274" s="43"/>
      <c r="G274" s="81"/>
      <c r="H274" s="43"/>
      <c r="I274" s="5"/>
      <c r="J274" s="43"/>
      <c r="K274" s="81"/>
      <c r="L274" s="43"/>
      <c r="M274" s="5"/>
      <c r="N274" s="43"/>
      <c r="O274" s="5"/>
      <c r="P274" s="5"/>
      <c r="Q274" s="82"/>
    </row>
    <row r="275" spans="1:17">
      <c r="A275" s="26"/>
      <c r="B275" s="43"/>
      <c r="C275" s="49" t="s">
        <v>114</v>
      </c>
      <c r="D275" s="43"/>
      <c r="E275" s="43"/>
      <c r="F275" s="43"/>
      <c r="G275" s="81"/>
      <c r="H275" s="43"/>
      <c r="I275" s="43"/>
      <c r="J275" s="43"/>
      <c r="K275" s="43"/>
      <c r="L275" s="43"/>
      <c r="M275" s="43"/>
      <c r="N275" s="43"/>
      <c r="O275" s="5"/>
      <c r="P275" s="5"/>
      <c r="Q275" s="82"/>
    </row>
    <row r="276" spans="1:17">
      <c r="A276" s="26">
        <f>MAX(A$13:A275)+1</f>
        <v>120</v>
      </c>
      <c r="B276" s="43"/>
      <c r="C276" s="43" t="s">
        <v>24</v>
      </c>
      <c r="D276" s="43"/>
      <c r="E276" s="80" t="s">
        <v>25</v>
      </c>
      <c r="F276" s="80"/>
      <c r="G276" s="37">
        <v>1091.76</v>
      </c>
      <c r="H276" s="43"/>
      <c r="I276" s="37">
        <v>29.805299999999988</v>
      </c>
      <c r="J276" s="43"/>
      <c r="K276" s="39">
        <v>0</v>
      </c>
      <c r="L276" s="43"/>
      <c r="M276" s="37">
        <f t="shared" ref="M276" si="34">G276+I276+K276</f>
        <v>1121.5653</v>
      </c>
      <c r="N276" s="43"/>
      <c r="O276" s="5"/>
      <c r="P276" s="5"/>
      <c r="Q276" s="82"/>
    </row>
    <row r="277" spans="1:17">
      <c r="A277" s="26"/>
      <c r="B277" s="43"/>
      <c r="C277" s="43" t="s">
        <v>44</v>
      </c>
      <c r="D277" s="43"/>
      <c r="E277" s="43"/>
      <c r="F277" s="43"/>
      <c r="G277" s="37"/>
      <c r="H277" s="43"/>
      <c r="I277" s="37"/>
      <c r="J277" s="43"/>
      <c r="K277" s="83"/>
      <c r="L277" s="43"/>
      <c r="M277" s="37"/>
      <c r="N277" s="43"/>
      <c r="O277" s="5"/>
      <c r="P277" s="5"/>
      <c r="Q277" s="82"/>
    </row>
    <row r="278" spans="1:17" ht="14.5">
      <c r="A278" s="26">
        <f>MAX(A$13:A277)+1</f>
        <v>121</v>
      </c>
      <c r="B278" s="43"/>
      <c r="C278" s="43" t="s">
        <v>115</v>
      </c>
      <c r="D278" s="43"/>
      <c r="E278" s="10" t="s">
        <v>45</v>
      </c>
      <c r="F278" s="10"/>
      <c r="G278" s="81">
        <v>34.796800000000005</v>
      </c>
      <c r="H278" s="43"/>
      <c r="I278" s="5">
        <v>0.35770000000000124</v>
      </c>
      <c r="J278" s="43"/>
      <c r="K278" s="39">
        <v>0</v>
      </c>
      <c r="L278" s="43"/>
      <c r="M278" s="5">
        <f t="shared" ref="M278:M279" si="35">G278+I278+K278</f>
        <v>35.154500000000006</v>
      </c>
      <c r="N278" s="43"/>
      <c r="O278" s="5"/>
      <c r="P278" s="5"/>
      <c r="Q278" s="82"/>
    </row>
    <row r="279" spans="1:17" ht="14.5">
      <c r="A279" s="26">
        <f>MAX(A$13:A278)+1</f>
        <v>122</v>
      </c>
      <c r="B279" s="43"/>
      <c r="C279" s="32" t="s">
        <v>116</v>
      </c>
      <c r="D279" s="43"/>
      <c r="E279" s="10" t="s">
        <v>45</v>
      </c>
      <c r="F279" s="10"/>
      <c r="G279" s="81">
        <v>20.462300000000003</v>
      </c>
      <c r="H279" s="43"/>
      <c r="I279" s="5">
        <v>0.21030000000000015</v>
      </c>
      <c r="J279" s="43"/>
      <c r="K279" s="39">
        <v>0</v>
      </c>
      <c r="L279" s="43"/>
      <c r="M279" s="5">
        <f t="shared" si="35"/>
        <v>20.672600000000003</v>
      </c>
      <c r="N279" s="43"/>
      <c r="O279" s="5"/>
      <c r="P279" s="5"/>
      <c r="Q279" s="82"/>
    </row>
    <row r="280" spans="1:17">
      <c r="A280" s="26"/>
      <c r="B280" s="43"/>
      <c r="C280" s="43" t="s">
        <v>26</v>
      </c>
      <c r="D280" s="43"/>
      <c r="E280" s="3"/>
      <c r="F280" s="3"/>
      <c r="G280" s="81"/>
      <c r="H280" s="43"/>
      <c r="I280" s="5"/>
      <c r="J280" s="43"/>
      <c r="K280" s="84"/>
      <c r="L280" s="43"/>
      <c r="M280" s="5"/>
      <c r="N280" s="43"/>
      <c r="O280" s="5"/>
      <c r="P280" s="5"/>
      <c r="Q280" s="82"/>
    </row>
    <row r="281" spans="1:17" ht="14.5">
      <c r="A281" s="26">
        <f>MAX(A$13:A280)+1</f>
        <v>123</v>
      </c>
      <c r="B281" s="43"/>
      <c r="C281" s="43" t="s">
        <v>117</v>
      </c>
      <c r="D281" s="43"/>
      <c r="E281" s="10" t="s">
        <v>28</v>
      </c>
      <c r="F281" s="10"/>
      <c r="G281" s="81">
        <v>0.75260000000000005</v>
      </c>
      <c r="H281" s="43"/>
      <c r="I281" s="45">
        <v>-1.6700000000000048E-2</v>
      </c>
      <c r="J281" s="43"/>
      <c r="K281" s="71">
        <v>-1.8E-3</v>
      </c>
      <c r="L281" s="43"/>
      <c r="M281" s="5">
        <f t="shared" ref="M281:M282" si="36">G281+I281+K281</f>
        <v>0.73409999999999997</v>
      </c>
      <c r="N281" s="43"/>
      <c r="O281" s="5"/>
      <c r="P281" s="5"/>
      <c r="Q281" s="82"/>
    </row>
    <row r="282" spans="1:17" ht="14.5">
      <c r="A282" s="26">
        <f>MAX(A$13:A281)+1</f>
        <v>124</v>
      </c>
      <c r="B282" s="43"/>
      <c r="C282" s="32" t="s">
        <v>118</v>
      </c>
      <c r="D282" s="43"/>
      <c r="E282" s="10" t="s">
        <v>28</v>
      </c>
      <c r="F282" s="10"/>
      <c r="G282" s="81">
        <v>0.54320000000000002</v>
      </c>
      <c r="H282" s="43"/>
      <c r="I282" s="45">
        <v>-1.2199999999999989E-2</v>
      </c>
      <c r="J282" s="43"/>
      <c r="K282" s="71">
        <v>-1.8E-3</v>
      </c>
      <c r="L282" s="43"/>
      <c r="M282" s="5">
        <f t="shared" si="36"/>
        <v>0.5292</v>
      </c>
      <c r="N282" s="43"/>
      <c r="O282" s="5"/>
      <c r="P282" s="5"/>
      <c r="Q282" s="82"/>
    </row>
    <row r="283" spans="1:17">
      <c r="A283" s="26"/>
      <c r="B283" s="43"/>
      <c r="D283" s="43"/>
      <c r="E283" s="43"/>
      <c r="F283" s="43"/>
      <c r="G283" s="81"/>
      <c r="H283" s="43"/>
      <c r="I283" s="5"/>
      <c r="J283" s="43"/>
      <c r="K283" s="83"/>
      <c r="L283" s="43"/>
      <c r="M283" s="83"/>
      <c r="N283" s="43"/>
      <c r="O283" s="5"/>
      <c r="P283" s="5"/>
      <c r="Q283" s="82"/>
    </row>
    <row r="284" spans="1:17">
      <c r="A284" s="26"/>
      <c r="B284" s="43"/>
      <c r="C284" s="43" t="s">
        <v>119</v>
      </c>
      <c r="D284" s="43"/>
      <c r="G284" s="43"/>
      <c r="H284" s="43"/>
      <c r="I284" s="5"/>
      <c r="J284" s="43"/>
      <c r="K284" s="83"/>
      <c r="L284" s="43"/>
      <c r="M284" s="83"/>
      <c r="N284" s="43"/>
      <c r="O284" s="5"/>
      <c r="P284" s="5"/>
      <c r="Q284" s="82"/>
    </row>
    <row r="285" spans="1:17">
      <c r="A285" s="26">
        <f>MAX(A$13:A284)+1</f>
        <v>125</v>
      </c>
      <c r="B285" s="43"/>
      <c r="C285" s="79" t="s">
        <v>120</v>
      </c>
      <c r="D285" s="43"/>
      <c r="E285" s="10" t="s">
        <v>45</v>
      </c>
      <c r="F285" s="10"/>
      <c r="G285" s="43">
        <v>33.3215</v>
      </c>
      <c r="H285" s="43"/>
      <c r="I285" s="5">
        <v>0.16029999999999944</v>
      </c>
      <c r="J285" s="43"/>
      <c r="K285" s="39">
        <v>0</v>
      </c>
      <c r="L285" s="43"/>
      <c r="M285" s="5">
        <f t="shared" ref="M285:M286" si="37">G285+I285+K285</f>
        <v>33.4818</v>
      </c>
      <c r="N285" s="43"/>
      <c r="O285" s="5"/>
      <c r="P285" s="5"/>
      <c r="Q285" s="82"/>
    </row>
    <row r="286" spans="1:17">
      <c r="A286" s="26">
        <f>MAX(A$13:A285)+1</f>
        <v>126</v>
      </c>
      <c r="B286" s="43"/>
      <c r="C286" s="79" t="s">
        <v>121</v>
      </c>
      <c r="D286" s="43"/>
      <c r="E286" s="10" t="s">
        <v>45</v>
      </c>
      <c r="F286" s="10"/>
      <c r="G286" s="43">
        <v>39.097199999999994</v>
      </c>
      <c r="H286" s="43"/>
      <c r="I286" s="5">
        <v>0.11889999999999645</v>
      </c>
      <c r="J286" s="43"/>
      <c r="K286" s="39">
        <v>0</v>
      </c>
      <c r="L286" s="43"/>
      <c r="M286" s="5">
        <f t="shared" si="37"/>
        <v>39.21609999999999</v>
      </c>
      <c r="N286" s="43"/>
      <c r="O286" s="5"/>
      <c r="P286" s="5"/>
      <c r="Q286" s="82"/>
    </row>
    <row r="287" spans="1:17">
      <c r="A287" s="26"/>
      <c r="B287" s="43"/>
      <c r="C287" s="43" t="s">
        <v>122</v>
      </c>
      <c r="D287" s="43"/>
      <c r="G287" s="43"/>
      <c r="H287" s="43"/>
      <c r="I287" s="5"/>
      <c r="J287" s="43"/>
      <c r="K287" s="83"/>
      <c r="L287" s="43"/>
      <c r="M287" s="83"/>
      <c r="N287" s="43"/>
      <c r="O287" s="5"/>
      <c r="P287" s="5"/>
      <c r="Q287" s="82"/>
    </row>
    <row r="288" spans="1:17">
      <c r="A288" s="26">
        <f>MAX(A$13:A287)+1</f>
        <v>127</v>
      </c>
      <c r="B288" s="43"/>
      <c r="C288" s="79" t="s">
        <v>120</v>
      </c>
      <c r="D288" s="43"/>
      <c r="E288" s="10" t="s">
        <v>28</v>
      </c>
      <c r="F288" s="10"/>
      <c r="G288" s="43">
        <v>1.9068000000000001</v>
      </c>
      <c r="H288" s="43"/>
      <c r="I288" s="5">
        <v>6.3999999999997392E-3</v>
      </c>
      <c r="J288" s="43"/>
      <c r="K288" s="39">
        <v>0</v>
      </c>
      <c r="L288" s="43"/>
      <c r="M288" s="5">
        <f t="shared" ref="M288:M289" si="38">G288+I288+K288</f>
        <v>1.9131999999999998</v>
      </c>
      <c r="N288" s="43"/>
      <c r="O288" s="5"/>
      <c r="P288" s="5"/>
      <c r="Q288" s="82"/>
    </row>
    <row r="289" spans="1:17">
      <c r="A289" s="26">
        <f>MAX(A$13:A288)+1</f>
        <v>128</v>
      </c>
      <c r="B289" s="43"/>
      <c r="C289" s="79" t="s">
        <v>121</v>
      </c>
      <c r="D289" s="43"/>
      <c r="E289" s="10" t="s">
        <v>28</v>
      </c>
      <c r="F289" s="10"/>
      <c r="G289" s="43">
        <v>1.3989</v>
      </c>
      <c r="H289" s="43"/>
      <c r="I289" s="45">
        <v>5.1000000000001044E-3</v>
      </c>
      <c r="J289" s="43"/>
      <c r="K289" s="39">
        <v>0</v>
      </c>
      <c r="L289" s="43"/>
      <c r="M289" s="5">
        <f t="shared" si="38"/>
        <v>1.4040000000000001</v>
      </c>
      <c r="N289" s="43"/>
      <c r="O289" s="5"/>
      <c r="P289" s="5"/>
      <c r="Q289" s="82"/>
    </row>
    <row r="290" spans="1:17">
      <c r="A290" s="26"/>
      <c r="B290" s="43"/>
      <c r="C290" s="43" t="s">
        <v>123</v>
      </c>
      <c r="D290" s="43"/>
      <c r="G290" s="43"/>
      <c r="H290" s="43"/>
      <c r="I290" s="5"/>
      <c r="J290" s="43"/>
      <c r="K290" s="83"/>
      <c r="L290" s="43"/>
      <c r="M290" s="83"/>
      <c r="N290" s="43"/>
      <c r="O290" s="5"/>
      <c r="P290" s="5"/>
      <c r="Q290" s="82"/>
    </row>
    <row r="291" spans="1:17">
      <c r="A291" s="26">
        <f>MAX(A$12:A290)+1</f>
        <v>129</v>
      </c>
      <c r="B291" s="43"/>
      <c r="C291" s="79" t="s">
        <v>120</v>
      </c>
      <c r="D291" s="43"/>
      <c r="E291" s="10" t="s">
        <v>28</v>
      </c>
      <c r="F291" s="10"/>
      <c r="G291" s="71">
        <v>0</v>
      </c>
      <c r="H291" s="71"/>
      <c r="I291" s="71">
        <v>0</v>
      </c>
      <c r="J291" s="71"/>
      <c r="K291" s="39">
        <v>0</v>
      </c>
      <c r="L291" s="71"/>
      <c r="M291" s="71">
        <f t="shared" ref="M291:M292" si="39">G291+I291+K291</f>
        <v>0</v>
      </c>
      <c r="N291" s="43"/>
      <c r="O291" s="5"/>
      <c r="P291" s="5"/>
      <c r="Q291" s="82"/>
    </row>
    <row r="292" spans="1:17">
      <c r="A292" s="26">
        <f>MAX(A$12:A291)+1</f>
        <v>130</v>
      </c>
      <c r="B292" s="43"/>
      <c r="C292" s="79" t="s">
        <v>121</v>
      </c>
      <c r="D292" s="43"/>
      <c r="E292" s="10" t="s">
        <v>28</v>
      </c>
      <c r="F292" s="10"/>
      <c r="G292" s="71">
        <v>0</v>
      </c>
      <c r="H292" s="71"/>
      <c r="I292" s="71">
        <v>0</v>
      </c>
      <c r="J292" s="71"/>
      <c r="K292" s="39">
        <v>0</v>
      </c>
      <c r="L292" s="71"/>
      <c r="M292" s="71">
        <f t="shared" si="39"/>
        <v>0</v>
      </c>
      <c r="N292" s="43"/>
      <c r="O292" s="5"/>
      <c r="P292" s="5"/>
      <c r="Q292" s="82"/>
    </row>
    <row r="293" spans="1:17">
      <c r="A293" s="26"/>
      <c r="B293" s="43"/>
      <c r="C293" s="79"/>
      <c r="D293" s="43"/>
      <c r="E293" s="10"/>
      <c r="F293" s="10"/>
      <c r="G293" s="71"/>
      <c r="H293" s="71"/>
      <c r="I293" s="71"/>
      <c r="J293" s="71"/>
      <c r="K293" s="39"/>
      <c r="L293" s="71"/>
      <c r="M293" s="71"/>
      <c r="N293" s="43"/>
      <c r="O293" s="5"/>
      <c r="P293" s="5"/>
      <c r="Q293" s="82"/>
    </row>
    <row r="294" spans="1:17">
      <c r="A294" s="26"/>
      <c r="B294" s="43"/>
      <c r="C294" s="43" t="s">
        <v>124</v>
      </c>
      <c r="D294" s="43"/>
      <c r="E294" s="10"/>
      <c r="F294" s="10"/>
      <c r="G294" s="43"/>
      <c r="H294" s="43"/>
      <c r="I294" s="5"/>
      <c r="J294" s="43"/>
      <c r="K294" s="83"/>
      <c r="L294" s="43"/>
      <c r="M294" s="83"/>
      <c r="N294" s="43"/>
      <c r="O294" s="5"/>
      <c r="P294" s="5"/>
      <c r="Q294" s="82"/>
    </row>
    <row r="295" spans="1:17">
      <c r="A295" s="26">
        <f>MAX(A$12:A294)+1</f>
        <v>131</v>
      </c>
      <c r="B295" s="43"/>
      <c r="C295" s="79" t="s">
        <v>125</v>
      </c>
      <c r="D295" s="43"/>
      <c r="E295" s="10" t="s">
        <v>126</v>
      </c>
      <c r="F295" s="10"/>
      <c r="G295" s="85">
        <v>17.948</v>
      </c>
      <c r="H295" s="85"/>
      <c r="I295" s="86">
        <v>0.21549999999999869</v>
      </c>
      <c r="J295" s="85"/>
      <c r="K295" s="39">
        <v>0</v>
      </c>
      <c r="L295" s="85"/>
      <c r="M295" s="41">
        <f t="shared" ref="M295:M299" si="40">G295+I295+K295</f>
        <v>18.163499999999999</v>
      </c>
      <c r="N295" s="43"/>
      <c r="O295" s="5"/>
      <c r="P295" s="5"/>
      <c r="Q295" s="82"/>
    </row>
    <row r="296" spans="1:17">
      <c r="A296" s="26">
        <f>MAX(A$12:A295)+1</f>
        <v>132</v>
      </c>
      <c r="B296" s="43"/>
      <c r="C296" s="79" t="s">
        <v>127</v>
      </c>
      <c r="D296" s="43"/>
      <c r="E296" s="10" t="s">
        <v>128</v>
      </c>
      <c r="F296" s="10"/>
      <c r="G296" s="85">
        <v>0.23</v>
      </c>
      <c r="H296" s="85"/>
      <c r="I296" s="86">
        <v>5.7000000000000106E-3</v>
      </c>
      <c r="J296" s="85"/>
      <c r="K296" s="39">
        <v>0</v>
      </c>
      <c r="L296" s="85"/>
      <c r="M296" s="41">
        <f t="shared" si="40"/>
        <v>0.23570000000000002</v>
      </c>
      <c r="N296" s="43"/>
      <c r="O296" s="5"/>
      <c r="P296" s="5"/>
      <c r="Q296" s="82"/>
    </row>
    <row r="297" spans="1:17">
      <c r="A297" s="26"/>
      <c r="B297" s="43"/>
      <c r="C297" s="79"/>
      <c r="D297" s="43"/>
      <c r="E297" s="10"/>
      <c r="F297" s="10"/>
      <c r="G297" s="85"/>
      <c r="H297" s="85"/>
      <c r="I297" s="86"/>
      <c r="J297" s="85"/>
      <c r="K297" s="39"/>
      <c r="L297" s="85"/>
      <c r="M297" s="86"/>
      <c r="N297" s="43"/>
      <c r="O297" s="5"/>
      <c r="P297" s="5"/>
      <c r="Q297" s="82"/>
    </row>
    <row r="298" spans="1:17">
      <c r="A298" s="26">
        <f>MAX(A$12:A296)+1</f>
        <v>133</v>
      </c>
      <c r="B298" s="43"/>
      <c r="C298" s="55" t="s">
        <v>106</v>
      </c>
      <c r="D298" s="43"/>
      <c r="E298" s="10" t="s">
        <v>28</v>
      </c>
      <c r="F298" s="10"/>
      <c r="G298" s="43">
        <v>11.7536</v>
      </c>
      <c r="H298" s="43"/>
      <c r="I298" s="5">
        <v>5.7000000000009265E-3</v>
      </c>
      <c r="J298" s="43"/>
      <c r="K298" s="39">
        <v>0</v>
      </c>
      <c r="L298" s="43"/>
      <c r="M298" s="87">
        <f t="shared" si="40"/>
        <v>11.759300000000001</v>
      </c>
      <c r="N298" s="43"/>
      <c r="O298" s="5"/>
      <c r="P298" s="5"/>
      <c r="Q298" s="82"/>
    </row>
    <row r="299" spans="1:17">
      <c r="A299" s="26">
        <f>MAX(A$12:A298)+1</f>
        <v>134</v>
      </c>
      <c r="B299" s="43"/>
      <c r="C299" s="55" t="s">
        <v>107</v>
      </c>
      <c r="D299" s="43"/>
      <c r="E299" s="10" t="s">
        <v>28</v>
      </c>
      <c r="F299" s="10"/>
      <c r="G299" s="43">
        <v>15.178800000000001</v>
      </c>
      <c r="H299" s="43"/>
      <c r="I299" s="45">
        <v>5.7000000000009265E-3</v>
      </c>
      <c r="J299" s="43"/>
      <c r="K299" s="39">
        <v>0</v>
      </c>
      <c r="L299" s="43"/>
      <c r="M299" s="87">
        <f t="shared" si="40"/>
        <v>15.184500000000002</v>
      </c>
      <c r="N299" s="43"/>
      <c r="O299" s="5"/>
      <c r="P299" s="5"/>
      <c r="Q299" s="82"/>
    </row>
    <row r="300" spans="1:17">
      <c r="A300" s="26"/>
      <c r="B300" s="43"/>
      <c r="C300" s="43"/>
      <c r="D300" s="43"/>
      <c r="G300" s="43"/>
      <c r="H300" s="43"/>
      <c r="I300" s="43"/>
      <c r="J300" s="43"/>
      <c r="K300" s="43"/>
      <c r="L300" s="43"/>
      <c r="M300" s="88"/>
      <c r="N300" s="43"/>
      <c r="O300" s="5"/>
      <c r="P300" s="5"/>
      <c r="Q300" s="82"/>
    </row>
    <row r="301" spans="1:17">
      <c r="A301" s="26"/>
      <c r="B301" s="43"/>
      <c r="C301" s="49" t="s">
        <v>129</v>
      </c>
      <c r="D301" s="43"/>
      <c r="G301" s="43"/>
      <c r="H301" s="43"/>
      <c r="I301" s="43"/>
      <c r="J301" s="43"/>
      <c r="K301" s="43"/>
      <c r="L301" s="43"/>
      <c r="M301" s="88"/>
      <c r="N301" s="43"/>
      <c r="O301" s="5"/>
      <c r="P301" s="5"/>
      <c r="Q301" s="82"/>
    </row>
    <row r="302" spans="1:17">
      <c r="A302" s="26">
        <f>MAX(A$12:A301)+1</f>
        <v>135</v>
      </c>
      <c r="B302" s="43"/>
      <c r="C302" s="43" t="s">
        <v>24</v>
      </c>
      <c r="D302" s="43"/>
      <c r="E302" s="10" t="s">
        <v>25</v>
      </c>
      <c r="F302" s="10"/>
      <c r="G302" s="37">
        <v>368.56</v>
      </c>
      <c r="H302" s="43"/>
      <c r="I302" s="37">
        <v>10.07099999999997</v>
      </c>
      <c r="J302" s="43"/>
      <c r="K302" s="39">
        <v>0</v>
      </c>
      <c r="L302" s="43"/>
      <c r="M302" s="89">
        <f t="shared" ref="M302:M303" si="41">G302+I302+K302</f>
        <v>378.63099999999997</v>
      </c>
      <c r="N302" s="43"/>
      <c r="O302" s="5"/>
      <c r="P302" s="5"/>
      <c r="Q302" s="82"/>
    </row>
    <row r="303" spans="1:17">
      <c r="A303" s="26">
        <f>MAX(A$12:A302)+1</f>
        <v>136</v>
      </c>
      <c r="B303" s="43"/>
      <c r="C303" s="43" t="s">
        <v>130</v>
      </c>
      <c r="D303" s="43"/>
      <c r="E303" s="36" t="s">
        <v>28</v>
      </c>
      <c r="F303" s="36"/>
      <c r="G303" s="83">
        <v>6.5776000000000003</v>
      </c>
      <c r="H303" s="43"/>
      <c r="I303" s="71">
        <v>-0.38479999999999936</v>
      </c>
      <c r="J303" s="43"/>
      <c r="K303" s="71">
        <v>-6.9999999999999999E-4</v>
      </c>
      <c r="L303" s="43"/>
      <c r="M303" s="87">
        <f t="shared" si="41"/>
        <v>6.1921000000000008</v>
      </c>
      <c r="N303" s="43"/>
      <c r="O303" s="5"/>
      <c r="P303" s="5"/>
      <c r="Q303" s="82"/>
    </row>
    <row r="304" spans="1:17">
      <c r="A304" s="26"/>
      <c r="B304" s="43"/>
      <c r="D304" s="43"/>
      <c r="G304" s="83"/>
      <c r="H304" s="43"/>
      <c r="I304" s="5"/>
      <c r="J304" s="43"/>
      <c r="K304" s="83"/>
      <c r="L304" s="43"/>
      <c r="M304" s="90"/>
      <c r="N304" s="43"/>
      <c r="O304" s="5"/>
      <c r="P304" s="5"/>
      <c r="Q304" s="82"/>
    </row>
    <row r="305" spans="1:31">
      <c r="A305" s="26"/>
      <c r="B305" s="43"/>
      <c r="C305" s="43" t="s">
        <v>131</v>
      </c>
      <c r="D305" s="43"/>
      <c r="G305" s="83"/>
      <c r="H305" s="43"/>
      <c r="I305" s="45"/>
      <c r="J305" s="43"/>
      <c r="K305" s="83"/>
      <c r="L305" s="43"/>
      <c r="M305" s="91"/>
      <c r="N305" s="43"/>
      <c r="O305" s="5"/>
      <c r="P305" s="5"/>
      <c r="Q305" s="82"/>
    </row>
    <row r="306" spans="1:31">
      <c r="A306" s="26">
        <f>MAX(A$12:A305)+1</f>
        <v>137</v>
      </c>
      <c r="B306" s="43"/>
      <c r="C306" s="55" t="s">
        <v>132</v>
      </c>
      <c r="D306" s="43"/>
      <c r="E306" s="36" t="s">
        <v>28</v>
      </c>
      <c r="F306" s="36"/>
      <c r="G306" s="83">
        <v>1.4847999999999999</v>
      </c>
      <c r="H306" s="43"/>
      <c r="I306" s="39">
        <v>0</v>
      </c>
      <c r="J306" s="43"/>
      <c r="K306" s="39">
        <v>0</v>
      </c>
      <c r="L306" s="43"/>
      <c r="M306" s="87">
        <f t="shared" ref="M306:M307" si="42">G306+I306+K306</f>
        <v>1.4847999999999999</v>
      </c>
      <c r="N306" s="43"/>
      <c r="O306" s="5"/>
      <c r="P306" s="5"/>
      <c r="Q306" s="82"/>
    </row>
    <row r="307" spans="1:31">
      <c r="A307" s="26">
        <f>MAX(A$12:A306)+1</f>
        <v>138</v>
      </c>
      <c r="B307" s="43"/>
      <c r="C307" s="55" t="s">
        <v>133</v>
      </c>
      <c r="D307" s="43"/>
      <c r="E307" s="36" t="s">
        <v>28</v>
      </c>
      <c r="F307" s="36"/>
      <c r="G307" s="83">
        <v>675.94839999999999</v>
      </c>
      <c r="H307" s="43"/>
      <c r="I307" s="39">
        <v>0</v>
      </c>
      <c r="J307" s="43"/>
      <c r="K307" s="39">
        <v>0</v>
      </c>
      <c r="L307" s="43"/>
      <c r="M307" s="87">
        <f t="shared" si="42"/>
        <v>675.94839999999999</v>
      </c>
      <c r="N307" s="43"/>
      <c r="O307" s="5"/>
      <c r="P307" s="5"/>
      <c r="Q307" s="82"/>
    </row>
    <row r="308" spans="1:31">
      <c r="A308" s="26"/>
      <c r="B308" s="43"/>
      <c r="C308" s="55"/>
      <c r="D308" s="43"/>
      <c r="G308" s="83"/>
      <c r="H308" s="43"/>
      <c r="I308" s="5"/>
      <c r="J308" s="43"/>
      <c r="K308" s="83"/>
      <c r="L308" s="43"/>
      <c r="M308" s="5"/>
      <c r="N308" s="43"/>
      <c r="O308" s="5"/>
      <c r="P308" s="5"/>
      <c r="Q308" s="82"/>
    </row>
    <row r="309" spans="1:31">
      <c r="A309" s="26"/>
      <c r="B309" s="43"/>
      <c r="C309" s="43"/>
      <c r="D309" s="43"/>
      <c r="G309" s="83"/>
      <c r="H309" s="43"/>
      <c r="I309" s="43"/>
      <c r="J309" s="43"/>
      <c r="K309" s="43"/>
      <c r="L309" s="43"/>
      <c r="M309" s="43"/>
      <c r="N309" s="43"/>
      <c r="O309" s="5"/>
      <c r="P309" s="5"/>
      <c r="Q309" s="82"/>
    </row>
    <row r="310" spans="1:31">
      <c r="A310" s="26"/>
      <c r="B310" s="43"/>
      <c r="C310" s="43"/>
      <c r="D310" s="43"/>
      <c r="G310" s="83"/>
      <c r="H310" s="43"/>
      <c r="I310" s="43"/>
      <c r="J310" s="43"/>
      <c r="K310" s="43"/>
      <c r="L310" s="43"/>
      <c r="M310" s="43"/>
      <c r="N310" s="43"/>
      <c r="O310" s="5"/>
      <c r="P310" s="5"/>
      <c r="Q310" s="82"/>
    </row>
    <row r="311" spans="1:31">
      <c r="A311" s="26"/>
      <c r="B311" s="43"/>
      <c r="C311" s="43"/>
      <c r="D311" s="43"/>
      <c r="G311" s="83"/>
      <c r="H311" s="43"/>
      <c r="I311" s="43"/>
      <c r="J311" s="43"/>
      <c r="K311" s="43"/>
      <c r="L311" s="43"/>
      <c r="M311" s="43"/>
      <c r="N311" s="43"/>
      <c r="O311" s="5"/>
      <c r="P311" s="5"/>
      <c r="Q311" s="82"/>
    </row>
    <row r="312" spans="1:31">
      <c r="A312" s="26"/>
      <c r="B312" s="43"/>
      <c r="C312" s="43"/>
      <c r="D312" s="43"/>
      <c r="G312" s="83"/>
      <c r="H312" s="43"/>
      <c r="I312" s="43"/>
      <c r="J312" s="43"/>
      <c r="K312" s="43"/>
      <c r="L312" s="43"/>
      <c r="M312" s="43"/>
      <c r="N312" s="43"/>
      <c r="O312" s="5"/>
      <c r="P312" s="5"/>
      <c r="Q312" s="82"/>
    </row>
    <row r="313" spans="1:3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43"/>
      <c r="O313" s="5"/>
      <c r="P313" s="5"/>
      <c r="Q313" s="82"/>
    </row>
    <row r="314" spans="1:31" ht="12.75" customHeight="1">
      <c r="A314" s="63" t="s">
        <v>52</v>
      </c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P314" s="41"/>
      <c r="S314" s="42"/>
      <c r="Z314" s="4"/>
      <c r="AA314" s="4"/>
      <c r="AB314" s="4"/>
      <c r="AC314" s="4"/>
      <c r="AD314" s="4"/>
      <c r="AE314" s="4"/>
    </row>
    <row r="315" spans="1:31">
      <c r="A315" s="77" t="s">
        <v>96</v>
      </c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5"/>
      <c r="P315" s="5"/>
      <c r="Q315" s="82"/>
    </row>
    <row r="316" spans="1:31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5"/>
      <c r="P316" s="5"/>
      <c r="Q316" s="82"/>
    </row>
    <row r="317" spans="1:31">
      <c r="G317" s="12" t="s">
        <v>2</v>
      </c>
      <c r="H317" s="13"/>
      <c r="I317" s="13"/>
      <c r="J317" s="13"/>
      <c r="K317" s="14"/>
      <c r="L317" s="15"/>
      <c r="M317" s="14" t="s">
        <v>3</v>
      </c>
      <c r="N317" s="43"/>
      <c r="O317" s="5"/>
      <c r="P317" s="5"/>
      <c r="Q317" s="82"/>
    </row>
    <row r="318" spans="1:31">
      <c r="G318" s="12" t="s">
        <v>4</v>
      </c>
      <c r="H318" s="17"/>
      <c r="I318" s="18" t="s">
        <v>5</v>
      </c>
      <c r="J318" s="19"/>
      <c r="K318" s="14" t="s">
        <v>6</v>
      </c>
      <c r="L318" s="15"/>
      <c r="M318" s="10" t="s">
        <v>7</v>
      </c>
      <c r="N318" s="43"/>
      <c r="O318" s="5"/>
      <c r="P318" s="5"/>
      <c r="Q318" s="82"/>
    </row>
    <row r="319" spans="1:31">
      <c r="A319" s="10" t="s">
        <v>8</v>
      </c>
      <c r="E319" s="11"/>
      <c r="F319" s="11"/>
      <c r="G319" s="18" t="s">
        <v>9</v>
      </c>
      <c r="H319" s="16"/>
      <c r="I319" s="20" t="s">
        <v>10</v>
      </c>
      <c r="K319" s="14" t="s">
        <v>11</v>
      </c>
      <c r="L319" s="15"/>
      <c r="M319" s="21" t="s">
        <v>9</v>
      </c>
      <c r="N319" s="43"/>
      <c r="O319" s="5"/>
      <c r="P319" s="5"/>
      <c r="Q319" s="82"/>
    </row>
    <row r="320" spans="1:31">
      <c r="A320" s="22" t="s">
        <v>12</v>
      </c>
      <c r="B320" s="11"/>
      <c r="C320" s="23" t="s">
        <v>13</v>
      </c>
      <c r="E320" s="24" t="s">
        <v>14</v>
      </c>
      <c r="F320" s="24"/>
      <c r="G320" s="25" t="s">
        <v>15</v>
      </c>
      <c r="H320" s="26"/>
      <c r="I320" s="27" t="s">
        <v>16</v>
      </c>
      <c r="K320" s="25" t="s">
        <v>17</v>
      </c>
      <c r="L320" s="15"/>
      <c r="M320" s="28" t="s">
        <v>18</v>
      </c>
      <c r="N320" s="43"/>
      <c r="O320" s="5"/>
      <c r="P320" s="5"/>
      <c r="Q320" s="82"/>
    </row>
    <row r="321" spans="1:17">
      <c r="E321" s="29"/>
      <c r="F321" s="29"/>
      <c r="G321" s="26" t="s">
        <v>20</v>
      </c>
      <c r="H321" s="26"/>
      <c r="I321" s="18" t="s">
        <v>19</v>
      </c>
      <c r="K321" s="30" t="s">
        <v>21</v>
      </c>
      <c r="L321" s="12"/>
      <c r="M321" s="30" t="s">
        <v>22</v>
      </c>
      <c r="N321" s="43"/>
      <c r="O321" s="5"/>
      <c r="P321" s="5"/>
      <c r="Q321" s="82"/>
    </row>
    <row r="322" spans="1:17">
      <c r="A322" s="26"/>
      <c r="B322" s="43"/>
      <c r="C322" s="49" t="s">
        <v>43</v>
      </c>
      <c r="D322" s="43"/>
      <c r="G322" s="83"/>
      <c r="H322" s="43"/>
      <c r="I322" s="43"/>
      <c r="J322" s="43"/>
      <c r="K322" s="43"/>
      <c r="L322" s="43"/>
      <c r="M322" s="43"/>
      <c r="N322" s="43"/>
      <c r="O322" s="5"/>
      <c r="P322" s="5"/>
      <c r="Q322" s="82"/>
    </row>
    <row r="323" spans="1:17">
      <c r="A323" s="26">
        <f>MAX(A$12:A322)+1</f>
        <v>139</v>
      </c>
      <c r="B323" s="43"/>
      <c r="C323" s="43" t="s">
        <v>24</v>
      </c>
      <c r="D323" s="43"/>
      <c r="E323" s="12" t="s">
        <v>25</v>
      </c>
      <c r="F323" s="12"/>
      <c r="G323" s="89">
        <v>1621.86</v>
      </c>
      <c r="H323" s="43"/>
      <c r="I323" s="37">
        <v>44.290500000000065</v>
      </c>
      <c r="J323" s="43"/>
      <c r="K323" s="39">
        <v>0</v>
      </c>
      <c r="L323" s="43"/>
      <c r="M323" s="37">
        <f t="shared" ref="M323:M325" si="43">G323+I323+K323</f>
        <v>1666.1505</v>
      </c>
      <c r="N323" s="43"/>
      <c r="O323" s="5"/>
      <c r="P323" s="5"/>
      <c r="Q323" s="82"/>
    </row>
    <row r="324" spans="1:17">
      <c r="A324" s="26">
        <f>MAX(A$12:A323)+1</f>
        <v>140</v>
      </c>
      <c r="B324" s="43"/>
      <c r="C324" s="43" t="s">
        <v>44</v>
      </c>
      <c r="D324" s="43"/>
      <c r="E324" s="10" t="s">
        <v>45</v>
      </c>
      <c r="F324" s="10"/>
      <c r="G324" s="83">
        <v>19.945999999999998</v>
      </c>
      <c r="H324" s="43"/>
      <c r="I324" s="45">
        <v>-6.0900000000000176E-2</v>
      </c>
      <c r="J324" s="43"/>
      <c r="K324" s="39">
        <v>0</v>
      </c>
      <c r="L324" s="43"/>
      <c r="M324" s="5">
        <f t="shared" si="43"/>
        <v>19.885099999999998</v>
      </c>
      <c r="N324" s="43"/>
      <c r="O324" s="5"/>
      <c r="P324" s="5"/>
      <c r="Q324" s="82"/>
    </row>
    <row r="325" spans="1:17">
      <c r="A325" s="26">
        <f>MAX(A$12:A324)+1</f>
        <v>141</v>
      </c>
      <c r="B325" s="43"/>
      <c r="C325" s="43" t="s">
        <v>26</v>
      </c>
      <c r="D325" s="43"/>
      <c r="E325" s="10" t="s">
        <v>28</v>
      </c>
      <c r="F325" s="10"/>
      <c r="G325" s="83">
        <v>0.28689999999999999</v>
      </c>
      <c r="H325" s="43"/>
      <c r="I325" s="45">
        <v>-1.3000000000000234E-3</v>
      </c>
      <c r="J325" s="43"/>
      <c r="K325" s="71">
        <v>-1E-4</v>
      </c>
      <c r="L325" s="43"/>
      <c r="M325" s="5">
        <f t="shared" si="43"/>
        <v>0.28549999999999998</v>
      </c>
      <c r="N325" s="43"/>
      <c r="O325" s="5"/>
      <c r="P325" s="5"/>
      <c r="Q325" s="82"/>
    </row>
    <row r="326" spans="1:17">
      <c r="A326" s="26"/>
      <c r="B326" s="43"/>
      <c r="D326" s="43"/>
      <c r="G326" s="83"/>
      <c r="H326" s="43"/>
      <c r="I326" s="45"/>
      <c r="J326" s="43"/>
      <c r="K326" s="83"/>
      <c r="L326" s="43"/>
      <c r="M326" s="83"/>
      <c r="N326" s="43"/>
      <c r="O326" s="5"/>
      <c r="P326" s="5"/>
      <c r="Q326" s="82"/>
    </row>
    <row r="327" spans="1:17">
      <c r="A327" s="26"/>
      <c r="B327" s="43"/>
      <c r="C327" s="43" t="s">
        <v>119</v>
      </c>
      <c r="D327" s="43"/>
      <c r="G327" s="83"/>
      <c r="H327" s="43"/>
      <c r="I327" s="43"/>
      <c r="J327" s="43"/>
      <c r="K327" s="43"/>
      <c r="L327" s="43"/>
      <c r="M327" s="43"/>
      <c r="N327" s="43"/>
      <c r="O327" s="5"/>
      <c r="P327" s="5"/>
      <c r="Q327" s="82"/>
    </row>
    <row r="328" spans="1:17">
      <c r="A328" s="26">
        <f>MAX(A$12:A327)+1</f>
        <v>142</v>
      </c>
      <c r="B328" s="43"/>
      <c r="C328" s="79" t="s">
        <v>120</v>
      </c>
      <c r="D328" s="43"/>
      <c r="E328" s="10" t="s">
        <v>45</v>
      </c>
      <c r="F328" s="10"/>
      <c r="G328" s="83">
        <v>54.897100000000002</v>
      </c>
      <c r="H328" s="43"/>
      <c r="I328" s="45">
        <v>0.27361902423484707</v>
      </c>
      <c r="J328" s="43"/>
      <c r="K328" s="39">
        <v>0</v>
      </c>
      <c r="L328" s="43"/>
      <c r="M328" s="45">
        <f t="shared" ref="M328:M329" si="44">G328+I328+K328</f>
        <v>55.170719024234849</v>
      </c>
      <c r="N328" s="43"/>
      <c r="O328" s="5"/>
      <c r="P328" s="5"/>
      <c r="Q328" s="82"/>
    </row>
    <row r="329" spans="1:17">
      <c r="A329" s="26">
        <f>MAX(A$12:A328)+1</f>
        <v>143</v>
      </c>
      <c r="B329" s="43"/>
      <c r="C329" s="79" t="s">
        <v>121</v>
      </c>
      <c r="D329" s="43"/>
      <c r="E329" s="10" t="s">
        <v>45</v>
      </c>
      <c r="F329" s="10"/>
      <c r="G329" s="83">
        <v>87.166300000000007</v>
      </c>
      <c r="H329" s="43"/>
      <c r="I329" s="45">
        <v>0.23216109949707686</v>
      </c>
      <c r="J329" s="43"/>
      <c r="K329" s="39">
        <v>0</v>
      </c>
      <c r="L329" s="43"/>
      <c r="M329" s="45">
        <f t="shared" si="44"/>
        <v>87.398461099497084</v>
      </c>
      <c r="N329" s="43"/>
      <c r="O329" s="5"/>
      <c r="P329" s="5"/>
      <c r="Q329" s="82"/>
    </row>
    <row r="330" spans="1:17">
      <c r="A330" s="26"/>
      <c r="B330" s="43"/>
      <c r="C330" s="43" t="s">
        <v>134</v>
      </c>
      <c r="D330" s="43"/>
      <c r="G330" s="83"/>
      <c r="H330" s="43"/>
      <c r="I330" s="43"/>
      <c r="J330" s="43"/>
      <c r="K330" s="43"/>
      <c r="L330" s="43"/>
      <c r="M330" s="5"/>
      <c r="N330" s="43"/>
      <c r="O330" s="5"/>
      <c r="P330" s="5"/>
      <c r="Q330" s="82"/>
    </row>
    <row r="331" spans="1:17">
      <c r="A331" s="26">
        <f>MAX(A$12:A330)+1</f>
        <v>144</v>
      </c>
      <c r="B331" s="43"/>
      <c r="C331" s="79" t="s">
        <v>120</v>
      </c>
      <c r="D331" s="43"/>
      <c r="E331" s="10" t="s">
        <v>28</v>
      </c>
      <c r="F331" s="10"/>
      <c r="G331" s="83">
        <v>3.0794999999999999</v>
      </c>
      <c r="H331" s="43"/>
      <c r="I331" s="45">
        <v>9.1075180036224168E-3</v>
      </c>
      <c r="J331" s="43"/>
      <c r="K331" s="39">
        <v>0</v>
      </c>
      <c r="L331" s="43"/>
      <c r="M331" s="45">
        <f t="shared" ref="M331:M332" si="45">G331+I331+K331</f>
        <v>3.0886075180036223</v>
      </c>
      <c r="N331" s="43"/>
      <c r="O331" s="5"/>
      <c r="P331" s="5"/>
      <c r="Q331" s="82"/>
    </row>
    <row r="332" spans="1:17">
      <c r="A332" s="26">
        <f>MAX(A$12:A331)+1</f>
        <v>145</v>
      </c>
      <c r="B332" s="43"/>
      <c r="C332" s="79" t="s">
        <v>121</v>
      </c>
      <c r="D332" s="43"/>
      <c r="E332" s="10" t="s">
        <v>28</v>
      </c>
      <c r="F332" s="10"/>
      <c r="G332" s="83">
        <v>4.9847999999999999</v>
      </c>
      <c r="H332" s="43"/>
      <c r="I332" s="45">
        <v>7.4188152954803854E-3</v>
      </c>
      <c r="J332" s="43"/>
      <c r="K332" s="39">
        <v>0</v>
      </c>
      <c r="L332" s="43"/>
      <c r="M332" s="45">
        <f t="shared" si="45"/>
        <v>4.9922188152954803</v>
      </c>
      <c r="N332" s="43"/>
      <c r="O332" s="5"/>
      <c r="P332" s="5"/>
      <c r="Q332" s="82"/>
    </row>
    <row r="333" spans="1:17">
      <c r="A333" s="26"/>
      <c r="B333" s="43"/>
      <c r="C333" s="43" t="s">
        <v>135</v>
      </c>
      <c r="D333" s="43"/>
      <c r="G333" s="83"/>
      <c r="H333" s="43"/>
      <c r="I333" s="43"/>
      <c r="J333" s="43"/>
      <c r="K333" s="43"/>
      <c r="L333" s="43"/>
      <c r="M333" s="5"/>
      <c r="N333" s="43"/>
      <c r="O333" s="5"/>
      <c r="P333" s="5"/>
      <c r="Q333" s="82"/>
    </row>
    <row r="334" spans="1:17">
      <c r="A334" s="26">
        <f>MAX(A$12:A333)+1</f>
        <v>146</v>
      </c>
      <c r="B334" s="43"/>
      <c r="C334" s="79" t="s">
        <v>120</v>
      </c>
      <c r="D334" s="43"/>
      <c r="E334" s="10" t="s">
        <v>28</v>
      </c>
      <c r="F334" s="10"/>
      <c r="G334" s="71">
        <v>0</v>
      </c>
      <c r="H334" s="71"/>
      <c r="I334" s="71">
        <v>0</v>
      </c>
      <c r="J334" s="71"/>
      <c r="K334" s="39">
        <v>0</v>
      </c>
      <c r="L334" s="71"/>
      <c r="M334" s="71">
        <f t="shared" ref="M334:M335" si="46">G334+I334+K334</f>
        <v>0</v>
      </c>
      <c r="N334" s="43"/>
      <c r="O334" s="5"/>
      <c r="P334" s="5"/>
      <c r="Q334" s="82"/>
    </row>
    <row r="335" spans="1:17">
      <c r="A335" s="26">
        <f>MAX(A$12:A334)+1</f>
        <v>147</v>
      </c>
      <c r="B335" s="43"/>
      <c r="C335" s="79" t="s">
        <v>121</v>
      </c>
      <c r="D335" s="43"/>
      <c r="E335" s="10" t="s">
        <v>28</v>
      </c>
      <c r="F335" s="10"/>
      <c r="G335" s="71">
        <v>0</v>
      </c>
      <c r="H335" s="71"/>
      <c r="I335" s="71">
        <v>0</v>
      </c>
      <c r="J335" s="71"/>
      <c r="K335" s="39">
        <v>0</v>
      </c>
      <c r="L335" s="71"/>
      <c r="M335" s="71">
        <f t="shared" si="46"/>
        <v>0</v>
      </c>
      <c r="N335" s="43"/>
      <c r="O335" s="5"/>
      <c r="P335" s="5"/>
      <c r="Q335" s="82"/>
    </row>
    <row r="336" spans="1:17">
      <c r="A336" s="26"/>
      <c r="B336" s="43"/>
      <c r="C336" s="79"/>
      <c r="D336" s="43"/>
      <c r="E336" s="10"/>
      <c r="F336" s="10"/>
      <c r="G336" s="71"/>
      <c r="H336" s="71"/>
      <c r="I336" s="71"/>
      <c r="J336" s="71"/>
      <c r="K336" s="39"/>
      <c r="L336" s="71"/>
      <c r="M336" s="71"/>
      <c r="N336" s="43"/>
      <c r="O336" s="5"/>
      <c r="P336" s="5"/>
      <c r="Q336" s="82"/>
    </row>
    <row r="337" spans="1:31">
      <c r="A337" s="26"/>
      <c r="B337" s="43"/>
      <c r="C337" s="43" t="s">
        <v>136</v>
      </c>
      <c r="D337" s="43"/>
      <c r="G337" s="83"/>
      <c r="H337" s="43"/>
      <c r="I337" s="43"/>
      <c r="J337" s="43"/>
      <c r="K337" s="43"/>
      <c r="L337" s="43"/>
      <c r="M337" s="5"/>
      <c r="N337" s="43"/>
      <c r="O337" s="5"/>
      <c r="P337" s="5"/>
      <c r="Q337" s="82"/>
    </row>
    <row r="338" spans="1:31">
      <c r="A338" s="26">
        <f>MAX(A$12:A337)+1</f>
        <v>148</v>
      </c>
      <c r="B338" s="43"/>
      <c r="C338" s="79" t="s">
        <v>137</v>
      </c>
      <c r="D338" s="43"/>
      <c r="E338" s="10" t="s">
        <v>126</v>
      </c>
      <c r="F338" s="10"/>
      <c r="G338" s="85">
        <v>17.948</v>
      </c>
      <c r="H338" s="85"/>
      <c r="I338" s="92">
        <v>0.21548720965066792</v>
      </c>
      <c r="J338" s="85"/>
      <c r="K338" s="39">
        <v>0</v>
      </c>
      <c r="L338" s="85"/>
      <c r="M338" s="86">
        <f t="shared" ref="M338:M342" si="47">G338+I338+K338</f>
        <v>18.163487209650668</v>
      </c>
      <c r="N338" s="43"/>
      <c r="O338" s="5"/>
      <c r="P338" s="5"/>
      <c r="Q338" s="82"/>
    </row>
    <row r="339" spans="1:31">
      <c r="A339" s="26">
        <f>MAX(A$12:A338)+1</f>
        <v>149</v>
      </c>
      <c r="B339" s="43"/>
      <c r="C339" s="79" t="s">
        <v>138</v>
      </c>
      <c r="D339" s="43"/>
      <c r="E339" s="12" t="s">
        <v>128</v>
      </c>
      <c r="F339" s="12"/>
      <c r="G339" s="85">
        <v>0.23</v>
      </c>
      <c r="H339" s="85"/>
      <c r="I339" s="92">
        <v>5.6690916945328074E-3</v>
      </c>
      <c r="J339" s="85"/>
      <c r="K339" s="39">
        <v>0</v>
      </c>
      <c r="L339" s="85"/>
      <c r="M339" s="86">
        <f t="shared" si="47"/>
        <v>0.23566909169453282</v>
      </c>
      <c r="N339" s="43"/>
      <c r="O339" s="5"/>
      <c r="P339" s="5"/>
      <c r="Q339" s="82"/>
    </row>
    <row r="340" spans="1:31">
      <c r="A340" s="26"/>
      <c r="B340" s="43"/>
      <c r="C340" s="79"/>
      <c r="D340" s="43"/>
      <c r="E340" s="12"/>
      <c r="F340" s="12"/>
      <c r="G340" s="85"/>
      <c r="H340" s="85"/>
      <c r="I340" s="86"/>
      <c r="J340" s="85"/>
      <c r="K340" s="39"/>
      <c r="L340" s="85"/>
      <c r="M340" s="86"/>
      <c r="N340" s="43"/>
      <c r="O340" s="5"/>
      <c r="P340" s="5"/>
      <c r="Q340" s="82"/>
    </row>
    <row r="341" spans="1:31">
      <c r="A341" s="26">
        <f>MAX(A$12:A339)+1</f>
        <v>150</v>
      </c>
      <c r="B341" s="43"/>
      <c r="C341" s="55" t="s">
        <v>106</v>
      </c>
      <c r="D341" s="43"/>
      <c r="E341" s="10" t="s">
        <v>28</v>
      </c>
      <c r="F341" s="10"/>
      <c r="G341" s="83">
        <v>11.7536</v>
      </c>
      <c r="H341" s="43"/>
      <c r="I341" s="5">
        <f>I298</f>
        <v>5.7000000000009265E-3</v>
      </c>
      <c r="J341" s="43"/>
      <c r="K341" s="39">
        <v>0</v>
      </c>
      <c r="L341" s="43"/>
      <c r="M341" s="93">
        <f t="shared" si="47"/>
        <v>11.759300000000001</v>
      </c>
      <c r="N341" s="43"/>
      <c r="O341" s="5"/>
      <c r="P341" s="5"/>
      <c r="Q341" s="82"/>
    </row>
    <row r="342" spans="1:31">
      <c r="A342" s="26">
        <f>MAX(A$12:A341)+1</f>
        <v>151</v>
      </c>
      <c r="B342" s="43"/>
      <c r="C342" s="55" t="s">
        <v>107</v>
      </c>
      <c r="D342" s="43"/>
      <c r="E342" s="10" t="s">
        <v>28</v>
      </c>
      <c r="F342" s="10"/>
      <c r="G342" s="83">
        <v>15.178800000000001</v>
      </c>
      <c r="H342" s="43"/>
      <c r="I342" s="5">
        <f>I299</f>
        <v>5.7000000000009265E-3</v>
      </c>
      <c r="J342" s="43"/>
      <c r="K342" s="39">
        <v>0</v>
      </c>
      <c r="L342" s="43"/>
      <c r="M342" s="93">
        <f t="shared" si="47"/>
        <v>15.184500000000002</v>
      </c>
      <c r="N342" s="43"/>
      <c r="O342" s="5"/>
      <c r="P342" s="5"/>
      <c r="Q342" s="82"/>
    </row>
    <row r="343" spans="1:31">
      <c r="A343" s="26"/>
      <c r="B343" s="43"/>
      <c r="C343" s="79"/>
      <c r="D343" s="43"/>
      <c r="G343" s="83"/>
      <c r="H343" s="43"/>
      <c r="I343" s="5"/>
      <c r="J343" s="43"/>
      <c r="K343" s="43"/>
      <c r="L343" s="43"/>
      <c r="M343" s="43"/>
      <c r="N343" s="43"/>
      <c r="O343" s="5"/>
      <c r="P343" s="5"/>
      <c r="Q343" s="82"/>
    </row>
    <row r="344" spans="1:31">
      <c r="A344" s="26"/>
      <c r="B344" s="43"/>
      <c r="D344" s="43"/>
      <c r="E344" s="83"/>
      <c r="F344" s="83"/>
      <c r="G344" s="81"/>
      <c r="H344" s="43"/>
      <c r="I344" s="43"/>
      <c r="J344" s="43"/>
      <c r="K344" s="43"/>
      <c r="L344" s="43"/>
      <c r="M344" s="43"/>
      <c r="N344" s="43"/>
      <c r="O344" s="82"/>
      <c r="P344" s="82"/>
      <c r="Q344" s="82"/>
    </row>
    <row r="345" spans="1:31">
      <c r="A345" s="26"/>
      <c r="B345" s="43"/>
      <c r="C345" s="79"/>
      <c r="D345" s="43"/>
      <c r="E345" s="83"/>
      <c r="F345" s="83"/>
      <c r="G345" s="81"/>
      <c r="H345" s="43"/>
      <c r="I345" s="43"/>
      <c r="J345" s="43"/>
      <c r="K345" s="43"/>
      <c r="L345" s="43"/>
      <c r="M345" s="43"/>
      <c r="N345" s="43"/>
      <c r="O345" s="82"/>
      <c r="P345" s="82"/>
      <c r="Q345" s="82"/>
    </row>
    <row r="346" spans="1:31">
      <c r="A346" s="26"/>
      <c r="B346" s="43"/>
      <c r="C346" s="79"/>
      <c r="D346" s="43"/>
      <c r="E346" s="83"/>
      <c r="F346" s="83"/>
      <c r="G346" s="81"/>
      <c r="H346" s="43"/>
      <c r="I346" s="43"/>
      <c r="J346" s="43"/>
      <c r="K346" s="43"/>
      <c r="L346" s="43"/>
      <c r="M346" s="43"/>
      <c r="N346" s="43"/>
      <c r="O346" s="82"/>
      <c r="P346" s="82"/>
      <c r="Q346" s="82"/>
    </row>
    <row r="347" spans="1:31">
      <c r="A347" s="26"/>
      <c r="B347" s="43"/>
      <c r="C347" s="79"/>
      <c r="D347" s="43"/>
      <c r="E347" s="83"/>
      <c r="F347" s="83"/>
      <c r="G347" s="81"/>
      <c r="H347" s="43"/>
      <c r="I347" s="43"/>
      <c r="J347" s="43"/>
      <c r="K347" s="43"/>
      <c r="L347" s="43"/>
      <c r="M347" s="43"/>
      <c r="N347" s="43"/>
      <c r="O347" s="82"/>
      <c r="P347" s="82"/>
      <c r="Q347" s="82"/>
    </row>
    <row r="348" spans="1:31">
      <c r="A348" s="26"/>
      <c r="B348" s="43"/>
      <c r="C348" s="79"/>
      <c r="D348" s="43"/>
      <c r="E348" s="83"/>
      <c r="F348" s="83"/>
      <c r="G348" s="81"/>
      <c r="H348" s="43"/>
      <c r="I348" s="43"/>
      <c r="J348" s="43"/>
      <c r="K348" s="43"/>
      <c r="L348" s="43"/>
      <c r="M348" s="43"/>
      <c r="N348" s="43"/>
      <c r="O348" s="82"/>
      <c r="P348" s="82"/>
      <c r="Q348" s="82"/>
    </row>
    <row r="349" spans="1:3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Q349" s="82"/>
    </row>
    <row r="350" spans="1:31" ht="12.75" customHeight="1">
      <c r="A350" s="63" t="s">
        <v>52</v>
      </c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P350" s="41"/>
      <c r="S350" s="42"/>
      <c r="Z350" s="4"/>
      <c r="AA350" s="4"/>
      <c r="AB350" s="4"/>
      <c r="AC350" s="4"/>
      <c r="AD350" s="4"/>
      <c r="AE350" s="4"/>
    </row>
    <row r="351" spans="1:31">
      <c r="A351" s="63" t="s">
        <v>139</v>
      </c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Q351" s="82"/>
    </row>
    <row r="352" spans="1:31">
      <c r="A352" s="66"/>
      <c r="B352" s="66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Q352" s="82"/>
    </row>
    <row r="353" spans="1:17">
      <c r="A353" s="26"/>
      <c r="G353" s="12" t="s">
        <v>2</v>
      </c>
      <c r="H353" s="13"/>
      <c r="I353" s="13"/>
      <c r="J353" s="13"/>
      <c r="K353" s="14"/>
      <c r="L353" s="15"/>
      <c r="M353" s="14" t="s">
        <v>3</v>
      </c>
      <c r="N353" s="16"/>
      <c r="Q353" s="82"/>
    </row>
    <row r="354" spans="1:17">
      <c r="A354" s="26"/>
      <c r="G354" s="12" t="s">
        <v>4</v>
      </c>
      <c r="H354" s="17"/>
      <c r="I354" s="18" t="s">
        <v>5</v>
      </c>
      <c r="J354" s="19"/>
      <c r="K354" s="14" t="s">
        <v>6</v>
      </c>
      <c r="L354" s="15"/>
      <c r="M354" s="10" t="s">
        <v>7</v>
      </c>
      <c r="N354" s="16"/>
      <c r="Q354" s="82"/>
    </row>
    <row r="355" spans="1:17">
      <c r="A355" s="26" t="s">
        <v>8</v>
      </c>
      <c r="E355" s="11"/>
      <c r="F355" s="11"/>
      <c r="G355" s="18" t="s">
        <v>9</v>
      </c>
      <c r="H355" s="16"/>
      <c r="I355" s="20" t="s">
        <v>10</v>
      </c>
      <c r="K355" s="14" t="s">
        <v>11</v>
      </c>
      <c r="L355" s="15"/>
      <c r="M355" s="21" t="s">
        <v>9</v>
      </c>
      <c r="N355" s="16"/>
      <c r="Q355" s="82"/>
    </row>
    <row r="356" spans="1:17">
      <c r="A356" s="76" t="s">
        <v>12</v>
      </c>
      <c r="B356" s="11"/>
      <c r="C356" s="23" t="s">
        <v>13</v>
      </c>
      <c r="E356" s="24" t="s">
        <v>14</v>
      </c>
      <c r="F356" s="24"/>
      <c r="G356" s="25" t="s">
        <v>15</v>
      </c>
      <c r="H356" s="26"/>
      <c r="I356" s="27" t="s">
        <v>16</v>
      </c>
      <c r="K356" s="25" t="s">
        <v>17</v>
      </c>
      <c r="L356" s="15"/>
      <c r="M356" s="28" t="s">
        <v>18</v>
      </c>
      <c r="N356" s="12"/>
      <c r="Q356" s="82"/>
    </row>
    <row r="357" spans="1:17">
      <c r="A357" s="26"/>
      <c r="E357" s="29"/>
      <c r="F357" s="29"/>
      <c r="G357" s="26" t="s">
        <v>20</v>
      </c>
      <c r="H357" s="26"/>
      <c r="I357" s="18" t="s">
        <v>19</v>
      </c>
      <c r="K357" s="30" t="s">
        <v>21</v>
      </c>
      <c r="L357" s="12"/>
      <c r="M357" s="30" t="s">
        <v>22</v>
      </c>
      <c r="N357" s="30"/>
      <c r="Q357" s="82"/>
    </row>
    <row r="358" spans="1:17">
      <c r="A358" s="26"/>
      <c r="C358" s="49" t="s">
        <v>140</v>
      </c>
      <c r="E358" s="29"/>
      <c r="F358" s="29"/>
      <c r="G358" s="26"/>
      <c r="H358" s="26"/>
      <c r="I358" s="18"/>
      <c r="K358" s="30"/>
      <c r="L358" s="12"/>
      <c r="M358" s="30"/>
      <c r="N358" s="30"/>
      <c r="Q358" s="82"/>
    </row>
    <row r="359" spans="1:17">
      <c r="A359" s="26">
        <f>MAX(A$12:A358)+1</f>
        <v>152</v>
      </c>
      <c r="B359" s="43"/>
      <c r="C359" s="43" t="s">
        <v>24</v>
      </c>
      <c r="D359" s="43"/>
      <c r="E359" s="12" t="s">
        <v>25</v>
      </c>
      <c r="F359" s="12"/>
      <c r="G359" s="37">
        <v>23.98</v>
      </c>
      <c r="H359" s="43"/>
      <c r="I359" s="37">
        <v>2.8802999999999983</v>
      </c>
      <c r="J359" s="43"/>
      <c r="K359" s="39">
        <v>0</v>
      </c>
      <c r="L359" s="43"/>
      <c r="M359" s="37">
        <f t="shared" ref="M359" si="48">G359+I359+K359</f>
        <v>26.860299999999999</v>
      </c>
      <c r="N359" s="43"/>
      <c r="O359" s="5"/>
      <c r="P359" s="5"/>
      <c r="Q359" s="82"/>
    </row>
    <row r="360" spans="1:17">
      <c r="A360" s="26"/>
      <c r="B360" s="43"/>
      <c r="C360" s="43" t="s">
        <v>26</v>
      </c>
      <c r="D360" s="43"/>
      <c r="E360" s="83"/>
      <c r="F360" s="83"/>
      <c r="G360" s="37"/>
      <c r="H360" s="43"/>
      <c r="I360" s="37"/>
      <c r="J360" s="43"/>
      <c r="K360" s="81"/>
      <c r="L360" s="43"/>
      <c r="M360" s="37"/>
      <c r="N360" s="43"/>
      <c r="O360" s="5"/>
      <c r="P360" s="5"/>
      <c r="Q360" s="82"/>
    </row>
    <row r="361" spans="1:17" ht="14.5">
      <c r="A361" s="26">
        <f>MAX(A$12:A360)+1</f>
        <v>153</v>
      </c>
      <c r="B361" s="43"/>
      <c r="C361" s="43" t="s">
        <v>141</v>
      </c>
      <c r="D361" s="43"/>
      <c r="E361" s="36" t="s">
        <v>28</v>
      </c>
      <c r="F361" s="36"/>
      <c r="G361" s="81">
        <v>6.4817</v>
      </c>
      <c r="H361" s="43"/>
      <c r="I361" s="45">
        <v>-0.62399999999999967</v>
      </c>
      <c r="J361" s="43"/>
      <c r="K361" s="45">
        <v>-1.0999999999999999E-2</v>
      </c>
      <c r="L361" s="43"/>
      <c r="M361" s="5">
        <f t="shared" ref="M361:M363" si="49">G361+I361+K361</f>
        <v>5.8467000000000002</v>
      </c>
      <c r="N361" s="43"/>
      <c r="O361" s="5"/>
      <c r="P361" s="5"/>
      <c r="Q361" s="82"/>
    </row>
    <row r="362" spans="1:17" ht="14.5">
      <c r="A362" s="26">
        <f>MAX(A$12:A361)+1</f>
        <v>154</v>
      </c>
      <c r="B362" s="43"/>
      <c r="C362" s="32" t="s">
        <v>142</v>
      </c>
      <c r="D362" s="43"/>
      <c r="E362" s="36" t="s">
        <v>28</v>
      </c>
      <c r="F362" s="36"/>
      <c r="G362" s="81">
        <v>6.1692999999999998</v>
      </c>
      <c r="H362" s="43"/>
      <c r="I362" s="45">
        <v>-0.58190000000000008</v>
      </c>
      <c r="J362" s="43"/>
      <c r="K362" s="45">
        <v>-1.0999999999999999E-2</v>
      </c>
      <c r="L362" s="43"/>
      <c r="M362" s="5">
        <f t="shared" si="49"/>
        <v>5.5763999999999996</v>
      </c>
      <c r="N362" s="43"/>
      <c r="O362" s="5"/>
      <c r="P362" s="5"/>
      <c r="Q362" s="82"/>
    </row>
    <row r="363" spans="1:17" ht="14.5">
      <c r="A363" s="26">
        <f>MAX(A$12:A362)+1</f>
        <v>155</v>
      </c>
      <c r="B363" s="43"/>
      <c r="C363" s="32" t="s">
        <v>143</v>
      </c>
      <c r="D363" s="43"/>
      <c r="E363" s="36" t="s">
        <v>28</v>
      </c>
      <c r="F363" s="36"/>
      <c r="G363" s="81">
        <v>5.3628</v>
      </c>
      <c r="H363" s="43"/>
      <c r="I363" s="45">
        <v>-0.47320000000000029</v>
      </c>
      <c r="J363" s="43"/>
      <c r="K363" s="45">
        <v>-1.0999999999999999E-2</v>
      </c>
      <c r="L363" s="43"/>
      <c r="M363" s="5">
        <f t="shared" si="49"/>
        <v>4.8785999999999996</v>
      </c>
      <c r="N363" s="43"/>
      <c r="O363" s="5"/>
      <c r="P363" s="5"/>
      <c r="Q363" s="82"/>
    </row>
    <row r="364" spans="1:17">
      <c r="A364" s="26"/>
      <c r="B364" s="43"/>
      <c r="D364" s="43"/>
      <c r="E364" s="83"/>
      <c r="F364" s="83"/>
      <c r="G364" s="81"/>
      <c r="H364" s="43"/>
      <c r="I364" s="5"/>
      <c r="J364" s="43"/>
      <c r="K364" s="81"/>
      <c r="L364" s="43"/>
      <c r="M364" s="83"/>
      <c r="N364" s="43"/>
      <c r="O364" s="5"/>
      <c r="P364" s="5"/>
      <c r="Q364" s="82"/>
    </row>
    <row r="365" spans="1:17">
      <c r="A365" s="26">
        <f>MAX(A$12:A364)+1</f>
        <v>156</v>
      </c>
      <c r="B365" s="43"/>
      <c r="C365" s="43" t="s">
        <v>144</v>
      </c>
      <c r="D365" s="43"/>
      <c r="E365" s="36" t="s">
        <v>28</v>
      </c>
      <c r="F365" s="36"/>
      <c r="G365" s="81">
        <v>0.90249999999999997</v>
      </c>
      <c r="H365" s="43"/>
      <c r="I365" s="5">
        <v>2.7800000000000047E-2</v>
      </c>
      <c r="J365" s="43"/>
      <c r="K365" s="39">
        <v>0</v>
      </c>
      <c r="L365" s="43"/>
      <c r="M365" s="5">
        <f t="shared" ref="M365:M367" si="50">G365+I365+K365</f>
        <v>0.93030000000000002</v>
      </c>
      <c r="N365" s="43"/>
      <c r="O365" s="5"/>
      <c r="P365" s="5"/>
      <c r="Q365" s="82"/>
    </row>
    <row r="366" spans="1:17">
      <c r="A366" s="26"/>
      <c r="B366" s="43"/>
      <c r="C366" s="43"/>
      <c r="D366" s="43"/>
      <c r="E366" s="36"/>
      <c r="F366" s="36"/>
      <c r="G366" s="81"/>
      <c r="H366" s="43"/>
      <c r="I366" s="5"/>
      <c r="J366" s="43"/>
      <c r="K366" s="39"/>
      <c r="L366" s="43"/>
      <c r="M366" s="5"/>
      <c r="N366" s="43"/>
      <c r="O366" s="5"/>
      <c r="P366" s="5"/>
      <c r="Q366" s="82"/>
    </row>
    <row r="367" spans="1:17">
      <c r="A367" s="26">
        <f>MAX(A$12:A365)+1</f>
        <v>157</v>
      </c>
      <c r="B367" s="43"/>
      <c r="C367" s="43" t="s">
        <v>35</v>
      </c>
      <c r="D367" s="43"/>
      <c r="E367" s="36" t="s">
        <v>28</v>
      </c>
      <c r="F367" s="36"/>
      <c r="G367" s="81">
        <v>15.402200000000001</v>
      </c>
      <c r="H367" s="43"/>
      <c r="I367" s="45">
        <v>-1.9999999999988916E-3</v>
      </c>
      <c r="J367" s="43"/>
      <c r="K367" s="39">
        <v>0</v>
      </c>
      <c r="L367" s="43"/>
      <c r="M367" s="5">
        <f t="shared" si="50"/>
        <v>15.400200000000002</v>
      </c>
      <c r="N367" s="43"/>
      <c r="O367" s="5"/>
      <c r="P367" s="5"/>
      <c r="Q367" s="82"/>
    </row>
    <row r="368" spans="1:17">
      <c r="A368" s="26"/>
      <c r="B368" s="43"/>
      <c r="C368" s="43"/>
      <c r="D368" s="43"/>
      <c r="E368" s="83"/>
      <c r="F368" s="83"/>
      <c r="G368" s="81"/>
      <c r="H368" s="43"/>
      <c r="I368" s="5"/>
      <c r="J368" s="43"/>
      <c r="K368" s="43"/>
      <c r="L368" s="43"/>
      <c r="M368" s="43"/>
      <c r="N368" s="43"/>
      <c r="O368" s="82"/>
      <c r="P368" s="82"/>
      <c r="Q368" s="82"/>
    </row>
    <row r="369" spans="1:17">
      <c r="A369" s="26"/>
      <c r="B369" s="43"/>
      <c r="C369" s="49" t="s">
        <v>145</v>
      </c>
      <c r="D369" s="43"/>
      <c r="E369" s="83"/>
      <c r="F369" s="83"/>
      <c r="G369" s="81"/>
      <c r="H369" s="43"/>
      <c r="I369" s="5"/>
      <c r="J369" s="43"/>
      <c r="K369" s="43"/>
      <c r="L369" s="43"/>
      <c r="M369" s="43"/>
      <c r="N369" s="43"/>
      <c r="O369" s="82"/>
      <c r="P369" s="82"/>
      <c r="Q369" s="82"/>
    </row>
    <row r="370" spans="1:17">
      <c r="A370" s="26">
        <f>MAX(A$12:A369)+1</f>
        <v>158</v>
      </c>
      <c r="B370" s="43"/>
      <c r="C370" s="43" t="s">
        <v>24</v>
      </c>
      <c r="D370" s="43"/>
      <c r="E370" s="12" t="s">
        <v>25</v>
      </c>
      <c r="F370" s="12"/>
      <c r="G370" s="37">
        <v>77.58</v>
      </c>
      <c r="H370" s="43"/>
      <c r="I370" s="37">
        <v>2.0926000000000045</v>
      </c>
      <c r="J370" s="43"/>
      <c r="K370" s="39">
        <v>0</v>
      </c>
      <c r="L370" s="43"/>
      <c r="M370" s="37">
        <f t="shared" ref="M370" si="51">G370+I370+K370</f>
        <v>79.672600000000003</v>
      </c>
      <c r="N370" s="43"/>
      <c r="O370" s="5"/>
      <c r="P370" s="5"/>
      <c r="Q370" s="82"/>
    </row>
    <row r="371" spans="1:17">
      <c r="A371" s="26"/>
      <c r="B371" s="43"/>
      <c r="C371" s="43" t="s">
        <v>26</v>
      </c>
      <c r="D371" s="43"/>
      <c r="E371" s="83"/>
      <c r="F371" s="83"/>
      <c r="G371" s="37"/>
      <c r="H371" s="43"/>
      <c r="I371" s="37"/>
      <c r="J371" s="43"/>
      <c r="K371" s="83"/>
      <c r="L371" s="43"/>
      <c r="M371" s="37"/>
      <c r="N371" s="43"/>
      <c r="O371" s="5"/>
      <c r="P371" s="5"/>
      <c r="Q371" s="82"/>
    </row>
    <row r="372" spans="1:17" ht="14.5">
      <c r="A372" s="26">
        <f>MAX(A$12:A370)+1</f>
        <v>159</v>
      </c>
      <c r="B372" s="43"/>
      <c r="C372" s="43" t="s">
        <v>146</v>
      </c>
      <c r="D372" s="43"/>
      <c r="E372" s="36" t="s">
        <v>28</v>
      </c>
      <c r="F372" s="36"/>
      <c r="G372" s="81">
        <v>6.1928999999999998</v>
      </c>
      <c r="H372" s="43"/>
      <c r="I372" s="45">
        <v>-0.26810000000000045</v>
      </c>
      <c r="J372" s="43"/>
      <c r="K372" s="45">
        <v>-8.5000000000000006E-3</v>
      </c>
      <c r="L372" s="43"/>
      <c r="M372" s="5">
        <f t="shared" ref="M372:M375" si="52">G372+I372+K372</f>
        <v>5.9162999999999997</v>
      </c>
      <c r="N372" s="43"/>
      <c r="O372" s="5"/>
      <c r="P372" s="5"/>
      <c r="Q372" s="82"/>
    </row>
    <row r="373" spans="1:17" ht="14.5">
      <c r="A373" s="26">
        <f>MAX(A$12:A372)+1</f>
        <v>160</v>
      </c>
      <c r="B373" s="43"/>
      <c r="C373" s="32" t="s">
        <v>147</v>
      </c>
      <c r="D373" s="43"/>
      <c r="E373" s="36" t="s">
        <v>28</v>
      </c>
      <c r="F373" s="36"/>
      <c r="G373" s="81">
        <v>6.0839999999999996</v>
      </c>
      <c r="H373" s="43"/>
      <c r="I373" s="45">
        <v>-0.26279999999999948</v>
      </c>
      <c r="J373" s="43"/>
      <c r="K373" s="45">
        <v>-8.5000000000000006E-3</v>
      </c>
      <c r="L373" s="43"/>
      <c r="M373" s="5">
        <f t="shared" si="52"/>
        <v>5.8127000000000004</v>
      </c>
      <c r="N373" s="43"/>
      <c r="O373" s="5"/>
      <c r="P373" s="5"/>
      <c r="Q373" s="82"/>
    </row>
    <row r="374" spans="1:17" ht="14.5">
      <c r="A374" s="26">
        <f>MAX(A$12:A373)+1</f>
        <v>161</v>
      </c>
      <c r="B374" s="43"/>
      <c r="C374" s="32" t="s">
        <v>148</v>
      </c>
      <c r="D374" s="43"/>
      <c r="E374" s="36" t="s">
        <v>28</v>
      </c>
      <c r="F374" s="36"/>
      <c r="G374" s="81">
        <v>5.7121000000000004</v>
      </c>
      <c r="H374" s="43"/>
      <c r="I374" s="45">
        <v>-0.24650000000000016</v>
      </c>
      <c r="J374" s="43"/>
      <c r="K374" s="45">
        <v>-8.5000000000000006E-3</v>
      </c>
      <c r="L374" s="43"/>
      <c r="M374" s="5">
        <f t="shared" si="52"/>
        <v>5.4571000000000005</v>
      </c>
      <c r="N374" s="43"/>
      <c r="O374" s="5"/>
      <c r="P374" s="5"/>
      <c r="Q374" s="82"/>
    </row>
    <row r="375" spans="1:17" ht="14.5">
      <c r="A375" s="26">
        <f>MAX(A$12:A374)+1</f>
        <v>162</v>
      </c>
      <c r="B375" s="43"/>
      <c r="C375" s="32" t="s">
        <v>149</v>
      </c>
      <c r="D375" s="43"/>
      <c r="E375" s="36" t="s">
        <v>28</v>
      </c>
      <c r="F375" s="36"/>
      <c r="G375" s="81">
        <v>5.3241999999999994</v>
      </c>
      <c r="H375" s="43"/>
      <c r="I375" s="45">
        <v>-0.22750000000000004</v>
      </c>
      <c r="J375" s="43"/>
      <c r="K375" s="45">
        <v>-8.5000000000000006E-3</v>
      </c>
      <c r="L375" s="43"/>
      <c r="M375" s="5">
        <f t="shared" si="52"/>
        <v>5.0881999999999996</v>
      </c>
      <c r="N375" s="43"/>
      <c r="O375" s="5"/>
      <c r="P375" s="5"/>
      <c r="Q375" s="82"/>
    </row>
    <row r="376" spans="1:17">
      <c r="A376" s="26"/>
      <c r="B376" s="43"/>
      <c r="D376" s="43"/>
      <c r="E376" s="83"/>
      <c r="F376" s="83"/>
      <c r="G376" s="81"/>
      <c r="H376" s="43"/>
      <c r="I376" s="45"/>
      <c r="J376" s="43"/>
      <c r="K376" s="83"/>
      <c r="L376" s="43"/>
      <c r="M376" s="43"/>
      <c r="N376" s="43"/>
      <c r="O376" s="5"/>
      <c r="P376" s="5"/>
      <c r="Q376" s="82"/>
    </row>
    <row r="377" spans="1:17">
      <c r="A377" s="26">
        <f>MAX(A$12:A376)+1</f>
        <v>163</v>
      </c>
      <c r="B377" s="43"/>
      <c r="C377" s="43" t="s">
        <v>144</v>
      </c>
      <c r="D377" s="43"/>
      <c r="E377" s="36" t="s">
        <v>28</v>
      </c>
      <c r="F377" s="36"/>
      <c r="G377" s="81">
        <v>0.85109999999999997</v>
      </c>
      <c r="H377" s="43"/>
      <c r="I377" s="45">
        <v>2.6100000000000012E-2</v>
      </c>
      <c r="J377" s="43"/>
      <c r="K377" s="39">
        <v>0</v>
      </c>
      <c r="L377" s="43"/>
      <c r="M377" s="5">
        <f t="shared" ref="M377:M379" si="53">G377+I377+K377</f>
        <v>0.87719999999999998</v>
      </c>
      <c r="N377" s="43"/>
      <c r="O377" s="5"/>
      <c r="P377" s="5"/>
      <c r="Q377" s="82"/>
    </row>
    <row r="378" spans="1:17">
      <c r="A378" s="26"/>
      <c r="B378" s="43"/>
      <c r="C378" s="43"/>
      <c r="D378" s="43"/>
      <c r="E378" s="36"/>
      <c r="F378" s="36"/>
      <c r="G378" s="81"/>
      <c r="H378" s="43"/>
      <c r="I378" s="45"/>
      <c r="J378" s="43"/>
      <c r="K378" s="39"/>
      <c r="L378" s="43"/>
      <c r="M378" s="5"/>
      <c r="N378" s="43"/>
      <c r="O378" s="5"/>
      <c r="P378" s="5"/>
      <c r="Q378" s="82"/>
    </row>
    <row r="379" spans="1:17">
      <c r="A379" s="26">
        <f>MAX(A$12:A377)+1</f>
        <v>164</v>
      </c>
      <c r="B379" s="43"/>
      <c r="C379" s="43" t="s">
        <v>35</v>
      </c>
      <c r="D379" s="43"/>
      <c r="E379" s="36" t="s">
        <v>28</v>
      </c>
      <c r="F379" s="36"/>
      <c r="G379" s="81">
        <v>15.402200000000001</v>
      </c>
      <c r="H379" s="43"/>
      <c r="I379" s="45">
        <v>-1.9999999999988916E-3</v>
      </c>
      <c r="J379" s="43"/>
      <c r="K379" s="39">
        <v>0</v>
      </c>
      <c r="L379" s="43"/>
      <c r="M379" s="5">
        <f t="shared" si="53"/>
        <v>15.400200000000002</v>
      </c>
      <c r="N379" s="43"/>
      <c r="O379" s="5"/>
      <c r="P379" s="5"/>
      <c r="Q379" s="82"/>
    </row>
    <row r="380" spans="1:17" ht="13">
      <c r="A380" s="26"/>
      <c r="B380" s="43"/>
      <c r="C380" s="94"/>
      <c r="D380" s="43"/>
      <c r="E380" s="43"/>
      <c r="F380" s="43"/>
      <c r="G380" s="81"/>
      <c r="H380" s="43"/>
      <c r="I380" s="5"/>
      <c r="J380" s="43"/>
      <c r="K380" s="83"/>
      <c r="L380" s="43"/>
      <c r="M380" s="43"/>
      <c r="N380" s="43"/>
      <c r="O380" s="82"/>
      <c r="P380" s="82"/>
      <c r="Q380" s="82"/>
    </row>
    <row r="381" spans="1:17">
      <c r="A381" s="26"/>
      <c r="B381" s="43"/>
      <c r="C381" s="49" t="s">
        <v>150</v>
      </c>
      <c r="D381" s="43"/>
      <c r="E381" s="43"/>
      <c r="F381" s="43"/>
      <c r="G381" s="81"/>
      <c r="H381" s="43"/>
      <c r="I381" s="5"/>
      <c r="J381" s="43"/>
      <c r="K381" s="83"/>
      <c r="L381" s="43"/>
      <c r="M381" s="43"/>
      <c r="N381" s="43"/>
      <c r="O381" s="82"/>
      <c r="P381" s="82"/>
      <c r="Q381" s="82"/>
    </row>
    <row r="382" spans="1:17">
      <c r="A382" s="26"/>
      <c r="B382" s="43"/>
      <c r="C382" s="43" t="s">
        <v>44</v>
      </c>
      <c r="D382" s="43"/>
      <c r="E382" s="43"/>
      <c r="F382" s="43"/>
      <c r="G382" s="81"/>
      <c r="H382" s="43"/>
      <c r="I382" s="5"/>
      <c r="J382" s="43"/>
      <c r="K382" s="83"/>
      <c r="L382" s="43"/>
      <c r="M382" s="43"/>
      <c r="N382" s="43"/>
      <c r="O382" s="82"/>
      <c r="P382" s="82"/>
      <c r="Q382" s="82"/>
    </row>
    <row r="383" spans="1:17" ht="14.5">
      <c r="A383" s="26">
        <f>MAX(A$12:A382)+1</f>
        <v>165</v>
      </c>
      <c r="B383" s="43"/>
      <c r="C383" s="32" t="s">
        <v>151</v>
      </c>
      <c r="D383" s="43"/>
      <c r="E383" s="36" t="s">
        <v>28</v>
      </c>
      <c r="F383" s="36"/>
      <c r="G383" s="81">
        <v>69.738600000000005</v>
      </c>
      <c r="H383" s="43"/>
      <c r="I383" s="5">
        <v>2.1633000000000067</v>
      </c>
      <c r="J383" s="43"/>
      <c r="K383" s="39">
        <v>0</v>
      </c>
      <c r="L383" s="43"/>
      <c r="M383" s="5">
        <f t="shared" ref="M383:M385" si="54">G383+I383+K383</f>
        <v>71.901900000000012</v>
      </c>
      <c r="N383" s="43"/>
      <c r="O383" s="5"/>
      <c r="P383" s="5"/>
      <c r="Q383" s="82"/>
    </row>
    <row r="384" spans="1:17" ht="14.5">
      <c r="A384" s="26">
        <f>MAX(A$12:A383)+1</f>
        <v>166</v>
      </c>
      <c r="B384" s="43"/>
      <c r="C384" s="32" t="s">
        <v>152</v>
      </c>
      <c r="D384" s="43"/>
      <c r="E384" s="36" t="s">
        <v>28</v>
      </c>
      <c r="F384" s="36"/>
      <c r="G384" s="81">
        <v>33.2119</v>
      </c>
      <c r="H384" s="43"/>
      <c r="I384" s="5">
        <v>1.3054000000000059</v>
      </c>
      <c r="J384" s="43"/>
      <c r="K384" s="39">
        <v>0</v>
      </c>
      <c r="L384" s="43"/>
      <c r="M384" s="5">
        <f t="shared" si="54"/>
        <v>34.517300000000006</v>
      </c>
      <c r="N384" s="43"/>
      <c r="O384" s="5"/>
      <c r="P384" s="5"/>
      <c r="Q384" s="82"/>
    </row>
    <row r="385" spans="1:17" ht="14.5">
      <c r="A385" s="26">
        <f>MAX(A$12:A384)+1</f>
        <v>167</v>
      </c>
      <c r="B385" s="43"/>
      <c r="C385" s="32" t="s">
        <v>275</v>
      </c>
      <c r="D385" s="43"/>
      <c r="E385" s="36" t="s">
        <v>28</v>
      </c>
      <c r="F385" s="36"/>
      <c r="G385" s="81">
        <v>28.465599999999998</v>
      </c>
      <c r="H385" s="43"/>
      <c r="I385" s="5">
        <v>1.1940000000000026</v>
      </c>
      <c r="J385" s="43"/>
      <c r="K385" s="39">
        <v>0</v>
      </c>
      <c r="L385" s="43"/>
      <c r="M385" s="5">
        <f t="shared" si="54"/>
        <v>29.659600000000001</v>
      </c>
      <c r="N385" s="43"/>
      <c r="O385" s="5"/>
      <c r="P385" s="5"/>
      <c r="Q385" s="82"/>
    </row>
    <row r="386" spans="1:17">
      <c r="A386" s="26"/>
      <c r="B386" s="43"/>
      <c r="C386" s="43" t="s">
        <v>26</v>
      </c>
      <c r="D386" s="43"/>
      <c r="E386" s="36"/>
      <c r="F386" s="36"/>
      <c r="G386" s="81"/>
      <c r="H386" s="43"/>
      <c r="I386" s="5"/>
      <c r="J386" s="43"/>
      <c r="K386" s="45"/>
      <c r="L386" s="43"/>
      <c r="M386" s="5"/>
      <c r="N386" s="43"/>
      <c r="O386" s="5"/>
      <c r="P386" s="5"/>
      <c r="Q386" s="82"/>
    </row>
    <row r="387" spans="1:17">
      <c r="A387" s="26">
        <f>MAX(A$12:A386)+1</f>
        <v>168</v>
      </c>
      <c r="B387" s="43"/>
      <c r="C387" s="43" t="s">
        <v>153</v>
      </c>
      <c r="D387" s="43"/>
      <c r="E387" s="36" t="s">
        <v>28</v>
      </c>
      <c r="F387" s="36"/>
      <c r="G387" s="81">
        <v>1.9531000000000001</v>
      </c>
      <c r="H387" s="43"/>
      <c r="I387" s="5">
        <v>7.7500000000000124E-2</v>
      </c>
      <c r="J387" s="43"/>
      <c r="K387" s="45">
        <v>-1.46E-2</v>
      </c>
      <c r="L387" s="43"/>
      <c r="M387" s="5">
        <f t="shared" ref="M387:M390" si="55">G387+I387+K387</f>
        <v>2.016</v>
      </c>
      <c r="N387" s="43"/>
      <c r="O387" s="5"/>
      <c r="P387" s="5"/>
      <c r="Q387" s="82"/>
    </row>
    <row r="388" spans="1:17">
      <c r="A388" s="26">
        <f>MAX(A$12:A387)+1</f>
        <v>169</v>
      </c>
      <c r="B388" s="43"/>
      <c r="C388" s="2" t="s">
        <v>154</v>
      </c>
      <c r="D388" s="43"/>
      <c r="E388" s="36" t="s">
        <v>28</v>
      </c>
      <c r="F388" s="36"/>
      <c r="G388" s="81">
        <v>0.81380000000000008</v>
      </c>
      <c r="H388" s="43"/>
      <c r="I388" s="45">
        <v>1.7899999999999916E-2</v>
      </c>
      <c r="J388" s="43"/>
      <c r="K388" s="45">
        <v>-1.46E-2</v>
      </c>
      <c r="L388" s="43"/>
      <c r="M388" s="5">
        <f t="shared" si="55"/>
        <v>0.81710000000000005</v>
      </c>
      <c r="N388" s="43"/>
      <c r="O388" s="5"/>
      <c r="P388" s="5"/>
      <c r="Q388" s="82"/>
    </row>
    <row r="389" spans="1:17">
      <c r="A389" s="26"/>
      <c r="B389" s="43"/>
      <c r="D389" s="43"/>
      <c r="E389" s="36"/>
      <c r="F389" s="36"/>
      <c r="G389" s="81"/>
      <c r="H389" s="43"/>
      <c r="I389" s="45"/>
      <c r="J389" s="43"/>
      <c r="K389" s="39"/>
      <c r="L389" s="43"/>
      <c r="M389" s="5"/>
      <c r="N389" s="43"/>
      <c r="O389" s="5"/>
      <c r="P389" s="5"/>
      <c r="Q389" s="82"/>
    </row>
    <row r="390" spans="1:17">
      <c r="A390" s="26">
        <f>MAX(A$12:A389)+1</f>
        <v>170</v>
      </c>
      <c r="B390" s="43"/>
      <c r="C390" s="43" t="s">
        <v>155</v>
      </c>
      <c r="D390" s="43"/>
      <c r="E390" s="36" t="s">
        <v>28</v>
      </c>
      <c r="F390" s="36"/>
      <c r="G390" s="81">
        <v>2.1616</v>
      </c>
      <c r="H390" s="43"/>
      <c r="I390" s="45">
        <v>8.329999999999993E-2</v>
      </c>
      <c r="J390" s="43"/>
      <c r="K390" s="45">
        <v>-1.46E-2</v>
      </c>
      <c r="L390" s="43"/>
      <c r="M390" s="5">
        <f t="shared" si="55"/>
        <v>2.2302999999999997</v>
      </c>
      <c r="N390" s="43"/>
      <c r="O390" s="5"/>
      <c r="P390" s="5"/>
      <c r="Q390" s="82"/>
    </row>
    <row r="391" spans="1:17">
      <c r="A391" s="26"/>
      <c r="B391" s="43"/>
      <c r="D391" s="43"/>
      <c r="E391" s="43"/>
      <c r="F391" s="43"/>
      <c r="G391" s="81"/>
      <c r="H391" s="43"/>
      <c r="I391" s="5"/>
      <c r="J391" s="43"/>
      <c r="K391" s="83"/>
      <c r="L391" s="43"/>
      <c r="M391" s="83"/>
      <c r="N391" s="43"/>
      <c r="O391" s="5"/>
      <c r="P391" s="5"/>
      <c r="Q391" s="82"/>
    </row>
    <row r="392" spans="1:17">
      <c r="A392" s="26"/>
      <c r="B392" s="43"/>
      <c r="C392" s="43" t="s">
        <v>156</v>
      </c>
      <c r="D392" s="43"/>
      <c r="E392" s="43"/>
      <c r="F392" s="43"/>
      <c r="G392" s="81"/>
      <c r="H392" s="43"/>
      <c r="I392" s="5"/>
      <c r="J392" s="43"/>
      <c r="K392" s="83"/>
      <c r="L392" s="43"/>
      <c r="M392" s="83"/>
      <c r="N392" s="43"/>
      <c r="O392" s="5"/>
      <c r="P392" s="5"/>
      <c r="Q392" s="82"/>
    </row>
    <row r="393" spans="1:17">
      <c r="A393" s="26">
        <f>MAX(A$12:A392)+1</f>
        <v>171</v>
      </c>
      <c r="B393" s="43"/>
      <c r="C393" s="67" t="s">
        <v>66</v>
      </c>
      <c r="D393" s="43"/>
      <c r="E393" s="12" t="s">
        <v>25</v>
      </c>
      <c r="F393" s="12"/>
      <c r="G393" s="37">
        <v>756.88</v>
      </c>
      <c r="H393" s="43"/>
      <c r="I393" s="37">
        <v>20.654599999999959</v>
      </c>
      <c r="J393" s="43"/>
      <c r="K393" s="39">
        <v>0</v>
      </c>
      <c r="L393" s="43"/>
      <c r="M393" s="37">
        <f t="shared" ref="M393:M396" si="56">G393+I393+K393</f>
        <v>777.53459999999995</v>
      </c>
      <c r="N393" s="43"/>
      <c r="O393" s="5"/>
      <c r="P393" s="5"/>
      <c r="Q393" s="82"/>
    </row>
    <row r="394" spans="1:17">
      <c r="A394" s="26">
        <f>MAX(A$12:A393)+1</f>
        <v>172</v>
      </c>
      <c r="B394" s="43"/>
      <c r="C394" s="67" t="s">
        <v>157</v>
      </c>
      <c r="D394" s="43"/>
      <c r="E394" s="36" t="s">
        <v>28</v>
      </c>
      <c r="F394" s="36"/>
      <c r="G394" s="83">
        <v>3.2410000000000001</v>
      </c>
      <c r="H394" s="43"/>
      <c r="I394" s="45">
        <v>-1.1400000000000077E-2</v>
      </c>
      <c r="J394" s="43"/>
      <c r="K394" s="45">
        <v>-8.5000000000000006E-3</v>
      </c>
      <c r="L394" s="43"/>
      <c r="M394" s="5">
        <f t="shared" si="56"/>
        <v>3.2210999999999999</v>
      </c>
      <c r="N394" s="43"/>
      <c r="O394" s="5"/>
      <c r="P394" s="5"/>
      <c r="Q394" s="82"/>
    </row>
    <row r="395" spans="1:17">
      <c r="A395" s="26"/>
      <c r="B395" s="43"/>
      <c r="C395" s="43"/>
      <c r="D395" s="43"/>
      <c r="E395" s="43"/>
      <c r="F395" s="43"/>
      <c r="G395" s="81"/>
      <c r="H395" s="43"/>
      <c r="I395" s="5"/>
      <c r="J395" s="43"/>
      <c r="K395" s="83"/>
      <c r="L395" s="43"/>
      <c r="M395" s="83"/>
      <c r="N395" s="43"/>
      <c r="O395" s="5"/>
      <c r="P395" s="5"/>
      <c r="Q395" s="82"/>
    </row>
    <row r="396" spans="1:17">
      <c r="A396" s="26">
        <f>MAX(A$12:A395)+1</f>
        <v>173</v>
      </c>
      <c r="B396" s="43"/>
      <c r="C396" s="43" t="s">
        <v>158</v>
      </c>
      <c r="D396" s="43"/>
      <c r="E396" s="36" t="s">
        <v>28</v>
      </c>
      <c r="F396" s="36"/>
      <c r="G396" s="81">
        <v>0.20849999999999999</v>
      </c>
      <c r="H396" s="43"/>
      <c r="I396" s="5">
        <v>5.7000000000000106E-3</v>
      </c>
      <c r="J396" s="43"/>
      <c r="K396" s="39">
        <v>0</v>
      </c>
      <c r="L396" s="43"/>
      <c r="M396" s="5">
        <f t="shared" si="56"/>
        <v>0.2142</v>
      </c>
      <c r="N396" s="43"/>
      <c r="O396" s="5"/>
      <c r="P396" s="5"/>
      <c r="Q396" s="82"/>
    </row>
    <row r="397" spans="1:17">
      <c r="A397" s="26">
        <f>MAX(A$12:A396)+1</f>
        <v>174</v>
      </c>
      <c r="B397" s="43"/>
      <c r="C397" s="43" t="s">
        <v>35</v>
      </c>
      <c r="D397" s="43"/>
      <c r="E397" s="36" t="s">
        <v>28</v>
      </c>
      <c r="F397" s="36"/>
      <c r="G397" s="81">
        <v>15.402200000000001</v>
      </c>
      <c r="H397" s="43"/>
      <c r="I397" s="45">
        <v>-1.9999999999988916E-3</v>
      </c>
      <c r="J397" s="43"/>
      <c r="K397" s="39">
        <v>0</v>
      </c>
      <c r="L397" s="43"/>
      <c r="M397" s="5">
        <f t="shared" ref="M397" si="57">G397+I397+K397</f>
        <v>15.400200000000002</v>
      </c>
      <c r="N397" s="43"/>
      <c r="O397" s="5"/>
      <c r="P397" s="5"/>
      <c r="Q397" s="82"/>
    </row>
    <row r="398" spans="1:17" ht="13">
      <c r="A398" s="26"/>
      <c r="B398" s="43"/>
      <c r="C398" s="94"/>
      <c r="D398" s="43"/>
      <c r="E398" s="43"/>
      <c r="F398" s="43"/>
      <c r="G398" s="81"/>
      <c r="H398" s="43"/>
      <c r="I398" s="5"/>
      <c r="J398" s="43"/>
      <c r="K398" s="83"/>
      <c r="L398" s="43"/>
      <c r="M398" s="43"/>
      <c r="N398" s="43"/>
      <c r="O398" s="82"/>
      <c r="P398" s="82"/>
      <c r="Q398" s="82"/>
    </row>
    <row r="399" spans="1:17">
      <c r="A399" s="26"/>
      <c r="B399" s="43"/>
      <c r="C399" s="49" t="s">
        <v>159</v>
      </c>
      <c r="D399" s="43"/>
      <c r="E399" s="43"/>
      <c r="F399" s="43"/>
      <c r="G399" s="81"/>
      <c r="H399" s="43"/>
      <c r="I399" s="5"/>
      <c r="J399" s="43"/>
      <c r="K399" s="83"/>
      <c r="L399" s="43"/>
      <c r="M399" s="43"/>
      <c r="N399" s="43"/>
      <c r="O399" s="82"/>
      <c r="P399" s="82"/>
      <c r="Q399" s="82"/>
    </row>
    <row r="400" spans="1:17">
      <c r="A400" s="26"/>
      <c r="B400" s="43"/>
      <c r="C400" s="43" t="s">
        <v>160</v>
      </c>
      <c r="D400" s="43"/>
      <c r="E400" s="43"/>
      <c r="F400" s="43"/>
      <c r="G400" s="81"/>
      <c r="H400" s="43"/>
      <c r="I400" s="5"/>
      <c r="J400" s="43"/>
      <c r="K400" s="83"/>
      <c r="L400" s="43"/>
      <c r="M400" s="43"/>
      <c r="N400" s="43"/>
      <c r="O400" s="82"/>
      <c r="P400" s="82"/>
      <c r="Q400" s="82"/>
    </row>
    <row r="401" spans="1:17">
      <c r="A401" s="26">
        <f>MAX(A$12:A400)+1</f>
        <v>175</v>
      </c>
      <c r="B401" s="43"/>
      <c r="C401" s="67" t="s">
        <v>44</v>
      </c>
      <c r="D401" s="43"/>
      <c r="E401" s="36" t="s">
        <v>45</v>
      </c>
      <c r="F401" s="36"/>
      <c r="G401" s="83">
        <v>40.586500000000001</v>
      </c>
      <c r="H401" s="43"/>
      <c r="I401" s="83">
        <v>1.6281000000000034</v>
      </c>
      <c r="J401" s="43"/>
      <c r="K401" s="39">
        <v>0</v>
      </c>
      <c r="L401" s="43"/>
      <c r="M401" s="5">
        <f t="shared" ref="M401:M402" si="58">G401+I401+K401</f>
        <v>42.214600000000004</v>
      </c>
      <c r="N401" s="43"/>
      <c r="O401" s="5"/>
      <c r="P401" s="5"/>
      <c r="Q401" s="82"/>
    </row>
    <row r="402" spans="1:17">
      <c r="A402" s="26">
        <f>MAX(A$12:A401)+1</f>
        <v>176</v>
      </c>
      <c r="B402" s="43"/>
      <c r="C402" s="67" t="s">
        <v>26</v>
      </c>
      <c r="D402" s="43"/>
      <c r="E402" s="36" t="s">
        <v>28</v>
      </c>
      <c r="F402" s="36"/>
      <c r="G402" s="83">
        <v>2.8687</v>
      </c>
      <c r="H402" s="43"/>
      <c r="I402" s="45">
        <v>-6.1100000000000154E-2</v>
      </c>
      <c r="J402" s="43"/>
      <c r="K402" s="45">
        <v>-8.5000000000000006E-3</v>
      </c>
      <c r="L402" s="43"/>
      <c r="M402" s="5">
        <f t="shared" si="58"/>
        <v>2.7990999999999997</v>
      </c>
      <c r="N402" s="43"/>
      <c r="O402" s="5"/>
      <c r="P402" s="5"/>
      <c r="Q402" s="82"/>
    </row>
    <row r="403" spans="1:17">
      <c r="A403" s="26"/>
      <c r="B403" s="43"/>
      <c r="C403" s="43"/>
      <c r="D403" s="43"/>
      <c r="E403" s="43"/>
      <c r="F403" s="43"/>
      <c r="G403" s="83"/>
      <c r="H403" s="43"/>
      <c r="I403" s="5"/>
      <c r="J403" s="43"/>
      <c r="K403" s="45"/>
      <c r="L403" s="43"/>
      <c r="M403" s="5"/>
      <c r="N403" s="43"/>
      <c r="O403" s="5"/>
      <c r="P403" s="5"/>
      <c r="Q403" s="82"/>
    </row>
    <row r="404" spans="1:17">
      <c r="A404" s="26"/>
      <c r="B404" s="43"/>
      <c r="C404" s="43" t="s">
        <v>156</v>
      </c>
      <c r="D404" s="43"/>
      <c r="E404" s="43"/>
      <c r="F404" s="43"/>
      <c r="G404" s="83"/>
      <c r="H404" s="43"/>
      <c r="I404" s="5"/>
      <c r="J404" s="43"/>
      <c r="K404" s="45"/>
      <c r="L404" s="43"/>
      <c r="M404" s="83"/>
      <c r="N404" s="43"/>
      <c r="O404" s="5"/>
      <c r="P404" s="5"/>
      <c r="Q404" s="82"/>
    </row>
    <row r="405" spans="1:17">
      <c r="A405" s="26">
        <f>MAX(A$12:A404)+1</f>
        <v>177</v>
      </c>
      <c r="B405" s="43"/>
      <c r="C405" s="67" t="s">
        <v>66</v>
      </c>
      <c r="D405" s="43"/>
      <c r="E405" s="12" t="s">
        <v>25</v>
      </c>
      <c r="F405" s="12"/>
      <c r="G405" s="37">
        <v>756.88</v>
      </c>
      <c r="H405" s="43"/>
      <c r="I405" s="37">
        <v>20.654599999999959</v>
      </c>
      <c r="J405" s="43"/>
      <c r="K405" s="39">
        <v>0</v>
      </c>
      <c r="L405" s="43"/>
      <c r="M405" s="37">
        <f t="shared" ref="M405" si="59">G405+I405+K405</f>
        <v>777.53459999999995</v>
      </c>
      <c r="N405" s="43"/>
      <c r="O405" s="5"/>
      <c r="P405" s="5"/>
      <c r="Q405" s="82"/>
    </row>
    <row r="406" spans="1:17">
      <c r="A406" s="26"/>
      <c r="B406" s="43"/>
      <c r="C406" s="67" t="s">
        <v>26</v>
      </c>
      <c r="D406" s="43"/>
      <c r="E406" s="43"/>
      <c r="F406" s="43"/>
      <c r="G406" s="83"/>
      <c r="H406" s="43"/>
      <c r="I406" s="5"/>
      <c r="J406" s="43"/>
      <c r="K406" s="45"/>
      <c r="L406" s="43"/>
      <c r="M406" s="83"/>
      <c r="N406" s="43"/>
      <c r="O406" s="5"/>
      <c r="P406" s="5"/>
      <c r="Q406" s="82"/>
    </row>
    <row r="407" spans="1:17">
      <c r="A407" s="26">
        <f>MAX(A$12:A406)+1</f>
        <v>178</v>
      </c>
      <c r="B407" s="43"/>
      <c r="C407" s="95" t="s">
        <v>161</v>
      </c>
      <c r="D407" s="43"/>
      <c r="E407" s="36" t="s">
        <v>28</v>
      </c>
      <c r="F407" s="36"/>
      <c r="G407" s="83">
        <v>3.5463</v>
      </c>
      <c r="H407" s="43"/>
      <c r="I407" s="45">
        <v>-1.1400000000000077E-2</v>
      </c>
      <c r="J407" s="43"/>
      <c r="K407" s="45">
        <v>-8.5000000000000006E-3</v>
      </c>
      <c r="L407" s="43"/>
      <c r="M407" s="5">
        <f t="shared" ref="M407:M414" si="60">G407+I407+K407</f>
        <v>3.5263999999999998</v>
      </c>
      <c r="N407" s="43"/>
      <c r="O407" s="5"/>
      <c r="P407" s="5"/>
      <c r="Q407" s="82"/>
    </row>
    <row r="408" spans="1:17">
      <c r="A408" s="26">
        <f>MAX(A$12:A407)+1</f>
        <v>179</v>
      </c>
      <c r="B408" s="43"/>
      <c r="C408" s="96" t="s">
        <v>162</v>
      </c>
      <c r="D408" s="43"/>
      <c r="E408" s="36" t="s">
        <v>28</v>
      </c>
      <c r="F408" s="36"/>
      <c r="G408" s="83">
        <v>3.4163999999999999</v>
      </c>
      <c r="H408" s="43"/>
      <c r="I408" s="45">
        <v>-1.1400000000000077E-2</v>
      </c>
      <c r="J408" s="43"/>
      <c r="K408" s="45">
        <v>-8.5000000000000006E-3</v>
      </c>
      <c r="L408" s="43"/>
      <c r="M408" s="5">
        <f t="shared" si="60"/>
        <v>3.3964999999999996</v>
      </c>
      <c r="N408" s="43"/>
      <c r="O408" s="5"/>
      <c r="P408" s="5"/>
      <c r="Q408" s="82"/>
    </row>
    <row r="409" spans="1:17">
      <c r="A409" s="26">
        <f>MAX(A$12:A408)+1</f>
        <v>180</v>
      </c>
      <c r="B409" s="43"/>
      <c r="C409" s="96" t="s">
        <v>163</v>
      </c>
      <c r="D409" s="43"/>
      <c r="E409" s="36" t="s">
        <v>28</v>
      </c>
      <c r="F409" s="36"/>
      <c r="G409" s="83">
        <v>3.3481000000000001</v>
      </c>
      <c r="H409" s="43"/>
      <c r="I409" s="45">
        <v>-1.1400000000000077E-2</v>
      </c>
      <c r="J409" s="43"/>
      <c r="K409" s="45">
        <v>-8.5000000000000006E-3</v>
      </c>
      <c r="L409" s="43"/>
      <c r="M409" s="5">
        <f t="shared" si="60"/>
        <v>3.3281999999999998</v>
      </c>
      <c r="N409" s="43"/>
      <c r="O409" s="5"/>
      <c r="P409" s="5"/>
      <c r="Q409" s="82"/>
    </row>
    <row r="410" spans="1:17">
      <c r="A410" s="26">
        <f>MAX(A$12:A409)+1</f>
        <v>181</v>
      </c>
      <c r="B410" s="43"/>
      <c r="C410" s="96" t="s">
        <v>164</v>
      </c>
      <c r="D410" s="43"/>
      <c r="E410" s="36" t="s">
        <v>28</v>
      </c>
      <c r="F410" s="36"/>
      <c r="G410" s="83">
        <v>3.3002000000000002</v>
      </c>
      <c r="H410" s="43"/>
      <c r="I410" s="45">
        <v>-1.1400000000000077E-2</v>
      </c>
      <c r="J410" s="43"/>
      <c r="K410" s="45">
        <v>-8.5000000000000006E-3</v>
      </c>
      <c r="L410" s="43"/>
      <c r="M410" s="5">
        <f t="shared" si="60"/>
        <v>3.2803</v>
      </c>
      <c r="N410" s="43"/>
      <c r="O410" s="5"/>
      <c r="P410" s="5"/>
      <c r="Q410" s="82"/>
    </row>
    <row r="411" spans="1:17">
      <c r="A411" s="26">
        <f>MAX(A$12:A410)+1</f>
        <v>182</v>
      </c>
      <c r="B411" s="43"/>
      <c r="C411" s="67" t="s">
        <v>157</v>
      </c>
      <c r="D411" s="43"/>
      <c r="E411" s="36" t="s">
        <v>28</v>
      </c>
      <c r="F411" s="36"/>
      <c r="G411" s="83">
        <v>3.2410000000000001</v>
      </c>
      <c r="H411" s="43"/>
      <c r="I411" s="45">
        <v>-1.1400000000000077E-2</v>
      </c>
      <c r="J411" s="43"/>
      <c r="K411" s="45">
        <v>-8.5000000000000006E-3</v>
      </c>
      <c r="L411" s="43"/>
      <c r="M411" s="5">
        <f t="shared" si="60"/>
        <v>3.2210999999999999</v>
      </c>
      <c r="N411" s="43"/>
      <c r="O411" s="5"/>
      <c r="P411" s="5"/>
      <c r="Q411" s="82"/>
    </row>
    <row r="412" spans="1:17">
      <c r="A412" s="26"/>
      <c r="B412" s="43"/>
      <c r="C412" s="67"/>
      <c r="D412" s="43"/>
      <c r="E412" s="36"/>
      <c r="F412" s="36"/>
      <c r="G412" s="81"/>
      <c r="H412" s="43"/>
      <c r="I412" s="45"/>
      <c r="J412" s="43"/>
      <c r="K412" s="83"/>
      <c r="L412" s="43"/>
      <c r="M412" s="5"/>
      <c r="N412" s="43"/>
      <c r="O412" s="5"/>
      <c r="P412" s="5"/>
      <c r="Q412" s="82"/>
    </row>
    <row r="413" spans="1:17">
      <c r="A413" s="26">
        <f>MAX(A$12:A412)+1</f>
        <v>183</v>
      </c>
      <c r="B413" s="43"/>
      <c r="C413" s="43" t="s">
        <v>165</v>
      </c>
      <c r="D413" s="43"/>
      <c r="E413" s="36" t="s">
        <v>28</v>
      </c>
      <c r="F413" s="36"/>
      <c r="G413" s="83">
        <v>3.7547999999999999</v>
      </c>
      <c r="H413" s="43"/>
      <c r="I413" s="45">
        <v>-0.31099999999999994</v>
      </c>
      <c r="J413" s="43"/>
      <c r="K413" s="45">
        <v>-8.5000000000000006E-3</v>
      </c>
      <c r="L413" s="43"/>
      <c r="M413" s="5">
        <f t="shared" si="60"/>
        <v>3.4352999999999998</v>
      </c>
      <c r="N413" s="43"/>
      <c r="O413" s="5"/>
      <c r="P413" s="5"/>
      <c r="Q413" s="82"/>
    </row>
    <row r="414" spans="1:17">
      <c r="A414" s="26">
        <f>MAX(A$12:A413)+1</f>
        <v>184</v>
      </c>
      <c r="B414" s="43"/>
      <c r="C414" s="43" t="s">
        <v>158</v>
      </c>
      <c r="D414" s="43"/>
      <c r="E414" s="36" t="s">
        <v>28</v>
      </c>
      <c r="F414" s="36"/>
      <c r="G414" s="83">
        <v>0.20849999999999999</v>
      </c>
      <c r="H414" s="43"/>
      <c r="I414" s="45">
        <v>5.7000000000000106E-3</v>
      </c>
      <c r="J414" s="43"/>
      <c r="K414" s="39">
        <v>0</v>
      </c>
      <c r="L414" s="43"/>
      <c r="M414" s="5">
        <f t="shared" si="60"/>
        <v>0.2142</v>
      </c>
      <c r="N414" s="43"/>
      <c r="O414" s="5"/>
      <c r="P414" s="5"/>
      <c r="Q414" s="82"/>
    </row>
    <row r="415" spans="1:17">
      <c r="A415" s="26"/>
      <c r="B415" s="43"/>
      <c r="C415" s="43"/>
      <c r="D415" s="43"/>
      <c r="E415" s="36"/>
      <c r="F415" s="36"/>
      <c r="G415" s="83"/>
      <c r="H415" s="43"/>
      <c r="I415" s="45"/>
      <c r="J415" s="43"/>
      <c r="K415" s="83"/>
      <c r="L415" s="43"/>
      <c r="M415" s="5"/>
      <c r="N415" s="43"/>
      <c r="O415" s="5"/>
      <c r="P415" s="5"/>
      <c r="Q415" s="82"/>
    </row>
    <row r="416" spans="1:17">
      <c r="A416" s="26">
        <f>MAX(A$12:A415)+1</f>
        <v>185</v>
      </c>
      <c r="B416" s="43"/>
      <c r="C416" s="43" t="s">
        <v>35</v>
      </c>
      <c r="D416" s="43"/>
      <c r="E416" s="36" t="s">
        <v>28</v>
      </c>
      <c r="F416" s="36"/>
      <c r="G416" s="81">
        <v>15.402200000000001</v>
      </c>
      <c r="H416" s="43"/>
      <c r="I416" s="45">
        <v>-1.9999999999988916E-3</v>
      </c>
      <c r="J416" s="43"/>
      <c r="K416" s="39">
        <v>0</v>
      </c>
      <c r="L416" s="43"/>
      <c r="M416" s="5">
        <f t="shared" ref="M416" si="61">G416+I416+K416</f>
        <v>15.400200000000002</v>
      </c>
      <c r="N416" s="43"/>
      <c r="O416" s="5"/>
      <c r="P416" s="5"/>
      <c r="Q416" s="82"/>
    </row>
    <row r="417" spans="1:17" ht="13">
      <c r="A417" s="26"/>
      <c r="B417" s="43"/>
      <c r="C417" s="94"/>
      <c r="D417" s="43"/>
      <c r="E417" s="43"/>
      <c r="F417" s="43"/>
      <c r="G417" s="83"/>
      <c r="H417" s="43"/>
      <c r="I417" s="5"/>
      <c r="J417" s="43"/>
      <c r="K417" s="83"/>
      <c r="L417" s="43"/>
      <c r="M417" s="43"/>
      <c r="N417" s="43"/>
      <c r="O417" s="82"/>
      <c r="P417" s="82"/>
      <c r="Q417" s="82"/>
    </row>
    <row r="418" spans="1:17">
      <c r="A418" s="26"/>
      <c r="B418" s="43"/>
      <c r="C418" s="49" t="s">
        <v>166</v>
      </c>
      <c r="D418" s="43"/>
      <c r="E418" s="43"/>
      <c r="F418" s="43"/>
      <c r="G418" s="83"/>
      <c r="H418" s="43"/>
      <c r="I418" s="5"/>
      <c r="J418" s="43"/>
      <c r="K418" s="83"/>
      <c r="L418" s="43"/>
      <c r="M418" s="43"/>
      <c r="N418" s="43"/>
      <c r="O418" s="82"/>
      <c r="P418" s="82"/>
      <c r="Q418" s="82"/>
    </row>
    <row r="419" spans="1:17">
      <c r="A419" s="26"/>
      <c r="B419" s="43"/>
      <c r="C419" s="43" t="s">
        <v>167</v>
      </c>
      <c r="D419" s="43"/>
      <c r="E419" s="43"/>
      <c r="F419" s="43"/>
      <c r="G419" s="83"/>
      <c r="H419" s="43"/>
      <c r="I419" s="5"/>
      <c r="J419" s="43"/>
      <c r="K419" s="83"/>
      <c r="L419" s="43"/>
      <c r="M419" s="43"/>
      <c r="N419" s="43"/>
      <c r="O419" s="82"/>
      <c r="P419" s="82"/>
      <c r="Q419" s="82"/>
    </row>
    <row r="420" spans="1:17">
      <c r="A420" s="26">
        <f>MAX(A$12:A419)+1</f>
        <v>186</v>
      </c>
      <c r="B420" s="43"/>
      <c r="C420" s="67" t="s">
        <v>44</v>
      </c>
      <c r="D420" s="43"/>
      <c r="E420" s="36" t="s">
        <v>45</v>
      </c>
      <c r="F420" s="36"/>
      <c r="G420" s="83">
        <v>33.838799999999999</v>
      </c>
      <c r="H420" s="43"/>
      <c r="I420" s="5">
        <v>3.1495999999999995</v>
      </c>
      <c r="J420" s="43"/>
      <c r="K420" s="39">
        <v>0</v>
      </c>
      <c r="L420" s="43"/>
      <c r="M420" s="5">
        <f t="shared" ref="M420:M421" si="62">G420+I420+K420</f>
        <v>36.988399999999999</v>
      </c>
      <c r="N420" s="43"/>
      <c r="O420" s="5"/>
      <c r="P420" s="5"/>
      <c r="Q420" s="82"/>
    </row>
    <row r="421" spans="1:17">
      <c r="A421" s="26">
        <f>MAX(A$12:A420)+1</f>
        <v>187</v>
      </c>
      <c r="B421" s="43"/>
      <c r="C421" s="67" t="s">
        <v>26</v>
      </c>
      <c r="D421" s="43"/>
      <c r="E421" s="36" t="s">
        <v>28</v>
      </c>
      <c r="F421" s="36"/>
      <c r="G421" s="83">
        <v>0.39810000000000001</v>
      </c>
      <c r="H421" s="43"/>
      <c r="I421" s="5">
        <v>1.6000000000000014E-2</v>
      </c>
      <c r="J421" s="43"/>
      <c r="K421" s="45">
        <v>-1.43E-2</v>
      </c>
      <c r="L421" s="43"/>
      <c r="M421" s="5">
        <f t="shared" si="62"/>
        <v>0.39980000000000004</v>
      </c>
      <c r="N421" s="43"/>
      <c r="O421" s="5"/>
      <c r="P421" s="5"/>
      <c r="Q421" s="82"/>
    </row>
    <row r="422" spans="1:17">
      <c r="A422" s="26"/>
      <c r="B422" s="43"/>
      <c r="C422" s="43"/>
      <c r="D422" s="43"/>
      <c r="E422" s="43"/>
      <c r="F422" s="43"/>
      <c r="G422" s="83"/>
      <c r="H422" s="43"/>
      <c r="I422" s="5"/>
      <c r="J422" s="43"/>
      <c r="K422" s="83"/>
      <c r="L422" s="43"/>
      <c r="M422" s="83"/>
      <c r="N422" s="43"/>
      <c r="O422" s="5"/>
      <c r="P422" s="5"/>
      <c r="Q422" s="82"/>
    </row>
    <row r="423" spans="1:17">
      <c r="A423" s="26"/>
      <c r="B423" s="43"/>
      <c r="C423" s="43" t="s">
        <v>168</v>
      </c>
      <c r="D423" s="43"/>
      <c r="E423" s="43"/>
      <c r="F423" s="43"/>
      <c r="G423" s="83"/>
      <c r="H423" s="43"/>
      <c r="I423" s="5"/>
      <c r="J423" s="43"/>
      <c r="K423" s="83"/>
      <c r="L423" s="43"/>
      <c r="M423" s="83"/>
      <c r="N423" s="43"/>
      <c r="O423" s="5"/>
      <c r="P423" s="5"/>
      <c r="Q423" s="82"/>
    </row>
    <row r="424" spans="1:17">
      <c r="A424" s="26">
        <f>MAX(A$12:A423)+1</f>
        <v>188</v>
      </c>
      <c r="B424" s="43"/>
      <c r="C424" s="67" t="s">
        <v>169</v>
      </c>
      <c r="D424" s="43"/>
      <c r="E424" s="36" t="s">
        <v>28</v>
      </c>
      <c r="F424" s="36"/>
      <c r="G424" s="83">
        <v>7.0472000000000001</v>
      </c>
      <c r="H424" s="43"/>
      <c r="I424" s="5">
        <v>0.34109999999999996</v>
      </c>
      <c r="J424" s="43"/>
      <c r="K424" s="45">
        <v>-1.43E-2</v>
      </c>
      <c r="L424" s="43"/>
      <c r="M424" s="5">
        <f t="shared" ref="M424:M427" si="63">G424+I424+K424</f>
        <v>7.3739999999999997</v>
      </c>
      <c r="N424" s="43"/>
      <c r="O424" s="5"/>
      <c r="P424" s="5"/>
      <c r="Q424" s="82"/>
    </row>
    <row r="425" spans="1:17">
      <c r="A425" s="26">
        <f>MAX(A$12:A424)+1</f>
        <v>189</v>
      </c>
      <c r="B425" s="43"/>
      <c r="C425" s="67" t="s">
        <v>170</v>
      </c>
      <c r="D425" s="43"/>
      <c r="E425" s="36" t="s">
        <v>28</v>
      </c>
      <c r="F425" s="36"/>
      <c r="G425" s="83">
        <v>6.8030999999999997</v>
      </c>
      <c r="H425" s="43"/>
      <c r="I425" s="5">
        <f>I424</f>
        <v>0.34109999999999996</v>
      </c>
      <c r="J425" s="43"/>
      <c r="K425" s="45">
        <v>-1.43E-2</v>
      </c>
      <c r="L425" s="43"/>
      <c r="M425" s="5">
        <f t="shared" si="63"/>
        <v>7.1298999999999992</v>
      </c>
      <c r="N425" s="43"/>
      <c r="O425" s="5"/>
      <c r="P425" s="5"/>
      <c r="Q425" s="82"/>
    </row>
    <row r="426" spans="1:17">
      <c r="A426" s="26"/>
      <c r="B426" s="43"/>
      <c r="C426" s="67"/>
      <c r="D426" s="43"/>
      <c r="E426" s="36"/>
      <c r="F426" s="36"/>
      <c r="G426" s="83"/>
      <c r="H426" s="43"/>
      <c r="I426" s="5"/>
      <c r="J426" s="43"/>
      <c r="K426" s="83"/>
      <c r="L426" s="43"/>
      <c r="M426" s="5"/>
      <c r="N426" s="43"/>
      <c r="O426" s="5"/>
      <c r="P426" s="5"/>
      <c r="Q426" s="82"/>
    </row>
    <row r="427" spans="1:17">
      <c r="A427" s="26">
        <f>MAX(A$12:A425)+1</f>
        <v>190</v>
      </c>
      <c r="B427" s="43"/>
      <c r="C427" s="43" t="s">
        <v>35</v>
      </c>
      <c r="D427" s="43"/>
      <c r="E427" s="36" t="s">
        <v>28</v>
      </c>
      <c r="F427" s="36"/>
      <c r="G427" s="83">
        <v>15.402200000000001</v>
      </c>
      <c r="H427" s="43"/>
      <c r="I427" s="45">
        <v>-1.9999999999988916E-3</v>
      </c>
      <c r="J427" s="43"/>
      <c r="K427" s="39">
        <v>0</v>
      </c>
      <c r="L427" s="43"/>
      <c r="M427" s="5">
        <f t="shared" si="63"/>
        <v>15.400200000000002</v>
      </c>
      <c r="N427" s="43"/>
      <c r="O427" s="5"/>
      <c r="P427" s="5"/>
      <c r="Q427" s="82"/>
    </row>
    <row r="428" spans="1:17" ht="13">
      <c r="A428" s="26"/>
      <c r="B428" s="43"/>
      <c r="C428" s="94"/>
      <c r="D428" s="43"/>
      <c r="E428" s="43"/>
      <c r="F428" s="43"/>
      <c r="G428" s="43"/>
      <c r="H428" s="43"/>
      <c r="I428" s="5"/>
      <c r="J428" s="43"/>
      <c r="K428" s="83"/>
      <c r="L428" s="43"/>
      <c r="M428" s="43"/>
      <c r="N428" s="43"/>
      <c r="O428" s="5"/>
      <c r="P428" s="5"/>
      <c r="Q428" s="82"/>
    </row>
    <row r="429" spans="1:17">
      <c r="A429" s="26"/>
      <c r="B429" s="43"/>
      <c r="C429" s="49" t="s">
        <v>171</v>
      </c>
      <c r="D429" s="43"/>
      <c r="E429" s="43"/>
      <c r="F429" s="43"/>
      <c r="G429" s="43"/>
      <c r="H429" s="43"/>
      <c r="I429" s="5"/>
      <c r="J429" s="43"/>
      <c r="K429" s="83"/>
      <c r="L429" s="43"/>
      <c r="M429" s="43"/>
      <c r="N429" s="43"/>
      <c r="O429" s="5"/>
      <c r="P429" s="5"/>
      <c r="Q429" s="82"/>
    </row>
    <row r="430" spans="1:17">
      <c r="A430" s="26">
        <f>MAX(A$12:A429)+1</f>
        <v>191</v>
      </c>
      <c r="B430" s="43"/>
      <c r="C430" s="43" t="s">
        <v>172</v>
      </c>
      <c r="D430" s="43"/>
      <c r="E430" s="36" t="s">
        <v>45</v>
      </c>
      <c r="F430" s="36"/>
      <c r="G430" s="43">
        <v>27.228400000000001</v>
      </c>
      <c r="H430" s="43"/>
      <c r="I430" s="5">
        <v>0.7502999999999993</v>
      </c>
      <c r="J430" s="43"/>
      <c r="K430" s="39">
        <v>0</v>
      </c>
      <c r="L430" s="43"/>
      <c r="M430" s="5">
        <f t="shared" ref="M430:M431" si="64">G430+I430+K430</f>
        <v>27.9787</v>
      </c>
      <c r="N430" s="43"/>
      <c r="O430" s="5"/>
      <c r="P430" s="5"/>
      <c r="Q430" s="82"/>
    </row>
    <row r="431" spans="1:17">
      <c r="A431" s="26">
        <f>MAX(A$12:A430)+1</f>
        <v>192</v>
      </c>
      <c r="B431" s="43"/>
      <c r="C431" s="55" t="s">
        <v>173</v>
      </c>
      <c r="D431" s="43"/>
      <c r="E431" s="36" t="s">
        <v>28</v>
      </c>
      <c r="F431" s="36"/>
      <c r="G431" s="43">
        <v>0.28539999999999999</v>
      </c>
      <c r="H431" s="43"/>
      <c r="I431" s="5">
        <v>1.3800000000000034E-2</v>
      </c>
      <c r="J431" s="43"/>
      <c r="K431" s="45">
        <v>-9.4999999999999998E-3</v>
      </c>
      <c r="L431" s="43"/>
      <c r="M431" s="5">
        <f t="shared" si="64"/>
        <v>0.28970000000000001</v>
      </c>
      <c r="N431" s="43"/>
      <c r="O431" s="5"/>
      <c r="P431" s="5"/>
      <c r="Q431" s="82"/>
    </row>
    <row r="432" spans="1:17">
      <c r="A432" s="26"/>
      <c r="B432" s="43"/>
      <c r="C432" s="43"/>
      <c r="D432" s="43"/>
      <c r="E432" s="43"/>
      <c r="F432" s="43"/>
      <c r="G432" s="43"/>
      <c r="H432" s="43"/>
      <c r="I432" s="5"/>
      <c r="J432" s="43"/>
      <c r="K432" s="83"/>
      <c r="L432" s="43"/>
      <c r="M432" s="83"/>
      <c r="N432" s="43"/>
      <c r="O432" s="5"/>
      <c r="P432" s="5"/>
      <c r="Q432" s="82"/>
    </row>
    <row r="433" spans="1:31">
      <c r="A433" s="26">
        <f>MAX(A$12:A432)+1</f>
        <v>193</v>
      </c>
      <c r="B433" s="43"/>
      <c r="C433" s="43" t="s">
        <v>35</v>
      </c>
      <c r="D433" s="43"/>
      <c r="E433" s="36" t="s">
        <v>28</v>
      </c>
      <c r="F433" s="36"/>
      <c r="G433" s="81">
        <v>15.402200000000001</v>
      </c>
      <c r="H433" s="43"/>
      <c r="I433" s="45">
        <v>-1.9999999999988916E-3</v>
      </c>
      <c r="J433" s="43"/>
      <c r="K433" s="39">
        <v>0</v>
      </c>
      <c r="L433" s="43"/>
      <c r="M433" s="5">
        <f t="shared" ref="M433" si="65">G433+I433+K433</f>
        <v>15.400200000000002</v>
      </c>
      <c r="N433" s="43"/>
      <c r="O433" s="5"/>
      <c r="P433" s="5"/>
      <c r="Q433" s="82"/>
    </row>
    <row r="434" spans="1:31">
      <c r="A434" s="26"/>
      <c r="B434" s="43"/>
      <c r="C434" s="43"/>
      <c r="D434" s="43"/>
      <c r="E434" s="43"/>
      <c r="F434" s="43"/>
      <c r="G434" s="43"/>
      <c r="H434" s="43"/>
      <c r="I434" s="5"/>
      <c r="J434" s="43"/>
      <c r="K434" s="83"/>
      <c r="L434" s="43"/>
      <c r="M434" s="43"/>
      <c r="N434" s="43"/>
      <c r="O434" s="5"/>
      <c r="P434" s="5"/>
      <c r="Q434" s="82"/>
    </row>
    <row r="435" spans="1:31">
      <c r="A435" s="26"/>
      <c r="B435" s="43"/>
      <c r="C435" s="43"/>
      <c r="D435" s="43"/>
      <c r="E435" s="43"/>
      <c r="F435" s="43"/>
      <c r="G435" s="43"/>
      <c r="H435" s="43"/>
      <c r="I435" s="5"/>
      <c r="J435" s="43"/>
      <c r="K435" s="83"/>
      <c r="L435" s="43"/>
      <c r="M435" s="43"/>
      <c r="N435" s="43"/>
      <c r="O435" s="5"/>
      <c r="P435" s="5"/>
      <c r="Q435" s="82"/>
    </row>
    <row r="436" spans="1:31">
      <c r="A436" s="26"/>
      <c r="B436" s="43"/>
      <c r="C436" s="43"/>
      <c r="D436" s="43"/>
      <c r="E436" s="43"/>
      <c r="F436" s="43"/>
      <c r="G436" s="43"/>
      <c r="H436" s="43"/>
      <c r="I436" s="5"/>
      <c r="J436" s="43"/>
      <c r="K436" s="83"/>
      <c r="L436" s="43"/>
      <c r="M436" s="43"/>
      <c r="N436" s="43"/>
      <c r="O436" s="5"/>
      <c r="P436" s="5"/>
      <c r="Q436" s="82"/>
    </row>
    <row r="437" spans="1:31">
      <c r="A437" s="26"/>
      <c r="B437" s="43"/>
      <c r="C437" s="43"/>
      <c r="D437" s="43"/>
      <c r="E437" s="43"/>
      <c r="F437" s="43"/>
      <c r="G437" s="43"/>
      <c r="H437" s="43"/>
      <c r="I437" s="5"/>
      <c r="J437" s="43"/>
      <c r="K437" s="83"/>
      <c r="L437" s="43"/>
      <c r="M437" s="43"/>
      <c r="N437" s="43"/>
      <c r="O437" s="5"/>
      <c r="P437" s="5"/>
      <c r="Q437" s="82"/>
    </row>
    <row r="438" spans="1:31">
      <c r="A438" s="26"/>
      <c r="B438" s="43"/>
      <c r="C438" s="43"/>
      <c r="D438" s="43"/>
      <c r="E438" s="43"/>
      <c r="F438" s="43"/>
      <c r="G438" s="43"/>
      <c r="H438" s="43"/>
      <c r="I438" s="5"/>
      <c r="J438" s="43"/>
      <c r="K438" s="83"/>
      <c r="L438" s="43"/>
      <c r="M438" s="43"/>
      <c r="N438" s="43"/>
      <c r="O438" s="5"/>
      <c r="P438" s="5"/>
      <c r="Q438" s="82"/>
    </row>
    <row r="439" spans="1:31">
      <c r="A439" s="26"/>
      <c r="B439" s="43"/>
      <c r="C439" s="43"/>
      <c r="D439" s="43"/>
      <c r="E439" s="43"/>
      <c r="F439" s="43"/>
      <c r="G439" s="43"/>
      <c r="H439" s="43"/>
      <c r="I439" s="5"/>
      <c r="J439" s="43"/>
      <c r="K439" s="83"/>
      <c r="L439" s="43"/>
      <c r="M439" s="43"/>
      <c r="N439" s="43"/>
      <c r="O439" s="5"/>
      <c r="P439" s="5"/>
      <c r="Q439" s="82"/>
    </row>
    <row r="440" spans="1:3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43"/>
      <c r="O440" s="5"/>
      <c r="P440" s="5"/>
      <c r="Q440" s="82"/>
    </row>
    <row r="441" spans="1:31" ht="12.75" customHeight="1">
      <c r="A441" s="63" t="s">
        <v>52</v>
      </c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P441" s="41"/>
      <c r="S441" s="42"/>
      <c r="Z441" s="4"/>
      <c r="AA441" s="4"/>
      <c r="AB441" s="4"/>
      <c r="AC441" s="4"/>
      <c r="AD441" s="4"/>
      <c r="AE441" s="4"/>
    </row>
    <row r="442" spans="1:31">
      <c r="A442" s="63" t="s">
        <v>139</v>
      </c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43"/>
      <c r="O442" s="5"/>
      <c r="P442" s="5"/>
      <c r="Q442" s="82"/>
    </row>
    <row r="443" spans="1:31">
      <c r="A443" s="66"/>
      <c r="B443" s="66"/>
      <c r="C443" s="66"/>
      <c r="D443" s="66"/>
      <c r="E443" s="66"/>
      <c r="F443" s="66"/>
      <c r="G443" s="66"/>
      <c r="H443" s="66"/>
      <c r="I443" s="66"/>
      <c r="J443" s="66"/>
      <c r="K443" s="66"/>
      <c r="L443" s="66"/>
      <c r="M443" s="66"/>
      <c r="N443" s="43"/>
      <c r="O443" s="5"/>
      <c r="P443" s="5"/>
      <c r="Q443" s="82"/>
    </row>
    <row r="444" spans="1:31">
      <c r="A444" s="26"/>
      <c r="G444" s="12" t="s">
        <v>2</v>
      </c>
      <c r="H444" s="13"/>
      <c r="I444" s="13"/>
      <c r="J444" s="13"/>
      <c r="K444" s="14"/>
      <c r="L444" s="15"/>
      <c r="M444" s="14" t="s">
        <v>3</v>
      </c>
      <c r="N444" s="43"/>
      <c r="O444" s="5"/>
      <c r="P444" s="5"/>
      <c r="Q444" s="82"/>
    </row>
    <row r="445" spans="1:31">
      <c r="A445" s="26"/>
      <c r="G445" s="12" t="s">
        <v>4</v>
      </c>
      <c r="H445" s="17"/>
      <c r="I445" s="18" t="s">
        <v>5</v>
      </c>
      <c r="J445" s="19"/>
      <c r="K445" s="14" t="s">
        <v>6</v>
      </c>
      <c r="L445" s="15"/>
      <c r="M445" s="10" t="s">
        <v>7</v>
      </c>
      <c r="N445" s="43"/>
      <c r="O445" s="5"/>
      <c r="P445" s="5"/>
      <c r="Q445" s="82"/>
    </row>
    <row r="446" spans="1:31">
      <c r="A446" s="26" t="s">
        <v>8</v>
      </c>
      <c r="E446" s="11"/>
      <c r="F446" s="11"/>
      <c r="G446" s="18" t="s">
        <v>9</v>
      </c>
      <c r="H446" s="16"/>
      <c r="I446" s="20" t="s">
        <v>10</v>
      </c>
      <c r="K446" s="14" t="s">
        <v>11</v>
      </c>
      <c r="L446" s="15"/>
      <c r="M446" s="21" t="s">
        <v>9</v>
      </c>
      <c r="N446" s="43"/>
      <c r="O446" s="5"/>
      <c r="P446" s="5"/>
      <c r="Q446" s="82"/>
    </row>
    <row r="447" spans="1:31">
      <c r="A447" s="76" t="s">
        <v>12</v>
      </c>
      <c r="B447" s="11"/>
      <c r="C447" s="23" t="s">
        <v>13</v>
      </c>
      <c r="E447" s="24" t="s">
        <v>14</v>
      </c>
      <c r="F447" s="24"/>
      <c r="G447" s="25" t="s">
        <v>15</v>
      </c>
      <c r="H447" s="26"/>
      <c r="I447" s="27" t="s">
        <v>16</v>
      </c>
      <c r="K447" s="25" t="s">
        <v>17</v>
      </c>
      <c r="L447" s="15"/>
      <c r="M447" s="28" t="s">
        <v>18</v>
      </c>
      <c r="N447" s="43"/>
      <c r="O447" s="5"/>
      <c r="P447" s="5"/>
      <c r="Q447" s="82"/>
    </row>
    <row r="448" spans="1:31">
      <c r="A448" s="26"/>
      <c r="E448" s="29"/>
      <c r="F448" s="29"/>
      <c r="G448" s="26" t="s">
        <v>20</v>
      </c>
      <c r="H448" s="26"/>
      <c r="I448" s="18" t="s">
        <v>19</v>
      </c>
      <c r="K448" s="30" t="s">
        <v>21</v>
      </c>
      <c r="L448" s="12"/>
      <c r="M448" s="30" t="s">
        <v>22</v>
      </c>
      <c r="N448" s="43"/>
      <c r="O448" s="5"/>
      <c r="P448" s="5"/>
      <c r="Q448" s="82"/>
    </row>
    <row r="449" spans="1:17">
      <c r="A449" s="26"/>
      <c r="B449" s="43"/>
      <c r="C449" s="49" t="s">
        <v>174</v>
      </c>
      <c r="D449" s="43"/>
      <c r="E449" s="43"/>
      <c r="F449" s="43"/>
      <c r="G449" s="43"/>
      <c r="H449" s="43"/>
      <c r="I449" s="5"/>
      <c r="J449" s="43"/>
      <c r="K449" s="83"/>
      <c r="L449" s="43"/>
      <c r="M449" s="43"/>
      <c r="N449" s="43"/>
      <c r="O449" s="5"/>
      <c r="P449" s="5"/>
      <c r="Q449" s="82"/>
    </row>
    <row r="450" spans="1:17">
      <c r="A450" s="26">
        <f>MAX(A$12:A449)+1</f>
        <v>194</v>
      </c>
      <c r="B450" s="43"/>
      <c r="C450" s="43" t="s">
        <v>175</v>
      </c>
      <c r="D450" s="43"/>
      <c r="E450" s="12" t="s">
        <v>25</v>
      </c>
      <c r="F450" s="12"/>
      <c r="G450" s="37">
        <v>2156.61</v>
      </c>
      <c r="H450" s="43"/>
      <c r="I450" s="37">
        <v>58.902700000000095</v>
      </c>
      <c r="J450" s="43"/>
      <c r="K450" s="39">
        <v>0</v>
      </c>
      <c r="L450" s="43"/>
      <c r="M450" s="37">
        <f>G450+I450+K450</f>
        <v>2215.5127000000002</v>
      </c>
      <c r="N450" s="43"/>
      <c r="O450" s="5"/>
      <c r="P450" s="5"/>
      <c r="Q450" s="82"/>
    </row>
    <row r="451" spans="1:17">
      <c r="A451" s="26"/>
      <c r="B451" s="43"/>
      <c r="C451" s="43" t="s">
        <v>176</v>
      </c>
      <c r="D451" s="43"/>
      <c r="E451" s="43"/>
      <c r="F451" s="43"/>
      <c r="G451" s="43"/>
      <c r="H451" s="43"/>
      <c r="I451" s="5"/>
      <c r="J451" s="43"/>
      <c r="K451" s="83"/>
      <c r="L451" s="43"/>
      <c r="M451" s="43"/>
      <c r="N451" s="43"/>
      <c r="O451" s="5"/>
      <c r="P451" s="5"/>
      <c r="Q451" s="82"/>
    </row>
    <row r="452" spans="1:17">
      <c r="A452" s="26"/>
      <c r="B452" s="43"/>
      <c r="C452" s="67" t="s">
        <v>177</v>
      </c>
      <c r="D452" s="43"/>
      <c r="E452" s="43"/>
      <c r="F452" s="43"/>
      <c r="G452" s="43"/>
      <c r="H452" s="43"/>
      <c r="I452" s="5"/>
      <c r="J452" s="43"/>
      <c r="K452" s="83"/>
      <c r="L452" s="43"/>
      <c r="M452" s="43"/>
      <c r="N452" s="43"/>
      <c r="O452" s="5"/>
      <c r="P452" s="5"/>
      <c r="Q452" s="82"/>
    </row>
    <row r="453" spans="1:17">
      <c r="A453" s="26">
        <f>MAX(A$12:A452)+1</f>
        <v>195</v>
      </c>
      <c r="B453" s="43"/>
      <c r="C453" s="97" t="s">
        <v>276</v>
      </c>
      <c r="D453" s="43"/>
      <c r="E453" s="36" t="s">
        <v>45</v>
      </c>
      <c r="F453" s="36"/>
      <c r="G453" s="43">
        <v>44.595399999999998</v>
      </c>
      <c r="H453" s="43"/>
      <c r="I453" s="45">
        <v>-1.8086999999999946</v>
      </c>
      <c r="J453" s="43"/>
      <c r="K453" s="39">
        <v>0</v>
      </c>
      <c r="L453" s="43"/>
      <c r="M453" s="5">
        <f t="shared" ref="M453:M454" si="66">G453+I453+K453</f>
        <v>42.786700000000003</v>
      </c>
      <c r="N453" s="43"/>
      <c r="O453" s="5"/>
      <c r="P453" s="5"/>
      <c r="Q453" s="82"/>
    </row>
    <row r="454" spans="1:17">
      <c r="A454" s="26">
        <f>MAX(A$12:A453)+1</f>
        <v>196</v>
      </c>
      <c r="B454" s="43"/>
      <c r="C454" s="97" t="s">
        <v>178</v>
      </c>
      <c r="D454" s="43"/>
      <c r="E454" s="36" t="s">
        <v>45</v>
      </c>
      <c r="F454" s="36"/>
      <c r="G454" s="43">
        <v>31.676199999999998</v>
      </c>
      <c r="H454" s="43"/>
      <c r="I454" s="45">
        <v>-1.1375000000000028</v>
      </c>
      <c r="J454" s="43"/>
      <c r="K454" s="39">
        <v>0</v>
      </c>
      <c r="L454" s="43"/>
      <c r="M454" s="5">
        <f t="shared" si="66"/>
        <v>30.538699999999995</v>
      </c>
      <c r="N454" s="43"/>
      <c r="O454" s="5"/>
      <c r="P454" s="5"/>
      <c r="Q454" s="82"/>
    </row>
    <row r="455" spans="1:17">
      <c r="A455" s="26"/>
      <c r="B455" s="43"/>
      <c r="C455" s="67" t="s">
        <v>179</v>
      </c>
      <c r="D455" s="43"/>
      <c r="E455" s="43"/>
      <c r="F455" s="43"/>
      <c r="G455" s="43"/>
      <c r="H455" s="43"/>
      <c r="I455" s="5"/>
      <c r="J455" s="43"/>
      <c r="K455" s="83"/>
      <c r="L455" s="43"/>
      <c r="M455" s="43"/>
      <c r="N455" s="43"/>
      <c r="O455" s="5"/>
      <c r="P455" s="5"/>
      <c r="Q455" s="82"/>
    </row>
    <row r="456" spans="1:17">
      <c r="A456" s="26">
        <f>MAX(A$12:A455)+1</f>
        <v>197</v>
      </c>
      <c r="B456" s="43"/>
      <c r="C456" s="97" t="s">
        <v>180</v>
      </c>
      <c r="D456" s="43"/>
      <c r="E456" s="36" t="s">
        <v>28</v>
      </c>
      <c r="F456" s="36"/>
      <c r="G456" s="45">
        <v>0.16830000000000001</v>
      </c>
      <c r="H456" s="45"/>
      <c r="I456" s="45">
        <v>-4.0000000000000036E-3</v>
      </c>
      <c r="J456" s="45"/>
      <c r="K456" s="39">
        <v>0</v>
      </c>
      <c r="L456" s="45"/>
      <c r="M456" s="45">
        <f t="shared" ref="M456:M457" si="67">G456+I456+K456</f>
        <v>0.1643</v>
      </c>
      <c r="N456" s="43"/>
      <c r="O456" s="5"/>
      <c r="P456" s="5"/>
      <c r="Q456" s="82"/>
    </row>
    <row r="457" spans="1:17">
      <c r="A457" s="26">
        <f>MAX(A$12:A456)+1</f>
        <v>198</v>
      </c>
      <c r="B457" s="43"/>
      <c r="C457" s="97" t="s">
        <v>181</v>
      </c>
      <c r="D457" s="43"/>
      <c r="E457" s="36" t="s">
        <v>28</v>
      </c>
      <c r="F457" s="36"/>
      <c r="G457" s="45">
        <v>6.9917999999999996</v>
      </c>
      <c r="H457" s="45"/>
      <c r="I457" s="45">
        <v>-4.1699999999999626E-2</v>
      </c>
      <c r="J457" s="45"/>
      <c r="K457" s="39">
        <v>0</v>
      </c>
      <c r="L457" s="45"/>
      <c r="M457" s="45">
        <f t="shared" si="67"/>
        <v>6.9500999999999999</v>
      </c>
      <c r="N457" s="43"/>
      <c r="O457" s="5"/>
      <c r="P457" s="5"/>
      <c r="Q457" s="82"/>
    </row>
    <row r="458" spans="1:17">
      <c r="A458" s="26"/>
      <c r="B458" s="43"/>
      <c r="C458" s="49"/>
      <c r="D458" s="43"/>
      <c r="E458" s="43"/>
      <c r="F458" s="43"/>
      <c r="G458" s="43"/>
      <c r="H458" s="43"/>
      <c r="I458" s="5"/>
      <c r="J458" s="43"/>
      <c r="K458" s="83"/>
      <c r="L458" s="43"/>
      <c r="M458" s="43"/>
      <c r="N458" s="43"/>
      <c r="O458" s="5"/>
      <c r="P458" s="5"/>
      <c r="Q458" s="82"/>
    </row>
    <row r="459" spans="1:17">
      <c r="A459" s="26">
        <f>MAX(A$12:A458)+1</f>
        <v>199</v>
      </c>
      <c r="B459" s="43"/>
      <c r="C459" s="55" t="s">
        <v>182</v>
      </c>
      <c r="D459" s="43"/>
      <c r="E459" s="36" t="s">
        <v>183</v>
      </c>
      <c r="F459" s="36"/>
      <c r="G459" s="98">
        <v>3.5799999999999998E-3</v>
      </c>
      <c r="H459" s="43"/>
      <c r="I459" s="99">
        <v>6.1417999999999976E-4</v>
      </c>
      <c r="J459" s="43"/>
      <c r="K459" s="39">
        <v>0</v>
      </c>
      <c r="L459" s="43"/>
      <c r="M459" s="99">
        <f>G459+I459+K459</f>
        <v>4.1941799999999996E-3</v>
      </c>
      <c r="N459" s="43"/>
      <c r="O459" s="5"/>
      <c r="P459" s="5"/>
      <c r="Q459" s="82"/>
    </row>
    <row r="460" spans="1:17">
      <c r="A460" s="26"/>
      <c r="B460" s="43"/>
      <c r="C460" s="49"/>
      <c r="D460" s="43"/>
      <c r="E460" s="43"/>
      <c r="F460" s="43"/>
      <c r="G460" s="43"/>
      <c r="H460" s="43"/>
      <c r="I460" s="5"/>
      <c r="J460" s="43"/>
      <c r="K460" s="83"/>
      <c r="L460" s="43"/>
      <c r="M460" s="43"/>
      <c r="N460" s="43"/>
      <c r="O460" s="5"/>
      <c r="P460" s="5"/>
      <c r="Q460" s="82"/>
    </row>
    <row r="461" spans="1:17">
      <c r="A461" s="26"/>
      <c r="B461" s="43"/>
      <c r="C461" s="43" t="s">
        <v>184</v>
      </c>
      <c r="D461" s="43"/>
      <c r="E461" s="43"/>
      <c r="F461" s="43"/>
      <c r="G461" s="43"/>
      <c r="H461" s="43"/>
      <c r="I461" s="5"/>
      <c r="J461" s="43"/>
      <c r="K461" s="83"/>
      <c r="L461" s="43"/>
      <c r="M461" s="43"/>
      <c r="N461" s="43"/>
      <c r="O461" s="5"/>
      <c r="P461" s="5"/>
      <c r="Q461" s="82"/>
    </row>
    <row r="462" spans="1:17">
      <c r="A462" s="26"/>
      <c r="B462" s="43"/>
      <c r="C462" s="67" t="s">
        <v>185</v>
      </c>
      <c r="D462" s="43"/>
      <c r="E462" s="43"/>
      <c r="F462" s="43"/>
      <c r="G462" s="43"/>
      <c r="H462" s="43"/>
      <c r="I462" s="5"/>
      <c r="J462" s="43"/>
      <c r="K462" s="83"/>
      <c r="L462" s="43"/>
      <c r="M462" s="43"/>
      <c r="N462" s="43"/>
      <c r="O462" s="5"/>
      <c r="P462" s="5"/>
      <c r="Q462" s="82"/>
    </row>
    <row r="463" spans="1:17">
      <c r="A463" s="26">
        <f>MAX(A$12:A462)+1</f>
        <v>200</v>
      </c>
      <c r="B463" s="43"/>
      <c r="C463" s="97" t="s">
        <v>186</v>
      </c>
      <c r="D463" s="43"/>
      <c r="E463" s="12" t="s">
        <v>126</v>
      </c>
      <c r="F463" s="12"/>
      <c r="G463" s="43">
        <v>1.2E-2</v>
      </c>
      <c r="H463" s="43"/>
      <c r="I463" s="41">
        <v>2.9999999999999992E-4</v>
      </c>
      <c r="J463" s="43"/>
      <c r="K463" s="39">
        <v>0</v>
      </c>
      <c r="L463" s="43"/>
      <c r="M463" s="41">
        <f t="shared" ref="M463" si="68">G463+I463+K463</f>
        <v>1.23E-2</v>
      </c>
      <c r="N463" s="43"/>
      <c r="O463" s="5"/>
      <c r="P463" s="5"/>
      <c r="Q463" s="82"/>
    </row>
    <row r="464" spans="1:17">
      <c r="A464" s="26"/>
      <c r="B464" s="43"/>
      <c r="C464" s="67" t="s">
        <v>187</v>
      </c>
      <c r="D464" s="43"/>
      <c r="E464" s="43"/>
      <c r="F464" s="43"/>
      <c r="G464" s="43"/>
      <c r="H464" s="43"/>
      <c r="I464" s="41"/>
      <c r="J464" s="43"/>
      <c r="K464" s="83"/>
      <c r="L464" s="43"/>
      <c r="M464" s="100"/>
      <c r="N464" s="43"/>
      <c r="O464" s="5"/>
      <c r="P464" s="5"/>
      <c r="Q464" s="82"/>
    </row>
    <row r="465" spans="1:17">
      <c r="A465" s="26">
        <f>MAX(A$12:A464)+1</f>
        <v>201</v>
      </c>
      <c r="B465" s="43"/>
      <c r="C465" s="97" t="s">
        <v>188</v>
      </c>
      <c r="D465" s="43"/>
      <c r="E465" s="12" t="s">
        <v>126</v>
      </c>
      <c r="F465" s="12"/>
      <c r="G465" s="43">
        <v>1.776</v>
      </c>
      <c r="H465" s="43"/>
      <c r="I465" s="41">
        <v>4.9000000000000155E-2</v>
      </c>
      <c r="J465" s="43"/>
      <c r="K465" s="101">
        <v>1E-3</v>
      </c>
      <c r="L465" s="43"/>
      <c r="M465" s="41">
        <f t="shared" ref="M465:M468" si="69">G465+I465+K465</f>
        <v>1.8260000000000001</v>
      </c>
      <c r="N465" s="43"/>
      <c r="O465" s="5"/>
      <c r="P465" s="5"/>
      <c r="Q465" s="82"/>
    </row>
    <row r="466" spans="1:17">
      <c r="A466" s="26">
        <f>MAX(A$12:A465)+1</f>
        <v>202</v>
      </c>
      <c r="B466" s="43"/>
      <c r="C466" s="97" t="s">
        <v>189</v>
      </c>
      <c r="D466" s="43"/>
      <c r="E466" s="12" t="s">
        <v>126</v>
      </c>
      <c r="F466" s="12"/>
      <c r="G466" s="43">
        <v>1.4730000000000001</v>
      </c>
      <c r="H466" s="43"/>
      <c r="I466" s="41">
        <v>4.5799999999999841E-2</v>
      </c>
      <c r="J466" s="43"/>
      <c r="K466" s="39">
        <v>0</v>
      </c>
      <c r="L466" s="43"/>
      <c r="M466" s="41">
        <f t="shared" si="69"/>
        <v>1.5187999999999999</v>
      </c>
      <c r="N466" s="43"/>
      <c r="O466" s="5"/>
      <c r="P466" s="5"/>
      <c r="Q466" s="82"/>
    </row>
    <row r="467" spans="1:17">
      <c r="A467" s="26">
        <f>MAX(A$12:A466)+1</f>
        <v>203</v>
      </c>
      <c r="B467" s="43"/>
      <c r="C467" s="97" t="s">
        <v>190</v>
      </c>
      <c r="D467" s="43"/>
      <c r="E467" s="12" t="s">
        <v>126</v>
      </c>
      <c r="F467" s="12"/>
      <c r="G467" s="43">
        <v>1.4730000000000001</v>
      </c>
      <c r="H467" s="43"/>
      <c r="I467" s="41">
        <v>4.5799999999999841E-2</v>
      </c>
      <c r="J467" s="43"/>
      <c r="K467" s="39">
        <v>0</v>
      </c>
      <c r="L467" s="43"/>
      <c r="M467" s="41">
        <f t="shared" si="69"/>
        <v>1.5187999999999999</v>
      </c>
      <c r="N467" s="43"/>
      <c r="O467" s="5"/>
      <c r="P467" s="5"/>
      <c r="Q467" s="82"/>
    </row>
    <row r="468" spans="1:17">
      <c r="A468" s="26">
        <f>MAX(A$12:A467)+1</f>
        <v>204</v>
      </c>
      <c r="B468" s="43"/>
      <c r="C468" s="97" t="s">
        <v>191</v>
      </c>
      <c r="D468" s="43"/>
      <c r="E468" s="12" t="s">
        <v>126</v>
      </c>
      <c r="F468" s="12"/>
      <c r="G468" s="43">
        <v>1.4730000000000001</v>
      </c>
      <c r="H468" s="43"/>
      <c r="I468" s="41">
        <v>4.5799999999999841E-2</v>
      </c>
      <c r="J468" s="43"/>
      <c r="K468" s="39">
        <v>0</v>
      </c>
      <c r="L468" s="43"/>
      <c r="M468" s="41">
        <f t="shared" si="69"/>
        <v>1.5187999999999999</v>
      </c>
      <c r="N468" s="43"/>
      <c r="O468" s="5"/>
      <c r="P468" s="5"/>
      <c r="Q468" s="82"/>
    </row>
    <row r="469" spans="1:17">
      <c r="A469" s="26"/>
      <c r="B469" s="43"/>
      <c r="C469" s="67" t="s">
        <v>127</v>
      </c>
      <c r="D469" s="43"/>
      <c r="E469" s="43"/>
      <c r="F469" s="43"/>
      <c r="G469" s="43"/>
      <c r="H469" s="43"/>
      <c r="I469" s="41"/>
      <c r="J469" s="43"/>
      <c r="K469" s="83"/>
      <c r="L469" s="43"/>
      <c r="M469" s="83"/>
      <c r="N469" s="43"/>
      <c r="O469" s="5"/>
      <c r="P469" s="5"/>
      <c r="Q469" s="82"/>
    </row>
    <row r="470" spans="1:17">
      <c r="A470" s="26">
        <f>MAX(A$12:A469)+1</f>
        <v>205</v>
      </c>
      <c r="B470" s="43"/>
      <c r="C470" s="97" t="s">
        <v>192</v>
      </c>
      <c r="D470" s="43"/>
      <c r="E470" s="12" t="s">
        <v>128</v>
      </c>
      <c r="F470" s="12"/>
      <c r="G470" s="43">
        <v>1.2E-2</v>
      </c>
      <c r="H470" s="43"/>
      <c r="I470" s="101">
        <v>2.9999999999999992E-4</v>
      </c>
      <c r="J470" s="43"/>
      <c r="K470" s="39">
        <v>0</v>
      </c>
      <c r="L470" s="43"/>
      <c r="M470" s="41">
        <f t="shared" ref="M470:M472" si="70">G470+I470+K470</f>
        <v>1.23E-2</v>
      </c>
      <c r="N470" s="43"/>
      <c r="O470" s="5"/>
      <c r="P470" s="5"/>
      <c r="Q470" s="82"/>
    </row>
    <row r="471" spans="1:17">
      <c r="A471" s="26"/>
      <c r="B471" s="43"/>
      <c r="C471" s="97"/>
      <c r="D471" s="43"/>
      <c r="E471" s="12"/>
      <c r="F471" s="12"/>
      <c r="G471" s="43"/>
      <c r="H471" s="43"/>
      <c r="I471" s="39"/>
      <c r="J471" s="43"/>
      <c r="K471" s="39"/>
      <c r="L471" s="43"/>
      <c r="M471" s="5"/>
      <c r="N471" s="43"/>
      <c r="O471" s="5"/>
      <c r="P471" s="5"/>
      <c r="Q471" s="82"/>
    </row>
    <row r="472" spans="1:17">
      <c r="A472" s="26">
        <f>MAX(A$12:A471)+1</f>
        <v>206</v>
      </c>
      <c r="B472" s="43"/>
      <c r="C472" s="67" t="s">
        <v>193</v>
      </c>
      <c r="D472" s="43"/>
      <c r="E472" s="36" t="s">
        <v>183</v>
      </c>
      <c r="F472" s="36"/>
      <c r="G472" s="98">
        <v>4.45E-3</v>
      </c>
      <c r="H472" s="43"/>
      <c r="I472" s="99">
        <v>5.1148999999999986E-4</v>
      </c>
      <c r="J472" s="43"/>
      <c r="K472" s="39">
        <v>0</v>
      </c>
      <c r="L472" s="43"/>
      <c r="M472" s="99">
        <f t="shared" si="70"/>
        <v>4.9614899999999998E-3</v>
      </c>
      <c r="N472" s="43"/>
      <c r="O472" s="5"/>
      <c r="P472" s="5"/>
      <c r="Q472" s="82"/>
    </row>
    <row r="473" spans="1:17" ht="13">
      <c r="A473" s="26"/>
      <c r="B473" s="43"/>
      <c r="C473" s="94"/>
      <c r="D473" s="43"/>
      <c r="E473" s="43"/>
      <c r="F473" s="43"/>
      <c r="G473" s="43"/>
      <c r="H473" s="43"/>
      <c r="I473" s="5"/>
      <c r="J473" s="43"/>
      <c r="K473" s="83"/>
      <c r="L473" s="43"/>
      <c r="M473" s="43"/>
      <c r="N473" s="43"/>
      <c r="O473" s="5"/>
      <c r="P473" s="5"/>
      <c r="Q473" s="82"/>
    </row>
    <row r="474" spans="1:17">
      <c r="A474" s="26"/>
      <c r="B474" s="43"/>
      <c r="C474" s="49" t="s">
        <v>194</v>
      </c>
      <c r="D474" s="43"/>
      <c r="E474" s="43"/>
      <c r="F474" s="43"/>
      <c r="G474" s="43"/>
      <c r="H474" s="43"/>
      <c r="I474" s="5"/>
      <c r="J474" s="43"/>
      <c r="K474" s="83"/>
      <c r="L474" s="43"/>
      <c r="M474" s="43"/>
      <c r="N474" s="43"/>
      <c r="O474" s="5"/>
      <c r="P474" s="5"/>
      <c r="Q474" s="82"/>
    </row>
    <row r="475" spans="1:17">
      <c r="A475" s="26">
        <f>MAX(A$12:A474)+1</f>
        <v>207</v>
      </c>
      <c r="B475" s="43"/>
      <c r="C475" s="43" t="s">
        <v>175</v>
      </c>
      <c r="D475" s="43"/>
      <c r="E475" s="12" t="s">
        <v>25</v>
      </c>
      <c r="F475" s="12"/>
      <c r="G475" s="37">
        <v>6804.81</v>
      </c>
      <c r="H475" s="43"/>
      <c r="I475" s="37">
        <v>185.91609999999946</v>
      </c>
      <c r="J475" s="43"/>
      <c r="K475" s="39">
        <v>0</v>
      </c>
      <c r="L475" s="43"/>
      <c r="M475" s="37">
        <f>G475+I475+K475</f>
        <v>6990.7260999999999</v>
      </c>
      <c r="N475" s="43"/>
      <c r="O475" s="5"/>
      <c r="P475" s="5"/>
      <c r="Q475" s="82"/>
    </row>
    <row r="476" spans="1:17">
      <c r="A476" s="26"/>
      <c r="B476" s="43"/>
      <c r="C476" s="43" t="s">
        <v>176</v>
      </c>
      <c r="D476" s="43"/>
      <c r="E476" s="43"/>
      <c r="F476" s="43"/>
      <c r="G476" s="43"/>
      <c r="H476" s="43"/>
      <c r="I476" s="5"/>
      <c r="J476" s="43"/>
      <c r="K476" s="83"/>
      <c r="L476" s="43"/>
      <c r="M476" s="43"/>
      <c r="N476" s="43"/>
      <c r="O476" s="5"/>
      <c r="Q476" s="2"/>
    </row>
    <row r="477" spans="1:17">
      <c r="A477" s="26"/>
      <c r="B477" s="43"/>
      <c r="C477" s="67" t="s">
        <v>177</v>
      </c>
      <c r="D477" s="43"/>
      <c r="E477" s="43"/>
      <c r="F477" s="43"/>
      <c r="G477" s="43"/>
      <c r="H477" s="43"/>
      <c r="I477" s="5"/>
      <c r="J477" s="43"/>
      <c r="K477" s="83"/>
      <c r="L477" s="43"/>
      <c r="M477" s="43"/>
      <c r="N477" s="43"/>
      <c r="O477" s="5"/>
      <c r="Q477" s="2"/>
    </row>
    <row r="478" spans="1:17">
      <c r="A478" s="26">
        <f>MAX(A$12:A477)+1</f>
        <v>208</v>
      </c>
      <c r="B478" s="43"/>
      <c r="C478" s="97" t="s">
        <v>195</v>
      </c>
      <c r="D478" s="43"/>
      <c r="E478" s="36" t="s">
        <v>45</v>
      </c>
      <c r="F478" s="36"/>
      <c r="G478" s="45">
        <v>33.160600000000002</v>
      </c>
      <c r="H478" s="45"/>
      <c r="I478" s="45">
        <v>9.9999999999994316E-2</v>
      </c>
      <c r="J478" s="45"/>
      <c r="K478" s="39">
        <v>0</v>
      </c>
      <c r="L478" s="45"/>
      <c r="M478" s="45">
        <f t="shared" ref="M478:M479" si="71">G478+I478+K478</f>
        <v>33.260599999999997</v>
      </c>
      <c r="N478" s="43"/>
      <c r="O478" s="5"/>
      <c r="Q478" s="2"/>
    </row>
    <row r="479" spans="1:17">
      <c r="A479" s="26">
        <f>MAX(A$12:A478)+1</f>
        <v>209</v>
      </c>
      <c r="B479" s="43"/>
      <c r="C479" s="97" t="s">
        <v>196</v>
      </c>
      <c r="D479" s="43"/>
      <c r="E479" s="36" t="s">
        <v>45</v>
      </c>
      <c r="F479" s="36"/>
      <c r="G479" s="45">
        <v>18.477399999999999</v>
      </c>
      <c r="H479" s="45"/>
      <c r="I479" s="45">
        <v>0.13180000000000192</v>
      </c>
      <c r="J479" s="45"/>
      <c r="K479" s="39">
        <v>0</v>
      </c>
      <c r="L479" s="45"/>
      <c r="M479" s="45">
        <f t="shared" si="71"/>
        <v>18.609200000000001</v>
      </c>
      <c r="N479" s="43"/>
      <c r="O479" s="5"/>
      <c r="Q479" s="2"/>
    </row>
    <row r="480" spans="1:17">
      <c r="A480" s="26"/>
      <c r="B480" s="43"/>
      <c r="C480" s="67" t="s">
        <v>179</v>
      </c>
      <c r="D480" s="43"/>
      <c r="E480" s="43"/>
      <c r="F480" s="43"/>
      <c r="G480" s="43"/>
      <c r="H480" s="43"/>
      <c r="I480" s="5"/>
      <c r="J480" s="43"/>
      <c r="K480" s="83"/>
      <c r="L480" s="43"/>
      <c r="M480" s="83"/>
      <c r="N480" s="43"/>
      <c r="O480" s="5"/>
      <c r="Q480" s="2"/>
    </row>
    <row r="481" spans="1:17">
      <c r="A481" s="26">
        <f>MAX(A$12:A480)+1</f>
        <v>210</v>
      </c>
      <c r="B481" s="43"/>
      <c r="C481" s="97" t="s">
        <v>180</v>
      </c>
      <c r="D481" s="43"/>
      <c r="E481" s="36" t="s">
        <v>28</v>
      </c>
      <c r="F481" s="36"/>
      <c r="G481" s="45">
        <v>4.2000000000000003E-2</v>
      </c>
      <c r="H481" s="43"/>
      <c r="I481" s="45">
        <v>-1.7000000000000001E-3</v>
      </c>
      <c r="J481" s="45"/>
      <c r="K481" s="39">
        <v>0</v>
      </c>
      <c r="L481" s="45"/>
      <c r="M481" s="45">
        <f t="shared" ref="M481:M482" si="72">G481+I481+K481</f>
        <v>4.0300000000000002E-2</v>
      </c>
      <c r="N481" s="43"/>
      <c r="O481" s="5"/>
      <c r="Q481" s="2"/>
    </row>
    <row r="482" spans="1:17">
      <c r="A482" s="26">
        <f>MAX(A$12:A481)+1</f>
        <v>211</v>
      </c>
      <c r="B482" s="43"/>
      <c r="C482" s="97" t="s">
        <v>181</v>
      </c>
      <c r="D482" s="43"/>
      <c r="E482" s="36" t="s">
        <v>28</v>
      </c>
      <c r="F482" s="36"/>
      <c r="G482" s="45">
        <v>6.9993999999999996</v>
      </c>
      <c r="H482" s="43"/>
      <c r="I482" s="45">
        <v>0.11800000000000033</v>
      </c>
      <c r="J482" s="45"/>
      <c r="K482" s="39">
        <v>0</v>
      </c>
      <c r="L482" s="45"/>
      <c r="M482" s="45">
        <f t="shared" si="72"/>
        <v>7.1173999999999999</v>
      </c>
      <c r="N482" s="43"/>
      <c r="O482" s="5"/>
      <c r="Q482" s="2"/>
    </row>
    <row r="483" spans="1:17" ht="12" customHeight="1">
      <c r="A483" s="26"/>
      <c r="B483" s="43"/>
      <c r="N483" s="43"/>
      <c r="O483" s="5"/>
      <c r="P483" s="5"/>
      <c r="Q483" s="82"/>
    </row>
    <row r="484" spans="1:17">
      <c r="A484" s="26">
        <f>MAX(A$12:A483)+1</f>
        <v>212</v>
      </c>
      <c r="B484" s="43"/>
      <c r="C484" s="55" t="s">
        <v>182</v>
      </c>
      <c r="D484" s="43"/>
      <c r="E484" s="36" t="s">
        <v>183</v>
      </c>
      <c r="F484" s="36"/>
      <c r="G484" s="98">
        <v>3.0899999999999999E-3</v>
      </c>
      <c r="H484" s="43"/>
      <c r="I484" s="99">
        <v>5.4630999999999994E-4</v>
      </c>
      <c r="J484" s="43"/>
      <c r="K484" s="39">
        <v>0</v>
      </c>
      <c r="L484" s="43"/>
      <c r="M484" s="99">
        <f t="shared" ref="M484" si="73">G484+I484+K484</f>
        <v>3.6363099999999998E-3</v>
      </c>
      <c r="N484" s="43"/>
      <c r="O484" s="5"/>
      <c r="P484" s="5"/>
      <c r="Q484" s="82"/>
    </row>
    <row r="485" spans="1:17">
      <c r="A485" s="26"/>
      <c r="B485" s="43"/>
      <c r="N485" s="43"/>
      <c r="O485" s="5"/>
      <c r="P485" s="5"/>
      <c r="Q485" s="82"/>
    </row>
    <row r="486" spans="1:17">
      <c r="A486" s="26"/>
      <c r="B486" s="43"/>
      <c r="C486" s="43" t="s">
        <v>184</v>
      </c>
      <c r="D486" s="43"/>
      <c r="E486" s="43"/>
      <c r="F486" s="43"/>
      <c r="G486" s="43"/>
      <c r="H486" s="43"/>
      <c r="I486" s="5"/>
      <c r="J486" s="43"/>
      <c r="K486" s="83"/>
      <c r="L486" s="43"/>
      <c r="M486" s="43"/>
      <c r="N486" s="43"/>
      <c r="O486" s="5"/>
      <c r="P486" s="5"/>
      <c r="Q486" s="82"/>
    </row>
    <row r="487" spans="1:17">
      <c r="A487" s="26"/>
      <c r="B487" s="43"/>
      <c r="C487" s="67" t="s">
        <v>197</v>
      </c>
      <c r="D487" s="43"/>
      <c r="E487" s="43"/>
      <c r="F487" s="43"/>
      <c r="G487" s="43"/>
      <c r="H487" s="43"/>
      <c r="I487" s="5"/>
      <c r="J487" s="43"/>
      <c r="K487" s="83"/>
      <c r="L487" s="43"/>
      <c r="M487" s="43"/>
      <c r="N487" s="43"/>
      <c r="O487" s="5"/>
      <c r="P487" s="5"/>
      <c r="Q487" s="82"/>
    </row>
    <row r="488" spans="1:17">
      <c r="A488" s="26">
        <f>MAX(A$12:A487)+1</f>
        <v>213</v>
      </c>
      <c r="B488" s="43"/>
      <c r="C488" s="97" t="s">
        <v>186</v>
      </c>
      <c r="D488" s="43"/>
      <c r="E488" s="12" t="s">
        <v>126</v>
      </c>
      <c r="F488" s="12"/>
      <c r="G488" s="92">
        <v>1.2E-2</v>
      </c>
      <c r="H488" s="92"/>
      <c r="I488" s="92">
        <v>2.9999999999999992E-4</v>
      </c>
      <c r="J488" s="92"/>
      <c r="K488" s="39">
        <v>0</v>
      </c>
      <c r="L488" s="92"/>
      <c r="M488" s="92">
        <f t="shared" ref="M488" si="74">G488+I488+K488</f>
        <v>1.23E-2</v>
      </c>
      <c r="N488" s="43"/>
      <c r="O488" s="5"/>
      <c r="P488" s="5"/>
      <c r="Q488" s="82"/>
    </row>
    <row r="489" spans="1:17">
      <c r="A489" s="26"/>
      <c r="B489" s="43"/>
      <c r="C489" s="67" t="s">
        <v>187</v>
      </c>
      <c r="D489" s="43"/>
      <c r="E489" s="43"/>
      <c r="F489" s="43"/>
      <c r="G489" s="92"/>
      <c r="H489" s="92"/>
      <c r="I489" s="92"/>
      <c r="J489" s="92"/>
      <c r="K489" s="92"/>
      <c r="L489" s="92"/>
      <c r="M489" s="92"/>
      <c r="N489" s="43"/>
      <c r="O489" s="5"/>
      <c r="P489" s="5"/>
      <c r="Q489" s="82"/>
    </row>
    <row r="490" spans="1:17">
      <c r="A490" s="26">
        <f>MAX(A$12:A489)+1</f>
        <v>214</v>
      </c>
      <c r="B490" s="43"/>
      <c r="C490" s="97" t="s">
        <v>188</v>
      </c>
      <c r="D490" s="43"/>
      <c r="E490" s="12" t="s">
        <v>126</v>
      </c>
      <c r="F490" s="12"/>
      <c r="G490" s="92">
        <v>1.776</v>
      </c>
      <c r="H490" s="92"/>
      <c r="I490" s="92">
        <v>4.9000000000000155E-2</v>
      </c>
      <c r="J490" s="92"/>
      <c r="K490" s="102">
        <v>1E-3</v>
      </c>
      <c r="L490" s="92"/>
      <c r="M490" s="92">
        <f t="shared" ref="M490:M493" si="75">G490+I490+K490</f>
        <v>1.8260000000000001</v>
      </c>
      <c r="N490" s="43"/>
      <c r="O490" s="5"/>
      <c r="P490" s="5"/>
      <c r="Q490" s="82"/>
    </row>
    <row r="491" spans="1:17">
      <c r="A491" s="26">
        <f>MAX(A$12:A490)+1</f>
        <v>215</v>
      </c>
      <c r="B491" s="43"/>
      <c r="C491" s="97" t="s">
        <v>189</v>
      </c>
      <c r="D491" s="43"/>
      <c r="E491" s="12" t="s">
        <v>126</v>
      </c>
      <c r="F491" s="12"/>
      <c r="G491" s="92">
        <v>1.4730000000000001</v>
      </c>
      <c r="H491" s="92"/>
      <c r="I491" s="92">
        <v>4.5799999999999841E-2</v>
      </c>
      <c r="J491" s="92"/>
      <c r="K491" s="39">
        <v>0</v>
      </c>
      <c r="L491" s="92"/>
      <c r="M491" s="92">
        <f t="shared" si="75"/>
        <v>1.5187999999999999</v>
      </c>
      <c r="N491" s="43"/>
      <c r="O491" s="5"/>
      <c r="P491" s="5"/>
      <c r="Q491" s="82"/>
    </row>
    <row r="492" spans="1:17">
      <c r="A492" s="26">
        <f>MAX(A$12:A491)+1</f>
        <v>216</v>
      </c>
      <c r="B492" s="43"/>
      <c r="C492" s="97" t="s">
        <v>190</v>
      </c>
      <c r="D492" s="43"/>
      <c r="E492" s="12" t="s">
        <v>126</v>
      </c>
      <c r="F492" s="12"/>
      <c r="G492" s="92">
        <v>1.4730000000000001</v>
      </c>
      <c r="H492" s="92"/>
      <c r="I492" s="92">
        <v>4.5799999999999841E-2</v>
      </c>
      <c r="J492" s="92"/>
      <c r="K492" s="39">
        <v>0</v>
      </c>
      <c r="L492" s="92"/>
      <c r="M492" s="92">
        <f t="shared" si="75"/>
        <v>1.5187999999999999</v>
      </c>
      <c r="N492" s="43"/>
      <c r="O492" s="5"/>
      <c r="P492" s="5"/>
      <c r="Q492" s="82"/>
    </row>
    <row r="493" spans="1:17">
      <c r="A493" s="26">
        <f>MAX(A$12:A492)+1</f>
        <v>217</v>
      </c>
      <c r="B493" s="43"/>
      <c r="C493" s="97" t="s">
        <v>191</v>
      </c>
      <c r="D493" s="43"/>
      <c r="E493" s="12" t="s">
        <v>126</v>
      </c>
      <c r="F493" s="12"/>
      <c r="G493" s="92">
        <v>1.4730000000000001</v>
      </c>
      <c r="H493" s="92"/>
      <c r="I493" s="92">
        <v>4.5799999999999841E-2</v>
      </c>
      <c r="J493" s="92"/>
      <c r="K493" s="39">
        <v>0</v>
      </c>
      <c r="L493" s="92"/>
      <c r="M493" s="92">
        <f t="shared" si="75"/>
        <v>1.5187999999999999</v>
      </c>
      <c r="N493" s="43"/>
      <c r="O493" s="5"/>
      <c r="P493" s="5"/>
      <c r="Q493" s="82"/>
    </row>
    <row r="494" spans="1:17">
      <c r="A494" s="26"/>
      <c r="B494" s="43"/>
      <c r="C494" s="67" t="s">
        <v>127</v>
      </c>
      <c r="D494" s="43"/>
      <c r="E494" s="43"/>
      <c r="F494" s="43"/>
      <c r="G494" s="83"/>
      <c r="H494" s="43"/>
      <c r="I494" s="5"/>
      <c r="J494" s="43"/>
      <c r="K494" s="83"/>
      <c r="L494" s="43"/>
      <c r="M494" s="43"/>
      <c r="N494" s="43"/>
      <c r="O494" s="5"/>
      <c r="P494" s="5"/>
      <c r="Q494" s="82"/>
    </row>
    <row r="495" spans="1:17">
      <c r="A495" s="26">
        <f>MAX(A$12:A494)+1</f>
        <v>218</v>
      </c>
      <c r="B495" s="43"/>
      <c r="C495" s="97" t="s">
        <v>192</v>
      </c>
      <c r="D495" s="43"/>
      <c r="E495" s="12" t="s">
        <v>128</v>
      </c>
      <c r="F495" s="12"/>
      <c r="G495" s="92">
        <v>1.2E-2</v>
      </c>
      <c r="H495" s="92"/>
      <c r="I495" s="101">
        <v>2.9999999999999992E-4</v>
      </c>
      <c r="J495" s="92"/>
      <c r="K495" s="39">
        <v>0</v>
      </c>
      <c r="L495" s="92"/>
      <c r="M495" s="92">
        <f t="shared" ref="M495:M497" si="76">G495+I495+K495</f>
        <v>1.23E-2</v>
      </c>
      <c r="N495" s="43"/>
      <c r="O495" s="5"/>
      <c r="P495" s="5"/>
      <c r="Q495" s="82"/>
    </row>
    <row r="496" spans="1:17">
      <c r="A496" s="26"/>
      <c r="B496" s="43"/>
      <c r="C496" s="97"/>
      <c r="D496" s="43"/>
      <c r="E496" s="12"/>
      <c r="F496" s="12"/>
      <c r="G496" s="92"/>
      <c r="H496" s="92"/>
      <c r="I496" s="92"/>
      <c r="J496" s="92"/>
      <c r="K496" s="102"/>
      <c r="L496" s="92"/>
      <c r="M496" s="92"/>
      <c r="N496" s="43"/>
      <c r="O496" s="5"/>
      <c r="P496" s="5"/>
      <c r="Q496" s="82"/>
    </row>
    <row r="497" spans="1:17">
      <c r="A497" s="26">
        <f>MAX(A$12:A496)+1</f>
        <v>219</v>
      </c>
      <c r="B497" s="43"/>
      <c r="C497" s="67" t="s">
        <v>193</v>
      </c>
      <c r="D497" s="43"/>
      <c r="E497" s="36" t="s">
        <v>183</v>
      </c>
      <c r="F497" s="36"/>
      <c r="G497" s="98">
        <v>4.45E-3</v>
      </c>
      <c r="H497" s="43"/>
      <c r="I497" s="98">
        <v>5.1148999999999986E-4</v>
      </c>
      <c r="J497" s="43"/>
      <c r="K497" s="39">
        <v>0</v>
      </c>
      <c r="L497" s="43"/>
      <c r="M497" s="98">
        <f t="shared" si="76"/>
        <v>4.9614899999999998E-3</v>
      </c>
      <c r="N497" s="43"/>
      <c r="O497" s="5"/>
      <c r="P497" s="5"/>
      <c r="Q497" s="82"/>
    </row>
    <row r="498" spans="1:17">
      <c r="A498" s="26"/>
      <c r="E498" s="29"/>
      <c r="F498" s="29"/>
      <c r="G498" s="26"/>
      <c r="H498" s="26"/>
      <c r="I498" s="18"/>
      <c r="K498" s="30"/>
      <c r="L498" s="12"/>
      <c r="M498" s="30"/>
      <c r="N498" s="43"/>
      <c r="O498" s="5"/>
      <c r="P498" s="5"/>
      <c r="Q498" s="82"/>
    </row>
    <row r="499" spans="1:17">
      <c r="A499" s="26"/>
      <c r="B499" s="43"/>
      <c r="C499" s="49" t="s">
        <v>198</v>
      </c>
      <c r="D499" s="43"/>
      <c r="E499" s="43"/>
      <c r="F499" s="43"/>
      <c r="G499" s="43"/>
      <c r="H499" s="43"/>
      <c r="I499" s="5"/>
      <c r="J499" s="43"/>
      <c r="K499" s="83"/>
      <c r="L499" s="43"/>
      <c r="M499" s="43"/>
      <c r="N499" s="43"/>
      <c r="O499" s="5"/>
      <c r="P499" s="5"/>
      <c r="Q499" s="82"/>
    </row>
    <row r="500" spans="1:17">
      <c r="A500" s="26">
        <f>MAX(A$12:A499)+1</f>
        <v>220</v>
      </c>
      <c r="B500" s="43"/>
      <c r="C500" s="43" t="s">
        <v>175</v>
      </c>
      <c r="D500" s="43"/>
      <c r="E500" s="12" t="s">
        <v>25</v>
      </c>
      <c r="F500" s="12"/>
      <c r="G500" s="37">
        <v>22703.73</v>
      </c>
      <c r="H500" s="43"/>
      <c r="I500" s="37">
        <v>620.38590000000113</v>
      </c>
      <c r="J500" s="43"/>
      <c r="K500" s="39">
        <v>0</v>
      </c>
      <c r="L500" s="43"/>
      <c r="M500" s="37">
        <f>G500+I500+K500</f>
        <v>23324.115900000001</v>
      </c>
      <c r="N500" s="43"/>
      <c r="O500" s="5"/>
      <c r="Q500" s="2"/>
    </row>
    <row r="501" spans="1:17">
      <c r="A501" s="26"/>
      <c r="B501" s="43"/>
      <c r="C501" s="43" t="s">
        <v>176</v>
      </c>
      <c r="D501" s="43"/>
      <c r="E501" s="43"/>
      <c r="F501" s="43"/>
      <c r="G501" s="83"/>
      <c r="H501" s="43"/>
      <c r="I501" s="5"/>
      <c r="J501" s="43"/>
      <c r="K501" s="83"/>
      <c r="L501" s="43"/>
      <c r="M501" s="43"/>
      <c r="N501" s="43"/>
      <c r="O501" s="5"/>
      <c r="Q501" s="2"/>
    </row>
    <row r="502" spans="1:17">
      <c r="A502" s="26">
        <f>MAX(A$12:A501)+1</f>
        <v>221</v>
      </c>
      <c r="B502" s="43"/>
      <c r="C502" s="67" t="s">
        <v>177</v>
      </c>
      <c r="D502" s="43"/>
      <c r="E502" s="36" t="s">
        <v>45</v>
      </c>
      <c r="F502" s="36"/>
      <c r="G502" s="45">
        <v>20.7133</v>
      </c>
      <c r="H502" s="45"/>
      <c r="I502" s="45">
        <v>0.57430000000000092</v>
      </c>
      <c r="J502" s="45"/>
      <c r="K502" s="39">
        <v>0</v>
      </c>
      <c r="L502" s="45"/>
      <c r="M502" s="45">
        <f t="shared" ref="M502:M505" si="77">G502+I502+K502</f>
        <v>21.287600000000001</v>
      </c>
      <c r="N502" s="43"/>
      <c r="O502" s="5"/>
      <c r="Q502" s="2"/>
    </row>
    <row r="503" spans="1:17">
      <c r="A503" s="26">
        <f>MAX(A$12:A502)+1</f>
        <v>222</v>
      </c>
      <c r="B503" s="43"/>
      <c r="C503" s="67" t="s">
        <v>179</v>
      </c>
      <c r="D503" s="43"/>
      <c r="E503" s="36" t="s">
        <v>28</v>
      </c>
      <c r="F503" s="36"/>
      <c r="G503" s="45">
        <v>0.11929999999999999</v>
      </c>
      <c r="H503" s="45"/>
      <c r="I503" s="45">
        <v>-2.0000000000000018E-3</v>
      </c>
      <c r="J503" s="45"/>
      <c r="K503" s="39">
        <v>0</v>
      </c>
      <c r="L503" s="45"/>
      <c r="M503" s="45">
        <f t="shared" si="77"/>
        <v>0.11729999999999999</v>
      </c>
      <c r="N503" s="43"/>
      <c r="O503" s="5"/>
      <c r="Q503" s="2"/>
    </row>
    <row r="504" spans="1:17">
      <c r="A504" s="26"/>
      <c r="B504" s="43"/>
      <c r="N504" s="43"/>
      <c r="O504" s="5"/>
      <c r="Q504" s="2"/>
    </row>
    <row r="505" spans="1:17">
      <c r="A505" s="26">
        <f>MAX(A$12:A504)+1</f>
        <v>223</v>
      </c>
      <c r="B505" s="43"/>
      <c r="C505" s="55" t="s">
        <v>182</v>
      </c>
      <c r="D505" s="43"/>
      <c r="E505" s="36" t="s">
        <v>183</v>
      </c>
      <c r="F505" s="36"/>
      <c r="G505" s="98">
        <v>4.1900000000000001E-3</v>
      </c>
      <c r="H505" s="43"/>
      <c r="I505" s="99">
        <v>6.2005999999999954E-4</v>
      </c>
      <c r="J505" s="43"/>
      <c r="K505" s="39">
        <v>0</v>
      </c>
      <c r="L505" s="43"/>
      <c r="M505" s="99">
        <f t="shared" si="77"/>
        <v>4.8100599999999997E-3</v>
      </c>
      <c r="N505" s="43"/>
      <c r="O505" s="5"/>
      <c r="Q505" s="2"/>
    </row>
    <row r="506" spans="1:17">
      <c r="A506" s="26"/>
      <c r="B506" s="43"/>
      <c r="N506" s="43"/>
      <c r="O506" s="5"/>
      <c r="Q506" s="2"/>
    </row>
    <row r="507" spans="1:17">
      <c r="A507" s="26">
        <f>MAX(A$12:A506)+1</f>
        <v>224</v>
      </c>
      <c r="B507" s="43"/>
      <c r="C507" s="43" t="s">
        <v>184</v>
      </c>
      <c r="D507" s="43"/>
      <c r="E507" s="43"/>
      <c r="F507" s="43"/>
      <c r="G507" s="43"/>
      <c r="H507" s="43"/>
      <c r="I507" s="5"/>
      <c r="J507" s="43"/>
      <c r="K507" s="83"/>
      <c r="L507" s="43"/>
      <c r="M507" s="43"/>
      <c r="N507" s="43"/>
      <c r="O507" s="5"/>
      <c r="Q507" s="2"/>
    </row>
    <row r="508" spans="1:17">
      <c r="A508" s="26"/>
      <c r="B508" s="43"/>
      <c r="C508" s="67" t="s">
        <v>197</v>
      </c>
      <c r="D508" s="43"/>
      <c r="E508" s="43"/>
      <c r="F508" s="43"/>
      <c r="G508" s="43"/>
      <c r="H508" s="43"/>
      <c r="I508" s="5"/>
      <c r="J508" s="43"/>
      <c r="K508" s="83"/>
      <c r="L508" s="43"/>
      <c r="M508" s="43"/>
      <c r="N508" s="43"/>
      <c r="O508" s="5"/>
      <c r="Q508" s="2"/>
    </row>
    <row r="509" spans="1:17">
      <c r="A509" s="26">
        <f>MAX(A$12:A508)+1</f>
        <v>225</v>
      </c>
      <c r="B509" s="43"/>
      <c r="C509" s="97" t="s">
        <v>186</v>
      </c>
      <c r="D509" s="43"/>
      <c r="E509" s="12" t="s">
        <v>126</v>
      </c>
      <c r="F509" s="12"/>
      <c r="G509" s="85">
        <v>1.2E-2</v>
      </c>
      <c r="H509" s="85"/>
      <c r="I509" s="86">
        <v>2.9999999999999992E-4</v>
      </c>
      <c r="J509" s="85"/>
      <c r="K509" s="39">
        <v>0</v>
      </c>
      <c r="L509" s="85"/>
      <c r="M509" s="92">
        <f t="shared" ref="M509" si="78">G509+I509+K509</f>
        <v>1.23E-2</v>
      </c>
      <c r="N509" s="43"/>
      <c r="O509" s="5"/>
      <c r="Q509" s="2"/>
    </row>
    <row r="510" spans="1:17">
      <c r="A510" s="26"/>
      <c r="B510" s="43"/>
      <c r="C510" s="67" t="s">
        <v>187</v>
      </c>
      <c r="D510" s="43"/>
      <c r="E510" s="43"/>
      <c r="F510" s="43"/>
      <c r="G510" s="85"/>
      <c r="H510" s="85"/>
      <c r="I510" s="86"/>
      <c r="J510" s="85"/>
      <c r="K510" s="85"/>
      <c r="L510" s="85"/>
      <c r="M510" s="85"/>
      <c r="N510" s="43"/>
      <c r="O510" s="5"/>
      <c r="Q510" s="2"/>
    </row>
    <row r="511" spans="1:17">
      <c r="A511" s="26">
        <f>MAX(A$12:A510)+1</f>
        <v>226</v>
      </c>
      <c r="B511" s="43"/>
      <c r="C511" s="97" t="s">
        <v>188</v>
      </c>
      <c r="D511" s="43"/>
      <c r="E511" s="12" t="s">
        <v>126</v>
      </c>
      <c r="F511" s="12"/>
      <c r="G511" s="85">
        <v>1.776</v>
      </c>
      <c r="H511" s="85"/>
      <c r="I511" s="92">
        <v>4.9000000000000155E-2</v>
      </c>
      <c r="J511" s="85"/>
      <c r="K511" s="39">
        <v>0</v>
      </c>
      <c r="L511" s="85"/>
      <c r="M511" s="92">
        <f t="shared" ref="M511:M514" si="79">G511+I511+K511</f>
        <v>1.8250000000000002</v>
      </c>
      <c r="N511" s="43"/>
      <c r="O511" s="5"/>
      <c r="P511" s="5"/>
      <c r="Q511" s="82"/>
    </row>
    <row r="512" spans="1:17">
      <c r="A512" s="26">
        <f>MAX(A$12:A511)+1</f>
        <v>227</v>
      </c>
      <c r="B512" s="43"/>
      <c r="C512" s="97" t="s">
        <v>189</v>
      </c>
      <c r="D512" s="43"/>
      <c r="E512" s="12" t="s">
        <v>126</v>
      </c>
      <c r="F512" s="12"/>
      <c r="G512" s="85">
        <v>1.4730000000000001</v>
      </c>
      <c r="H512" s="85"/>
      <c r="I512" s="92">
        <v>4.5799999999999841E-2</v>
      </c>
      <c r="J512" s="85"/>
      <c r="K512" s="39">
        <v>0</v>
      </c>
      <c r="L512" s="85"/>
      <c r="M512" s="92">
        <f t="shared" si="79"/>
        <v>1.5187999999999999</v>
      </c>
      <c r="N512" s="43"/>
      <c r="O512" s="5"/>
      <c r="P512" s="5"/>
      <c r="Q512" s="82"/>
    </row>
    <row r="513" spans="1:31">
      <c r="A513" s="26">
        <f>MAX(A$12:A512)+1</f>
        <v>228</v>
      </c>
      <c r="B513" s="43"/>
      <c r="C513" s="97" t="s">
        <v>190</v>
      </c>
      <c r="D513" s="43"/>
      <c r="E513" s="12" t="s">
        <v>126</v>
      </c>
      <c r="F513" s="12"/>
      <c r="G513" s="85">
        <v>1.4730000000000001</v>
      </c>
      <c r="H513" s="85"/>
      <c r="I513" s="92">
        <v>4.5799999999999841E-2</v>
      </c>
      <c r="J513" s="85"/>
      <c r="K513" s="39">
        <v>0</v>
      </c>
      <c r="L513" s="85"/>
      <c r="M513" s="92">
        <f t="shared" si="79"/>
        <v>1.5187999999999999</v>
      </c>
      <c r="N513" s="43"/>
      <c r="O513" s="5"/>
      <c r="P513" s="5"/>
      <c r="Q513" s="82"/>
    </row>
    <row r="514" spans="1:31">
      <c r="A514" s="26">
        <f>MAX(A$12:A513)+1</f>
        <v>229</v>
      </c>
      <c r="B514" s="43"/>
      <c r="C514" s="97" t="s">
        <v>191</v>
      </c>
      <c r="D514" s="43"/>
      <c r="E514" s="12" t="s">
        <v>126</v>
      </c>
      <c r="F514" s="12"/>
      <c r="G514" s="85">
        <v>1.4730000000000001</v>
      </c>
      <c r="H514" s="85"/>
      <c r="I514" s="92">
        <v>4.5799999999999841E-2</v>
      </c>
      <c r="J514" s="85"/>
      <c r="K514" s="39">
        <v>0</v>
      </c>
      <c r="L514" s="85"/>
      <c r="M514" s="92">
        <f t="shared" si="79"/>
        <v>1.5187999999999999</v>
      </c>
      <c r="N514" s="43"/>
      <c r="O514" s="5"/>
      <c r="P514" s="5"/>
      <c r="Q514" s="82"/>
    </row>
    <row r="515" spans="1:31">
      <c r="A515" s="26"/>
      <c r="B515" s="43"/>
      <c r="C515" s="67" t="s">
        <v>199</v>
      </c>
      <c r="D515" s="43"/>
      <c r="E515" s="43"/>
      <c r="F515" s="43"/>
      <c r="G515" s="83"/>
      <c r="H515" s="43"/>
      <c r="I515" s="5"/>
      <c r="J515" s="43"/>
      <c r="K515" s="83"/>
      <c r="L515" s="43"/>
      <c r="M515" s="43"/>
      <c r="N515" s="43"/>
      <c r="O515" s="39"/>
      <c r="P515" s="5"/>
      <c r="Q515" s="82"/>
    </row>
    <row r="516" spans="1:31">
      <c r="A516" s="26">
        <f>MAX(A$12:A515)+1</f>
        <v>230</v>
      </c>
      <c r="B516" s="43"/>
      <c r="C516" s="97" t="s">
        <v>192</v>
      </c>
      <c r="D516" s="43"/>
      <c r="E516" s="30" t="s">
        <v>128</v>
      </c>
      <c r="F516" s="30"/>
      <c r="G516" s="85">
        <v>1.2E-2</v>
      </c>
      <c r="H516" s="85"/>
      <c r="I516" s="101">
        <v>2.9999999999999992E-4</v>
      </c>
      <c r="J516" s="85"/>
      <c r="K516" s="39">
        <v>0</v>
      </c>
      <c r="L516" s="85"/>
      <c r="M516" s="86">
        <f t="shared" ref="M516:M518" si="80">G516+I516+K516</f>
        <v>1.23E-2</v>
      </c>
      <c r="N516" s="43"/>
      <c r="O516" s="5"/>
      <c r="P516" s="5"/>
      <c r="Q516" s="82"/>
    </row>
    <row r="517" spans="1:31">
      <c r="A517" s="26"/>
      <c r="B517" s="43"/>
      <c r="C517" s="97"/>
      <c r="D517" s="43"/>
      <c r="E517" s="36"/>
      <c r="F517" s="36"/>
      <c r="G517" s="83"/>
      <c r="H517" s="43"/>
      <c r="I517" s="5"/>
      <c r="J517" s="43"/>
      <c r="K517" s="39"/>
      <c r="L517" s="43"/>
      <c r="M517" s="5"/>
      <c r="N517" s="43"/>
      <c r="O517" s="5"/>
      <c r="P517" s="5"/>
      <c r="Q517" s="82"/>
    </row>
    <row r="518" spans="1:31">
      <c r="A518" s="26">
        <f>MAX(A$12:A517)+1</f>
        <v>231</v>
      </c>
      <c r="B518" s="43"/>
      <c r="C518" s="67" t="s">
        <v>193</v>
      </c>
      <c r="D518" s="43"/>
      <c r="E518" s="36" t="s">
        <v>183</v>
      </c>
      <c r="F518" s="36"/>
      <c r="G518" s="98">
        <v>4.45E-3</v>
      </c>
      <c r="H518" s="43"/>
      <c r="I518" s="98">
        <v>5.1148999999999986E-4</v>
      </c>
      <c r="J518" s="43"/>
      <c r="K518" s="39">
        <v>0</v>
      </c>
      <c r="L518" s="43"/>
      <c r="M518" s="98">
        <f t="shared" si="80"/>
        <v>4.9614899999999998E-3</v>
      </c>
      <c r="N518" s="43"/>
      <c r="O518" s="82"/>
      <c r="P518" s="82"/>
      <c r="Q518" s="82"/>
    </row>
    <row r="519" spans="1:31">
      <c r="A519" s="26"/>
      <c r="B519" s="43"/>
      <c r="C519" s="43"/>
      <c r="D519" s="43"/>
      <c r="E519" s="43"/>
      <c r="F519" s="43"/>
      <c r="G519" s="43"/>
      <c r="H519" s="43"/>
      <c r="I519" s="43"/>
      <c r="J519" s="43"/>
      <c r="K519" s="83"/>
      <c r="L519" s="43"/>
      <c r="M519" s="43"/>
      <c r="N519" s="43"/>
      <c r="O519" s="82"/>
      <c r="P519" s="82"/>
      <c r="Q519" s="82"/>
    </row>
    <row r="520" spans="1:31">
      <c r="A520" s="26"/>
      <c r="B520" s="43"/>
      <c r="D520" s="43"/>
      <c r="E520" s="43"/>
      <c r="F520" s="43"/>
      <c r="G520" s="43"/>
      <c r="H520" s="43"/>
      <c r="I520" s="43"/>
      <c r="J520" s="43"/>
      <c r="K520" s="83"/>
      <c r="L520" s="43"/>
      <c r="M520" s="43"/>
      <c r="N520" s="43"/>
      <c r="O520" s="82"/>
      <c r="P520" s="82"/>
      <c r="Q520" s="82"/>
    </row>
    <row r="521" spans="1:31">
      <c r="A521" s="26"/>
      <c r="B521" s="43"/>
      <c r="D521" s="43"/>
      <c r="E521" s="43"/>
      <c r="F521" s="43"/>
      <c r="G521" s="43"/>
      <c r="H521" s="43"/>
      <c r="I521" s="43"/>
      <c r="J521" s="43"/>
      <c r="K521" s="83"/>
      <c r="L521" s="43"/>
      <c r="M521" s="43"/>
      <c r="N521" s="43"/>
      <c r="O521" s="82"/>
      <c r="P521" s="82"/>
      <c r="Q521" s="82"/>
    </row>
    <row r="522" spans="1:31" ht="13.15" customHeight="1">
      <c r="A522" s="26"/>
      <c r="B522" s="43"/>
      <c r="D522" s="43"/>
      <c r="E522" s="43"/>
      <c r="F522" s="43"/>
      <c r="G522" s="43"/>
      <c r="H522" s="43"/>
      <c r="I522" s="43"/>
      <c r="J522" s="43"/>
      <c r="K522" s="83"/>
      <c r="L522" s="43"/>
      <c r="M522" s="43"/>
      <c r="N522" s="43"/>
      <c r="O522" s="82"/>
      <c r="P522" s="82"/>
      <c r="Q522" s="82"/>
    </row>
    <row r="523" spans="1:31">
      <c r="A523" s="26"/>
      <c r="B523" s="43"/>
      <c r="D523" s="43"/>
      <c r="E523" s="43"/>
      <c r="F523" s="43"/>
      <c r="G523" s="43"/>
      <c r="H523" s="43"/>
      <c r="I523" s="43"/>
      <c r="J523" s="43"/>
      <c r="K523" s="83"/>
      <c r="L523" s="43"/>
      <c r="M523" s="43"/>
      <c r="N523" s="43"/>
      <c r="O523" s="82"/>
      <c r="P523" s="82"/>
      <c r="Q523" s="82"/>
    </row>
    <row r="524" spans="1:31" ht="12.6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43"/>
      <c r="O524" s="82"/>
      <c r="P524" s="82"/>
      <c r="Q524" s="82"/>
    </row>
    <row r="525" spans="1:31" ht="12.75" customHeight="1">
      <c r="A525" s="63" t="s">
        <v>52</v>
      </c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P525" s="41"/>
      <c r="S525" s="42"/>
      <c r="Z525" s="4"/>
      <c r="AA525" s="4"/>
      <c r="AB525" s="4"/>
      <c r="AC525" s="4"/>
      <c r="AD525" s="4"/>
      <c r="AE525" s="4"/>
    </row>
    <row r="526" spans="1:31">
      <c r="A526" s="63" t="s">
        <v>200</v>
      </c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43"/>
      <c r="O526" s="82"/>
      <c r="P526" s="82"/>
      <c r="Q526" s="82"/>
    </row>
    <row r="527" spans="1:31">
      <c r="A527" s="66"/>
      <c r="B527" s="66"/>
      <c r="C527" s="66"/>
      <c r="D527" s="66"/>
      <c r="E527" s="66"/>
      <c r="F527" s="66"/>
      <c r="G527" s="66"/>
      <c r="H527" s="66"/>
      <c r="I527" s="66"/>
      <c r="J527" s="66"/>
      <c r="K527" s="66"/>
      <c r="L527" s="66"/>
      <c r="M527" s="66"/>
      <c r="N527" s="43"/>
      <c r="O527" s="82"/>
      <c r="P527" s="82"/>
      <c r="Q527" s="82"/>
    </row>
    <row r="528" spans="1:31">
      <c r="A528" s="26"/>
      <c r="B528" s="43"/>
      <c r="D528" s="43"/>
      <c r="G528" s="12" t="s">
        <v>2</v>
      </c>
      <c r="H528" s="13"/>
      <c r="I528" s="13"/>
      <c r="J528" s="13"/>
      <c r="K528" s="14"/>
      <c r="L528" s="15"/>
      <c r="M528" s="14" t="s">
        <v>3</v>
      </c>
      <c r="N528" s="43"/>
      <c r="O528" s="82"/>
      <c r="P528" s="82"/>
      <c r="Q528" s="82"/>
    </row>
    <row r="529" spans="1:17">
      <c r="A529" s="26"/>
      <c r="G529" s="12" t="s">
        <v>4</v>
      </c>
      <c r="H529" s="17"/>
      <c r="I529" s="18" t="s">
        <v>5</v>
      </c>
      <c r="J529" s="19"/>
      <c r="K529" s="14" t="s">
        <v>6</v>
      </c>
      <c r="L529" s="15"/>
      <c r="M529" s="10" t="s">
        <v>7</v>
      </c>
      <c r="N529" s="16"/>
      <c r="Q529" s="82"/>
    </row>
    <row r="530" spans="1:17">
      <c r="A530" s="26" t="s">
        <v>8</v>
      </c>
      <c r="E530" s="11"/>
      <c r="F530" s="11"/>
      <c r="G530" s="18" t="s">
        <v>9</v>
      </c>
      <c r="H530" s="16"/>
      <c r="I530" s="20" t="s">
        <v>10</v>
      </c>
      <c r="K530" s="14" t="s">
        <v>11</v>
      </c>
      <c r="L530" s="15"/>
      <c r="M530" s="21" t="s">
        <v>9</v>
      </c>
      <c r="N530" s="16"/>
      <c r="Q530" s="82"/>
    </row>
    <row r="531" spans="1:17">
      <c r="A531" s="76" t="s">
        <v>12</v>
      </c>
      <c r="B531" s="11"/>
      <c r="C531" s="23" t="s">
        <v>13</v>
      </c>
      <c r="E531" s="24" t="s">
        <v>14</v>
      </c>
      <c r="F531" s="24"/>
      <c r="G531" s="25" t="s">
        <v>15</v>
      </c>
      <c r="H531" s="26"/>
      <c r="I531" s="27" t="s">
        <v>16</v>
      </c>
      <c r="K531" s="25" t="s">
        <v>17</v>
      </c>
      <c r="L531" s="15"/>
      <c r="M531" s="28" t="s">
        <v>18</v>
      </c>
      <c r="N531" s="12"/>
      <c r="Q531" s="82"/>
    </row>
    <row r="532" spans="1:17">
      <c r="A532" s="26"/>
      <c r="E532" s="29"/>
      <c r="F532" s="29"/>
      <c r="G532" s="26" t="s">
        <v>20</v>
      </c>
      <c r="H532" s="26"/>
      <c r="I532" s="18" t="s">
        <v>19</v>
      </c>
      <c r="K532" s="30" t="s">
        <v>21</v>
      </c>
      <c r="L532" s="12"/>
      <c r="M532" s="30" t="s">
        <v>22</v>
      </c>
      <c r="N532" s="30"/>
      <c r="Q532" s="82"/>
    </row>
    <row r="533" spans="1:17">
      <c r="A533" s="26"/>
      <c r="B533" s="43"/>
      <c r="D533" s="43"/>
      <c r="E533" s="43"/>
      <c r="F533" s="43"/>
      <c r="G533" s="43"/>
      <c r="H533" s="43"/>
      <c r="I533" s="43"/>
      <c r="J533" s="43"/>
      <c r="K533" s="83"/>
      <c r="L533" s="43"/>
      <c r="M533" s="43"/>
      <c r="N533" s="43"/>
      <c r="O533" s="82"/>
      <c r="P533" s="82"/>
      <c r="Q533" s="82"/>
    </row>
    <row r="534" spans="1:17" ht="12.75" customHeight="1">
      <c r="A534" s="26"/>
      <c r="C534" s="49" t="s">
        <v>201</v>
      </c>
    </row>
    <row r="535" spans="1:17" ht="12.75" customHeight="1">
      <c r="A535" s="26">
        <f>MAX(A$12:A534)+1</f>
        <v>232</v>
      </c>
      <c r="B535" s="26"/>
      <c r="C535" s="55" t="s">
        <v>202</v>
      </c>
      <c r="E535" s="36" t="s">
        <v>126</v>
      </c>
      <c r="F535" s="36"/>
      <c r="G535" s="41">
        <v>0.157960593654043</v>
      </c>
      <c r="I535" s="101">
        <v>4.0000000000000036E-3</v>
      </c>
      <c r="K535" s="39">
        <v>0</v>
      </c>
      <c r="L535" s="92"/>
      <c r="M535" s="92">
        <f t="shared" ref="M535:M536" si="81">G535+I535+K535</f>
        <v>0.161960593654043</v>
      </c>
    </row>
    <row r="536" spans="1:17" ht="12.75" customHeight="1">
      <c r="A536" s="26">
        <f>MAX(A$12:A535)+1</f>
        <v>233</v>
      </c>
      <c r="B536" s="26"/>
      <c r="C536" s="55" t="s">
        <v>203</v>
      </c>
      <c r="E536" s="12" t="s">
        <v>128</v>
      </c>
      <c r="F536" s="12"/>
      <c r="G536" s="41">
        <v>5.8341862845445241E-3</v>
      </c>
      <c r="I536" s="39">
        <v>0</v>
      </c>
      <c r="K536" s="39">
        <v>0</v>
      </c>
      <c r="L536" s="92"/>
      <c r="M536" s="92">
        <f t="shared" si="81"/>
        <v>5.8341862845445241E-3</v>
      </c>
    </row>
    <row r="537" spans="1:17" ht="12.75" customHeight="1">
      <c r="A537" s="26"/>
      <c r="G537" s="41"/>
      <c r="I537" s="41"/>
      <c r="K537" s="92"/>
      <c r="L537" s="92"/>
      <c r="M537" s="92"/>
    </row>
    <row r="538" spans="1:17" ht="12.75" customHeight="1">
      <c r="A538" s="26"/>
      <c r="C538" s="49" t="s">
        <v>204</v>
      </c>
      <c r="G538" s="41"/>
      <c r="I538" s="41"/>
      <c r="K538" s="92"/>
      <c r="L538" s="92"/>
      <c r="M538" s="92"/>
    </row>
    <row r="539" spans="1:17" ht="12.75" customHeight="1">
      <c r="A539" s="26">
        <f>MAX(A$12:A538)+1</f>
        <v>234</v>
      </c>
      <c r="B539" s="26"/>
      <c r="C539" s="55" t="s">
        <v>205</v>
      </c>
      <c r="E539" s="36" t="s">
        <v>126</v>
      </c>
      <c r="F539" s="36"/>
      <c r="G539" s="41">
        <v>1.3209</v>
      </c>
      <c r="I539" s="41">
        <v>3.6000000000000032E-2</v>
      </c>
      <c r="K539" s="39">
        <v>0</v>
      </c>
      <c r="L539" s="92"/>
      <c r="M539" s="92">
        <f t="shared" ref="M539:M540" si="82">G539+I539+K539</f>
        <v>1.3569</v>
      </c>
    </row>
    <row r="540" spans="1:17" ht="12.75" customHeight="1">
      <c r="A540" s="26">
        <f>MAX(A$12:A539)+1</f>
        <v>235</v>
      </c>
      <c r="B540" s="26"/>
      <c r="C540" s="55" t="s">
        <v>206</v>
      </c>
      <c r="E540" s="12" t="s">
        <v>128</v>
      </c>
      <c r="F540" s="12"/>
      <c r="G540" s="41">
        <v>5.21E-2</v>
      </c>
      <c r="I540" s="41">
        <v>2.0000000000000018E-3</v>
      </c>
      <c r="K540" s="39">
        <v>0</v>
      </c>
      <c r="L540" s="92"/>
      <c r="M540" s="92">
        <f t="shared" si="82"/>
        <v>5.4100000000000002E-2</v>
      </c>
    </row>
    <row r="541" spans="1:17">
      <c r="A541" s="26"/>
      <c r="B541" s="43"/>
      <c r="D541" s="43"/>
      <c r="E541" s="43"/>
      <c r="F541" s="43"/>
      <c r="G541" s="43"/>
      <c r="H541" s="43"/>
      <c r="I541" s="43"/>
      <c r="J541" s="43"/>
      <c r="K541" s="83"/>
      <c r="L541" s="43"/>
      <c r="M541" s="43"/>
      <c r="N541" s="43"/>
      <c r="O541" s="82"/>
      <c r="P541" s="82"/>
      <c r="Q541" s="82"/>
    </row>
    <row r="542" spans="1:17">
      <c r="A542" s="26"/>
      <c r="B542" s="43"/>
      <c r="C542" s="49" t="s">
        <v>207</v>
      </c>
      <c r="D542" s="43"/>
      <c r="E542" s="43"/>
      <c r="F542" s="43"/>
      <c r="G542" s="43"/>
      <c r="H542" s="43"/>
      <c r="I542" s="43"/>
      <c r="J542" s="43"/>
      <c r="K542" s="83"/>
      <c r="L542" s="43"/>
      <c r="M542" s="43"/>
      <c r="N542" s="43"/>
      <c r="O542" s="82"/>
      <c r="P542" s="82"/>
      <c r="Q542" s="82"/>
    </row>
    <row r="543" spans="1:17">
      <c r="A543" s="26"/>
      <c r="B543" s="43"/>
      <c r="C543" s="55" t="s">
        <v>205</v>
      </c>
      <c r="D543" s="43"/>
      <c r="E543" s="43"/>
      <c r="F543" s="43"/>
      <c r="G543" s="43"/>
      <c r="H543" s="43"/>
      <c r="I543" s="43"/>
      <c r="J543" s="43"/>
      <c r="K543" s="83"/>
      <c r="L543" s="43"/>
      <c r="M543" s="43"/>
      <c r="N543" s="43"/>
      <c r="O543" s="82"/>
      <c r="P543" s="82"/>
      <c r="Q543" s="82"/>
    </row>
    <row r="544" spans="1:17">
      <c r="A544" s="26">
        <f>MAX(A$12:A543)+1</f>
        <v>236</v>
      </c>
      <c r="B544" s="43"/>
      <c r="C544" s="103" t="s">
        <v>208</v>
      </c>
      <c r="D544" s="43"/>
      <c r="E544" s="36" t="s">
        <v>126</v>
      </c>
      <c r="F544" s="36"/>
      <c r="G544" s="85">
        <v>3.76</v>
      </c>
      <c r="H544" s="43"/>
      <c r="I544" s="85">
        <v>0.10500000000000043</v>
      </c>
      <c r="J544" s="43"/>
      <c r="K544" s="39">
        <v>0</v>
      </c>
      <c r="L544" s="43"/>
      <c r="M544" s="41">
        <f>G544+I544+K544</f>
        <v>3.8650000000000002</v>
      </c>
      <c r="N544" s="43"/>
      <c r="O544" s="82"/>
      <c r="P544" s="82"/>
      <c r="Q544" s="82"/>
    </row>
    <row r="545" spans="1:17">
      <c r="A545" s="26">
        <f>MAX(A$12:A544)+1</f>
        <v>237</v>
      </c>
      <c r="B545" s="43"/>
      <c r="C545" s="103" t="s">
        <v>209</v>
      </c>
      <c r="D545" s="43"/>
      <c r="E545" s="36" t="s">
        <v>126</v>
      </c>
      <c r="F545" s="36"/>
      <c r="G545" s="85">
        <v>3.19</v>
      </c>
      <c r="H545" s="43"/>
      <c r="I545" s="85">
        <v>9.2000000000000082E-2</v>
      </c>
      <c r="J545" s="43"/>
      <c r="K545" s="39">
        <v>0</v>
      </c>
      <c r="L545" s="43"/>
      <c r="M545" s="41">
        <f>G545+I545+K545</f>
        <v>3.282</v>
      </c>
      <c r="N545" s="43"/>
      <c r="O545" s="82"/>
      <c r="Q545" s="2"/>
    </row>
    <row r="546" spans="1:17">
      <c r="A546" s="26">
        <f>MAX(A$12:A545)+1</f>
        <v>238</v>
      </c>
      <c r="B546" s="43"/>
      <c r="C546" s="103" t="s">
        <v>210</v>
      </c>
      <c r="D546" s="43"/>
      <c r="E546" s="36" t="s">
        <v>126</v>
      </c>
      <c r="F546" s="36"/>
      <c r="G546" s="85">
        <v>0.56999999999999995</v>
      </c>
      <c r="H546" s="43"/>
      <c r="I546" s="85">
        <v>1.3000000000000012E-2</v>
      </c>
      <c r="J546" s="43"/>
      <c r="K546" s="39">
        <v>0</v>
      </c>
      <c r="L546" s="43"/>
      <c r="M546" s="41">
        <f t="shared" ref="M546:M548" si="83">G546+I546+K546</f>
        <v>0.58299999999999996</v>
      </c>
      <c r="N546" s="43"/>
      <c r="O546" s="82"/>
      <c r="P546" s="82"/>
      <c r="Q546" s="82"/>
    </row>
    <row r="547" spans="1:17">
      <c r="A547" s="26">
        <f>MAX(A$12:A546)+1</f>
        <v>239</v>
      </c>
      <c r="B547" s="43"/>
      <c r="C547" s="103" t="s">
        <v>211</v>
      </c>
      <c r="D547" s="43"/>
      <c r="E547" s="36" t="s">
        <v>126</v>
      </c>
      <c r="F547" s="36"/>
      <c r="G547" s="43">
        <v>4.6479999999999997</v>
      </c>
      <c r="H547" s="43"/>
      <c r="I547" s="85">
        <v>0.12600000000000033</v>
      </c>
      <c r="J547" s="43"/>
      <c r="K547" s="39">
        <v>0</v>
      </c>
      <c r="L547" s="43"/>
      <c r="M547" s="41">
        <f t="shared" ref="M547" si="84">G547+I547+K547</f>
        <v>4.774</v>
      </c>
      <c r="N547" s="43"/>
      <c r="O547" s="82"/>
      <c r="P547" s="82"/>
      <c r="Q547" s="82"/>
    </row>
    <row r="548" spans="1:17">
      <c r="A548" s="26">
        <f>MAX(A$12:A547)+1</f>
        <v>240</v>
      </c>
      <c r="B548" s="43"/>
      <c r="C548" s="103" t="s">
        <v>212</v>
      </c>
      <c r="D548" s="43"/>
      <c r="E548" s="36" t="s">
        <v>126</v>
      </c>
      <c r="F548" s="36"/>
      <c r="G548" s="43">
        <v>7.6999999999999999E-2</v>
      </c>
      <c r="H548" s="43"/>
      <c r="I548" s="85">
        <v>2.0000000000000018E-3</v>
      </c>
      <c r="J548" s="43"/>
      <c r="K548" s="39">
        <v>0</v>
      </c>
      <c r="L548" s="43"/>
      <c r="M548" s="41">
        <f t="shared" si="83"/>
        <v>7.9000000000000001E-2</v>
      </c>
      <c r="N548" s="43"/>
      <c r="O548" s="82"/>
      <c r="P548" s="82"/>
      <c r="Q548" s="82"/>
    </row>
    <row r="549" spans="1:17">
      <c r="A549" s="26"/>
      <c r="B549" s="43"/>
      <c r="C549" s="104"/>
      <c r="D549" s="43"/>
      <c r="N549" s="43"/>
      <c r="O549" s="82"/>
      <c r="P549" s="82"/>
      <c r="Q549" s="82"/>
    </row>
    <row r="550" spans="1:17">
      <c r="A550" s="26"/>
      <c r="B550" s="43"/>
      <c r="C550" s="105" t="s">
        <v>213</v>
      </c>
      <c r="D550" s="43"/>
      <c r="E550" s="43"/>
      <c r="F550" s="43"/>
      <c r="G550" s="43"/>
      <c r="H550" s="43"/>
      <c r="I550" s="43"/>
      <c r="J550" s="43"/>
      <c r="K550" s="83"/>
      <c r="L550" s="43"/>
      <c r="M550" s="43"/>
      <c r="N550" s="43"/>
      <c r="O550" s="82"/>
      <c r="P550" s="82"/>
      <c r="Q550" s="82"/>
    </row>
    <row r="551" spans="1:17">
      <c r="A551" s="26">
        <f>MAX(A$12:A550)+1</f>
        <v>241</v>
      </c>
      <c r="B551" s="43"/>
      <c r="C551" s="105" t="s">
        <v>214</v>
      </c>
      <c r="D551" s="43"/>
      <c r="E551" s="12" t="s">
        <v>128</v>
      </c>
      <c r="F551" s="12"/>
      <c r="G551" s="88" t="s">
        <v>215</v>
      </c>
      <c r="H551" s="106">
        <v>3</v>
      </c>
      <c r="I551" s="39">
        <v>0</v>
      </c>
      <c r="J551" s="43"/>
      <c r="K551" s="39">
        <v>0</v>
      </c>
      <c r="L551" s="43"/>
      <c r="M551" s="88" t="s">
        <v>215</v>
      </c>
      <c r="N551" s="106">
        <v>3</v>
      </c>
      <c r="O551" s="82"/>
      <c r="P551" s="82"/>
      <c r="Q551" s="82"/>
    </row>
    <row r="552" spans="1:17">
      <c r="A552" s="26">
        <f>MAX(A$12:A551)+1</f>
        <v>242</v>
      </c>
      <c r="B552" s="43"/>
      <c r="C552" s="105" t="s">
        <v>216</v>
      </c>
      <c r="D552" s="43"/>
      <c r="E552" s="12" t="s">
        <v>128</v>
      </c>
      <c r="F552" s="12"/>
      <c r="G552" s="88" t="s">
        <v>215</v>
      </c>
      <c r="H552" s="106">
        <v>3</v>
      </c>
      <c r="I552" s="39">
        <v>0</v>
      </c>
      <c r="J552" s="43"/>
      <c r="K552" s="39">
        <v>0</v>
      </c>
      <c r="L552" s="43"/>
      <c r="M552" s="88" t="s">
        <v>215</v>
      </c>
      <c r="N552" s="106">
        <v>3</v>
      </c>
      <c r="O552" s="82"/>
      <c r="P552" s="82"/>
      <c r="Q552" s="82"/>
    </row>
    <row r="553" spans="1:17">
      <c r="A553" s="26"/>
      <c r="B553" s="43"/>
      <c r="C553" s="105"/>
      <c r="D553" s="43"/>
      <c r="E553" s="12"/>
      <c r="F553" s="12"/>
      <c r="G553" s="88"/>
      <c r="H553" s="43"/>
      <c r="I553" s="39"/>
      <c r="J553" s="43"/>
      <c r="K553" s="39"/>
      <c r="L553" s="43"/>
      <c r="M553" s="88"/>
      <c r="N553" s="43"/>
      <c r="O553" s="82"/>
      <c r="P553" s="82"/>
      <c r="Q553" s="82"/>
    </row>
    <row r="554" spans="1:17">
      <c r="A554" s="26"/>
      <c r="B554" s="43"/>
      <c r="C554" s="105" t="s">
        <v>217</v>
      </c>
      <c r="D554" s="43"/>
      <c r="E554" s="43"/>
      <c r="F554" s="43"/>
      <c r="G554" s="43"/>
      <c r="H554" s="43"/>
      <c r="I554" s="43"/>
      <c r="J554" s="43"/>
      <c r="K554" s="83"/>
      <c r="L554" s="43"/>
      <c r="M554" s="43"/>
      <c r="N554" s="43"/>
      <c r="O554" s="82"/>
      <c r="P554" s="82"/>
      <c r="Q554" s="82"/>
    </row>
    <row r="555" spans="1:17">
      <c r="A555" s="26">
        <f>MAX(A$12:A554)+1</f>
        <v>243</v>
      </c>
      <c r="B555" s="43"/>
      <c r="C555" s="67" t="s">
        <v>218</v>
      </c>
      <c r="D555" s="43"/>
      <c r="E555" s="36" t="s">
        <v>126</v>
      </c>
      <c r="F555" s="36"/>
      <c r="G555" s="43">
        <v>9.0239999999999991</v>
      </c>
      <c r="H555" s="43"/>
      <c r="I555" s="101">
        <v>0.25300000000000011</v>
      </c>
      <c r="J555" s="43"/>
      <c r="K555" s="39">
        <v>0</v>
      </c>
      <c r="L555" s="43"/>
      <c r="M555" s="41">
        <f t="shared" ref="M555" si="85">G555+I555+K555</f>
        <v>9.2769999999999992</v>
      </c>
      <c r="N555" s="43"/>
      <c r="O555" s="82"/>
      <c r="P555" s="82"/>
      <c r="Q555" s="82"/>
    </row>
    <row r="556" spans="1:17">
      <c r="A556" s="26"/>
      <c r="B556" s="43"/>
      <c r="C556" s="105"/>
      <c r="D556" s="43"/>
      <c r="E556" s="43"/>
      <c r="F556" s="43"/>
      <c r="G556" s="43"/>
      <c r="H556" s="43"/>
      <c r="I556" s="43"/>
      <c r="J556" s="43"/>
      <c r="K556" s="83"/>
      <c r="L556" s="43"/>
      <c r="M556" s="43"/>
      <c r="N556" s="43"/>
      <c r="O556" s="82"/>
      <c r="P556" s="82"/>
      <c r="Q556" s="82"/>
    </row>
    <row r="557" spans="1:17">
      <c r="A557" s="26"/>
      <c r="B557" s="43"/>
      <c r="C557" s="105" t="s">
        <v>206</v>
      </c>
      <c r="D557" s="43"/>
      <c r="E557" s="43"/>
      <c r="F557" s="43"/>
      <c r="G557" s="43"/>
      <c r="H557" s="43"/>
      <c r="I557" s="43"/>
      <c r="J557" s="43"/>
      <c r="K557" s="83"/>
      <c r="L557" s="43"/>
      <c r="M557" s="43"/>
      <c r="N557" s="43"/>
      <c r="O557" s="82"/>
      <c r="P557" s="82"/>
      <c r="Q557" s="82"/>
    </row>
    <row r="558" spans="1:17">
      <c r="A558" s="26"/>
      <c r="B558" s="43"/>
      <c r="C558" s="103" t="s">
        <v>219</v>
      </c>
      <c r="D558" s="43"/>
      <c r="E558" s="43"/>
      <c r="F558" s="43"/>
      <c r="G558" s="43"/>
      <c r="H558" s="43"/>
      <c r="I558" s="43"/>
      <c r="J558" s="43"/>
      <c r="K558" s="83"/>
      <c r="L558" s="43"/>
      <c r="M558" s="43"/>
      <c r="N558" s="43"/>
      <c r="O558" s="82"/>
      <c r="P558" s="82"/>
      <c r="Q558" s="82"/>
    </row>
    <row r="559" spans="1:17">
      <c r="A559" s="26">
        <f>MAX(A$12:A558)+1</f>
        <v>244</v>
      </c>
      <c r="B559" s="43"/>
      <c r="C559" s="107" t="s">
        <v>220</v>
      </c>
      <c r="D559" s="43"/>
      <c r="E559" s="12" t="s">
        <v>128</v>
      </c>
      <c r="F559" s="12"/>
      <c r="G559" s="43">
        <v>0.124</v>
      </c>
      <c r="H559" s="108">
        <v>3</v>
      </c>
      <c r="I559" s="85">
        <v>3.0000000000000027E-3</v>
      </c>
      <c r="J559" s="43"/>
      <c r="K559" s="39">
        <v>0</v>
      </c>
      <c r="L559" s="43"/>
      <c r="M559" s="41">
        <f>G559+I559+K559</f>
        <v>0.127</v>
      </c>
      <c r="N559" s="106">
        <v>3</v>
      </c>
      <c r="O559" s="82"/>
      <c r="Q559" s="2"/>
    </row>
    <row r="560" spans="1:17">
      <c r="A560" s="26">
        <f>MAX(A$12:A559)+1</f>
        <v>245</v>
      </c>
      <c r="B560" s="43"/>
      <c r="C560" s="107" t="s">
        <v>209</v>
      </c>
      <c r="D560" s="43"/>
      <c r="E560" s="12" t="s">
        <v>128</v>
      </c>
      <c r="F560" s="12"/>
      <c r="G560" s="43">
        <v>0.105</v>
      </c>
      <c r="H560" s="108">
        <v>3</v>
      </c>
      <c r="I560" s="85">
        <v>3.0000000000000027E-3</v>
      </c>
      <c r="J560" s="43"/>
      <c r="K560" s="39">
        <v>0</v>
      </c>
      <c r="L560" s="43"/>
      <c r="M560" s="41">
        <f>G560+I560+K560</f>
        <v>0.108</v>
      </c>
      <c r="N560" s="106">
        <v>3</v>
      </c>
      <c r="O560" s="82"/>
      <c r="P560" s="82"/>
      <c r="Q560" s="82"/>
    </row>
    <row r="561" spans="1:17">
      <c r="A561" s="26">
        <f>MAX(A$12:A560)+1</f>
        <v>246</v>
      </c>
      <c r="B561" s="43"/>
      <c r="C561" s="107" t="s">
        <v>210</v>
      </c>
      <c r="D561" s="43"/>
      <c r="E561" s="12" t="s">
        <v>128</v>
      </c>
      <c r="F561" s="12"/>
      <c r="G561" s="43">
        <v>1.9E-2</v>
      </c>
      <c r="H561" s="108">
        <v>3</v>
      </c>
      <c r="I561" s="85">
        <v>0</v>
      </c>
      <c r="J561" s="43"/>
      <c r="K561" s="39">
        <v>0</v>
      </c>
      <c r="L561" s="43"/>
      <c r="M561" s="41">
        <f>G561+I561+K561</f>
        <v>1.9E-2</v>
      </c>
      <c r="N561" s="106">
        <v>3</v>
      </c>
      <c r="O561" s="82"/>
      <c r="P561" s="82"/>
      <c r="Q561" s="82"/>
    </row>
    <row r="562" spans="1:17">
      <c r="A562" s="26">
        <f>MAX(A$12:A561)+1</f>
        <v>247</v>
      </c>
      <c r="B562" s="43"/>
      <c r="C562" s="107" t="s">
        <v>211</v>
      </c>
      <c r="D562" s="43"/>
      <c r="E562" s="12" t="s">
        <v>128</v>
      </c>
      <c r="F562" s="12"/>
      <c r="G562" s="43">
        <v>0.153</v>
      </c>
      <c r="H562" s="108">
        <v>3</v>
      </c>
      <c r="I562" s="85">
        <v>4.0000000000000036E-3</v>
      </c>
      <c r="J562" s="43"/>
      <c r="K562" s="83"/>
      <c r="L562" s="43"/>
      <c r="M562" s="41">
        <f t="shared" ref="M562" si="86">G562+I562+K562</f>
        <v>0.157</v>
      </c>
      <c r="N562" s="106">
        <v>3</v>
      </c>
      <c r="O562" s="82"/>
      <c r="P562" s="82"/>
      <c r="Q562" s="82"/>
    </row>
    <row r="563" spans="1:17">
      <c r="A563" s="26"/>
      <c r="B563" s="43"/>
      <c r="D563" s="43"/>
      <c r="E563" s="43"/>
      <c r="F563" s="43"/>
      <c r="G563" s="43"/>
      <c r="H563" s="80"/>
      <c r="I563" s="43"/>
      <c r="J563" s="43"/>
      <c r="K563" s="39">
        <v>0</v>
      </c>
      <c r="L563" s="43"/>
      <c r="M563" s="43"/>
      <c r="N563" s="43"/>
      <c r="O563" s="82"/>
      <c r="P563" s="82"/>
      <c r="Q563" s="82"/>
    </row>
    <row r="564" spans="1:17">
      <c r="A564" s="26"/>
      <c r="B564" s="43"/>
      <c r="C564" s="49" t="s">
        <v>221</v>
      </c>
      <c r="D564" s="43"/>
      <c r="E564" s="43"/>
      <c r="F564" s="43"/>
      <c r="G564" s="43"/>
      <c r="H564" s="80"/>
      <c r="I564" s="43"/>
      <c r="J564" s="43"/>
      <c r="K564" s="83"/>
      <c r="L564" s="43"/>
      <c r="M564" s="43"/>
      <c r="N564" s="43"/>
      <c r="O564" s="82"/>
      <c r="P564" s="82"/>
      <c r="Q564" s="82"/>
    </row>
    <row r="565" spans="1:17">
      <c r="A565" s="26">
        <f>MAX(A$12:A564)+1</f>
        <v>248</v>
      </c>
      <c r="B565" s="43"/>
      <c r="C565" s="105" t="s">
        <v>222</v>
      </c>
      <c r="D565" s="43"/>
      <c r="E565" s="12" t="s">
        <v>25</v>
      </c>
      <c r="F565" s="12"/>
      <c r="G565" s="37">
        <v>1047.53</v>
      </c>
      <c r="H565" s="80"/>
      <c r="I565" s="39">
        <v>0</v>
      </c>
      <c r="J565" s="43"/>
      <c r="K565" s="39">
        <v>0</v>
      </c>
      <c r="L565" s="43"/>
      <c r="M565" s="37">
        <f t="shared" ref="M565:M567" si="87">G565+I565+K565</f>
        <v>1047.53</v>
      </c>
      <c r="N565" s="43"/>
      <c r="O565" s="82"/>
      <c r="P565" s="82"/>
      <c r="Q565" s="82"/>
    </row>
    <row r="566" spans="1:17">
      <c r="A566" s="26">
        <f>MAX(A$12:A565)+1</f>
        <v>249</v>
      </c>
      <c r="B566" s="43"/>
      <c r="C566" s="105" t="s">
        <v>223</v>
      </c>
      <c r="D566" s="43"/>
      <c r="E566" s="12" t="s">
        <v>128</v>
      </c>
      <c r="F566" s="12"/>
      <c r="G566" s="43">
        <v>3.7999999999999999E-2</v>
      </c>
      <c r="H566" s="80"/>
      <c r="I566" s="43">
        <v>1.0000000000000009E-3</v>
      </c>
      <c r="J566" s="43"/>
      <c r="K566" s="39">
        <v>0</v>
      </c>
      <c r="L566" s="43"/>
      <c r="M566" s="41">
        <f t="shared" si="87"/>
        <v>3.9E-2</v>
      </c>
      <c r="N566" s="43"/>
      <c r="O566" s="82"/>
      <c r="P566" s="82"/>
      <c r="Q566" s="82"/>
    </row>
    <row r="567" spans="1:17">
      <c r="A567" s="26">
        <f>MAX(A$12:A566)+1</f>
        <v>250</v>
      </c>
      <c r="B567" s="43"/>
      <c r="C567" s="105" t="s">
        <v>224</v>
      </c>
      <c r="D567" s="43"/>
      <c r="E567" s="12" t="s">
        <v>128</v>
      </c>
      <c r="F567" s="12"/>
      <c r="G567" s="85">
        <v>8.9999999999999993E-3</v>
      </c>
      <c r="H567" s="80"/>
      <c r="I567" s="85">
        <v>2E-3</v>
      </c>
      <c r="J567" s="43"/>
      <c r="K567" s="39">
        <v>0</v>
      </c>
      <c r="L567" s="43"/>
      <c r="M567" s="41">
        <f t="shared" si="87"/>
        <v>1.0999999999999999E-2</v>
      </c>
      <c r="N567" s="43"/>
      <c r="O567" s="82"/>
      <c r="P567" s="82"/>
      <c r="Q567" s="82"/>
    </row>
    <row r="568" spans="1:17" ht="15" customHeight="1">
      <c r="A568" s="26">
        <f>MAX(A$12:A567)+1</f>
        <v>251</v>
      </c>
      <c r="B568" s="43"/>
      <c r="C568" s="105" t="s">
        <v>225</v>
      </c>
      <c r="D568" s="43"/>
      <c r="E568" s="12" t="s">
        <v>128</v>
      </c>
      <c r="F568" s="12"/>
      <c r="G568" s="88" t="s">
        <v>215</v>
      </c>
      <c r="H568" s="108">
        <v>4</v>
      </c>
      <c r="I568" s="43"/>
      <c r="J568" s="43"/>
      <c r="K568" s="39">
        <v>0</v>
      </c>
      <c r="L568" s="43"/>
      <c r="M568" s="88" t="s">
        <v>215</v>
      </c>
      <c r="N568" s="108">
        <v>4</v>
      </c>
      <c r="O568" s="82"/>
      <c r="P568" s="82"/>
      <c r="Q568" s="82"/>
    </row>
    <row r="569" spans="1:17">
      <c r="A569" s="26"/>
      <c r="B569" s="43"/>
      <c r="C569" s="105"/>
      <c r="D569" s="43"/>
      <c r="E569" s="43"/>
      <c r="F569" s="43"/>
      <c r="G569" s="43"/>
      <c r="H569" s="108"/>
      <c r="I569" s="43"/>
      <c r="J569" s="43"/>
      <c r="K569" s="83"/>
      <c r="L569" s="43"/>
      <c r="M569" s="43"/>
      <c r="N569" s="43"/>
      <c r="O569" s="82"/>
      <c r="P569" s="82"/>
      <c r="Q569" s="82"/>
    </row>
    <row r="570" spans="1:17">
      <c r="A570" s="26">
        <f>MAX(A$12:A569)+1</f>
        <v>252</v>
      </c>
      <c r="B570" s="43"/>
      <c r="C570" s="105" t="s">
        <v>226</v>
      </c>
      <c r="D570" s="43"/>
      <c r="E570" s="12" t="s">
        <v>128</v>
      </c>
      <c r="F570" s="12"/>
      <c r="G570" s="43">
        <v>0.124</v>
      </c>
      <c r="H570" s="80"/>
      <c r="I570" s="85">
        <v>5.0000000000000044E-3</v>
      </c>
      <c r="J570" s="43"/>
      <c r="K570" s="39">
        <v>0</v>
      </c>
      <c r="L570" s="43"/>
      <c r="M570" s="41">
        <f t="shared" ref="M570:M571" si="88">G570+I570+K570</f>
        <v>0.129</v>
      </c>
      <c r="N570" s="43"/>
      <c r="O570" s="82"/>
      <c r="P570" s="82"/>
      <c r="Q570" s="82"/>
    </row>
    <row r="571" spans="1:17">
      <c r="A571" s="26">
        <f>MAX(A$12:A570)+1</f>
        <v>253</v>
      </c>
      <c r="B571" s="43"/>
      <c r="C571" s="105" t="s">
        <v>227</v>
      </c>
      <c r="D571" s="43"/>
      <c r="E571" s="12" t="s">
        <v>128</v>
      </c>
      <c r="F571" s="12"/>
      <c r="G571" s="43">
        <v>0.115</v>
      </c>
      <c r="H571" s="108">
        <v>4</v>
      </c>
      <c r="I571" s="85">
        <v>2.0000000000000018E-3</v>
      </c>
      <c r="J571" s="43"/>
      <c r="K571" s="39">
        <v>0</v>
      </c>
      <c r="L571" s="43"/>
      <c r="M571" s="41">
        <f t="shared" si="88"/>
        <v>0.11700000000000001</v>
      </c>
      <c r="N571" s="108">
        <v>4</v>
      </c>
      <c r="O571" s="82"/>
      <c r="P571" s="82"/>
      <c r="Q571" s="82"/>
    </row>
    <row r="572" spans="1:17">
      <c r="A572" s="26"/>
      <c r="B572" s="43"/>
      <c r="C572" s="43"/>
      <c r="D572" s="43"/>
      <c r="E572" s="43"/>
      <c r="F572" s="43"/>
      <c r="G572" s="43"/>
      <c r="H572" s="80"/>
      <c r="I572" s="43"/>
      <c r="J572" s="43"/>
      <c r="K572" s="83"/>
      <c r="L572" s="43"/>
      <c r="M572" s="43"/>
      <c r="N572" s="43"/>
      <c r="O572" s="82"/>
      <c r="P572" s="82"/>
      <c r="Q572" s="82"/>
    </row>
    <row r="573" spans="1:17">
      <c r="A573" s="26"/>
      <c r="B573" s="43"/>
      <c r="C573" s="49" t="s">
        <v>228</v>
      </c>
      <c r="D573" s="43"/>
      <c r="E573" s="43"/>
      <c r="F573" s="43"/>
      <c r="G573" s="43"/>
      <c r="H573" s="80"/>
      <c r="I573" s="43"/>
      <c r="J573" s="43"/>
      <c r="K573" s="83"/>
      <c r="L573" s="43"/>
      <c r="M573" s="43"/>
      <c r="N573" s="43"/>
      <c r="O573" s="82"/>
      <c r="P573" s="82"/>
      <c r="Q573" s="82"/>
    </row>
    <row r="574" spans="1:17">
      <c r="A574" s="26">
        <f>MAX(A$12:A573)+1</f>
        <v>254</v>
      </c>
      <c r="B574" s="43"/>
      <c r="C574" s="105" t="s">
        <v>229</v>
      </c>
      <c r="D574" s="43"/>
      <c r="E574" s="12" t="s">
        <v>25</v>
      </c>
      <c r="F574" s="12"/>
      <c r="G574" s="37">
        <v>1666.51</v>
      </c>
      <c r="H574" s="80"/>
      <c r="I574" s="37">
        <v>45.538000000000011</v>
      </c>
      <c r="J574" s="43"/>
      <c r="K574" s="39">
        <v>0</v>
      </c>
      <c r="L574" s="43"/>
      <c r="M574" s="37">
        <f t="shared" ref="M574" si="89">G574+I574+K574</f>
        <v>1712.048</v>
      </c>
      <c r="N574" s="43"/>
      <c r="O574" s="82"/>
      <c r="P574" s="82"/>
      <c r="Q574" s="82"/>
    </row>
    <row r="575" spans="1:17">
      <c r="A575" s="26"/>
      <c r="B575" s="43"/>
      <c r="C575" s="105" t="s">
        <v>230</v>
      </c>
      <c r="D575" s="43"/>
      <c r="E575" s="43"/>
      <c r="F575" s="43"/>
      <c r="G575" s="43"/>
      <c r="H575" s="80"/>
      <c r="I575" s="43"/>
      <c r="J575" s="43"/>
      <c r="K575" s="83"/>
      <c r="L575" s="43"/>
      <c r="M575" s="43"/>
      <c r="N575" s="43"/>
      <c r="O575" s="82"/>
      <c r="P575" s="82"/>
      <c r="Q575" s="82"/>
    </row>
    <row r="576" spans="1:17">
      <c r="A576" s="26">
        <f>MAX(A$12:A575)+1</f>
        <v>255</v>
      </c>
      <c r="B576" s="43"/>
      <c r="C576" s="103" t="s">
        <v>231</v>
      </c>
      <c r="D576" s="43"/>
      <c r="E576" s="36" t="s">
        <v>126</v>
      </c>
      <c r="F576" s="36"/>
      <c r="G576" s="101">
        <v>0.84199999999999997</v>
      </c>
      <c r="H576" s="109"/>
      <c r="I576" s="101">
        <v>2.300000000000002E-2</v>
      </c>
      <c r="J576" s="101"/>
      <c r="K576" s="39">
        <v>0</v>
      </c>
      <c r="L576" s="101"/>
      <c r="M576" s="101">
        <f t="shared" ref="M576:M578" si="90">G576+I576+K576</f>
        <v>0.86499999999999999</v>
      </c>
      <c r="N576" s="43"/>
      <c r="O576" s="82"/>
      <c r="P576" s="82"/>
      <c r="Q576" s="82"/>
    </row>
    <row r="577" spans="1:17">
      <c r="A577" s="26">
        <f>MAX(A$12:A576)+1</f>
        <v>256</v>
      </c>
      <c r="B577" s="43"/>
      <c r="C577" s="103" t="s">
        <v>232</v>
      </c>
      <c r="D577" s="43"/>
      <c r="E577" s="36" t="s">
        <v>126</v>
      </c>
      <c r="F577" s="36"/>
      <c r="G577" s="101">
        <v>2.3260000000000001</v>
      </c>
      <c r="H577" s="109"/>
      <c r="I577" s="101">
        <v>-0.10099999999999998</v>
      </c>
      <c r="J577" s="101"/>
      <c r="K577" s="39">
        <v>0</v>
      </c>
      <c r="L577" s="101"/>
      <c r="M577" s="101">
        <f t="shared" si="90"/>
        <v>2.2250000000000001</v>
      </c>
      <c r="N577" s="43"/>
      <c r="O577" s="82"/>
      <c r="P577" s="82"/>
      <c r="Q577" s="82"/>
    </row>
    <row r="578" spans="1:17">
      <c r="A578" s="26">
        <f>MAX(A$12:A577)+1</f>
        <v>257</v>
      </c>
      <c r="B578" s="43"/>
      <c r="C578" s="105" t="s">
        <v>233</v>
      </c>
      <c r="D578" s="43"/>
      <c r="E578" s="12" t="s">
        <v>128</v>
      </c>
      <c r="F578" s="12"/>
      <c r="G578" s="101">
        <v>3.7999999999999999E-2</v>
      </c>
      <c r="H578" s="109"/>
      <c r="I578" s="101">
        <v>1.0000000000000009E-3</v>
      </c>
      <c r="J578" s="101"/>
      <c r="K578" s="39">
        <v>0</v>
      </c>
      <c r="L578" s="101"/>
      <c r="M578" s="101">
        <f t="shared" si="90"/>
        <v>3.9E-2</v>
      </c>
      <c r="N578" s="43"/>
      <c r="O578" s="82"/>
      <c r="P578" s="82"/>
      <c r="Q578" s="82"/>
    </row>
    <row r="579" spans="1:17">
      <c r="A579" s="26"/>
      <c r="B579" s="43"/>
      <c r="C579" s="105" t="s">
        <v>234</v>
      </c>
      <c r="D579" s="43"/>
      <c r="E579" s="43"/>
      <c r="F579" s="43"/>
      <c r="G579" s="101"/>
      <c r="H579" s="109"/>
      <c r="I579" s="101"/>
      <c r="J579" s="101"/>
      <c r="K579" s="101"/>
      <c r="L579" s="101"/>
      <c r="M579" s="101"/>
      <c r="N579" s="43"/>
      <c r="O579" s="82"/>
      <c r="P579" s="82"/>
      <c r="Q579" s="82"/>
    </row>
    <row r="580" spans="1:17">
      <c r="A580" s="26">
        <f>MAX(A$12:A579)+1</f>
        <v>258</v>
      </c>
      <c r="B580" s="43"/>
      <c r="C580" s="103" t="s">
        <v>235</v>
      </c>
      <c r="D580" s="43"/>
      <c r="E580" s="12" t="s">
        <v>128</v>
      </c>
      <c r="F580" s="12"/>
      <c r="G580" s="101">
        <v>7.0000000000000001E-3</v>
      </c>
      <c r="H580" s="109"/>
      <c r="I580" s="101">
        <v>2E-3</v>
      </c>
      <c r="J580" s="101"/>
      <c r="K580" s="39">
        <v>0</v>
      </c>
      <c r="L580" s="101"/>
      <c r="M580" s="101">
        <f t="shared" ref="M580:M581" si="91">G580+I580+K580</f>
        <v>9.0000000000000011E-3</v>
      </c>
      <c r="N580" s="43"/>
      <c r="O580" s="82"/>
      <c r="P580" s="82"/>
      <c r="Q580" s="82"/>
    </row>
    <row r="581" spans="1:17">
      <c r="A581" s="26">
        <f>MAX(A$12:A580)+1</f>
        <v>259</v>
      </c>
      <c r="B581" s="43"/>
      <c r="C581" s="103" t="s">
        <v>236</v>
      </c>
      <c r="D581" s="43"/>
      <c r="E581" s="12" t="s">
        <v>128</v>
      </c>
      <c r="F581" s="12"/>
      <c r="G581" s="101">
        <v>7.0000000000000001E-3</v>
      </c>
      <c r="H581" s="109"/>
      <c r="I581" s="101">
        <v>2E-3</v>
      </c>
      <c r="J581" s="101"/>
      <c r="K581" s="39">
        <v>0</v>
      </c>
      <c r="L581" s="101"/>
      <c r="M581" s="101">
        <f t="shared" si="91"/>
        <v>9.0000000000000011E-3</v>
      </c>
      <c r="N581" s="43"/>
      <c r="O581" s="82"/>
      <c r="P581" s="82"/>
      <c r="Q581" s="82"/>
    </row>
    <row r="582" spans="1:17">
      <c r="A582" s="26">
        <f>MAX(A$12:A581)+1</f>
        <v>260</v>
      </c>
      <c r="B582" s="43"/>
      <c r="C582" s="103" t="s">
        <v>237</v>
      </c>
      <c r="D582" s="43"/>
      <c r="E582" s="12" t="s">
        <v>128</v>
      </c>
      <c r="F582" s="12"/>
      <c r="G582" s="88" t="s">
        <v>215</v>
      </c>
      <c r="H582" s="108">
        <v>4</v>
      </c>
      <c r="I582" s="88" t="s">
        <v>215</v>
      </c>
      <c r="J582" s="108">
        <v>4</v>
      </c>
      <c r="K582" s="39">
        <v>0</v>
      </c>
      <c r="L582" s="110"/>
      <c r="M582" s="88" t="s">
        <v>215</v>
      </c>
      <c r="N582" s="108">
        <v>4</v>
      </c>
      <c r="O582" s="82"/>
      <c r="P582" s="82"/>
      <c r="Q582" s="82"/>
    </row>
    <row r="583" spans="1:17">
      <c r="A583" s="26">
        <f>MAX(A$12:A582)+1</f>
        <v>261</v>
      </c>
      <c r="B583" s="43"/>
      <c r="C583" s="103" t="s">
        <v>238</v>
      </c>
      <c r="D583" s="43"/>
      <c r="E583" s="12" t="s">
        <v>128</v>
      </c>
      <c r="F583" s="12"/>
      <c r="G583" s="88" t="s">
        <v>215</v>
      </c>
      <c r="H583" s="108">
        <v>4</v>
      </c>
      <c r="I583" s="88" t="s">
        <v>215</v>
      </c>
      <c r="J583" s="108">
        <v>4</v>
      </c>
      <c r="K583" s="39">
        <v>0</v>
      </c>
      <c r="L583" s="110"/>
      <c r="M583" s="88" t="s">
        <v>215</v>
      </c>
      <c r="N583" s="108">
        <v>4</v>
      </c>
      <c r="O583" s="82"/>
      <c r="P583" s="82"/>
      <c r="Q583" s="82"/>
    </row>
    <row r="584" spans="1:17">
      <c r="A584" s="26"/>
      <c r="B584" s="43"/>
      <c r="C584" s="105" t="s">
        <v>239</v>
      </c>
      <c r="D584" s="43"/>
      <c r="E584" s="43"/>
      <c r="F584" s="43"/>
      <c r="G584" s="101"/>
      <c r="H584" s="109"/>
      <c r="I584" s="101"/>
      <c r="J584" s="101"/>
      <c r="K584" s="101"/>
      <c r="L584" s="101"/>
      <c r="M584" s="101"/>
      <c r="N584" s="43"/>
      <c r="O584" s="82"/>
      <c r="P584" s="82"/>
      <c r="Q584" s="82"/>
    </row>
    <row r="585" spans="1:17">
      <c r="A585" s="26">
        <f>MAX(A$12:A584)+1</f>
        <v>262</v>
      </c>
      <c r="B585" s="43"/>
      <c r="C585" s="103" t="s">
        <v>235</v>
      </c>
      <c r="D585" s="43"/>
      <c r="E585" s="12" t="s">
        <v>128</v>
      </c>
      <c r="F585" s="12"/>
      <c r="G585" s="101">
        <v>8.0000000000000002E-3</v>
      </c>
      <c r="H585" s="101"/>
      <c r="I585" s="101">
        <v>2E-3</v>
      </c>
      <c r="J585" s="101"/>
      <c r="K585" s="39">
        <v>0</v>
      </c>
      <c r="L585" s="101"/>
      <c r="M585" s="101">
        <f t="shared" ref="M585:M586" si="92">G585+I585+K585</f>
        <v>0.01</v>
      </c>
      <c r="N585" s="43"/>
      <c r="O585" s="82"/>
      <c r="P585" s="82"/>
      <c r="Q585" s="82"/>
    </row>
    <row r="586" spans="1:17">
      <c r="A586" s="26">
        <f>MAX(A$12:A585)+1</f>
        <v>263</v>
      </c>
      <c r="B586" s="43"/>
      <c r="C586" s="103" t="s">
        <v>236</v>
      </c>
      <c r="D586" s="43"/>
      <c r="E586" s="12" t="s">
        <v>128</v>
      </c>
      <c r="F586" s="12"/>
      <c r="G586" s="101">
        <v>1.9E-2</v>
      </c>
      <c r="H586" s="101"/>
      <c r="I586" s="101">
        <v>2.0000000000000018E-3</v>
      </c>
      <c r="J586" s="101"/>
      <c r="K586" s="39">
        <v>0</v>
      </c>
      <c r="L586" s="101"/>
      <c r="M586" s="101">
        <f t="shared" si="92"/>
        <v>2.1000000000000001E-2</v>
      </c>
      <c r="N586" s="43"/>
      <c r="O586" s="82"/>
      <c r="P586" s="82"/>
      <c r="Q586" s="82"/>
    </row>
    <row r="587" spans="1:17">
      <c r="A587" s="26">
        <f>MAX(A$12:A586)+1</f>
        <v>264</v>
      </c>
      <c r="B587" s="43"/>
      <c r="C587" s="103" t="s">
        <v>237</v>
      </c>
      <c r="D587" s="43"/>
      <c r="E587" s="12" t="s">
        <v>128</v>
      </c>
      <c r="F587" s="12"/>
      <c r="G587" s="88" t="s">
        <v>215</v>
      </c>
      <c r="H587" s="108">
        <v>4</v>
      </c>
      <c r="I587" s="88" t="s">
        <v>215</v>
      </c>
      <c r="J587" s="108">
        <v>4</v>
      </c>
      <c r="L587" s="110"/>
      <c r="M587" s="88" t="s">
        <v>215</v>
      </c>
      <c r="N587" s="108">
        <v>4</v>
      </c>
      <c r="O587" s="82"/>
      <c r="P587" s="82"/>
      <c r="Q587" s="82"/>
    </row>
    <row r="588" spans="1:17">
      <c r="A588" s="26">
        <f>MAX(A$12:A587)+1</f>
        <v>265</v>
      </c>
      <c r="B588" s="43"/>
      <c r="C588" s="103" t="s">
        <v>238</v>
      </c>
      <c r="D588" s="43"/>
      <c r="E588" s="12" t="s">
        <v>128</v>
      </c>
      <c r="F588" s="12"/>
      <c r="G588" s="88" t="s">
        <v>215</v>
      </c>
      <c r="H588" s="108">
        <v>4</v>
      </c>
      <c r="I588" s="88" t="s">
        <v>215</v>
      </c>
      <c r="J588" s="108">
        <v>4</v>
      </c>
      <c r="K588" s="39">
        <v>0</v>
      </c>
      <c r="L588" s="110"/>
      <c r="M588" s="88" t="s">
        <v>215</v>
      </c>
      <c r="N588" s="108">
        <v>4</v>
      </c>
      <c r="O588" s="82"/>
      <c r="P588" s="82"/>
      <c r="Q588" s="82"/>
    </row>
    <row r="589" spans="1:17">
      <c r="A589" s="26"/>
      <c r="B589" s="43"/>
      <c r="C589" s="105"/>
      <c r="D589" s="43"/>
      <c r="E589" s="43"/>
      <c r="F589" s="43"/>
      <c r="G589" s="43"/>
      <c r="H589" s="43"/>
      <c r="I589" s="43"/>
      <c r="J589" s="43"/>
      <c r="K589" s="83"/>
      <c r="L589" s="43"/>
      <c r="M589" s="43"/>
      <c r="N589" s="43"/>
      <c r="O589" s="82"/>
      <c r="P589" s="82"/>
      <c r="Q589" s="82"/>
    </row>
    <row r="590" spans="1:17">
      <c r="A590" s="26"/>
      <c r="B590" s="43"/>
      <c r="C590" s="105" t="s">
        <v>206</v>
      </c>
      <c r="D590" s="43"/>
      <c r="E590" s="43"/>
      <c r="F590" s="43"/>
      <c r="G590" s="43"/>
      <c r="H590" s="43"/>
      <c r="I590" s="43"/>
      <c r="J590" s="43"/>
      <c r="K590" s="83"/>
      <c r="L590" s="43"/>
      <c r="M590" s="43"/>
      <c r="N590" s="43"/>
      <c r="O590" s="82"/>
      <c r="P590" s="82"/>
      <c r="Q590" s="82"/>
    </row>
    <row r="591" spans="1:17">
      <c r="A591" s="26"/>
      <c r="B591" s="43"/>
      <c r="C591" s="104" t="s">
        <v>234</v>
      </c>
      <c r="D591" s="43"/>
      <c r="E591" s="43"/>
      <c r="F591" s="43"/>
      <c r="G591" s="43"/>
      <c r="H591" s="43"/>
      <c r="I591" s="43"/>
      <c r="J591" s="43"/>
      <c r="K591" s="83"/>
      <c r="L591" s="43"/>
      <c r="M591" s="43"/>
      <c r="N591" s="43"/>
      <c r="O591" s="82"/>
      <c r="P591" s="82"/>
      <c r="Q591" s="82"/>
    </row>
    <row r="592" spans="1:17">
      <c r="A592" s="26">
        <f>MAX(A$12:A591)+1</f>
        <v>266</v>
      </c>
      <c r="B592" s="43"/>
      <c r="C592" s="107" t="s">
        <v>235</v>
      </c>
      <c r="D592" s="43"/>
      <c r="E592" s="12" t="s">
        <v>128</v>
      </c>
      <c r="F592" s="12"/>
      <c r="G592" s="101">
        <v>7.2999999999999995E-2</v>
      </c>
      <c r="H592" s="101"/>
      <c r="I592" s="101">
        <v>4.0000000000000036E-3</v>
      </c>
      <c r="J592" s="101"/>
      <c r="K592" s="39">
        <v>0</v>
      </c>
      <c r="L592" s="101"/>
      <c r="M592" s="101">
        <f t="shared" ref="M592:M595" si="93">G592+I592+K592</f>
        <v>7.6999999999999999E-2</v>
      </c>
      <c r="N592" s="43"/>
      <c r="O592" s="82"/>
      <c r="P592" s="82"/>
      <c r="Q592" s="82"/>
    </row>
    <row r="593" spans="1:31">
      <c r="A593" s="26">
        <f>MAX(A$12:A592)+1</f>
        <v>267</v>
      </c>
      <c r="B593" s="43"/>
      <c r="C593" s="107" t="s">
        <v>236</v>
      </c>
      <c r="D593" s="43"/>
      <c r="E593" s="12" t="s">
        <v>128</v>
      </c>
      <c r="F593" s="12"/>
      <c r="G593" s="101">
        <v>0.121</v>
      </c>
      <c r="H593" s="101"/>
      <c r="I593" s="101">
        <v>5.0000000000000044E-3</v>
      </c>
      <c r="J593" s="101"/>
      <c r="K593" s="39">
        <v>0</v>
      </c>
      <c r="L593" s="101"/>
      <c r="M593" s="101">
        <f t="shared" si="93"/>
        <v>0.126</v>
      </c>
      <c r="N593" s="43"/>
      <c r="O593" s="82"/>
      <c r="P593" s="82"/>
      <c r="Q593" s="82"/>
    </row>
    <row r="594" spans="1:31">
      <c r="A594" s="26">
        <f>MAX(A$12:A593)+1</f>
        <v>268</v>
      </c>
      <c r="B594" s="43"/>
      <c r="C594" s="107" t="s">
        <v>237</v>
      </c>
      <c r="D594" s="43"/>
      <c r="E594" s="12" t="s">
        <v>128</v>
      </c>
      <c r="F594" s="12"/>
      <c r="G594" s="101">
        <v>6.6000000000000003E-2</v>
      </c>
      <c r="H594" s="108">
        <v>4</v>
      </c>
      <c r="I594" s="101">
        <v>1.0000000000000009E-3</v>
      </c>
      <c r="J594" s="101"/>
      <c r="K594" s="39">
        <v>0</v>
      </c>
      <c r="L594" s="101"/>
      <c r="M594" s="101">
        <f t="shared" si="93"/>
        <v>6.7000000000000004E-2</v>
      </c>
      <c r="N594" s="108">
        <v>4</v>
      </c>
      <c r="O594" s="82"/>
      <c r="P594" s="82"/>
      <c r="Q594" s="82"/>
    </row>
    <row r="595" spans="1:31">
      <c r="A595" s="26">
        <f>MAX(A$12:A594)+1</f>
        <v>269</v>
      </c>
      <c r="B595" s="43"/>
      <c r="C595" s="107" t="s">
        <v>238</v>
      </c>
      <c r="D595" s="43"/>
      <c r="E595" s="12" t="s">
        <v>128</v>
      </c>
      <c r="F595" s="12"/>
      <c r="G595" s="101">
        <v>0.114</v>
      </c>
      <c r="H595" s="108">
        <v>4</v>
      </c>
      <c r="I595" s="101">
        <v>3.0000000000000027E-3</v>
      </c>
      <c r="J595" s="101"/>
      <c r="K595" s="39">
        <v>0</v>
      </c>
      <c r="L595" s="101"/>
      <c r="M595" s="101">
        <f t="shared" si="93"/>
        <v>0.11700000000000001</v>
      </c>
      <c r="N595" s="108">
        <v>4</v>
      </c>
      <c r="O595" s="82"/>
      <c r="P595" s="82"/>
      <c r="Q595" s="82"/>
    </row>
    <row r="596" spans="1:31">
      <c r="A596" s="26"/>
      <c r="B596" s="43"/>
      <c r="C596" s="103" t="s">
        <v>239</v>
      </c>
      <c r="D596" s="43"/>
      <c r="E596" s="43"/>
      <c r="F596" s="43"/>
      <c r="G596" s="101"/>
      <c r="H596" s="101"/>
      <c r="I596" s="101"/>
      <c r="J596" s="101"/>
      <c r="K596" s="101"/>
      <c r="L596" s="101"/>
      <c r="M596" s="101"/>
      <c r="N596" s="43"/>
      <c r="O596" s="82"/>
      <c r="P596" s="82"/>
      <c r="Q596" s="82"/>
    </row>
    <row r="597" spans="1:31">
      <c r="A597" s="26">
        <f>MAX(A$12:A596)+1</f>
        <v>270</v>
      </c>
      <c r="B597" s="43"/>
      <c r="C597" s="107" t="s">
        <v>235</v>
      </c>
      <c r="D597" s="43"/>
      <c r="E597" s="12" t="s">
        <v>128</v>
      </c>
      <c r="F597" s="12"/>
      <c r="G597" s="101">
        <v>3.5999999999999997E-2</v>
      </c>
      <c r="H597" s="101"/>
      <c r="I597" s="101">
        <v>3.0000000000000027E-3</v>
      </c>
      <c r="J597" s="101"/>
      <c r="K597" s="39">
        <v>0</v>
      </c>
      <c r="L597" s="101"/>
      <c r="M597" s="101">
        <f t="shared" ref="M597:M600" si="94">G597+I597+K597</f>
        <v>3.9E-2</v>
      </c>
      <c r="N597" s="43"/>
      <c r="O597" s="82"/>
      <c r="P597" s="82"/>
      <c r="Q597" s="82"/>
    </row>
    <row r="598" spans="1:31">
      <c r="A598" s="26">
        <f>MAX(A$12:A597)+1</f>
        <v>271</v>
      </c>
      <c r="B598" s="43"/>
      <c r="C598" s="107" t="s">
        <v>236</v>
      </c>
      <c r="D598" s="43"/>
      <c r="E598" s="12" t="s">
        <v>128</v>
      </c>
      <c r="F598" s="12"/>
      <c r="G598" s="101">
        <v>9.6000000000000002E-2</v>
      </c>
      <c r="H598" s="101"/>
      <c r="I598" s="101">
        <v>4.0000000000000036E-3</v>
      </c>
      <c r="J598" s="101"/>
      <c r="K598" s="39">
        <v>0</v>
      </c>
      <c r="L598" s="101"/>
      <c r="M598" s="101">
        <f t="shared" si="94"/>
        <v>0.1</v>
      </c>
      <c r="N598" s="43"/>
      <c r="O598" s="82"/>
      <c r="P598" s="82"/>
      <c r="Q598" s="82"/>
    </row>
    <row r="599" spans="1:31">
      <c r="A599" s="26">
        <f>MAX(A$12:A598)+1</f>
        <v>272</v>
      </c>
      <c r="B599" s="43"/>
      <c r="C599" s="107" t="s">
        <v>237</v>
      </c>
      <c r="D599" s="43"/>
      <c r="E599" s="12" t="s">
        <v>128</v>
      </c>
      <c r="F599" s="12"/>
      <c r="G599" s="101">
        <v>2.8000000000000001E-2</v>
      </c>
      <c r="H599" s="108">
        <v>4</v>
      </c>
      <c r="I599" s="101">
        <v>0</v>
      </c>
      <c r="J599" s="101"/>
      <c r="K599" s="39">
        <v>0</v>
      </c>
      <c r="L599" s="101"/>
      <c r="M599" s="101">
        <f t="shared" si="94"/>
        <v>2.8000000000000001E-2</v>
      </c>
      <c r="N599" s="108">
        <v>4</v>
      </c>
      <c r="O599" s="82"/>
      <c r="P599" s="82"/>
      <c r="Q599" s="82"/>
    </row>
    <row r="600" spans="1:31">
      <c r="A600" s="26">
        <f>MAX(A$12:A599)+1</f>
        <v>273</v>
      </c>
      <c r="B600" s="43"/>
      <c r="C600" s="107" t="s">
        <v>238</v>
      </c>
      <c r="D600" s="43"/>
      <c r="E600" s="12" t="s">
        <v>128</v>
      </c>
      <c r="F600" s="12"/>
      <c r="G600" s="101">
        <v>7.5999999999999998E-2</v>
      </c>
      <c r="I600" s="101">
        <v>2.0000000000000018E-3</v>
      </c>
      <c r="J600" s="101"/>
      <c r="K600" s="39">
        <v>0</v>
      </c>
      <c r="L600" s="101"/>
      <c r="M600" s="101">
        <f t="shared" si="94"/>
        <v>7.8E-2</v>
      </c>
      <c r="N600" s="108">
        <v>4</v>
      </c>
      <c r="O600" s="82"/>
      <c r="P600" s="82"/>
      <c r="Q600" s="82"/>
    </row>
    <row r="601" spans="1:31">
      <c r="A601" s="26"/>
      <c r="B601" s="43"/>
      <c r="C601" s="43"/>
      <c r="D601" s="43"/>
      <c r="E601" s="43"/>
      <c r="F601" s="43"/>
      <c r="G601" s="43"/>
      <c r="H601" s="43"/>
      <c r="I601" s="43"/>
      <c r="J601" s="43"/>
      <c r="K601" s="83"/>
      <c r="L601" s="43"/>
      <c r="M601" s="43"/>
      <c r="N601" s="43"/>
      <c r="O601" s="82"/>
      <c r="P601" s="82"/>
      <c r="Q601" s="82"/>
    </row>
    <row r="602" spans="1:31">
      <c r="A602" s="26"/>
      <c r="B602" s="43"/>
      <c r="C602" s="43"/>
      <c r="D602" s="43"/>
      <c r="E602" s="43"/>
      <c r="F602" s="43"/>
      <c r="G602" s="43"/>
      <c r="H602" s="43"/>
      <c r="I602" s="43"/>
      <c r="J602" s="43"/>
      <c r="K602" s="83"/>
      <c r="L602" s="43"/>
      <c r="M602" s="43"/>
      <c r="N602" s="43"/>
      <c r="O602" s="82"/>
      <c r="P602" s="82"/>
      <c r="Q602" s="82"/>
    </row>
    <row r="603" spans="1:31">
      <c r="A603" s="26"/>
      <c r="B603" s="43"/>
      <c r="C603" s="43"/>
      <c r="D603" s="43"/>
      <c r="E603" s="43"/>
      <c r="F603" s="43"/>
      <c r="G603" s="43"/>
      <c r="H603" s="43"/>
      <c r="I603" s="43"/>
      <c r="J603" s="43"/>
      <c r="K603" s="83"/>
      <c r="L603" s="43"/>
      <c r="M603" s="43"/>
      <c r="N603" s="43"/>
      <c r="O603" s="82"/>
      <c r="P603" s="82"/>
      <c r="Q603" s="82"/>
    </row>
    <row r="604" spans="1:31">
      <c r="A604" s="26"/>
      <c r="B604" s="43"/>
      <c r="C604" s="43"/>
      <c r="D604" s="43"/>
      <c r="E604" s="43"/>
      <c r="F604" s="43"/>
      <c r="G604" s="43"/>
      <c r="H604" s="43"/>
      <c r="I604" s="43"/>
      <c r="J604" s="43"/>
      <c r="K604" s="83"/>
      <c r="L604" s="43"/>
      <c r="M604" s="43"/>
      <c r="N604" s="43"/>
      <c r="O604" s="82"/>
      <c r="P604" s="82"/>
      <c r="Q604" s="82"/>
    </row>
    <row r="605" spans="1:31">
      <c r="A605" s="26"/>
      <c r="B605" s="43"/>
      <c r="C605" s="43"/>
      <c r="D605" s="43"/>
      <c r="E605" s="43"/>
      <c r="F605" s="43"/>
      <c r="G605" s="43"/>
      <c r="H605" s="43"/>
      <c r="I605" s="43"/>
      <c r="J605" s="43"/>
      <c r="K605" s="83"/>
      <c r="L605" s="43"/>
      <c r="M605" s="43"/>
      <c r="N605" s="43"/>
      <c r="O605" s="82"/>
      <c r="P605" s="82"/>
      <c r="Q605" s="82"/>
    </row>
    <row r="606" spans="1:3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43"/>
      <c r="O606" s="82"/>
      <c r="P606" s="82"/>
      <c r="Q606" s="82"/>
    </row>
    <row r="607" spans="1:31" ht="12.75" customHeight="1">
      <c r="A607" s="63" t="s">
        <v>52</v>
      </c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P607" s="41"/>
      <c r="S607" s="42"/>
      <c r="Z607" s="4"/>
      <c r="AA607" s="4"/>
      <c r="AB607" s="4"/>
      <c r="AC607" s="4"/>
      <c r="AD607" s="4"/>
      <c r="AE607" s="4"/>
    </row>
    <row r="608" spans="1:31">
      <c r="A608" s="63" t="s">
        <v>200</v>
      </c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43"/>
      <c r="O608" s="82"/>
      <c r="P608" s="82"/>
      <c r="Q608" s="82"/>
    </row>
    <row r="609" spans="1:17">
      <c r="A609" s="66"/>
      <c r="B609" s="66"/>
      <c r="C609" s="66"/>
      <c r="D609" s="66"/>
      <c r="E609" s="66"/>
      <c r="F609" s="66"/>
      <c r="G609" s="66"/>
      <c r="H609" s="66"/>
      <c r="I609" s="66"/>
      <c r="J609" s="66"/>
      <c r="K609" s="66"/>
      <c r="L609" s="66"/>
      <c r="M609" s="66"/>
      <c r="N609" s="43"/>
      <c r="O609" s="82"/>
      <c r="P609" s="82"/>
      <c r="Q609" s="82"/>
    </row>
    <row r="610" spans="1:17">
      <c r="A610" s="26"/>
      <c r="B610" s="43"/>
      <c r="D610" s="43"/>
      <c r="G610" s="12" t="s">
        <v>2</v>
      </c>
      <c r="H610" s="13"/>
      <c r="I610" s="13"/>
      <c r="J610" s="13"/>
      <c r="K610" s="14"/>
      <c r="L610" s="15"/>
      <c r="M610" s="14" t="s">
        <v>3</v>
      </c>
      <c r="N610" s="43"/>
      <c r="O610" s="82"/>
      <c r="P610" s="82"/>
      <c r="Q610" s="82"/>
    </row>
    <row r="611" spans="1:17">
      <c r="A611" s="26"/>
      <c r="G611" s="12" t="s">
        <v>4</v>
      </c>
      <c r="H611" s="17"/>
      <c r="I611" s="18" t="s">
        <v>5</v>
      </c>
      <c r="J611" s="19"/>
      <c r="K611" s="14" t="s">
        <v>6</v>
      </c>
      <c r="L611" s="15"/>
      <c r="M611" s="10" t="s">
        <v>7</v>
      </c>
      <c r="N611" s="43"/>
      <c r="O611" s="82"/>
      <c r="P611" s="82"/>
      <c r="Q611" s="82"/>
    </row>
    <row r="612" spans="1:17">
      <c r="A612" s="26" t="s">
        <v>8</v>
      </c>
      <c r="E612" s="11"/>
      <c r="F612" s="11"/>
      <c r="G612" s="18" t="s">
        <v>9</v>
      </c>
      <c r="H612" s="16"/>
      <c r="I612" s="20" t="s">
        <v>10</v>
      </c>
      <c r="K612" s="14" t="s">
        <v>11</v>
      </c>
      <c r="L612" s="15"/>
      <c r="M612" s="21" t="s">
        <v>9</v>
      </c>
      <c r="N612" s="43"/>
      <c r="O612" s="82"/>
      <c r="P612" s="82"/>
      <c r="Q612" s="82"/>
    </row>
    <row r="613" spans="1:17">
      <c r="A613" s="76" t="s">
        <v>12</v>
      </c>
      <c r="B613" s="11"/>
      <c r="C613" s="23" t="s">
        <v>13</v>
      </c>
      <c r="E613" s="24" t="s">
        <v>14</v>
      </c>
      <c r="F613" s="24"/>
      <c r="G613" s="25" t="s">
        <v>15</v>
      </c>
      <c r="H613" s="26"/>
      <c r="I613" s="27" t="s">
        <v>16</v>
      </c>
      <c r="K613" s="25" t="s">
        <v>17</v>
      </c>
      <c r="L613" s="15"/>
      <c r="M613" s="28" t="s">
        <v>18</v>
      </c>
      <c r="N613" s="43"/>
      <c r="O613" s="82"/>
      <c r="P613" s="82"/>
      <c r="Q613" s="82"/>
    </row>
    <row r="614" spans="1:17">
      <c r="A614" s="26"/>
      <c r="E614" s="29"/>
      <c r="F614" s="29"/>
      <c r="G614" s="26" t="s">
        <v>20</v>
      </c>
      <c r="H614" s="26"/>
      <c r="I614" s="18" t="s">
        <v>19</v>
      </c>
      <c r="K614" s="30" t="s">
        <v>21</v>
      </c>
      <c r="L614" s="12"/>
      <c r="M614" s="30" t="s">
        <v>22</v>
      </c>
      <c r="N614" s="80"/>
      <c r="O614" s="82"/>
      <c r="P614" s="82"/>
      <c r="Q614" s="82"/>
    </row>
    <row r="615" spans="1:17">
      <c r="A615" s="26"/>
      <c r="B615" s="43"/>
      <c r="C615" s="49" t="s">
        <v>240</v>
      </c>
      <c r="D615" s="43"/>
      <c r="E615" s="43"/>
      <c r="F615" s="43"/>
      <c r="G615" s="43"/>
      <c r="H615" s="80"/>
      <c r="I615" s="43"/>
      <c r="J615" s="43"/>
      <c r="K615" s="83"/>
      <c r="L615" s="43"/>
      <c r="M615" s="43"/>
      <c r="N615" s="80"/>
      <c r="O615" s="82"/>
      <c r="P615" s="82"/>
      <c r="Q615" s="82"/>
    </row>
    <row r="616" spans="1:17">
      <c r="A616" s="26">
        <f>MAX(A$12:A615)+1</f>
        <v>274</v>
      </c>
      <c r="B616" s="43"/>
      <c r="C616" s="105" t="s">
        <v>229</v>
      </c>
      <c r="D616" s="43"/>
      <c r="E616" s="12" t="s">
        <v>25</v>
      </c>
      <c r="F616" s="12"/>
      <c r="G616" s="37">
        <v>2135.348</v>
      </c>
      <c r="H616" s="80"/>
      <c r="I616" s="37">
        <v>58.34900000000016</v>
      </c>
      <c r="J616" s="43"/>
      <c r="K616" s="39">
        <v>0</v>
      </c>
      <c r="L616" s="43"/>
      <c r="M616" s="37">
        <f t="shared" ref="M616" si="95">G616+I616+K616</f>
        <v>2193.6970000000001</v>
      </c>
      <c r="N616" s="80"/>
      <c r="O616" s="82"/>
      <c r="P616" s="82"/>
      <c r="Q616" s="82"/>
    </row>
    <row r="617" spans="1:17">
      <c r="A617" s="26"/>
      <c r="B617" s="43"/>
      <c r="C617" s="105" t="s">
        <v>241</v>
      </c>
      <c r="D617" s="43"/>
      <c r="E617" s="43"/>
      <c r="F617" s="43"/>
      <c r="G617" s="43"/>
      <c r="H617" s="80"/>
      <c r="I617" s="43"/>
      <c r="J617" s="43"/>
      <c r="K617" s="83"/>
      <c r="L617" s="43"/>
      <c r="M617" s="43"/>
      <c r="N617" s="80"/>
      <c r="O617" s="82"/>
      <c r="P617" s="82"/>
      <c r="Q617" s="82"/>
    </row>
    <row r="618" spans="1:17">
      <c r="A618" s="26"/>
      <c r="B618" s="43"/>
      <c r="C618" s="103" t="s">
        <v>197</v>
      </c>
      <c r="D618" s="43"/>
      <c r="E618" s="43"/>
      <c r="F618" s="43"/>
      <c r="G618" s="43"/>
      <c r="H618" s="80"/>
      <c r="I618" s="43"/>
      <c r="J618" s="43"/>
      <c r="K618" s="83"/>
      <c r="L618" s="43"/>
      <c r="M618" s="43"/>
      <c r="N618" s="80"/>
      <c r="O618" s="82"/>
      <c r="P618" s="82"/>
      <c r="Q618" s="82"/>
    </row>
    <row r="619" spans="1:17">
      <c r="A619" s="26">
        <f>MAX(A$12:A618)+1</f>
        <v>275</v>
      </c>
      <c r="B619" s="43"/>
      <c r="C619" s="107" t="s">
        <v>242</v>
      </c>
      <c r="D619" s="43"/>
      <c r="E619" s="36" t="s">
        <v>126</v>
      </c>
      <c r="F619" s="36"/>
      <c r="G619" s="43">
        <v>4.734</v>
      </c>
      <c r="H619" s="80"/>
      <c r="I619" s="85">
        <v>0.12900000000000045</v>
      </c>
      <c r="J619" s="43"/>
      <c r="K619" s="39">
        <v>0</v>
      </c>
      <c r="L619" s="43"/>
      <c r="M619" s="41">
        <f t="shared" ref="M619:M621" si="96">G619+I619+K619</f>
        <v>4.8630000000000004</v>
      </c>
      <c r="N619" s="80"/>
      <c r="O619" s="82"/>
      <c r="P619" s="82"/>
      <c r="Q619" s="82"/>
    </row>
    <row r="620" spans="1:17">
      <c r="A620" s="26">
        <f>MAX(A$12:A619)+1</f>
        <v>276</v>
      </c>
      <c r="B620" s="43"/>
      <c r="C620" s="107" t="s">
        <v>243</v>
      </c>
      <c r="D620" s="43"/>
      <c r="E620" s="36" t="s">
        <v>126</v>
      </c>
      <c r="F620" s="36"/>
      <c r="G620" s="43">
        <v>2.9039999999999999</v>
      </c>
      <c r="H620" s="80"/>
      <c r="I620" s="85">
        <v>7.9000000000000181E-2</v>
      </c>
      <c r="J620" s="43"/>
      <c r="K620" s="39">
        <v>0</v>
      </c>
      <c r="L620" s="43"/>
      <c r="M620" s="41">
        <f t="shared" si="96"/>
        <v>2.9830000000000001</v>
      </c>
      <c r="N620" s="80"/>
      <c r="O620" s="82"/>
      <c r="P620" s="82"/>
      <c r="Q620" s="82"/>
    </row>
    <row r="621" spans="1:17">
      <c r="A621" s="26">
        <f>MAX(A$12:A620)+1</f>
        <v>277</v>
      </c>
      <c r="B621" s="43"/>
      <c r="C621" s="107" t="s">
        <v>244</v>
      </c>
      <c r="D621" s="43"/>
      <c r="E621" s="36" t="s">
        <v>126</v>
      </c>
      <c r="F621" s="36"/>
      <c r="G621" s="43">
        <v>2.9039999999999999</v>
      </c>
      <c r="H621" s="80"/>
      <c r="I621" s="85">
        <v>7.9000000000000181E-2</v>
      </c>
      <c r="J621" s="43"/>
      <c r="K621" s="39">
        <v>0</v>
      </c>
      <c r="L621" s="43"/>
      <c r="M621" s="41">
        <f t="shared" si="96"/>
        <v>2.9830000000000001</v>
      </c>
      <c r="N621" s="80"/>
      <c r="O621" s="82"/>
      <c r="P621" s="82"/>
      <c r="Q621" s="82"/>
    </row>
    <row r="622" spans="1:17">
      <c r="A622" s="26"/>
      <c r="B622" s="43"/>
      <c r="C622" s="107"/>
      <c r="D622" s="43"/>
      <c r="E622" s="36"/>
      <c r="F622" s="36"/>
      <c r="G622" s="43"/>
      <c r="H622" s="80"/>
      <c r="I622" s="85"/>
      <c r="J622" s="43"/>
      <c r="K622" s="39"/>
      <c r="L622" s="43"/>
      <c r="M622" s="41"/>
      <c r="N622" s="80"/>
      <c r="O622" s="82"/>
      <c r="P622" s="82"/>
      <c r="Q622" s="82"/>
    </row>
    <row r="623" spans="1:17">
      <c r="A623" s="26"/>
      <c r="B623" s="43"/>
      <c r="C623" s="105" t="s">
        <v>213</v>
      </c>
      <c r="D623" s="43"/>
      <c r="E623" s="43"/>
      <c r="F623" s="43"/>
      <c r="G623" s="43"/>
      <c r="H623" s="80"/>
      <c r="I623" s="43"/>
      <c r="J623" s="43"/>
      <c r="K623" s="83"/>
      <c r="L623" s="43"/>
      <c r="M623" s="43"/>
      <c r="N623" s="80"/>
      <c r="O623" s="82"/>
      <c r="P623" s="82"/>
      <c r="Q623" s="82"/>
    </row>
    <row r="624" spans="1:17">
      <c r="A624" s="26">
        <f>MAX(A$12:A623)+1</f>
        <v>278</v>
      </c>
      <c r="B624" s="43"/>
      <c r="C624" s="103" t="s">
        <v>245</v>
      </c>
      <c r="D624" s="43"/>
      <c r="E624" s="12" t="s">
        <v>128</v>
      </c>
      <c r="F624" s="12"/>
      <c r="G624" s="88" t="s">
        <v>215</v>
      </c>
      <c r="H624" s="108">
        <v>4</v>
      </c>
      <c r="I624" s="88" t="s">
        <v>215</v>
      </c>
      <c r="J624" s="108">
        <v>4</v>
      </c>
      <c r="K624" s="39">
        <v>0</v>
      </c>
      <c r="L624" s="43"/>
      <c r="M624" s="88" t="s">
        <v>215</v>
      </c>
      <c r="N624" s="108">
        <v>4</v>
      </c>
      <c r="O624" s="82"/>
      <c r="P624" s="82"/>
      <c r="Q624" s="82"/>
    </row>
    <row r="625" spans="1:17">
      <c r="A625" s="26">
        <f>MAX(A$12:A624)+1</f>
        <v>279</v>
      </c>
      <c r="B625" s="43"/>
      <c r="C625" s="103" t="s">
        <v>246</v>
      </c>
      <c r="D625" s="43"/>
      <c r="E625" s="12" t="s">
        <v>128</v>
      </c>
      <c r="F625" s="12"/>
      <c r="G625" s="88" t="s">
        <v>215</v>
      </c>
      <c r="H625" s="108">
        <v>4</v>
      </c>
      <c r="I625" s="88" t="s">
        <v>215</v>
      </c>
      <c r="J625" s="108">
        <v>4</v>
      </c>
      <c r="K625" s="39">
        <v>0</v>
      </c>
      <c r="L625" s="43"/>
      <c r="M625" s="88" t="s">
        <v>215</v>
      </c>
      <c r="N625" s="108">
        <v>4</v>
      </c>
      <c r="O625" s="82"/>
      <c r="P625" s="82"/>
      <c r="Q625" s="82"/>
    </row>
    <row r="626" spans="1:17">
      <c r="A626" s="26">
        <f>MAX(A$12:A625)+1</f>
        <v>280</v>
      </c>
      <c r="B626" s="43"/>
      <c r="C626" s="103" t="s">
        <v>247</v>
      </c>
      <c r="D626" s="43"/>
      <c r="E626" s="12" t="s">
        <v>128</v>
      </c>
      <c r="F626" s="12"/>
      <c r="G626" s="88" t="s">
        <v>215</v>
      </c>
      <c r="H626" s="108">
        <v>4</v>
      </c>
      <c r="I626" s="88" t="s">
        <v>215</v>
      </c>
      <c r="J626" s="108">
        <v>4</v>
      </c>
      <c r="K626" s="39">
        <v>0</v>
      </c>
      <c r="L626" s="43"/>
      <c r="M626" s="88" t="s">
        <v>215</v>
      </c>
      <c r="N626" s="108">
        <v>4</v>
      </c>
      <c r="O626" s="82"/>
      <c r="P626" s="82"/>
      <c r="Q626" s="82"/>
    </row>
    <row r="627" spans="1:17" ht="13.15" customHeight="1">
      <c r="A627" s="26">
        <f>MAX(A$12:A626)+1</f>
        <v>281</v>
      </c>
      <c r="B627" s="43"/>
      <c r="C627" s="103" t="s">
        <v>248</v>
      </c>
      <c r="D627" s="43"/>
      <c r="E627" s="12" t="s">
        <v>128</v>
      </c>
      <c r="F627" s="12"/>
      <c r="G627" s="88" t="s">
        <v>215</v>
      </c>
      <c r="H627" s="108">
        <v>4</v>
      </c>
      <c r="I627" s="88" t="s">
        <v>215</v>
      </c>
      <c r="J627" s="108">
        <v>4</v>
      </c>
      <c r="K627" s="39">
        <v>0</v>
      </c>
      <c r="L627" s="43"/>
      <c r="M627" s="88" t="s">
        <v>215</v>
      </c>
      <c r="N627" s="108">
        <v>4</v>
      </c>
      <c r="O627" s="82"/>
      <c r="P627" s="82"/>
      <c r="Q627" s="82"/>
    </row>
    <row r="628" spans="1:17">
      <c r="A628" s="26">
        <f>MAX(A$12:A627)+1</f>
        <v>282</v>
      </c>
      <c r="B628" s="43"/>
      <c r="C628" s="103" t="s">
        <v>249</v>
      </c>
      <c r="D628" s="43"/>
      <c r="E628" s="12" t="s">
        <v>128</v>
      </c>
      <c r="F628" s="12"/>
      <c r="G628" s="88" t="s">
        <v>215</v>
      </c>
      <c r="H628" s="108">
        <v>4</v>
      </c>
      <c r="I628" s="88" t="s">
        <v>215</v>
      </c>
      <c r="J628" s="108">
        <v>4</v>
      </c>
      <c r="K628" s="39">
        <v>0</v>
      </c>
      <c r="L628" s="43"/>
      <c r="M628" s="88" t="s">
        <v>215</v>
      </c>
      <c r="N628" s="108">
        <v>4</v>
      </c>
      <c r="O628" s="82"/>
      <c r="P628" s="82"/>
      <c r="Q628" s="82"/>
    </row>
    <row r="629" spans="1:17">
      <c r="A629" s="26">
        <f>MAX(A$12:A628)+1</f>
        <v>283</v>
      </c>
      <c r="B629" s="43"/>
      <c r="C629" s="103" t="s">
        <v>250</v>
      </c>
      <c r="D629" s="43"/>
      <c r="E629" s="12" t="s">
        <v>128</v>
      </c>
      <c r="F629" s="12"/>
      <c r="G629" s="88" t="s">
        <v>215</v>
      </c>
      <c r="H629" s="108">
        <v>4</v>
      </c>
      <c r="I629" s="88" t="s">
        <v>215</v>
      </c>
      <c r="J629" s="108">
        <v>4</v>
      </c>
      <c r="K629" s="39">
        <v>0</v>
      </c>
      <c r="L629" s="43"/>
      <c r="M629" s="88" t="s">
        <v>215</v>
      </c>
      <c r="N629" s="108">
        <v>4</v>
      </c>
      <c r="O629" s="82"/>
      <c r="P629" s="82"/>
      <c r="Q629" s="82"/>
    </row>
    <row r="630" spans="1:17">
      <c r="A630" s="26"/>
      <c r="B630" s="43"/>
      <c r="C630" s="43"/>
      <c r="D630" s="43"/>
      <c r="E630" s="43"/>
      <c r="F630" s="43"/>
      <c r="G630" s="43"/>
      <c r="H630" s="80"/>
      <c r="I630" s="43"/>
      <c r="J630" s="43"/>
      <c r="K630" s="83"/>
      <c r="L630" s="43"/>
      <c r="M630" s="43"/>
      <c r="N630" s="80"/>
      <c r="O630" s="82"/>
      <c r="P630" s="82"/>
      <c r="Q630" s="82"/>
    </row>
    <row r="631" spans="1:17">
      <c r="A631" s="26"/>
      <c r="B631" s="43"/>
      <c r="C631" s="105" t="s">
        <v>206</v>
      </c>
      <c r="D631" s="43"/>
      <c r="E631" s="43"/>
      <c r="F631" s="43"/>
      <c r="G631" s="43"/>
      <c r="H631" s="80"/>
      <c r="I631" s="43"/>
      <c r="J631" s="43"/>
      <c r="K631" s="83"/>
      <c r="L631" s="43"/>
      <c r="M631" s="43"/>
      <c r="N631" s="80"/>
      <c r="O631" s="82"/>
      <c r="P631" s="82"/>
      <c r="Q631" s="82"/>
    </row>
    <row r="632" spans="1:17">
      <c r="A632" s="26"/>
      <c r="B632" s="43"/>
      <c r="C632" s="55" t="s">
        <v>251</v>
      </c>
      <c r="D632" s="43"/>
      <c r="E632" s="43"/>
      <c r="F632" s="43"/>
      <c r="G632" s="43"/>
      <c r="H632" s="80"/>
      <c r="I632" s="43"/>
      <c r="J632" s="43"/>
      <c r="K632" s="83"/>
      <c r="L632" s="43"/>
      <c r="M632" s="43"/>
      <c r="N632" s="80"/>
      <c r="O632" s="82"/>
      <c r="P632" s="82"/>
      <c r="Q632" s="82"/>
    </row>
    <row r="633" spans="1:17">
      <c r="A633" s="26">
        <f>MAX(A$12:A632)+1</f>
        <v>284</v>
      </c>
      <c r="B633" s="43"/>
      <c r="C633" s="107" t="s">
        <v>245</v>
      </c>
      <c r="D633" s="43"/>
      <c r="E633" s="12" t="s">
        <v>128</v>
      </c>
      <c r="F633" s="12"/>
      <c r="G633" s="43">
        <v>0.156</v>
      </c>
      <c r="H633" s="111" t="s">
        <v>252</v>
      </c>
      <c r="I633" s="85">
        <v>4.0000000000000036E-3</v>
      </c>
      <c r="J633" s="43"/>
      <c r="K633" s="39">
        <v>0</v>
      </c>
      <c r="L633" s="43"/>
      <c r="M633" s="41">
        <f t="shared" ref="M633:M638" si="97">G633+I633+K633</f>
        <v>0.16</v>
      </c>
      <c r="N633" s="111" t="s">
        <v>252</v>
      </c>
      <c r="O633" s="82"/>
      <c r="P633" s="82"/>
      <c r="Q633" s="82"/>
    </row>
    <row r="634" spans="1:17">
      <c r="A634" s="26">
        <f>MAX(A$12:A633)+1</f>
        <v>285</v>
      </c>
      <c r="B634" s="43"/>
      <c r="C634" s="107" t="s">
        <v>246</v>
      </c>
      <c r="D634" s="43"/>
      <c r="E634" s="12" t="s">
        <v>128</v>
      </c>
      <c r="F634" s="12"/>
      <c r="G634" s="43">
        <v>0.156</v>
      </c>
      <c r="H634" s="111" t="s">
        <v>252</v>
      </c>
      <c r="I634" s="85">
        <v>4.0000000000000036E-3</v>
      </c>
      <c r="J634" s="43"/>
      <c r="K634" s="39">
        <v>0</v>
      </c>
      <c r="L634" s="43"/>
      <c r="M634" s="41">
        <f t="shared" si="97"/>
        <v>0.16</v>
      </c>
      <c r="N634" s="111" t="s">
        <v>252</v>
      </c>
      <c r="O634" s="82"/>
      <c r="P634" s="82"/>
      <c r="Q634" s="82"/>
    </row>
    <row r="635" spans="1:17">
      <c r="A635" s="26">
        <f>MAX(A$12:A634)+1</f>
        <v>286</v>
      </c>
      <c r="B635" s="43"/>
      <c r="C635" s="107" t="s">
        <v>247</v>
      </c>
      <c r="D635" s="43"/>
      <c r="E635" s="12" t="s">
        <v>128</v>
      </c>
      <c r="F635" s="12"/>
      <c r="G635" s="43">
        <v>9.5000000000000001E-2</v>
      </c>
      <c r="H635" s="111" t="s">
        <v>252</v>
      </c>
      <c r="I635" s="85">
        <v>3.0000000000000027E-3</v>
      </c>
      <c r="J635" s="43"/>
      <c r="K635" s="39">
        <v>0</v>
      </c>
      <c r="L635" s="43"/>
      <c r="M635" s="41">
        <f t="shared" si="97"/>
        <v>9.8000000000000004E-2</v>
      </c>
      <c r="N635" s="111" t="s">
        <v>252</v>
      </c>
      <c r="O635" s="82"/>
      <c r="P635" s="82"/>
      <c r="Q635" s="82"/>
    </row>
    <row r="636" spans="1:17">
      <c r="A636" s="26">
        <f>MAX(A$12:A635)+1</f>
        <v>287</v>
      </c>
      <c r="B636" s="43"/>
      <c r="C636" s="107" t="s">
        <v>248</v>
      </c>
      <c r="D636" s="43"/>
      <c r="E636" s="12" t="s">
        <v>128</v>
      </c>
      <c r="F636" s="12"/>
      <c r="G636" s="43">
        <v>9.5000000000000001E-2</v>
      </c>
      <c r="H636" s="111" t="s">
        <v>252</v>
      </c>
      <c r="I636" s="85">
        <v>3.0000000000000027E-3</v>
      </c>
      <c r="J636" s="43"/>
      <c r="K636" s="39">
        <v>0</v>
      </c>
      <c r="L636" s="43"/>
      <c r="M636" s="41">
        <f t="shared" si="97"/>
        <v>9.8000000000000004E-2</v>
      </c>
      <c r="N636" s="111" t="s">
        <v>252</v>
      </c>
      <c r="O636" s="82"/>
      <c r="P636" s="82"/>
      <c r="Q636" s="82"/>
    </row>
    <row r="637" spans="1:17">
      <c r="A637" s="26">
        <f>MAX(A$12:A636)+1</f>
        <v>288</v>
      </c>
      <c r="B637" s="43"/>
      <c r="C637" s="107" t="s">
        <v>249</v>
      </c>
      <c r="D637" s="43"/>
      <c r="E637" s="12" t="s">
        <v>128</v>
      </c>
      <c r="F637" s="12"/>
      <c r="G637" s="43">
        <v>9.5000000000000001E-2</v>
      </c>
      <c r="H637" s="111" t="s">
        <v>252</v>
      </c>
      <c r="I637" s="85">
        <v>3.0000000000000027E-3</v>
      </c>
      <c r="J637" s="43"/>
      <c r="K637" s="39">
        <v>0</v>
      </c>
      <c r="L637" s="43"/>
      <c r="M637" s="41">
        <f t="shared" si="97"/>
        <v>9.8000000000000004E-2</v>
      </c>
      <c r="N637" s="111" t="s">
        <v>252</v>
      </c>
      <c r="O637" s="82"/>
      <c r="P637" s="82"/>
      <c r="Q637" s="82"/>
    </row>
    <row r="638" spans="1:17">
      <c r="A638" s="26">
        <f>MAX(A$12:A637)+1</f>
        <v>289</v>
      </c>
      <c r="B638" s="43"/>
      <c r="C638" s="107" t="s">
        <v>250</v>
      </c>
      <c r="D638" s="43"/>
      <c r="E638" s="12" t="s">
        <v>128</v>
      </c>
      <c r="F638" s="12"/>
      <c r="G638" s="43">
        <v>9.5000000000000001E-2</v>
      </c>
      <c r="H638" s="111" t="s">
        <v>252</v>
      </c>
      <c r="I638" s="85">
        <v>3.0000000000000027E-3</v>
      </c>
      <c r="J638" s="43"/>
      <c r="K638" s="39">
        <v>0</v>
      </c>
      <c r="L638" s="43"/>
      <c r="M638" s="41">
        <f t="shared" si="97"/>
        <v>9.8000000000000004E-2</v>
      </c>
      <c r="N638" s="111" t="s">
        <v>252</v>
      </c>
      <c r="O638" s="82"/>
      <c r="P638" s="82"/>
      <c r="Q638" s="82"/>
    </row>
    <row r="639" spans="1:17">
      <c r="A639" s="26"/>
      <c r="B639" s="43"/>
      <c r="C639" s="43"/>
      <c r="D639" s="43"/>
      <c r="E639" s="43"/>
      <c r="F639" s="43"/>
      <c r="G639" s="43"/>
      <c r="H639" s="80"/>
      <c r="I639" s="43"/>
      <c r="J639" s="43"/>
      <c r="K639" s="43"/>
      <c r="L639" s="43"/>
      <c r="M639" s="43"/>
      <c r="N639" s="80"/>
      <c r="O639" s="82"/>
      <c r="P639" s="82"/>
      <c r="Q639" s="82"/>
    </row>
    <row r="640" spans="1:17">
      <c r="A640" s="26"/>
      <c r="B640" s="43"/>
      <c r="C640" s="49" t="s">
        <v>253</v>
      </c>
      <c r="D640" s="43"/>
      <c r="E640" s="43"/>
      <c r="F640" s="43"/>
      <c r="G640" s="43"/>
      <c r="H640" s="80"/>
      <c r="I640" s="43"/>
      <c r="J640" s="43"/>
      <c r="K640" s="43"/>
      <c r="L640" s="43"/>
      <c r="M640" s="43"/>
      <c r="N640" s="80"/>
      <c r="O640" s="82"/>
      <c r="P640" s="82"/>
      <c r="Q640" s="82"/>
    </row>
    <row r="641" spans="1:17">
      <c r="A641" s="26"/>
      <c r="B641" s="43"/>
      <c r="C641" s="104" t="s">
        <v>197</v>
      </c>
      <c r="D641" s="43"/>
      <c r="E641" s="43"/>
      <c r="F641" s="43"/>
      <c r="G641" s="43"/>
      <c r="H641" s="80"/>
      <c r="I641" s="43"/>
      <c r="J641" s="43"/>
      <c r="K641" s="43"/>
      <c r="L641" s="43"/>
      <c r="M641" s="43"/>
      <c r="N641" s="80"/>
      <c r="O641" s="82"/>
      <c r="P641" s="82"/>
      <c r="Q641" s="82"/>
    </row>
    <row r="642" spans="1:17">
      <c r="A642" s="26">
        <f>MAX(A$12:A641)+1</f>
        <v>290</v>
      </c>
      <c r="B642" s="43"/>
      <c r="C642" s="103" t="s">
        <v>220</v>
      </c>
      <c r="D642" s="43"/>
      <c r="E642" s="36" t="s">
        <v>126</v>
      </c>
      <c r="F642" s="36"/>
      <c r="G642" s="85">
        <v>3.76</v>
      </c>
      <c r="H642" s="80"/>
      <c r="I642" s="85">
        <v>0.10500000000000043</v>
      </c>
      <c r="J642" s="43"/>
      <c r="K642" s="39">
        <v>0</v>
      </c>
      <c r="L642" s="43"/>
      <c r="M642" s="41">
        <f t="shared" ref="M642:M650" si="98">G642+I642+K642</f>
        <v>3.8650000000000002</v>
      </c>
      <c r="N642" s="80"/>
      <c r="O642" s="82"/>
      <c r="P642" s="82"/>
      <c r="Q642" s="82"/>
    </row>
    <row r="643" spans="1:17">
      <c r="A643" s="26">
        <f>MAX(A$12:A642)+1</f>
        <v>291</v>
      </c>
      <c r="B643" s="43"/>
      <c r="C643" s="103" t="s">
        <v>209</v>
      </c>
      <c r="D643" s="43"/>
      <c r="E643" s="36" t="s">
        <v>126</v>
      </c>
      <c r="F643" s="36"/>
      <c r="G643" s="85">
        <v>3.19</v>
      </c>
      <c r="H643" s="80"/>
      <c r="I643" s="85">
        <v>9.2000000000000082E-2</v>
      </c>
      <c r="J643" s="43"/>
      <c r="K643" s="39">
        <v>0</v>
      </c>
      <c r="L643" s="43"/>
      <c r="M643" s="41">
        <f t="shared" si="98"/>
        <v>3.282</v>
      </c>
      <c r="N643" s="80"/>
      <c r="O643" s="82"/>
      <c r="P643" s="82"/>
      <c r="Q643" s="82"/>
    </row>
    <row r="644" spans="1:17">
      <c r="A644" s="26">
        <f>MAX(A$12:A643)+1</f>
        <v>292</v>
      </c>
      <c r="B644" s="43"/>
      <c r="C644" s="103" t="s">
        <v>210</v>
      </c>
      <c r="D644" s="43"/>
      <c r="E644" s="36" t="s">
        <v>126</v>
      </c>
      <c r="F644" s="36"/>
      <c r="G644" s="85">
        <v>0.56999999999999995</v>
      </c>
      <c r="H644" s="80"/>
      <c r="I644" s="85">
        <v>1.3000000000000012E-2</v>
      </c>
      <c r="J644" s="43"/>
      <c r="K644" s="39">
        <v>0</v>
      </c>
      <c r="L644" s="43"/>
      <c r="M644" s="41">
        <f t="shared" si="98"/>
        <v>0.58299999999999996</v>
      </c>
      <c r="N644" s="80"/>
      <c r="O644" s="82"/>
      <c r="P644" s="82"/>
      <c r="Q644" s="82"/>
    </row>
    <row r="645" spans="1:17">
      <c r="A645" s="26">
        <f>MAX(A$12:A644)+1</f>
        <v>293</v>
      </c>
      <c r="B645" s="43"/>
      <c r="C645" s="103" t="s">
        <v>254</v>
      </c>
      <c r="D645" s="43"/>
      <c r="E645" s="36" t="s">
        <v>126</v>
      </c>
      <c r="F645" s="36"/>
      <c r="G645" s="43">
        <v>0.88800000000000001</v>
      </c>
      <c r="H645" s="80"/>
      <c r="I645" s="85">
        <v>2.1000000000000019E-2</v>
      </c>
      <c r="J645" s="43"/>
      <c r="K645" s="39">
        <v>0</v>
      </c>
      <c r="L645" s="43"/>
      <c r="M645" s="41">
        <f t="shared" si="98"/>
        <v>0.90900000000000003</v>
      </c>
      <c r="N645" s="80"/>
      <c r="O645" s="82"/>
      <c r="P645" s="82"/>
      <c r="Q645" s="82"/>
    </row>
    <row r="646" spans="1:17">
      <c r="A646" s="26">
        <f>MAX(A$12:A645)+1</f>
        <v>294</v>
      </c>
      <c r="B646" s="43"/>
      <c r="C646" s="103" t="s">
        <v>255</v>
      </c>
      <c r="D646" s="43"/>
      <c r="E646" s="36" t="s">
        <v>126</v>
      </c>
      <c r="F646" s="36"/>
      <c r="G646" s="43">
        <v>0.88800000000000001</v>
      </c>
      <c r="H646" s="80"/>
      <c r="I646" s="85">
        <v>2.1000000000000019E-2</v>
      </c>
      <c r="J646" s="43"/>
      <c r="K646" s="39">
        <v>0</v>
      </c>
      <c r="L646" s="43"/>
      <c r="M646" s="41">
        <f t="shared" si="98"/>
        <v>0.90900000000000003</v>
      </c>
      <c r="N646" s="80"/>
      <c r="O646" s="82"/>
      <c r="P646" s="82"/>
      <c r="Q646" s="82"/>
    </row>
    <row r="647" spans="1:17">
      <c r="A647" s="26">
        <f>MAX(A$12:A646)+1</f>
        <v>295</v>
      </c>
      <c r="B647" s="43"/>
      <c r="C647" s="103" t="s">
        <v>256</v>
      </c>
      <c r="D647" s="43"/>
      <c r="E647" s="36" t="s">
        <v>126</v>
      </c>
      <c r="F647" s="36"/>
      <c r="G647" s="43">
        <v>1.5669999999999999</v>
      </c>
      <c r="H647" s="80"/>
      <c r="I647" s="85">
        <v>3.6000000000000032E-2</v>
      </c>
      <c r="J647" s="43"/>
      <c r="K647" s="39">
        <v>0</v>
      </c>
      <c r="L647" s="43"/>
      <c r="M647" s="41">
        <f t="shared" si="98"/>
        <v>1.603</v>
      </c>
      <c r="N647" s="80"/>
      <c r="O647" s="82"/>
      <c r="P647" s="82"/>
      <c r="Q647" s="82"/>
    </row>
    <row r="648" spans="1:17">
      <c r="A648" s="26">
        <f>MAX(A$12:A647)+1</f>
        <v>296</v>
      </c>
      <c r="B648" s="43"/>
      <c r="C648" s="103" t="s">
        <v>257</v>
      </c>
      <c r="D648" s="43"/>
      <c r="E648" s="36" t="s">
        <v>126</v>
      </c>
      <c r="F648" s="36"/>
      <c r="G648" s="43">
        <v>2.3260000000000001</v>
      </c>
      <c r="H648" s="80"/>
      <c r="I648" s="85">
        <v>5.8999999999999719E-2</v>
      </c>
      <c r="J648" s="43"/>
      <c r="K648" s="39">
        <v>0</v>
      </c>
      <c r="L648" s="43"/>
      <c r="M648" s="41">
        <f t="shared" si="98"/>
        <v>2.3849999999999998</v>
      </c>
      <c r="N648" s="80"/>
      <c r="O648" s="82"/>
      <c r="P648" s="82"/>
      <c r="Q648" s="82"/>
    </row>
    <row r="649" spans="1:17">
      <c r="A649" s="26">
        <f>MAX(A$12:A648)+1</f>
        <v>297</v>
      </c>
      <c r="B649" s="43"/>
      <c r="C649" s="103" t="s">
        <v>258</v>
      </c>
      <c r="D649" s="43"/>
      <c r="E649" s="36" t="s">
        <v>126</v>
      </c>
      <c r="F649" s="36"/>
      <c r="G649" s="43">
        <v>3.2000000000000001E-2</v>
      </c>
      <c r="H649" s="80"/>
      <c r="I649" s="85">
        <v>1.0000000000000009E-3</v>
      </c>
      <c r="J649" s="43"/>
      <c r="K649" s="39">
        <v>0</v>
      </c>
      <c r="L649" s="43"/>
      <c r="M649" s="41">
        <f t="shared" si="98"/>
        <v>3.3000000000000002E-2</v>
      </c>
      <c r="N649" s="80"/>
      <c r="O649" s="82"/>
      <c r="P649" s="82"/>
      <c r="Q649" s="82"/>
    </row>
    <row r="650" spans="1:17">
      <c r="A650" s="26">
        <f>MAX(A$12:A649)+1</f>
        <v>298</v>
      </c>
      <c r="B650" s="43"/>
      <c r="C650" s="103" t="s">
        <v>259</v>
      </c>
      <c r="D650" s="43"/>
      <c r="E650" s="36" t="s">
        <v>126</v>
      </c>
      <c r="F650" s="36"/>
      <c r="G650" s="43">
        <v>0.152</v>
      </c>
      <c r="H650" s="80"/>
      <c r="I650" s="85">
        <v>4.0000000000000036E-3</v>
      </c>
      <c r="J650" s="43"/>
      <c r="K650" s="39">
        <v>0</v>
      </c>
      <c r="L650" s="43"/>
      <c r="M650" s="41">
        <f t="shared" si="98"/>
        <v>0.156</v>
      </c>
      <c r="N650" s="80"/>
      <c r="O650" s="82"/>
      <c r="P650" s="82"/>
      <c r="Q650" s="82"/>
    </row>
    <row r="651" spans="1:17">
      <c r="A651" s="26"/>
      <c r="B651" s="43"/>
      <c r="C651" s="105"/>
      <c r="D651" s="43"/>
      <c r="E651" s="43"/>
      <c r="F651" s="43"/>
      <c r="G651" s="43"/>
      <c r="H651" s="80"/>
      <c r="I651" s="43"/>
      <c r="J651" s="43"/>
      <c r="K651" s="43"/>
      <c r="L651" s="43"/>
      <c r="M651" s="43"/>
      <c r="N651" s="80"/>
      <c r="O651" s="82"/>
      <c r="P651" s="82"/>
      <c r="Q651" s="82"/>
    </row>
    <row r="652" spans="1:17">
      <c r="A652" s="26">
        <f>MAX(A$12:A651)+1</f>
        <v>299</v>
      </c>
      <c r="B652" s="43"/>
      <c r="C652" s="105" t="s">
        <v>260</v>
      </c>
      <c r="D652" s="43"/>
      <c r="E652" s="12" t="s">
        <v>128</v>
      </c>
      <c r="F652" s="12"/>
      <c r="G652" s="88" t="s">
        <v>215</v>
      </c>
      <c r="H652" s="108">
        <v>4</v>
      </c>
      <c r="I652" s="88" t="s">
        <v>215</v>
      </c>
      <c r="J652" s="108">
        <v>4</v>
      </c>
      <c r="K652" s="39">
        <v>0</v>
      </c>
      <c r="L652" s="43"/>
      <c r="M652" s="88" t="s">
        <v>215</v>
      </c>
      <c r="N652" s="108">
        <v>4</v>
      </c>
      <c r="O652" s="82"/>
      <c r="P652" s="82"/>
      <c r="Q652" s="82"/>
    </row>
    <row r="653" spans="1:17">
      <c r="A653" s="26"/>
      <c r="B653" s="43"/>
      <c r="C653" s="105"/>
      <c r="D653" s="43"/>
      <c r="E653" s="12"/>
      <c r="F653" s="12"/>
      <c r="G653" s="88"/>
      <c r="H653" s="80"/>
      <c r="I653" s="43"/>
      <c r="J653" s="43"/>
      <c r="K653" s="88"/>
      <c r="L653" s="43"/>
      <c r="M653" s="88"/>
      <c r="N653" s="80"/>
      <c r="O653" s="82"/>
      <c r="P653" s="82"/>
      <c r="Q653" s="82"/>
    </row>
    <row r="654" spans="1:17">
      <c r="A654" s="26"/>
      <c r="B654" s="43"/>
      <c r="C654" s="105" t="s">
        <v>206</v>
      </c>
      <c r="D654" s="43"/>
      <c r="E654" s="43"/>
      <c r="F654" s="43"/>
      <c r="G654" s="43"/>
      <c r="H654" s="80"/>
      <c r="I654" s="43"/>
      <c r="J654" s="43"/>
      <c r="K654" s="43"/>
      <c r="L654" s="43"/>
      <c r="M654" s="43"/>
      <c r="N654" s="80"/>
      <c r="O654" s="82"/>
      <c r="P654" s="82"/>
      <c r="Q654" s="82"/>
    </row>
    <row r="655" spans="1:17">
      <c r="A655" s="26">
        <f>MAX(A$12:A654)+1</f>
        <v>300</v>
      </c>
      <c r="B655" s="43"/>
      <c r="C655" s="103" t="s">
        <v>220</v>
      </c>
      <c r="D655" s="43"/>
      <c r="E655" s="12" t="s">
        <v>128</v>
      </c>
      <c r="F655" s="12"/>
      <c r="G655" s="43">
        <v>0.124</v>
      </c>
      <c r="H655" s="111" t="s">
        <v>252</v>
      </c>
      <c r="I655" s="85">
        <v>3.0000000000000027E-3</v>
      </c>
      <c r="J655" s="43"/>
      <c r="K655" s="39">
        <v>0</v>
      </c>
      <c r="L655" s="43"/>
      <c r="M655" s="41">
        <f t="shared" ref="M655:M662" si="99">G655+I655+K655</f>
        <v>0.127</v>
      </c>
      <c r="N655" s="111" t="s">
        <v>252</v>
      </c>
      <c r="O655" s="82"/>
      <c r="Q655" s="2"/>
    </row>
    <row r="656" spans="1:17">
      <c r="A656" s="26">
        <f>MAX(A$12:A655)+1</f>
        <v>301</v>
      </c>
      <c r="B656" s="43"/>
      <c r="C656" s="103" t="s">
        <v>261</v>
      </c>
      <c r="D656" s="43"/>
      <c r="E656" s="12" t="s">
        <v>128</v>
      </c>
      <c r="F656" s="12"/>
      <c r="G656" s="43">
        <v>0.105</v>
      </c>
      <c r="H656" s="111" t="s">
        <v>252</v>
      </c>
      <c r="I656" s="85">
        <v>3.0000000000000027E-3</v>
      </c>
      <c r="J656" s="43"/>
      <c r="K656" s="39">
        <v>0</v>
      </c>
      <c r="L656" s="43"/>
      <c r="M656" s="41">
        <f t="shared" si="99"/>
        <v>0.108</v>
      </c>
      <c r="N656" s="111" t="s">
        <v>252</v>
      </c>
      <c r="O656" s="82"/>
      <c r="Q656" s="2"/>
    </row>
    <row r="657" spans="1:17">
      <c r="A657" s="26">
        <f>MAX(A$12:A656)+1</f>
        <v>302</v>
      </c>
      <c r="B657" s="43"/>
      <c r="C657" s="103" t="s">
        <v>210</v>
      </c>
      <c r="D657" s="43"/>
      <c r="E657" s="12" t="s">
        <v>128</v>
      </c>
      <c r="F657" s="12"/>
      <c r="G657" s="43">
        <v>1.9E-2</v>
      </c>
      <c r="H657" s="111" t="s">
        <v>252</v>
      </c>
      <c r="I657" s="85">
        <v>0</v>
      </c>
      <c r="J657" s="43"/>
      <c r="K657" s="39">
        <v>0</v>
      </c>
      <c r="L657" s="43"/>
      <c r="M657" s="41">
        <f t="shared" si="99"/>
        <v>1.9E-2</v>
      </c>
      <c r="N657" s="111" t="s">
        <v>252</v>
      </c>
      <c r="O657" s="82"/>
      <c r="Q657" s="2"/>
    </row>
    <row r="658" spans="1:17">
      <c r="A658" s="26">
        <f>MAX(A$12:A657)+1</f>
        <v>303</v>
      </c>
      <c r="B658" s="43"/>
      <c r="C658" s="103" t="s">
        <v>262</v>
      </c>
      <c r="D658" s="43"/>
      <c r="E658" s="12" t="s">
        <v>128</v>
      </c>
      <c r="F658" s="12"/>
      <c r="G658" s="43">
        <v>5.1999999999999998E-2</v>
      </c>
      <c r="H658" s="111" t="s">
        <v>252</v>
      </c>
      <c r="I658" s="85">
        <v>1.0000000000000009E-3</v>
      </c>
      <c r="J658" s="43"/>
      <c r="K658" s="39">
        <v>0</v>
      </c>
      <c r="L658" s="43"/>
      <c r="M658" s="41">
        <f t="shared" si="99"/>
        <v>5.2999999999999999E-2</v>
      </c>
      <c r="N658" s="111" t="s">
        <v>252</v>
      </c>
      <c r="O658" s="82"/>
      <c r="Q658" s="2"/>
    </row>
    <row r="659" spans="1:17">
      <c r="A659" s="26">
        <f>MAX(A$12:A658)+1</f>
        <v>304</v>
      </c>
      <c r="B659" s="43"/>
      <c r="C659" s="103" t="s">
        <v>263</v>
      </c>
      <c r="D659" s="43"/>
      <c r="E659" s="12" t="s">
        <v>128</v>
      </c>
      <c r="F659" s="12"/>
      <c r="G659" s="43">
        <v>0.124</v>
      </c>
      <c r="H659" s="111" t="s">
        <v>252</v>
      </c>
      <c r="I659" s="85">
        <v>3.0000000000000027E-3</v>
      </c>
      <c r="J659" s="43"/>
      <c r="K659" s="39">
        <v>0</v>
      </c>
      <c r="L659" s="43"/>
      <c r="M659" s="41">
        <f t="shared" si="99"/>
        <v>0.127</v>
      </c>
      <c r="N659" s="111" t="s">
        <v>252</v>
      </c>
      <c r="O659" s="82"/>
      <c r="Q659" s="2"/>
    </row>
    <row r="660" spans="1:17">
      <c r="A660" s="26">
        <f>MAX(A$12:A659)+1</f>
        <v>305</v>
      </c>
      <c r="B660" s="43"/>
      <c r="C660" s="103" t="s">
        <v>257</v>
      </c>
      <c r="D660" s="43"/>
      <c r="E660" s="12" t="s">
        <v>128</v>
      </c>
      <c r="F660" s="12"/>
      <c r="G660" s="43">
        <v>7.5999999999999998E-2</v>
      </c>
      <c r="H660" s="111" t="s">
        <v>252</v>
      </c>
      <c r="I660" s="85">
        <v>2.0000000000000018E-3</v>
      </c>
      <c r="J660" s="43"/>
      <c r="K660" s="39">
        <v>0</v>
      </c>
      <c r="L660" s="43"/>
      <c r="M660" s="41">
        <f t="shared" si="99"/>
        <v>7.8E-2</v>
      </c>
      <c r="N660" s="111" t="s">
        <v>252</v>
      </c>
      <c r="O660" s="82"/>
      <c r="Q660" s="2"/>
    </row>
    <row r="661" spans="1:17">
      <c r="A661" s="26">
        <f>MAX(A$12:A660)+1</f>
        <v>306</v>
      </c>
      <c r="B661" s="43"/>
      <c r="C661" s="103" t="s">
        <v>258</v>
      </c>
      <c r="D661" s="43"/>
      <c r="E661" s="12" t="s">
        <v>128</v>
      </c>
      <c r="F661" s="12"/>
      <c r="G661" s="43">
        <v>1E-3</v>
      </c>
      <c r="H661" s="111" t="s">
        <v>252</v>
      </c>
      <c r="I661" s="85">
        <v>0</v>
      </c>
      <c r="J661" s="43"/>
      <c r="K661" s="39">
        <v>0</v>
      </c>
      <c r="L661" s="43"/>
      <c r="M661" s="41">
        <f t="shared" si="99"/>
        <v>1E-3</v>
      </c>
      <c r="N661" s="111" t="s">
        <v>252</v>
      </c>
      <c r="O661" s="82"/>
      <c r="Q661" s="2"/>
    </row>
    <row r="662" spans="1:17">
      <c r="A662" s="26">
        <f>MAX(A$12:A661)+1</f>
        <v>307</v>
      </c>
      <c r="B662" s="43"/>
      <c r="C662" s="103" t="s">
        <v>259</v>
      </c>
      <c r="D662" s="43"/>
      <c r="E662" s="12" t="s">
        <v>128</v>
      </c>
      <c r="F662" s="12"/>
      <c r="G662" s="43">
        <v>5.0000000000000001E-3</v>
      </c>
      <c r="H662" s="111" t="s">
        <v>252</v>
      </c>
      <c r="I662" s="85">
        <v>0</v>
      </c>
      <c r="J662" s="43"/>
      <c r="K662" s="39">
        <v>0</v>
      </c>
      <c r="L662" s="43"/>
      <c r="M662" s="41">
        <f t="shared" si="99"/>
        <v>5.0000000000000001E-3</v>
      </c>
      <c r="N662" s="111" t="s">
        <v>252</v>
      </c>
      <c r="O662" s="82"/>
      <c r="Q662" s="2"/>
    </row>
    <row r="663" spans="1:17">
      <c r="A663" s="26"/>
      <c r="B663" s="43"/>
      <c r="C663" s="43"/>
      <c r="D663" s="43"/>
      <c r="E663" s="43"/>
      <c r="F663" s="43"/>
      <c r="G663" s="43"/>
      <c r="H663" s="80"/>
      <c r="I663" s="43"/>
      <c r="J663" s="43"/>
      <c r="K663" s="43"/>
      <c r="L663" s="43"/>
      <c r="M663" s="43"/>
      <c r="N663" s="80"/>
      <c r="O663" s="82"/>
      <c r="P663" s="82"/>
      <c r="Q663" s="82"/>
    </row>
    <row r="664" spans="1:17">
      <c r="A664" s="26"/>
      <c r="B664" s="43"/>
      <c r="C664" s="43"/>
      <c r="D664" s="43"/>
      <c r="E664" s="43"/>
      <c r="F664" s="43"/>
      <c r="G664" s="43"/>
      <c r="H664" s="80"/>
      <c r="I664" s="43"/>
      <c r="J664" s="43"/>
      <c r="K664" s="43"/>
      <c r="L664" s="43"/>
      <c r="M664" s="43"/>
      <c r="N664" s="80"/>
      <c r="O664" s="82"/>
      <c r="P664" s="82"/>
      <c r="Q664" s="82"/>
    </row>
    <row r="665" spans="1:17">
      <c r="A665" s="26" t="s">
        <v>264</v>
      </c>
      <c r="B665" s="43"/>
      <c r="C665" s="43"/>
      <c r="D665" s="43"/>
      <c r="E665" s="43"/>
      <c r="F665" s="43"/>
      <c r="G665" s="43"/>
      <c r="H665" s="80"/>
      <c r="I665" s="43"/>
      <c r="J665" s="43"/>
      <c r="K665" s="43"/>
      <c r="L665" s="43"/>
      <c r="M665" s="43"/>
      <c r="N665" s="43"/>
      <c r="O665" s="82"/>
      <c r="P665" s="82"/>
      <c r="Q665" s="82"/>
    </row>
    <row r="666" spans="1:17">
      <c r="A666" s="111" t="s">
        <v>265</v>
      </c>
      <c r="B666" s="112"/>
      <c r="C666" s="43" t="s">
        <v>266</v>
      </c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82"/>
      <c r="P666" s="82"/>
      <c r="Q666" s="82"/>
    </row>
    <row r="667" spans="1:17">
      <c r="A667" s="111" t="s">
        <v>267</v>
      </c>
      <c r="B667" s="112"/>
      <c r="C667" s="43" t="s">
        <v>268</v>
      </c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82"/>
      <c r="P667" s="82"/>
      <c r="Q667" s="82"/>
    </row>
    <row r="668" spans="1:17">
      <c r="A668" s="18" t="s">
        <v>269</v>
      </c>
      <c r="B668" s="43"/>
      <c r="C668" s="43" t="s">
        <v>270</v>
      </c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82"/>
      <c r="P668" s="82"/>
      <c r="Q668" s="82"/>
    </row>
    <row r="669" spans="1:17">
      <c r="A669" s="18" t="s">
        <v>252</v>
      </c>
      <c r="B669" s="43"/>
      <c r="C669" s="43" t="s">
        <v>271</v>
      </c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82"/>
      <c r="P669" s="82"/>
      <c r="Q669" s="82"/>
    </row>
    <row r="670" spans="1:17">
      <c r="A670" s="26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82"/>
      <c r="P670" s="82"/>
      <c r="Q670" s="82"/>
    </row>
    <row r="671" spans="1:17">
      <c r="A671" s="26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82"/>
      <c r="P671" s="82"/>
      <c r="Q671" s="82"/>
    </row>
    <row r="672" spans="1:17">
      <c r="A672" s="26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82"/>
      <c r="P672" s="82"/>
      <c r="Q672" s="82"/>
    </row>
    <row r="673" spans="1:17">
      <c r="A673" s="26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82"/>
      <c r="P673" s="82"/>
      <c r="Q673" s="82"/>
    </row>
    <row r="674" spans="1:17">
      <c r="A674" s="26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82"/>
      <c r="P674" s="82"/>
      <c r="Q674" s="82"/>
    </row>
    <row r="675" spans="1:17">
      <c r="A675" s="26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82"/>
      <c r="P675" s="82"/>
      <c r="Q675" s="82"/>
    </row>
    <row r="676" spans="1:17">
      <c r="A676" s="26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82"/>
      <c r="P676" s="82"/>
      <c r="Q676" s="82"/>
    </row>
  </sheetData>
  <mergeCells count="26">
    <mergeCell ref="A6:M6"/>
    <mergeCell ref="A526:M526"/>
    <mergeCell ref="A608:M608"/>
    <mergeCell ref="A606:M606"/>
    <mergeCell ref="A607:M607"/>
    <mergeCell ref="A440:M440"/>
    <mergeCell ref="A441:M441"/>
    <mergeCell ref="A442:M442"/>
    <mergeCell ref="A524:M524"/>
    <mergeCell ref="A525:M525"/>
    <mergeCell ref="A351:M351"/>
    <mergeCell ref="A350:M350"/>
    <mergeCell ref="A349:M349"/>
    <mergeCell ref="A315:N315"/>
    <mergeCell ref="A231:M231"/>
    <mergeCell ref="A314:M314"/>
    <mergeCell ref="A232:N232"/>
    <mergeCell ref="A313:M313"/>
    <mergeCell ref="A168:M168"/>
    <mergeCell ref="G204:J204"/>
    <mergeCell ref="G203:J203"/>
    <mergeCell ref="A93:M93"/>
    <mergeCell ref="A94:M94"/>
    <mergeCell ref="A95:M95"/>
    <mergeCell ref="A166:M166"/>
    <mergeCell ref="A167:M167"/>
  </mergeCells>
  <phoneticPr fontId="12" type="noConversion"/>
  <printOptions horizontalCentered="1"/>
  <pageMargins left="0.7" right="0.7" top="0.75" bottom="0.75" header="0.3" footer="0.3"/>
  <pageSetup scale="56" fitToHeight="0" orientation="portrait" horizontalDpi="1200" verticalDpi="1200" r:id="rId1"/>
  <headerFooter alignWithMargins="0">
    <oddHeader>&amp;R&amp;10Filed: 2024-02-16
EB-2022-0200
Rate Order
Appendix A
Page &amp;P of &amp;N</oddHeader>
  </headerFooter>
  <rowBreaks count="8" manualBreakCount="8">
    <brk id="88" max="15" man="1"/>
    <brk id="161" max="15" man="1"/>
    <brk id="201" max="15" man="1"/>
    <brk id="308" max="15" man="1"/>
    <brk id="344" max="15" man="1"/>
    <brk id="434" max="15" man="1"/>
    <brk id="519" max="15" man="1"/>
    <brk id="601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bc9be6ef-036f-4d38-ab45-2a4da0c93cb0">C6U45NHNYSXQ-170716136-136</_dlc_DocId>
    <_dlc_DocIdUrl xmlns="bc9be6ef-036f-4d38-ab45-2a4da0c93cb0">
      <Url>https://enbridge.sharepoint.com/teams/EB-2022-02002024Rebasing/_layouts/15/DocIdRedir.aspx?ID=C6U45NHNYSXQ-170716136-136</Url>
      <Description>C6U45NHNYSXQ-170716136-136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402353-AC0A-4FB7-B586-B3EEF5771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9be6ef-036f-4d38-ab45-2a4da0c93cb0"/>
    <ds:schemaRef ds:uri="2b327a5e-a9b9-42ef-8f0e-d75e289b8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888ACB-E54B-45D8-A11C-8952B6B3509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b327a5e-a9b9-42ef-8f0e-d75e289b8b9c"/>
    <ds:schemaRef ds:uri="http://purl.org/dc/elements/1.1/"/>
    <ds:schemaRef ds:uri="http://schemas.microsoft.com/office/2006/metadata/properties"/>
    <ds:schemaRef ds:uri="http://schemas.microsoft.com/sharepoint/v3"/>
    <ds:schemaRef ds:uri="bc9be6ef-036f-4d38-ab45-2a4da0c93cb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EECD0B-2C6C-484D-840B-E9BEAF0F70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3D8239-8EB1-4E82-A646-287ED3C470B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Pinsonneault</dc:creator>
  <cp:keywords/>
  <dc:description/>
  <cp:lastModifiedBy>Mia Manyu Liang</cp:lastModifiedBy>
  <cp:revision/>
  <dcterms:created xsi:type="dcterms:W3CDTF">2024-01-09T20:52:20Z</dcterms:created>
  <dcterms:modified xsi:type="dcterms:W3CDTF">2024-02-16T20:10:27Z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2024-01-09T21:37:13Z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56b73bcc-b60c-4561-bb07-836763ca33e8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0x01010023BCE4D423B1DE4CB1730F6A38FCA8AB</vt:lpwstr>
  </property>
  <property fmtid="{D5CDD505-2E9C-101B-9397-08002B2CF9AE}" pid="10" name="_dlc_DocIdItemGuid">
    <vt:lpwstr>9142fff8-6b5f-4b72-a115-55decaff8445</vt:lpwstr>
  </property>
</Properties>
</file>