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packerm\Desktop\"/>
    </mc:Choice>
  </mc:AlternateContent>
  <xr:revisionPtr revIDLastSave="0" documentId="8_{542D67DF-3F01-4455-9249-5EAA8B358B18}" xr6:coauthVersionLast="36" xr6:coauthVersionMax="36" xr10:uidLastSave="{00000000-0000-0000-0000-000000000000}"/>
  <bookViews>
    <workbookView xWindow="0" yWindow="0" windowWidth="28800" windowHeight="11625" xr2:uid="{104DF33D-B365-4565-AE21-2B9677D1BC3F}"/>
  </bookViews>
  <sheets>
    <sheet name="Simplified Example"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'[1]FS Data'!$U$1:$U$65536</definedName>
    <definedName name="___INDEX_SHEET___ASAP_Utilities" localSheetId="0">#REF!</definedName>
    <definedName name="___INDEX_SHEET___ASAP_Utilities">#REF!</definedName>
    <definedName name="__BCC10">'[2]FS Data'!$F:$F</definedName>
    <definedName name="__BCC14">'[2]FS Data'!$D:$D</definedName>
    <definedName name="__OCC03">'[2]FS Data'!$B:$B</definedName>
    <definedName name="__OCC15">'[2]FS Data'!$C:$C</definedName>
    <definedName name="_a">'[1]FS Data'!$F$1:$F$65536</definedName>
    <definedName name="_Amt">'[3]Data Export 1 '!$E:$E</definedName>
    <definedName name="_BCC10">'[4]FS Data'!$F$1:$F$65536</definedName>
    <definedName name="_BCC14">'[4]FS Data'!$D$1:$D$65536</definedName>
    <definedName name="_DispAmortNote">'[3]Accum Amort of Disposals'!$Q:$Q</definedName>
    <definedName name="_DispCostNote">'[3]Original Cost of Disposals'!$Q:$Q</definedName>
    <definedName name="_Doctype">'[3]Data Export 1 '!$A:$A</definedName>
    <definedName name="_FSNOTE_CATEGORY">'[3]Data Export 1 '!$P:$P</definedName>
    <definedName name="_IFRS_CATEGORY">'[3]Data Export 1 '!$O:$O</definedName>
    <definedName name="_Key2" localSheetId="0" hidden="1">'[5]Income Statement'!#REF!</definedName>
    <definedName name="_Key2" hidden="1">'[5]Income Statement'!#REF!</definedName>
    <definedName name="_OBJ">'[3]Data Export 1 '!$H:$H</definedName>
    <definedName name="_OCC03">'[4]FS Data'!$B$1:$B$65536</definedName>
    <definedName name="_OCC15">'[4]FS Data'!$C$1:$C$65536</definedName>
    <definedName name="_Order1" hidden="1">255</definedName>
    <definedName name="_Order2" hidden="1">255</definedName>
    <definedName name="_RestatedAccumAm">'[3]Accum Amort of Disposals'!$S:$S</definedName>
    <definedName name="_RestatedCost">'[3]Original Cost of Disposals'!$R:$R</definedName>
    <definedName name="_Sort" localSheetId="0" hidden="1">#REF!</definedName>
    <definedName name="_Sort" hidden="1">#REF!</definedName>
    <definedName name="_Subsid">'[3]Data Export 1 '!$I:$I</definedName>
    <definedName name="Annual_Actuals_Prior_Year">'[4]FS Data'!$T$1:$T$65536</definedName>
    <definedName name="Annual_Budget">'[4]FS Data'!$U$1:$U$65536</definedName>
    <definedName name="Annual_Budget_Capital_Spending">'[4]FS Data'!$AG$1:$AG$65536</definedName>
    <definedName name="Annual_Budgeted_Balance_Sheet" localSheetId="0">'[4]FS Data'!#REF!</definedName>
    <definedName name="Annual_Budgeted_Balance_Sheet">'[4]FS Data'!#REF!</definedName>
    <definedName name="BI_LDCLIST" localSheetId="0">#REF!</definedName>
    <definedName name="BI_LDCLIST">#REF!</definedName>
    <definedName name="BJC">[6]TEMPLATE!$B$43:$B$50</definedName>
    <definedName name="BridgeYear">'[7]LDC Info'!$E$26</definedName>
    <definedName name="BS_Period_13">'[4]FS Data'!$AI$1:$AI$65536</definedName>
    <definedName name="BU41SUM" localSheetId="0">'[8]BU Summary'!#REF!</definedName>
    <definedName name="BU41SUM">'[8]BU Summary'!#REF!</definedName>
    <definedName name="BUOTnExp" localSheetId="0">#REF!</definedName>
    <definedName name="BUOTnExp">#REF!</definedName>
    <definedName name="CAfile">[9]Refs!$B$2</definedName>
    <definedName name="CArevReq">[9]Refs!$B$6</definedName>
    <definedName name="CBYear.Date">[10]Assumptions!$D$48</definedName>
    <definedName name="CDM_2007" localSheetId="0">#REF!</definedName>
    <definedName name="CDM_2007">#REF!</definedName>
    <definedName name="ClassRange1">[9]Refs!$B$3</definedName>
    <definedName name="ClassRange2">[9]Refs!$B$4</definedName>
    <definedName name="Clothing" localSheetId="0">#REF!</definedName>
    <definedName name="Clothing">#REF!</definedName>
    <definedName name="contactf" localSheetId="0">#REF!</definedName>
    <definedName name="contactf">#REF!</definedName>
    <definedName name="Current_Period_Actuals">'[4]FS Data'!$G$1:$G$65536</definedName>
    <definedName name="Current_Period_Actuals_Prior_Year">'[4]FS Data'!$H$1:$H$65536</definedName>
    <definedName name="Current_Period_Budget_Balance_Sheet">'[4]FS Data'!$K$1:$K$65536</definedName>
    <definedName name="Current_Period_Budgets">'[4]FS Data'!$I$1:$I$65536</definedName>
    <definedName name="d" localSheetId="0">#REF!</definedName>
    <definedName name="d">#REF!</definedName>
    <definedName name="Data" localSheetId="0">#REF!</definedName>
    <definedName name="Data">#REF!</definedName>
    <definedName name="db" localSheetId="0">#REF!</definedName>
    <definedName name="db">#REF!</definedName>
    <definedName name="EBNUMBER">'[7]LDC Info'!$E$16</definedName>
    <definedName name="EDR_06_OthInfo" localSheetId="0">'[11]4. 2006 Smart Meter Information'!#REF!</definedName>
    <definedName name="EDR_06_OthInfo">'[11]4. 2006 Smart Meter Information'!#REF!</definedName>
    <definedName name="EDR06Tariffs" localSheetId="0">'[11]3. 2006 Tariff Sheet'!#REF!</definedName>
    <definedName name="EDR06Tariffs">'[11]3. 2006 Tariff Sheet'!#REF!</definedName>
    <definedName name="Entegrus_SA">'[12]2016 List'!$C$5:$C$8</definedName>
    <definedName name="Final_Budgeted_Balance_Sheet">'[4]FS Data'!$W$1:$W$65536</definedName>
    <definedName name="FObject">'[4]FS Data'!$AL$1:$AL$65536</definedName>
    <definedName name="FolderPath">[9]Menu!$C$8</definedName>
    <definedName name="forecast_wholesale_lineplus">'[12]14. RTSR - Forecast Wholesale'!$P$113</definedName>
    <definedName name="forecast_wholesale_network">'[12]14. RTSR - Forecast Wholesale'!$F$109</definedName>
    <definedName name="g" localSheetId="0">#REF!</definedName>
    <definedName name="g">#REF!</definedName>
    <definedName name="GARate" localSheetId="0">#REF!</definedName>
    <definedName name="GARate">#REF!</definedName>
    <definedName name="GL_reconciliation" localSheetId="0">#REF!</definedName>
    <definedName name="GL_reconciliation">#REF!</definedName>
    <definedName name="histdate">[13]Financials!$E$76</definedName>
    <definedName name="IFRSMTH" localSheetId="0">#REF!</definedName>
    <definedName name="IFRSMTH">#REF!</definedName>
    <definedName name="impactdata">'[14]8-7 OTHER CHGS, COMMOD (Input)'!$B$15:$AS$118</definedName>
    <definedName name="Incr2000" localSheetId="0">#REF!</definedName>
    <definedName name="Incr2000">#REF!</definedName>
    <definedName name="job" localSheetId="0">#REF!</definedName>
    <definedName name="job">#REF!</definedName>
    <definedName name="labour" localSheetId="0">#REF!</definedName>
    <definedName name="labour">#REF!</definedName>
    <definedName name="LabourData" localSheetId="0">[15]DATA!#REF!</definedName>
    <definedName name="LabourData">[15]DATA!#REF!</definedName>
    <definedName name="LabourES" localSheetId="0">#REF!</definedName>
    <definedName name="LabourES">#REF!</definedName>
    <definedName name="Lakeland_SA">'[12]2016 List'!$C$10:$C$11</definedName>
    <definedName name="LastSheet" hidden="1">"Z1.0 OEB Control Sheet"</definedName>
    <definedName name="LDC_LIST">[16]lists!$AM$1:$AM$80</definedName>
    <definedName name="LDCLIST">'[17]LDC Info'!$AA$3:$AA$80</definedName>
    <definedName name="LIMIT" localSheetId="0">#REF!</definedName>
    <definedName name="LIMIT">#REF!</definedName>
    <definedName name="listdata" localSheetId="0">'[18]4. Billing Det. for Def-Var'!#REF!</definedName>
    <definedName name="listdata">'[18]4. Billing Det. for Def-Var'!#REF!</definedName>
    <definedName name="Local_Distribution_Company_List">'[19]Local Distribution Companies'!$B$9:$B$88</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odel_Organization" localSheetId="0">#REF!</definedName>
    <definedName name="Model_Organization">#REF!</definedName>
    <definedName name="MofF" localSheetId="0">#REF!</definedName>
    <definedName name="MofF">#REF!</definedName>
    <definedName name="MTHJE" localSheetId="0">#REF!</definedName>
    <definedName name="MTHJE">#REF!</definedName>
    <definedName name="Name" localSheetId="0">[20]LISTS!#REF!</definedName>
    <definedName name="Name">[20]LISTS!#REF!</definedName>
    <definedName name="new" localSheetId="0" hidden="1">#REF!</definedName>
    <definedName name="new" hidden="1">#REF!</definedName>
    <definedName name="NewRevReq">[9]Refs!$B$8</definedName>
    <definedName name="NON" localSheetId="0">#REF!</definedName>
    <definedName name="NON">#REF!</definedName>
    <definedName name="Object">'[4]FS Data'!$A$1:$A$65536</definedName>
    <definedName name="ObjOTnExp" localSheetId="0">#REF!</definedName>
    <definedName name="ObjOTnExp">#REF!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erRateCharges" localSheetId="0">#REF!</definedName>
    <definedName name="OtherRateCharges">#REF!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11" localSheetId="0">#REF!</definedName>
    <definedName name="PAGE1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7" localSheetId="0">#REF!</definedName>
    <definedName name="PAGE7">#REF!</definedName>
    <definedName name="PAGE9" localSheetId="0">#REF!</definedName>
    <definedName name="PAGE9">#REF!</definedName>
    <definedName name="PBYear.Date">[10]Assumptions!$D$50</definedName>
    <definedName name="PCI" localSheetId="0">#REF!</definedName>
    <definedName name="PCI">#REF!</definedName>
    <definedName name="PriceCapParams" localSheetId="0">#REF!</definedName>
    <definedName name="PriceCapParams">#REF!</definedName>
    <definedName name="_xlnm.Print_Area" localSheetId="0">'Simplified Example'!$B$2:$W$116</definedName>
    <definedName name="print_end" localSheetId="0">#REF!</definedName>
    <definedName name="print_end">#REF!</definedName>
    <definedName name="printBS2009" localSheetId="0">#REF!</definedName>
    <definedName name="printBS2009">#REF!</definedName>
    <definedName name="printPL2009" localSheetId="0">#REF!</definedName>
    <definedName name="printPL2009">#REF!</definedName>
    <definedName name="Priority">[6]TEMPLATE!$B$54:$B$56</definedName>
    <definedName name="RATE_CLASSES">[21]lists!$A$1:$A$104</definedName>
    <definedName name="Rate_Riders" localSheetId="0">#REF!</definedName>
    <definedName name="Rate_Riders">#REF!</definedName>
    <definedName name="ratebase">'[12]8. STS - Tax Change'!$N$19</definedName>
    <definedName name="ratedescription">[22]hidden1!$D$1:$D$122</definedName>
    <definedName name="RB" localSheetId="0">#REF!</definedName>
    <definedName name="RB">#REF!</definedName>
    <definedName name="RebaseYear">'[7]LDC Info'!$E$28</definedName>
    <definedName name="reconciliation" localSheetId="0">'[23]10.1556'!#REF!</definedName>
    <definedName name="reconciliation">'[23]10.1556'!#REF!</definedName>
    <definedName name="RevReqLookupKey">[9]Refs!$B$5</definedName>
    <definedName name="RevReqRange">[9]Refs!$B$7</definedName>
    <definedName name="RPP_Data" localSheetId="0">#REF!</definedName>
    <definedName name="RPP_Data">#REF!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PT1103" localSheetId="0">'[24]Distrib Stats &amp; Unbill Distrib'!#REF!</definedName>
    <definedName name="SEPT1103">'[24]Distrib Stats &amp; Unbill Distrib'!#REF!</definedName>
    <definedName name="Shift" localSheetId="0">#REF!</definedName>
    <definedName name="Shift">#REF!</definedName>
    <definedName name="SMcap2008" localSheetId="0">#REF!</definedName>
    <definedName name="SMcap2008">#REF!</definedName>
    <definedName name="SMoper2008" localSheetId="0">#REF!</definedName>
    <definedName name="SMoper2008">#REF!</definedName>
    <definedName name="Standby" localSheetId="0">#REF!</definedName>
    <definedName name="Standby">#REF!</definedName>
    <definedName name="StartEnd" localSheetId="0">'[12]2016 Database'!#REF!</definedName>
    <definedName name="StartEnd">'[12]2016 Database'!#REF!</definedName>
    <definedName name="Surtax" localSheetId="0">#REF!</definedName>
    <definedName name="Surtax">#REF!</definedName>
    <definedName name="TEMPA" localSheetId="0">#REF!</definedName>
    <definedName name="TEMPA">#REF!</definedName>
    <definedName name="terr_name">'[14]1-1 GENERAL (Input)'!$C$56:$D$59</definedName>
    <definedName name="TestYear">'[7]LDC Info'!$E$24</definedName>
    <definedName name="Total_Current_Wholesale_Lineplus">'[12]13. RTSR - Current Wholesale'!$P$113</definedName>
    <definedName name="total_current_wholesale_network">'[12]13.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TYPE">[20]LISTS!$B$14:$B$17</definedName>
    <definedName name="units">[22]hidden1!$J$3:$J$8</definedName>
    <definedName name="Units1">[25]lists!$O$2:$O$4</definedName>
    <definedName name="Utility">[13]Financials!$A$1</definedName>
    <definedName name="UtilityInfo" localSheetId="0">#REF!</definedName>
    <definedName name="UtilityInfo">#REF!</definedName>
    <definedName name="utitliy1">[26]Financials!$A$1</definedName>
    <definedName name="vehincrga" localSheetId="0">[27]Vehicles!#REF!</definedName>
    <definedName name="vehincrga">[27]Vehicles!#REF!</definedName>
    <definedName name="vehincrom" localSheetId="0">[27]Vehicles!#REF!</definedName>
    <definedName name="vehincrom">[27]Vehicles!#REF!</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YTD.Month">[10]Assumptions!$D$49</definedName>
    <definedName name="YTD_Actuals">'[4]FS Data'!$M$1:$M$65536</definedName>
    <definedName name="YTD_Actuals_Prior_Year">'[4]FS Data'!$N$1:$N$65536</definedName>
    <definedName name="YTD_Budgeted_Balance_Sheet">'[4]FS Data'!$Q$1:$Q$65536</definedName>
    <definedName name="YTD_Budgets">'[4]FS Data'!$O$1:$O$65536</definedName>
    <definedName name="YTD_Capital_Spending">'[4]FS Data'!$Y$1:$Y$65536</definedName>
    <definedName name="YTD_Capital_Spending_Budget">'[4]FS Data'!$AA$1:$AA$65536</definedName>
    <definedName name="Z_Factor_Analysis" localSheetId="0">#REF!</definedName>
    <definedName name="Z_Factor_Analysi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9" i="2" l="1"/>
  <c r="J82" i="2"/>
  <c r="H82" i="2"/>
  <c r="Q57" i="2"/>
  <c r="U50" i="2"/>
  <c r="J51" i="2"/>
  <c r="H51" i="2"/>
  <c r="H71" i="2"/>
  <c r="F57" i="2" s="1"/>
  <c r="S39" i="2"/>
  <c r="S104" i="2" l="1"/>
  <c r="H105" i="2"/>
  <c r="S70" i="2"/>
  <c r="H70" i="2"/>
  <c r="Q25" i="2"/>
  <c r="H39" i="2"/>
  <c r="H38" i="2"/>
  <c r="S38" i="2"/>
  <c r="H19" i="2"/>
  <c r="S35" i="2"/>
  <c r="H35" i="2"/>
  <c r="U19" i="2"/>
  <c r="J19" i="2"/>
  <c r="J20" i="2" s="1"/>
  <c r="S18" i="2"/>
  <c r="S17" i="2"/>
  <c r="S20" i="2" s="1"/>
  <c r="H17" i="2"/>
  <c r="H49" i="2"/>
  <c r="S49" i="2"/>
  <c r="S50" i="2"/>
  <c r="F25" i="2" l="1"/>
  <c r="F27" i="2" s="1"/>
  <c r="H18" i="2" s="1"/>
  <c r="H20" i="2" s="1"/>
  <c r="Q27" i="2"/>
  <c r="Q18" i="2" s="1"/>
  <c r="Q20" i="2" s="1"/>
  <c r="U18" i="2"/>
  <c r="U20" i="2" s="1"/>
  <c r="H104" i="2"/>
  <c r="S103" i="2"/>
  <c r="Q51" i="2"/>
  <c r="U51" i="2" s="1"/>
  <c r="S71" i="2"/>
  <c r="J52" i="2"/>
  <c r="S100" i="2"/>
  <c r="S99" i="2"/>
  <c r="H99" i="2"/>
  <c r="S97" i="2"/>
  <c r="H97" i="2"/>
  <c r="S96" i="2"/>
  <c r="S98" i="2" s="1"/>
  <c r="H96" i="2"/>
  <c r="Q90" i="2"/>
  <c r="Q81" i="2" s="1"/>
  <c r="Q84" i="2" s="1"/>
  <c r="U83" i="2"/>
  <c r="U82" i="2"/>
  <c r="U81" i="2"/>
  <c r="S81" i="2"/>
  <c r="S80" i="2"/>
  <c r="S84" i="2" s="1"/>
  <c r="H80" i="2"/>
  <c r="S67" i="2"/>
  <c r="H67" i="2"/>
  <c r="F59" i="2" s="1"/>
  <c r="F18" i="2" l="1"/>
  <c r="F20" i="2" s="1"/>
  <c r="H98" i="2"/>
  <c r="H83" i="2" s="1"/>
  <c r="H101" i="2"/>
  <c r="H106" i="2" s="1"/>
  <c r="F90" i="2" s="1"/>
  <c r="F91" i="2" s="1"/>
  <c r="H50" i="2"/>
  <c r="H52" i="2" s="1"/>
  <c r="F50" i="2"/>
  <c r="F52" i="2" s="1"/>
  <c r="S101" i="2"/>
  <c r="Q59" i="2"/>
  <c r="Q50" i="2" s="1"/>
  <c r="Q52" i="2" s="1"/>
  <c r="H100" i="2"/>
  <c r="U84" i="2"/>
  <c r="U52" i="2"/>
  <c r="S52" i="2"/>
  <c r="J83" i="2" l="1"/>
  <c r="J84" i="2" s="1"/>
  <c r="H102" i="2"/>
  <c r="S102" i="2" s="1"/>
  <c r="H81" i="2"/>
  <c r="H84" i="2" s="1"/>
  <c r="F81" i="2"/>
  <c r="F84" i="2" s="1"/>
</calcChain>
</file>

<file path=xl/sharedStrings.xml><?xml version="1.0" encoding="utf-8"?>
<sst xmlns="http://schemas.openxmlformats.org/spreadsheetml/2006/main" count="227" uniqueCount="81">
  <si>
    <t>Amount</t>
  </si>
  <si>
    <t xml:space="preserve">1589 GA </t>
  </si>
  <si>
    <t>Commodity Purchase</t>
  </si>
  <si>
    <t>CT</t>
  </si>
  <si>
    <t>($000s)</t>
  </si>
  <si>
    <t>Power</t>
  </si>
  <si>
    <t>Class B</t>
  </si>
  <si>
    <t>RPP Settlement Amount</t>
  </si>
  <si>
    <t>Class B GA</t>
  </si>
  <si>
    <t>*Class B GA charge was higher due to Identified Issue</t>
  </si>
  <si>
    <t>RPP Fixed price debits = (RPP - HOEP)</t>
  </si>
  <si>
    <t>RPP related GA credits CT148</t>
  </si>
  <si>
    <t xml:space="preserve">RPP related GA credits </t>
  </si>
  <si>
    <t>CT 142 RPP Settlement Amount</t>
  </si>
  <si>
    <t>Total Class B volume at wholesale level (MWH)</t>
  </si>
  <si>
    <t>Total Class B volume used by the IESO to allocate Class B GA (MWH)</t>
  </si>
  <si>
    <t>Paid GA Price ($/MWH) - Not used</t>
  </si>
  <si>
    <t>Final GA Price Published by the IESO ($/MWH)</t>
  </si>
  <si>
    <t>Estimated Non-RPP consumption (MWH)</t>
  </si>
  <si>
    <t>RPP related GA credits CT142 - ($000s)</t>
  </si>
  <si>
    <t>Class B GA credit</t>
  </si>
  <si>
    <t>RPP related GA credits returned CT2148</t>
  </si>
  <si>
    <t>Total corrected Class B volume for Class B GA allocation (MWH)</t>
  </si>
  <si>
    <t>Original Paid GA Price ($/MWH)</t>
  </si>
  <si>
    <t>Paid GA Price Differential for RPP Settlement TU ($/MWH)</t>
  </si>
  <si>
    <t>Paid GA Price after correction ($/MWH)</t>
  </si>
  <si>
    <t xml:space="preserve">Method A: Before making adjustments for Identified Issue </t>
  </si>
  <si>
    <t xml:space="preserve">Method B: Before making adjustments for Identified Issue </t>
  </si>
  <si>
    <t xml:space="preserve">Method A: After making adjustments for Identified Issue </t>
  </si>
  <si>
    <t xml:space="preserve">Method B: After making adjustments for Identified Issue </t>
  </si>
  <si>
    <t>Calculated RPP Settlement GA credit using the Published Final GA price</t>
  </si>
  <si>
    <t>Calculate RPP Settlement GA credit using the Paid GA price (calculated)</t>
  </si>
  <si>
    <t>($23,000 / 289,233)</t>
  </si>
  <si>
    <t>(-$200 / 289,233 * 1,000)</t>
  </si>
  <si>
    <t>($79.52 + ($0.69))</t>
  </si>
  <si>
    <t>(-139,540 * ($0.69) / 1,000)</t>
  </si>
  <si>
    <t>Net Energy Market Settlement</t>
  </si>
  <si>
    <t>High due to Identified Issue</t>
  </si>
  <si>
    <t>Table 1a</t>
  </si>
  <si>
    <t>Table 1b</t>
  </si>
  <si>
    <t>Table 2a</t>
  </si>
  <si>
    <t>Table 2b</t>
  </si>
  <si>
    <t>Summary</t>
  </si>
  <si>
    <t>(a)</t>
  </si>
  <si>
    <t>(b)</t>
  </si>
  <si>
    <t>(c)</t>
  </si>
  <si>
    <t>Illustrative Example (#'s are fictional)</t>
  </si>
  <si>
    <t>(This is the approach London Hydro is proposing be used for the 2015/2016 adjustments)</t>
  </si>
  <si>
    <t>(This is the approach London Hydro did use for 2015 &amp; 2016)</t>
  </si>
  <si>
    <t>(-139,540 * $79.52 / 1,000)</t>
  </si>
  <si>
    <t>(-139,540 * $78.83 / 1,000)</t>
  </si>
  <si>
    <t>Correction submitted for Identified Issue (MWH)</t>
  </si>
  <si>
    <t>Total GA Charge/Credit (CT148, CT2148)  ($000s)</t>
  </si>
  <si>
    <t>Total GA Charge (CT148, CT2148) ($000s)</t>
  </si>
  <si>
    <t xml:space="preserve">RPP related GA credits CT142 ($000s) </t>
  </si>
  <si>
    <t xml:space="preserve">RPP Settl TU for GA credit Refund CT142 ($000s) </t>
  </si>
  <si>
    <t>Total Commodity Charges</t>
  </si>
  <si>
    <t>Attachment A</t>
  </si>
  <si>
    <t xml:space="preserve">To process the 2148 credit as if Method A was used in 2015 and 2016 when it wasn't, would create a difference in the outcome of the two methods. In the example, the credit in 1589 GA Class B would be </t>
  </si>
  <si>
    <t>Table 3a</t>
  </si>
  <si>
    <t>Table 3b</t>
  </si>
  <si>
    <t>($22,800 / 289,233)</t>
  </si>
  <si>
    <t>Estimated RPP consumption (MWH)</t>
  </si>
  <si>
    <t>Final GA Price Published by the IESO ($/MWH) - Used</t>
  </si>
  <si>
    <t>Final GA Price Published by the IESO ($/MWH) - Not Used</t>
  </si>
  <si>
    <t>Paid GA Price for RPP Settlement ($/MWH) - Used</t>
  </si>
  <si>
    <t>Paid GA Price ($/MWH) - Not Used</t>
  </si>
  <si>
    <t>Method A: If the Identified Issue Error was never made</t>
  </si>
  <si>
    <t xml:space="preserve">Method B: If the Identified Issue Error was never made </t>
  </si>
  <si>
    <t xml:space="preserve">LH's proposal does not result in an over allocation of the 2148 credit to non-RPP customers. It corrects for the differences that are identified in Line 4 of Tables 2a and 2b. </t>
  </si>
  <si>
    <t>Tables 3a and 3b show that Method A and Method B do result in the same outcome if the 2148 credit is processed the way LH has proposed.</t>
  </si>
  <si>
    <t xml:space="preserve">OEB staff are proposing that LH move from the approach in Table 2b to Table 2a then to Table 3a. The data to do that accurately is not available. Moving from Table 2b to Table 3b produces the same result.   </t>
  </si>
  <si>
    <t>Paid GA Price for RPP Settlement ($/MWH) - To be Used</t>
  </si>
  <si>
    <t>London Hydro Inc.</t>
  </si>
  <si>
    <t>2024 IRM Application</t>
  </si>
  <si>
    <t>Reply Submissions</t>
  </si>
  <si>
    <t>EB-2023-0037</t>
  </si>
  <si>
    <t>Filed: March 8, 2024</t>
  </si>
  <si>
    <t xml:space="preserve">The second alternative proposed by OEB staff would mix the two methods and not result in a correct outcome.   </t>
  </si>
  <si>
    <t>Line 4 in Tables 1a and Table 1b/Line 5 in Tables 3a and Table 3b are the same. This proves that the two methods produce the same result if done consistently and correctly.</t>
  </si>
  <si>
    <t>(104) rather than (200) which is the correct adjustment required to produce the same result regardless of methodology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</si>
</sst>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1"/>
      <color theme="1"/>
      <name val="Arial"/>
      <family val="2"/>
    </font>
    <font>
      <sz val="11"/>
      <color theme="1"/>
      <name val="Arial"/>
      <family val="2"/>
    </font>
    <font>
      <b/>
      <sz val="10"/>
      <color theme="1"/>
      <name val="Arial"/>
      <family val="2"/>
    </font>
    <font>
      <i/>
      <sz val="11"/>
      <color theme="1"/>
      <name val="Arial"/>
      <family val="2"/>
    </font>
    <font>
      <b/>
      <sz val="11"/>
      <color rgb="FF1040B8"/>
      <name val="Arial"/>
      <family val="2"/>
    </font>
    <font>
      <b/>
      <sz val="14"/>
      <color theme="1"/>
      <name val="Calibri"/>
      <family val="2"/>
      <scheme val="minor"/>
    </font>
    <font>
      <b/>
      <u/>
      <sz val="14"/>
      <color theme="1"/>
      <name val="Calibri"/>
      <family val="2"/>
      <scheme val="minor"/>
    </font>
    <font>
      <b/>
      <u/>
      <sz val="18"/>
      <color theme="1"/>
      <name val="Calibri"/>
      <family val="2"/>
      <scheme val="minor"/>
    </font>
    <font>
      <sz val="11"/>
      <name val="Arial"/>
      <family val="2"/>
    </font>
    <font>
      <b/>
      <sz val="14"/>
      <color rgb="FF1040B8"/>
      <name val="Arial"/>
      <family val="2"/>
    </font>
    <font>
      <u/>
      <sz val="14"/>
      <color theme="1"/>
      <name val="Calibri"/>
      <family val="2"/>
      <scheme val="minor"/>
    </font>
    <font>
      <u/>
      <sz val="11"/>
      <color theme="1"/>
      <name val="Arial"/>
      <family val="2"/>
    </font>
    <font>
      <b/>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s>
  <borders count="9">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70">
    <xf numFmtId="0" fontId="0" fillId="0" borderId="0" xfId="0"/>
    <xf numFmtId="0" fontId="0" fillId="2" borderId="0" xfId="0" applyFill="1"/>
    <xf numFmtId="0" fontId="3" fillId="2" borderId="0" xfId="0" applyFont="1" applyFill="1"/>
    <xf numFmtId="0" fontId="2" fillId="2" borderId="0" xfId="0" applyFont="1" applyFill="1"/>
    <xf numFmtId="0" fontId="5" fillId="2" borderId="1" xfId="0" applyFont="1" applyFill="1" applyBorder="1" applyAlignment="1">
      <alignment vertical="center"/>
    </xf>
    <xf numFmtId="0" fontId="4" fillId="2" borderId="1" xfId="0" applyFont="1" applyFill="1" applyBorder="1" applyAlignment="1">
      <alignment vertical="center"/>
    </xf>
    <xf numFmtId="0" fontId="5" fillId="2" borderId="3" xfId="0" applyFont="1" applyFill="1" applyBorder="1" applyAlignment="1">
      <alignment vertical="center"/>
    </xf>
    <xf numFmtId="0" fontId="0" fillId="2" borderId="0" xfId="0" applyFill="1" applyAlignment="1">
      <alignment vertical="center"/>
    </xf>
    <xf numFmtId="0" fontId="5" fillId="2" borderId="0" xfId="0" applyFont="1" applyFill="1" applyBorder="1"/>
    <xf numFmtId="0" fontId="4" fillId="2" borderId="0" xfId="0" applyFont="1" applyFill="1" applyBorder="1"/>
    <xf numFmtId="0" fontId="5" fillId="2" borderId="5" xfId="0" applyFont="1" applyFill="1" applyBorder="1"/>
    <xf numFmtId="0" fontId="5" fillId="4" borderId="0" xfId="0" applyFont="1" applyFill="1" applyBorder="1"/>
    <xf numFmtId="0" fontId="4" fillId="4" borderId="0" xfId="0" applyFont="1" applyFill="1" applyBorder="1" applyAlignment="1">
      <alignment horizontal="center"/>
    </xf>
    <xf numFmtId="0" fontId="4" fillId="4" borderId="7" xfId="0" applyFont="1" applyFill="1" applyBorder="1" applyAlignment="1">
      <alignment horizontal="center"/>
    </xf>
    <xf numFmtId="0" fontId="6" fillId="4" borderId="7" xfId="0" applyFont="1" applyFill="1" applyBorder="1" applyAlignment="1">
      <alignment horizontal="center"/>
    </xf>
    <xf numFmtId="0" fontId="4" fillId="4" borderId="7" xfId="0" applyFont="1" applyFill="1" applyBorder="1" applyAlignment="1">
      <alignment horizontal="center" wrapText="1"/>
    </xf>
    <xf numFmtId="164" fontId="5" fillId="2" borderId="0" xfId="2" applyNumberFormat="1" applyFont="1" applyFill="1" applyBorder="1"/>
    <xf numFmtId="164" fontId="5" fillId="2" borderId="0" xfId="0" applyNumberFormat="1" applyFont="1" applyFill="1" applyBorder="1"/>
    <xf numFmtId="164" fontId="5" fillId="2" borderId="5" xfId="0" applyNumberFormat="1" applyFont="1" applyFill="1" applyBorder="1"/>
    <xf numFmtId="164" fontId="5" fillId="5" borderId="0" xfId="2" applyNumberFormat="1" applyFont="1" applyFill="1" applyBorder="1"/>
    <xf numFmtId="164" fontId="5" fillId="2" borderId="5" xfId="2" applyNumberFormat="1" applyFont="1" applyFill="1" applyBorder="1"/>
    <xf numFmtId="164" fontId="5" fillId="7" borderId="0" xfId="2" applyNumberFormat="1" applyFont="1" applyFill="1" applyBorder="1"/>
    <xf numFmtId="43" fontId="0" fillId="2" borderId="0" xfId="0" applyNumberFormat="1" applyFill="1"/>
    <xf numFmtId="164" fontId="0" fillId="2" borderId="0" xfId="2" applyNumberFormat="1" applyFont="1" applyFill="1"/>
    <xf numFmtId="0" fontId="8" fillId="2" borderId="0" xfId="0" applyFont="1" applyFill="1" applyBorder="1"/>
    <xf numFmtId="0" fontId="5" fillId="2" borderId="7" xfId="0" applyFont="1" applyFill="1" applyBorder="1"/>
    <xf numFmtId="164" fontId="5" fillId="2" borderId="7" xfId="0" applyNumberFormat="1" applyFont="1" applyFill="1" applyBorder="1"/>
    <xf numFmtId="164" fontId="5" fillId="2" borderId="8" xfId="0" applyNumberFormat="1" applyFont="1" applyFill="1" applyBorder="1"/>
    <xf numFmtId="167" fontId="5" fillId="2" borderId="0" xfId="1" applyNumberFormat="1" applyFont="1" applyFill="1" applyBorder="1"/>
    <xf numFmtId="167" fontId="0" fillId="2" borderId="0" xfId="0" applyNumberFormat="1" applyFill="1"/>
    <xf numFmtId="165" fontId="0" fillId="2" borderId="0" xfId="2" applyFont="1" applyFill="1"/>
    <xf numFmtId="43" fontId="5" fillId="2" borderId="0" xfId="0" applyNumberFormat="1" applyFont="1" applyFill="1" applyBorder="1"/>
    <xf numFmtId="0" fontId="0" fillId="6" borderId="0" xfId="0" applyFill="1"/>
    <xf numFmtId="164" fontId="0" fillId="6" borderId="0" xfId="2" applyNumberFormat="1" applyFont="1" applyFill="1"/>
    <xf numFmtId="0" fontId="0" fillId="2" borderId="7" xfId="0" applyFill="1" applyBorder="1"/>
    <xf numFmtId="165" fontId="0" fillId="2" borderId="7" xfId="2" applyFont="1" applyFill="1" applyBorder="1"/>
    <xf numFmtId="165" fontId="1" fillId="2" borderId="0" xfId="2" applyFont="1" applyFill="1"/>
    <xf numFmtId="0" fontId="0" fillId="2" borderId="0" xfId="0" applyFill="1" applyBorder="1"/>
    <xf numFmtId="0" fontId="9" fillId="2" borderId="0" xfId="0" applyFont="1" applyFill="1"/>
    <xf numFmtId="0" fontId="10" fillId="2" borderId="0" xfId="0" applyFont="1" applyFill="1"/>
    <xf numFmtId="0" fontId="11" fillId="2" borderId="0" xfId="0" applyFont="1" applyFill="1"/>
    <xf numFmtId="0" fontId="5" fillId="2" borderId="0" xfId="0" applyFont="1" applyFill="1" applyBorder="1" applyAlignment="1">
      <alignment horizontal="center"/>
    </xf>
    <xf numFmtId="164" fontId="0" fillId="8" borderId="0" xfId="2" applyNumberFormat="1" applyFont="1" applyFill="1"/>
    <xf numFmtId="0" fontId="13" fillId="2" borderId="0" xfId="0" applyFont="1" applyFill="1" applyBorder="1"/>
    <xf numFmtId="0" fontId="0" fillId="2" borderId="3" xfId="0" applyFill="1" applyBorder="1" applyAlignment="1">
      <alignment vertical="center"/>
    </xf>
    <xf numFmtId="0" fontId="0" fillId="2" borderId="5" xfId="0" applyFill="1" applyBorder="1"/>
    <xf numFmtId="0" fontId="0" fillId="2" borderId="8" xfId="0" applyFill="1" applyBorder="1"/>
    <xf numFmtId="164" fontId="5" fillId="6" borderId="0" xfId="0" applyNumberFormat="1" applyFont="1" applyFill="1" applyBorder="1"/>
    <xf numFmtId="0" fontId="14" fillId="2" borderId="0" xfId="0" applyFont="1" applyFill="1"/>
    <xf numFmtId="0" fontId="4" fillId="2" borderId="0" xfId="0" applyFont="1" applyFill="1" applyBorder="1" applyAlignment="1">
      <alignment horizontal="center"/>
    </xf>
    <xf numFmtId="0" fontId="0" fillId="2" borderId="4" xfId="0" applyFill="1" applyBorder="1"/>
    <xf numFmtId="0" fontId="4" fillId="4" borderId="0" xfId="0" applyFont="1" applyFill="1" applyBorder="1"/>
    <xf numFmtId="0" fontId="4" fillId="4" borderId="7" xfId="0" applyFont="1" applyFill="1" applyBorder="1" applyAlignment="1">
      <alignment horizontal="left"/>
    </xf>
    <xf numFmtId="0" fontId="7" fillId="2" borderId="0" xfId="0" applyFont="1" applyFill="1" applyBorder="1"/>
    <xf numFmtId="164" fontId="4" fillId="2" borderId="0" xfId="2" applyNumberFormat="1" applyFont="1" applyFill="1" applyBorder="1"/>
    <xf numFmtId="0" fontId="0" fillId="2" borderId="6" xfId="0" applyFill="1" applyBorder="1"/>
    <xf numFmtId="0" fontId="0" fillId="2" borderId="2" xfId="0" applyFill="1" applyBorder="1" applyAlignment="1">
      <alignment vertical="center"/>
    </xf>
    <xf numFmtId="164" fontId="5" fillId="7" borderId="7" xfId="2" applyNumberFormat="1" applyFont="1" applyFill="1" applyBorder="1"/>
    <xf numFmtId="164" fontId="5" fillId="3" borderId="7" xfId="2" applyNumberFormat="1" applyFont="1" applyFill="1" applyBorder="1"/>
    <xf numFmtId="0" fontId="15" fillId="2" borderId="0" xfId="0" applyFont="1" applyFill="1" applyBorder="1"/>
    <xf numFmtId="164" fontId="5" fillId="6" borderId="7" xfId="2" applyNumberFormat="1" applyFont="1" applyFill="1" applyBorder="1"/>
    <xf numFmtId="0" fontId="16" fillId="2" borderId="1" xfId="0" applyFont="1" applyFill="1" applyBorder="1" applyAlignment="1">
      <alignment vertical="center"/>
    </xf>
    <xf numFmtId="164" fontId="12" fillId="2" borderId="7" xfId="0" applyNumberFormat="1" applyFont="1" applyFill="1" applyBorder="1"/>
    <xf numFmtId="166" fontId="0" fillId="2" borderId="7" xfId="1" applyFont="1" applyFill="1" applyBorder="1"/>
    <xf numFmtId="164" fontId="5" fillId="6" borderId="0" xfId="2" applyNumberFormat="1" applyFont="1" applyFill="1" applyBorder="1"/>
    <xf numFmtId="44" fontId="0" fillId="2" borderId="0" xfId="0" applyNumberFormat="1" applyFill="1"/>
    <xf numFmtId="167" fontId="0" fillId="2" borderId="0" xfId="1" applyNumberFormat="1" applyFont="1" applyFill="1"/>
    <xf numFmtId="166" fontId="0" fillId="2" borderId="0" xfId="1" applyFont="1" applyFill="1" applyBorder="1"/>
    <xf numFmtId="165" fontId="0" fillId="2" borderId="0" xfId="2" applyFont="1" applyFill="1" applyBorder="1"/>
    <xf numFmtId="0" fontId="9" fillId="2" borderId="0" xfId="0" applyFont="1" applyFill="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293008</xdr:colOff>
      <xdr:row>50</xdr:row>
      <xdr:rowOff>95251</xdr:rowOff>
    </xdr:from>
    <xdr:to>
      <xdr:col>11</xdr:col>
      <xdr:colOff>857250</xdr:colOff>
      <xdr:row>52</xdr:row>
      <xdr:rowOff>122464</xdr:rowOff>
    </xdr:to>
    <xdr:sp macro="" textlink="">
      <xdr:nvSpPr>
        <xdr:cNvPr id="2" name="Arrow: Left 1">
          <a:extLst>
            <a:ext uri="{FF2B5EF4-FFF2-40B4-BE49-F238E27FC236}">
              <a16:creationId xmlns:a16="http://schemas.microsoft.com/office/drawing/2014/main" id="{2C024C59-F417-405C-9F83-253161F0DF74}"/>
            </a:ext>
          </a:extLst>
        </xdr:cNvPr>
        <xdr:cNvSpPr/>
      </xdr:nvSpPr>
      <xdr:spPr>
        <a:xfrm>
          <a:off x="8375651" y="2653394"/>
          <a:ext cx="564242" cy="380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109312</xdr:colOff>
      <xdr:row>72</xdr:row>
      <xdr:rowOff>9980</xdr:rowOff>
    </xdr:from>
    <xdr:to>
      <xdr:col>5</xdr:col>
      <xdr:colOff>496661</xdr:colOff>
      <xdr:row>72</xdr:row>
      <xdr:rowOff>571047</xdr:rowOff>
    </xdr:to>
    <xdr:sp macro="" textlink="">
      <xdr:nvSpPr>
        <xdr:cNvPr id="4" name="Arrow: Left 3">
          <a:extLst>
            <a:ext uri="{FF2B5EF4-FFF2-40B4-BE49-F238E27FC236}">
              <a16:creationId xmlns:a16="http://schemas.microsoft.com/office/drawing/2014/main" id="{EECD1F63-B9A3-4FBF-AC5E-E7498036BB10}"/>
            </a:ext>
          </a:extLst>
        </xdr:cNvPr>
        <xdr:cNvSpPr/>
      </xdr:nvSpPr>
      <xdr:spPr>
        <a:xfrm rot="16200000">
          <a:off x="4295096" y="6315303"/>
          <a:ext cx="561067" cy="3873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201388</xdr:colOff>
      <xdr:row>72</xdr:row>
      <xdr:rowOff>6806</xdr:rowOff>
    </xdr:from>
    <xdr:to>
      <xdr:col>16</xdr:col>
      <xdr:colOff>598262</xdr:colOff>
      <xdr:row>72</xdr:row>
      <xdr:rowOff>574223</xdr:rowOff>
    </xdr:to>
    <xdr:sp macro="" textlink="">
      <xdr:nvSpPr>
        <xdr:cNvPr id="5" name="Arrow: Left 4">
          <a:extLst>
            <a:ext uri="{FF2B5EF4-FFF2-40B4-BE49-F238E27FC236}">
              <a16:creationId xmlns:a16="http://schemas.microsoft.com/office/drawing/2014/main" id="{7B3590F3-3575-4065-8146-54701D116E24}"/>
            </a:ext>
          </a:extLst>
        </xdr:cNvPr>
        <xdr:cNvSpPr/>
      </xdr:nvSpPr>
      <xdr:spPr>
        <a:xfrm rot="16200000">
          <a:off x="12974866" y="6310542"/>
          <a:ext cx="567417" cy="3968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11</xdr:col>
      <xdr:colOff>255816</xdr:colOff>
      <xdr:row>81</xdr:row>
      <xdr:rowOff>74842</xdr:rowOff>
    </xdr:from>
    <xdr:to>
      <xdr:col>11</xdr:col>
      <xdr:colOff>979714</xdr:colOff>
      <xdr:row>85</xdr:row>
      <xdr:rowOff>64862</xdr:rowOff>
    </xdr:to>
    <xdr:sp macro="" textlink="">
      <xdr:nvSpPr>
        <xdr:cNvPr id="6" name="Equals 5">
          <a:extLst>
            <a:ext uri="{FF2B5EF4-FFF2-40B4-BE49-F238E27FC236}">
              <a16:creationId xmlns:a16="http://schemas.microsoft.com/office/drawing/2014/main" id="{5BBDE4A4-95DA-48B4-B002-0D2D3B9D22BB}"/>
            </a:ext>
          </a:extLst>
        </xdr:cNvPr>
        <xdr:cNvSpPr/>
      </xdr:nvSpPr>
      <xdr:spPr>
        <a:xfrm>
          <a:off x="7943852" y="15668628"/>
          <a:ext cx="723898" cy="752020"/>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11</xdr:col>
      <xdr:colOff>272143</xdr:colOff>
      <xdr:row>17</xdr:row>
      <xdr:rowOff>27214</xdr:rowOff>
    </xdr:from>
    <xdr:to>
      <xdr:col>11</xdr:col>
      <xdr:colOff>996041</xdr:colOff>
      <xdr:row>21</xdr:row>
      <xdr:rowOff>17234</xdr:rowOff>
    </xdr:to>
    <xdr:sp macro="" textlink="">
      <xdr:nvSpPr>
        <xdr:cNvPr id="11" name="Equals 10">
          <a:extLst>
            <a:ext uri="{FF2B5EF4-FFF2-40B4-BE49-F238E27FC236}">
              <a16:creationId xmlns:a16="http://schemas.microsoft.com/office/drawing/2014/main" id="{60EFAF1E-BA5A-4B6A-98FE-72AC4BBF0D01}"/>
            </a:ext>
          </a:extLst>
        </xdr:cNvPr>
        <xdr:cNvSpPr/>
      </xdr:nvSpPr>
      <xdr:spPr>
        <a:xfrm>
          <a:off x="7960179" y="2843893"/>
          <a:ext cx="723898" cy="752020"/>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3\..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Finance\Regulatory%20files\Rate%20Applications\Year%202017%20Future%20Year%20Rate%20Application\Exhibit%209%20-%20Deferral%20and%20Variance%20Accounts\IRM_V11_NEW_GA_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Finance\Management\Budgets\2009%20Budget\Operating\E&amp;O%20Budget%202009%20-%20Revisions%20Sept%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Users\nagyj\Downloads\Centre%20Wellington_Filing_Req_Chapter2_Appendices_V1.1_201211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Finance\Regulatory%20files\Rate%20Applications\Year%202018%20IRM%20Rate%20Application\Draft%20Application\London_Hydro_2018%20IRM%20Rate%20Generator%20Model%20-%20V1.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afety%20backup/2014%20IRM/LH%20CDM%20reports%20from%20MS/2006-2010%20Final%20OPA%20CDM%20Results.London%20Hydro%20Inc.%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finance\Finance\Management\Financial%20Statements\Monthly%202009\09-SEP-2009\SFR%20Sept%20200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Work\S&amp;P%20projections\Finance\Management\Budgets\2008%20Budget\Capital\Regulatory%20Smart%20Meter%20Expenditures%202008-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Users\AbramoMa\Downloads\2016_Filing_Requirements_Chapter2_Appendices_DRAFT%20(1).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nance/Department/Monthly%20Reconciliations/2008/12.08/Regulatory%20account%20reconciliations%20Dec%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Finance\Regulatory%20files\Energy%20and%20Distribution%20Statistics\2012%20STATS\Year%202012%20Elec%20Stats%20-%20Final%20result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X:\Finance\Regulatory%20files\Rate%20Applications\Year%202015%20IRM%20Rate%20Application\Submission%20-%20Sep%2026%202014\London_Hydro_2015_IRM_Rate_Generator%20-%20version%201.1_2014092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Finance\Department\Monthly%20Reconciliations\2015\12.15\10.2000%20Capital%20Assets%20Leadsheet%20-%20Dec%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Finance\Management\Financial%20Statements\Monthly%202009\09-SEP-2009\SFR%20Sept%20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Management/99%20Budget/NEWCHARTOFACCOUN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8%20Budget\Narrative%20Templates\2008%20Capital%20Narrative%20-%20SAMP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LDC%20FTY%20-%20LF\CostAllo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F1" t="str">
            <v>BCC10</v>
          </cell>
          <cell r="U1" t="str">
            <v>Annual Budget</v>
          </cell>
        </row>
        <row r="2">
          <cell r="U2">
            <v>0</v>
          </cell>
        </row>
        <row r="3">
          <cell r="U3">
            <v>0</v>
          </cell>
        </row>
        <row r="4">
          <cell r="U4">
            <v>0</v>
          </cell>
        </row>
        <row r="5">
          <cell r="U5">
            <v>0</v>
          </cell>
        </row>
        <row r="6">
          <cell r="U6">
            <v>0</v>
          </cell>
        </row>
        <row r="7">
          <cell r="U7">
            <v>0</v>
          </cell>
        </row>
        <row r="8">
          <cell r="U8">
            <v>0</v>
          </cell>
        </row>
        <row r="9">
          <cell r="U9">
            <v>0</v>
          </cell>
        </row>
        <row r="10">
          <cell r="U10">
            <v>0</v>
          </cell>
        </row>
        <row r="11">
          <cell r="U11">
            <v>0</v>
          </cell>
        </row>
        <row r="12">
          <cell r="U12">
            <v>0</v>
          </cell>
        </row>
        <row r="13">
          <cell r="U13">
            <v>0</v>
          </cell>
        </row>
        <row r="14">
          <cell r="U14">
            <v>0</v>
          </cell>
        </row>
        <row r="15">
          <cell r="U15">
            <v>0</v>
          </cell>
        </row>
        <row r="16">
          <cell r="U16">
            <v>0</v>
          </cell>
        </row>
        <row r="17">
          <cell r="U17">
            <v>0</v>
          </cell>
        </row>
        <row r="18">
          <cell r="U18">
            <v>0</v>
          </cell>
        </row>
        <row r="19">
          <cell r="U19">
            <v>0</v>
          </cell>
        </row>
        <row r="20">
          <cell r="U20">
            <v>0</v>
          </cell>
        </row>
        <row r="21">
          <cell r="U21">
            <v>0</v>
          </cell>
        </row>
        <row r="22">
          <cell r="U22">
            <v>0</v>
          </cell>
        </row>
        <row r="23">
          <cell r="U23">
            <v>0</v>
          </cell>
        </row>
        <row r="24">
          <cell r="U24">
            <v>0</v>
          </cell>
        </row>
        <row r="25">
          <cell r="U25">
            <v>0</v>
          </cell>
        </row>
        <row r="26">
          <cell r="U26">
            <v>0</v>
          </cell>
        </row>
        <row r="27">
          <cell r="U27">
            <v>0</v>
          </cell>
        </row>
        <row r="28">
          <cell r="U28">
            <v>0</v>
          </cell>
        </row>
        <row r="29">
          <cell r="U29">
            <v>0</v>
          </cell>
        </row>
        <row r="30">
          <cell r="U30">
            <v>0</v>
          </cell>
        </row>
        <row r="31">
          <cell r="U31">
            <v>0</v>
          </cell>
        </row>
        <row r="32">
          <cell r="U32">
            <v>0</v>
          </cell>
        </row>
        <row r="33">
          <cell r="U33">
            <v>0</v>
          </cell>
        </row>
        <row r="34">
          <cell r="U34">
            <v>0</v>
          </cell>
        </row>
        <row r="35">
          <cell r="U35">
            <v>0</v>
          </cell>
        </row>
        <row r="36">
          <cell r="U36">
            <v>0</v>
          </cell>
        </row>
        <row r="37">
          <cell r="U37">
            <v>0</v>
          </cell>
        </row>
        <row r="38">
          <cell r="U38">
            <v>0</v>
          </cell>
        </row>
        <row r="39">
          <cell r="U39">
            <v>0</v>
          </cell>
        </row>
        <row r="40">
          <cell r="U40">
            <v>0</v>
          </cell>
        </row>
        <row r="41">
          <cell r="U41">
            <v>0</v>
          </cell>
        </row>
        <row r="42">
          <cell r="U42">
            <v>0</v>
          </cell>
        </row>
        <row r="43">
          <cell r="U43">
            <v>0</v>
          </cell>
        </row>
        <row r="44">
          <cell r="U44">
            <v>0</v>
          </cell>
        </row>
        <row r="45">
          <cell r="U45">
            <v>0</v>
          </cell>
        </row>
        <row r="46">
          <cell r="U46">
            <v>0</v>
          </cell>
        </row>
        <row r="47">
          <cell r="U47">
            <v>0</v>
          </cell>
        </row>
        <row r="48">
          <cell r="U48">
            <v>0</v>
          </cell>
        </row>
        <row r="49">
          <cell r="U49">
            <v>0</v>
          </cell>
        </row>
        <row r="50">
          <cell r="U50">
            <v>0</v>
          </cell>
        </row>
        <row r="51">
          <cell r="U51">
            <v>0</v>
          </cell>
        </row>
        <row r="52">
          <cell r="U52">
            <v>0</v>
          </cell>
        </row>
        <row r="53">
          <cell r="U53">
            <v>0</v>
          </cell>
        </row>
        <row r="54">
          <cell r="U54">
            <v>0</v>
          </cell>
        </row>
        <row r="55">
          <cell r="U55">
            <v>0</v>
          </cell>
        </row>
        <row r="56">
          <cell r="U56">
            <v>0</v>
          </cell>
        </row>
        <row r="57">
          <cell r="U57">
            <v>0</v>
          </cell>
        </row>
        <row r="58">
          <cell r="U58">
            <v>0</v>
          </cell>
        </row>
        <row r="59">
          <cell r="U59">
            <v>0</v>
          </cell>
        </row>
        <row r="60">
          <cell r="U60">
            <v>0</v>
          </cell>
        </row>
        <row r="61">
          <cell r="U61">
            <v>0</v>
          </cell>
        </row>
        <row r="62">
          <cell r="U62">
            <v>0</v>
          </cell>
        </row>
        <row r="63">
          <cell r="U63">
            <v>0</v>
          </cell>
        </row>
        <row r="64">
          <cell r="U64">
            <v>0</v>
          </cell>
        </row>
        <row r="65">
          <cell r="U65">
            <v>0</v>
          </cell>
        </row>
        <row r="66">
          <cell r="U66">
            <v>0</v>
          </cell>
        </row>
        <row r="67">
          <cell r="U67">
            <v>0</v>
          </cell>
        </row>
        <row r="68">
          <cell r="U68">
            <v>0</v>
          </cell>
        </row>
        <row r="69">
          <cell r="U69">
            <v>0</v>
          </cell>
        </row>
        <row r="70">
          <cell r="U70">
            <v>0</v>
          </cell>
        </row>
        <row r="71">
          <cell r="U71">
            <v>0</v>
          </cell>
        </row>
        <row r="72">
          <cell r="U72">
            <v>0</v>
          </cell>
        </row>
        <row r="73">
          <cell r="U73">
            <v>0</v>
          </cell>
        </row>
        <row r="74">
          <cell r="U74">
            <v>0</v>
          </cell>
        </row>
        <row r="75">
          <cell r="U75">
            <v>0</v>
          </cell>
        </row>
        <row r="76">
          <cell r="U76">
            <v>0</v>
          </cell>
        </row>
        <row r="77">
          <cell r="U77">
            <v>0</v>
          </cell>
        </row>
        <row r="78">
          <cell r="U78">
            <v>0</v>
          </cell>
        </row>
        <row r="79">
          <cell r="U79">
            <v>0</v>
          </cell>
        </row>
        <row r="80">
          <cell r="U80">
            <v>0</v>
          </cell>
        </row>
        <row r="81">
          <cell r="U81">
            <v>0</v>
          </cell>
        </row>
        <row r="82">
          <cell r="U82">
            <v>0</v>
          </cell>
        </row>
        <row r="83">
          <cell r="U83">
            <v>0</v>
          </cell>
        </row>
        <row r="84">
          <cell r="U84">
            <v>0</v>
          </cell>
        </row>
        <row r="85">
          <cell r="U85">
            <v>0</v>
          </cell>
        </row>
        <row r="86">
          <cell r="U86">
            <v>0</v>
          </cell>
        </row>
        <row r="87">
          <cell r="U87">
            <v>0</v>
          </cell>
        </row>
        <row r="88">
          <cell r="U88">
            <v>0</v>
          </cell>
        </row>
        <row r="89">
          <cell r="U89">
            <v>0</v>
          </cell>
        </row>
        <row r="90">
          <cell r="U90">
            <v>0</v>
          </cell>
        </row>
        <row r="91">
          <cell r="U91">
            <v>0</v>
          </cell>
        </row>
        <row r="92">
          <cell r="U92">
            <v>0</v>
          </cell>
        </row>
        <row r="93">
          <cell r="U93">
            <v>0</v>
          </cell>
        </row>
        <row r="94">
          <cell r="U94">
            <v>0</v>
          </cell>
        </row>
        <row r="95">
          <cell r="U95">
            <v>0</v>
          </cell>
        </row>
        <row r="96">
          <cell r="U96">
            <v>0</v>
          </cell>
        </row>
        <row r="97">
          <cell r="U97">
            <v>0</v>
          </cell>
        </row>
        <row r="98">
          <cell r="U98">
            <v>0</v>
          </cell>
        </row>
        <row r="99">
          <cell r="U99">
            <v>0</v>
          </cell>
        </row>
        <row r="100">
          <cell r="U100">
            <v>0</v>
          </cell>
        </row>
        <row r="101">
          <cell r="U101">
            <v>0</v>
          </cell>
        </row>
        <row r="102">
          <cell r="F102" t="str">
            <v>E</v>
          </cell>
          <cell r="U102">
            <v>0</v>
          </cell>
        </row>
        <row r="103">
          <cell r="F103" t="str">
            <v>F</v>
          </cell>
          <cell r="U103">
            <v>0</v>
          </cell>
        </row>
        <row r="104">
          <cell r="F104" t="str">
            <v>A</v>
          </cell>
          <cell r="U104">
            <v>3110000</v>
          </cell>
        </row>
        <row r="105">
          <cell r="F105" t="str">
            <v>B</v>
          </cell>
          <cell r="U105">
            <v>1825000</v>
          </cell>
        </row>
        <row r="106">
          <cell r="F106" t="str">
            <v>C</v>
          </cell>
          <cell r="U106">
            <v>1050000</v>
          </cell>
        </row>
        <row r="107">
          <cell r="F107" t="str">
            <v>D</v>
          </cell>
          <cell r="U107">
            <v>750000</v>
          </cell>
        </row>
        <row r="108">
          <cell r="F108" t="str">
            <v>E</v>
          </cell>
          <cell r="U108">
            <v>7900000</v>
          </cell>
        </row>
        <row r="109">
          <cell r="F109" t="str">
            <v>F</v>
          </cell>
          <cell r="U109">
            <v>1250000</v>
          </cell>
        </row>
        <row r="110">
          <cell r="F110" t="str">
            <v>G</v>
          </cell>
          <cell r="U110">
            <v>3455000</v>
          </cell>
        </row>
        <row r="111">
          <cell r="F111" t="str">
            <v>H</v>
          </cell>
          <cell r="U111">
            <v>610000</v>
          </cell>
        </row>
        <row r="112">
          <cell r="F112" t="str">
            <v>L</v>
          </cell>
          <cell r="U112">
            <v>17868000</v>
          </cell>
        </row>
        <row r="113">
          <cell r="F113" t="str">
            <v>M</v>
          </cell>
          <cell r="U113">
            <v>482000</v>
          </cell>
        </row>
        <row r="114">
          <cell r="F114" t="str">
            <v>MM</v>
          </cell>
          <cell r="U114">
            <v>1000000</v>
          </cell>
        </row>
        <row r="115">
          <cell r="F115" t="str">
            <v>N</v>
          </cell>
          <cell r="U115">
            <v>1778000</v>
          </cell>
        </row>
        <row r="116">
          <cell r="F116" t="str">
            <v>O</v>
          </cell>
          <cell r="U116">
            <v>135000</v>
          </cell>
        </row>
        <row r="117">
          <cell r="F117" t="str">
            <v>Q</v>
          </cell>
          <cell r="U117">
            <v>120000</v>
          </cell>
        </row>
        <row r="118">
          <cell r="F118" t="str">
            <v>R</v>
          </cell>
          <cell r="U118">
            <v>1130000</v>
          </cell>
        </row>
        <row r="119">
          <cell r="F119" t="str">
            <v>T</v>
          </cell>
          <cell r="U119">
            <v>200000</v>
          </cell>
        </row>
        <row r="120">
          <cell r="F120" t="str">
            <v>V</v>
          </cell>
          <cell r="U120">
            <v>1041000</v>
          </cell>
        </row>
        <row r="121">
          <cell r="F121" t="str">
            <v>W</v>
          </cell>
          <cell r="U121">
            <v>2461000</v>
          </cell>
        </row>
        <row r="122">
          <cell r="U122">
            <v>0</v>
          </cell>
        </row>
        <row r="123">
          <cell r="F123" t="str">
            <v>A</v>
          </cell>
          <cell r="U123">
            <v>0</v>
          </cell>
        </row>
        <row r="124">
          <cell r="F124" t="str">
            <v>B</v>
          </cell>
          <cell r="U124">
            <v>0</v>
          </cell>
        </row>
        <row r="125">
          <cell r="F125" t="str">
            <v>C</v>
          </cell>
          <cell r="U125">
            <v>0</v>
          </cell>
        </row>
        <row r="126">
          <cell r="F126" t="str">
            <v>CC</v>
          </cell>
          <cell r="U126">
            <v>0</v>
          </cell>
        </row>
        <row r="127">
          <cell r="F127" t="str">
            <v>D</v>
          </cell>
          <cell r="U127">
            <v>0</v>
          </cell>
        </row>
        <row r="128">
          <cell r="F128" t="str">
            <v>E</v>
          </cell>
          <cell r="U128">
            <v>0</v>
          </cell>
        </row>
        <row r="129">
          <cell r="F129" t="str">
            <v>F</v>
          </cell>
          <cell r="U129">
            <v>0</v>
          </cell>
        </row>
        <row r="130">
          <cell r="F130" t="str">
            <v>G</v>
          </cell>
          <cell r="U130">
            <v>0</v>
          </cell>
        </row>
        <row r="131">
          <cell r="F131" t="str">
            <v>H</v>
          </cell>
          <cell r="U131">
            <v>0</v>
          </cell>
        </row>
        <row r="132">
          <cell r="F132" t="str">
            <v>I</v>
          </cell>
          <cell r="U132">
            <v>0</v>
          </cell>
        </row>
        <row r="133">
          <cell r="F133" t="str">
            <v>L</v>
          </cell>
          <cell r="U133">
            <v>0</v>
          </cell>
        </row>
        <row r="134">
          <cell r="F134" t="str">
            <v>M</v>
          </cell>
          <cell r="U134">
            <v>0</v>
          </cell>
        </row>
        <row r="135">
          <cell r="F135" t="str">
            <v>MM</v>
          </cell>
          <cell r="U135">
            <v>0</v>
          </cell>
        </row>
        <row r="136">
          <cell r="F136" t="str">
            <v>Q</v>
          </cell>
          <cell r="U136">
            <v>0</v>
          </cell>
        </row>
        <row r="137">
          <cell r="F137" t="str">
            <v>R</v>
          </cell>
          <cell r="U137">
            <v>0</v>
          </cell>
        </row>
        <row r="138">
          <cell r="F138" t="str">
            <v>T</v>
          </cell>
          <cell r="U138">
            <v>0</v>
          </cell>
        </row>
        <row r="139">
          <cell r="F139" t="str">
            <v>V</v>
          </cell>
          <cell r="U139">
            <v>0</v>
          </cell>
        </row>
        <row r="140">
          <cell r="F140" t="str">
            <v>W</v>
          </cell>
          <cell r="U140">
            <v>0</v>
          </cell>
        </row>
        <row r="141">
          <cell r="F141" t="str">
            <v>X</v>
          </cell>
          <cell r="U141">
            <v>0</v>
          </cell>
        </row>
        <row r="142">
          <cell r="F142" t="str">
            <v>ZZ</v>
          </cell>
          <cell r="U142">
            <v>0</v>
          </cell>
        </row>
        <row r="143">
          <cell r="U143">
            <v>0</v>
          </cell>
        </row>
        <row r="144">
          <cell r="F144" t="str">
            <v>A</v>
          </cell>
          <cell r="U144">
            <v>0</v>
          </cell>
        </row>
        <row r="145">
          <cell r="F145" t="str">
            <v>B</v>
          </cell>
          <cell r="U145">
            <v>0</v>
          </cell>
        </row>
        <row r="146">
          <cell r="F146" t="str">
            <v>C</v>
          </cell>
          <cell r="U146">
            <v>0</v>
          </cell>
        </row>
        <row r="147">
          <cell r="F147" t="str">
            <v>CC</v>
          </cell>
          <cell r="U147">
            <v>0</v>
          </cell>
        </row>
        <row r="148">
          <cell r="F148" t="str">
            <v>D</v>
          </cell>
          <cell r="U148">
            <v>0</v>
          </cell>
        </row>
        <row r="149">
          <cell r="F149" t="str">
            <v>E</v>
          </cell>
          <cell r="U149">
            <v>0</v>
          </cell>
        </row>
        <row r="150">
          <cell r="F150" t="str">
            <v>F</v>
          </cell>
          <cell r="U150">
            <v>0</v>
          </cell>
        </row>
        <row r="151">
          <cell r="F151" t="str">
            <v>G</v>
          </cell>
          <cell r="U151">
            <v>0</v>
          </cell>
        </row>
        <row r="152">
          <cell r="F152" t="str">
            <v>H</v>
          </cell>
          <cell r="U152">
            <v>0</v>
          </cell>
        </row>
        <row r="153">
          <cell r="F153" t="str">
            <v>L</v>
          </cell>
          <cell r="U153">
            <v>0</v>
          </cell>
        </row>
        <row r="154">
          <cell r="F154" t="str">
            <v>M</v>
          </cell>
          <cell r="U154">
            <v>0</v>
          </cell>
        </row>
        <row r="155">
          <cell r="F155" t="str">
            <v>T</v>
          </cell>
          <cell r="U155">
            <v>0</v>
          </cell>
        </row>
        <row r="156">
          <cell r="F156" t="str">
            <v>W</v>
          </cell>
          <cell r="U156">
            <v>0</v>
          </cell>
        </row>
        <row r="157">
          <cell r="F157" t="str">
            <v>ZZ</v>
          </cell>
          <cell r="U157">
            <v>0</v>
          </cell>
        </row>
        <row r="158">
          <cell r="U158">
            <v>0</v>
          </cell>
        </row>
        <row r="159">
          <cell r="F159" t="str">
            <v>A</v>
          </cell>
          <cell r="U159">
            <v>0</v>
          </cell>
        </row>
        <row r="160">
          <cell r="F160" t="str">
            <v>B</v>
          </cell>
          <cell r="U160">
            <v>0</v>
          </cell>
        </row>
        <row r="161">
          <cell r="F161" t="str">
            <v>C</v>
          </cell>
          <cell r="U161">
            <v>0</v>
          </cell>
        </row>
        <row r="162">
          <cell r="F162" t="str">
            <v>CC</v>
          </cell>
          <cell r="U162">
            <v>0</v>
          </cell>
        </row>
        <row r="163">
          <cell r="F163" t="str">
            <v>D</v>
          </cell>
          <cell r="U163">
            <v>0</v>
          </cell>
        </row>
        <row r="164">
          <cell r="F164" t="str">
            <v>E</v>
          </cell>
          <cell r="U164">
            <v>0</v>
          </cell>
        </row>
        <row r="165">
          <cell r="F165" t="str">
            <v>F</v>
          </cell>
          <cell r="U165">
            <v>0</v>
          </cell>
        </row>
        <row r="166">
          <cell r="F166" t="str">
            <v>G</v>
          </cell>
          <cell r="U166">
            <v>0</v>
          </cell>
        </row>
        <row r="167">
          <cell r="F167" t="str">
            <v>H</v>
          </cell>
          <cell r="U167">
            <v>0</v>
          </cell>
        </row>
        <row r="168">
          <cell r="F168" t="str">
            <v>L</v>
          </cell>
          <cell r="U168">
            <v>0</v>
          </cell>
        </row>
        <row r="169">
          <cell r="F169" t="str">
            <v>M</v>
          </cell>
          <cell r="U169">
            <v>0</v>
          </cell>
        </row>
        <row r="170">
          <cell r="F170" t="str">
            <v>R</v>
          </cell>
          <cell r="U170">
            <v>0</v>
          </cell>
        </row>
        <row r="171">
          <cell r="F171" t="str">
            <v>W</v>
          </cell>
          <cell r="U171">
            <v>0</v>
          </cell>
        </row>
        <row r="172">
          <cell r="F172" t="str">
            <v>ZZ</v>
          </cell>
          <cell r="U172">
            <v>0</v>
          </cell>
        </row>
        <row r="173">
          <cell r="U173">
            <v>0</v>
          </cell>
        </row>
        <row r="174">
          <cell r="F174" t="str">
            <v>A</v>
          </cell>
          <cell r="U174">
            <v>0</v>
          </cell>
        </row>
        <row r="175">
          <cell r="F175" t="str">
            <v>B</v>
          </cell>
          <cell r="U175">
            <v>0</v>
          </cell>
        </row>
        <row r="176">
          <cell r="F176" t="str">
            <v>C</v>
          </cell>
          <cell r="U176">
            <v>0</v>
          </cell>
        </row>
        <row r="177">
          <cell r="F177" t="str">
            <v>D</v>
          </cell>
          <cell r="U177">
            <v>0</v>
          </cell>
        </row>
        <row r="178">
          <cell r="F178" t="str">
            <v>E</v>
          </cell>
          <cell r="U178">
            <v>0</v>
          </cell>
        </row>
        <row r="179">
          <cell r="F179" t="str">
            <v>F</v>
          </cell>
          <cell r="U179">
            <v>0</v>
          </cell>
        </row>
        <row r="180">
          <cell r="F180" t="str">
            <v>G</v>
          </cell>
          <cell r="U180">
            <v>0</v>
          </cell>
        </row>
        <row r="181">
          <cell r="F181" t="str">
            <v>H</v>
          </cell>
          <cell r="U181">
            <v>0</v>
          </cell>
        </row>
        <row r="182">
          <cell r="F182" t="str">
            <v>L</v>
          </cell>
          <cell r="U182">
            <v>0</v>
          </cell>
        </row>
        <row r="183">
          <cell r="F183" t="str">
            <v>M</v>
          </cell>
          <cell r="U183">
            <v>0</v>
          </cell>
        </row>
        <row r="184">
          <cell r="F184" t="str">
            <v>W</v>
          </cell>
          <cell r="U184">
            <v>0</v>
          </cell>
        </row>
        <row r="185">
          <cell r="F185" t="str">
            <v>ZZ</v>
          </cell>
          <cell r="U185">
            <v>0</v>
          </cell>
        </row>
        <row r="186">
          <cell r="U186">
            <v>0</v>
          </cell>
        </row>
        <row r="187">
          <cell r="F187" t="str">
            <v>E</v>
          </cell>
          <cell r="U187">
            <v>0</v>
          </cell>
        </row>
        <row r="188">
          <cell r="F188" t="str">
            <v>M</v>
          </cell>
          <cell r="U188">
            <v>0</v>
          </cell>
        </row>
        <row r="189">
          <cell r="F189" t="str">
            <v>ZZ</v>
          </cell>
          <cell r="U189">
            <v>0</v>
          </cell>
        </row>
        <row r="190">
          <cell r="U190">
            <v>0</v>
          </cell>
        </row>
        <row r="191">
          <cell r="F191" t="str">
            <v>A</v>
          </cell>
          <cell r="U191">
            <v>0</v>
          </cell>
        </row>
        <row r="192">
          <cell r="F192" t="str">
            <v>B</v>
          </cell>
          <cell r="U192">
            <v>0</v>
          </cell>
        </row>
        <row r="193">
          <cell r="F193" t="str">
            <v>C</v>
          </cell>
          <cell r="U193">
            <v>0</v>
          </cell>
        </row>
        <row r="194">
          <cell r="F194" t="str">
            <v>CC</v>
          </cell>
          <cell r="U194">
            <v>0</v>
          </cell>
        </row>
        <row r="195">
          <cell r="F195" t="str">
            <v>D</v>
          </cell>
          <cell r="U195">
            <v>0</v>
          </cell>
        </row>
        <row r="196">
          <cell r="F196" t="str">
            <v>E</v>
          </cell>
          <cell r="U196">
            <v>0</v>
          </cell>
        </row>
        <row r="197">
          <cell r="F197" t="str">
            <v>F</v>
          </cell>
          <cell r="U197">
            <v>0</v>
          </cell>
        </row>
        <row r="198">
          <cell r="F198" t="str">
            <v>G</v>
          </cell>
          <cell r="U198">
            <v>0</v>
          </cell>
        </row>
        <row r="199">
          <cell r="F199" t="str">
            <v>H</v>
          </cell>
          <cell r="U199">
            <v>0</v>
          </cell>
        </row>
        <row r="200">
          <cell r="F200" t="str">
            <v>I</v>
          </cell>
          <cell r="U200">
            <v>0</v>
          </cell>
        </row>
        <row r="201">
          <cell r="F201" t="str">
            <v>L</v>
          </cell>
          <cell r="U201">
            <v>0</v>
          </cell>
        </row>
        <row r="202">
          <cell r="F202" t="str">
            <v>M</v>
          </cell>
          <cell r="U202">
            <v>0</v>
          </cell>
        </row>
        <row r="203">
          <cell r="F203" t="str">
            <v>MM</v>
          </cell>
          <cell r="U203">
            <v>0</v>
          </cell>
        </row>
        <row r="204">
          <cell r="F204" t="str">
            <v>Q</v>
          </cell>
          <cell r="U204">
            <v>0</v>
          </cell>
        </row>
        <row r="205">
          <cell r="F205" t="str">
            <v>R</v>
          </cell>
          <cell r="U205">
            <v>0</v>
          </cell>
        </row>
        <row r="206">
          <cell r="F206" t="str">
            <v>T</v>
          </cell>
          <cell r="U206">
            <v>0</v>
          </cell>
        </row>
        <row r="207">
          <cell r="F207" t="str">
            <v>V</v>
          </cell>
          <cell r="U207">
            <v>0</v>
          </cell>
        </row>
        <row r="208">
          <cell r="F208" t="str">
            <v>W</v>
          </cell>
          <cell r="U208">
            <v>0</v>
          </cell>
        </row>
        <row r="209">
          <cell r="F209" t="str">
            <v>X</v>
          </cell>
          <cell r="U209">
            <v>0</v>
          </cell>
        </row>
        <row r="210">
          <cell r="F210" t="str">
            <v>ZZ</v>
          </cell>
          <cell r="U210">
            <v>0</v>
          </cell>
        </row>
        <row r="211">
          <cell r="U211">
            <v>0</v>
          </cell>
        </row>
        <row r="212">
          <cell r="F212" t="str">
            <v>A</v>
          </cell>
          <cell r="U212">
            <v>0</v>
          </cell>
        </row>
        <row r="213">
          <cell r="F213" t="str">
            <v>B</v>
          </cell>
          <cell r="U213">
            <v>0</v>
          </cell>
        </row>
        <row r="214">
          <cell r="F214" t="str">
            <v>C</v>
          </cell>
          <cell r="U214">
            <v>0</v>
          </cell>
        </row>
        <row r="215">
          <cell r="F215" t="str">
            <v>CC</v>
          </cell>
          <cell r="U215">
            <v>0</v>
          </cell>
        </row>
        <row r="216">
          <cell r="F216" t="str">
            <v>D</v>
          </cell>
          <cell r="U216">
            <v>0</v>
          </cell>
        </row>
        <row r="217">
          <cell r="F217" t="str">
            <v>E</v>
          </cell>
          <cell r="U217">
            <v>0</v>
          </cell>
        </row>
        <row r="218">
          <cell r="F218" t="str">
            <v>F</v>
          </cell>
          <cell r="U218">
            <v>0</v>
          </cell>
        </row>
        <row r="219">
          <cell r="F219" t="str">
            <v>G</v>
          </cell>
          <cell r="U219">
            <v>0</v>
          </cell>
        </row>
        <row r="220">
          <cell r="F220" t="str">
            <v>H</v>
          </cell>
          <cell r="U220">
            <v>0</v>
          </cell>
        </row>
        <row r="221">
          <cell r="F221" t="str">
            <v>L</v>
          </cell>
          <cell r="U221">
            <v>0</v>
          </cell>
        </row>
        <row r="222">
          <cell r="F222" t="str">
            <v>M</v>
          </cell>
          <cell r="U222">
            <v>0</v>
          </cell>
        </row>
        <row r="223">
          <cell r="F223" t="str">
            <v>W</v>
          </cell>
          <cell r="U223">
            <v>0</v>
          </cell>
        </row>
        <row r="224">
          <cell r="U224">
            <v>0</v>
          </cell>
        </row>
        <row r="225">
          <cell r="F225" t="str">
            <v>A</v>
          </cell>
          <cell r="U225">
            <v>0</v>
          </cell>
        </row>
        <row r="226">
          <cell r="F226" t="str">
            <v>C</v>
          </cell>
          <cell r="U226">
            <v>0</v>
          </cell>
        </row>
        <row r="227">
          <cell r="F227" t="str">
            <v>D</v>
          </cell>
          <cell r="U227">
            <v>0</v>
          </cell>
        </row>
        <row r="228">
          <cell r="F228" t="str">
            <v>E</v>
          </cell>
          <cell r="U228">
            <v>0</v>
          </cell>
        </row>
        <row r="229">
          <cell r="F229" t="str">
            <v>F</v>
          </cell>
          <cell r="U229">
            <v>0</v>
          </cell>
        </row>
        <row r="230">
          <cell r="F230" t="str">
            <v>H</v>
          </cell>
          <cell r="U230">
            <v>0</v>
          </cell>
        </row>
        <row r="231">
          <cell r="F231" t="str">
            <v>L</v>
          </cell>
          <cell r="U231">
            <v>0</v>
          </cell>
        </row>
        <row r="232">
          <cell r="F232" t="str">
            <v>M</v>
          </cell>
          <cell r="U232">
            <v>0</v>
          </cell>
        </row>
        <row r="233">
          <cell r="F233" t="str">
            <v>N</v>
          </cell>
          <cell r="U233">
            <v>0</v>
          </cell>
        </row>
        <row r="234">
          <cell r="F234" t="str">
            <v>O</v>
          </cell>
          <cell r="U234">
            <v>0</v>
          </cell>
        </row>
        <row r="235">
          <cell r="F235" t="str">
            <v>Q</v>
          </cell>
          <cell r="U235">
            <v>0</v>
          </cell>
        </row>
        <row r="236">
          <cell r="F236" t="str">
            <v>R</v>
          </cell>
          <cell r="U236">
            <v>0</v>
          </cell>
        </row>
        <row r="237">
          <cell r="F237" t="str">
            <v>T</v>
          </cell>
          <cell r="U237">
            <v>0</v>
          </cell>
        </row>
        <row r="238">
          <cell r="F238" t="str">
            <v>V</v>
          </cell>
          <cell r="U238">
            <v>0</v>
          </cell>
        </row>
        <row r="239">
          <cell r="U239">
            <v>0</v>
          </cell>
        </row>
        <row r="240">
          <cell r="F240" t="str">
            <v>H</v>
          </cell>
          <cell r="U240">
            <v>0</v>
          </cell>
        </row>
        <row r="241">
          <cell r="F241" t="str">
            <v>L</v>
          </cell>
          <cell r="U241">
            <v>0</v>
          </cell>
        </row>
        <row r="242">
          <cell r="F242" t="str">
            <v>M</v>
          </cell>
          <cell r="U242">
            <v>0</v>
          </cell>
        </row>
        <row r="243">
          <cell r="F243" t="str">
            <v>N</v>
          </cell>
          <cell r="U243">
            <v>0</v>
          </cell>
        </row>
        <row r="244">
          <cell r="F244" t="str">
            <v>R</v>
          </cell>
          <cell r="U244">
            <v>0</v>
          </cell>
        </row>
        <row r="245">
          <cell r="F245" t="str">
            <v>T</v>
          </cell>
          <cell r="U245">
            <v>0</v>
          </cell>
        </row>
        <row r="246">
          <cell r="F246" t="str">
            <v>V</v>
          </cell>
          <cell r="U246">
            <v>0</v>
          </cell>
        </row>
        <row r="247">
          <cell r="F247" t="str">
            <v>W</v>
          </cell>
          <cell r="U247">
            <v>0</v>
          </cell>
        </row>
        <row r="248">
          <cell r="U248">
            <v>0</v>
          </cell>
        </row>
        <row r="249">
          <cell r="F249" t="str">
            <v>C</v>
          </cell>
          <cell r="U249">
            <v>0</v>
          </cell>
        </row>
        <row r="250">
          <cell r="F250" t="str">
            <v>H</v>
          </cell>
          <cell r="U250">
            <v>0</v>
          </cell>
        </row>
        <row r="251">
          <cell r="F251" t="str">
            <v>I</v>
          </cell>
          <cell r="U251">
            <v>0</v>
          </cell>
        </row>
        <row r="252">
          <cell r="F252" t="str">
            <v>L</v>
          </cell>
          <cell r="U252">
            <v>0</v>
          </cell>
        </row>
        <row r="253">
          <cell r="F253" t="str">
            <v>R</v>
          </cell>
          <cell r="U253">
            <v>0</v>
          </cell>
        </row>
        <row r="254">
          <cell r="F254" t="str">
            <v>T</v>
          </cell>
          <cell r="U254">
            <v>0</v>
          </cell>
        </row>
        <row r="255">
          <cell r="F255" t="str">
            <v>V</v>
          </cell>
          <cell r="U255">
            <v>0</v>
          </cell>
        </row>
        <row r="256">
          <cell r="F256" t="str">
            <v>W</v>
          </cell>
          <cell r="U256">
            <v>0</v>
          </cell>
        </row>
        <row r="257">
          <cell r="U257">
            <v>0</v>
          </cell>
        </row>
        <row r="258">
          <cell r="F258" t="str">
            <v>A</v>
          </cell>
          <cell r="U258">
            <v>0</v>
          </cell>
        </row>
        <row r="259">
          <cell r="F259" t="str">
            <v>B</v>
          </cell>
          <cell r="U259">
            <v>0</v>
          </cell>
        </row>
        <row r="260">
          <cell r="F260" t="str">
            <v>C</v>
          </cell>
          <cell r="U260">
            <v>0</v>
          </cell>
        </row>
        <row r="261">
          <cell r="F261" t="str">
            <v>CC</v>
          </cell>
          <cell r="U261">
            <v>0</v>
          </cell>
        </row>
        <row r="262">
          <cell r="F262" t="str">
            <v>D</v>
          </cell>
          <cell r="U262">
            <v>0</v>
          </cell>
        </row>
        <row r="263">
          <cell r="F263" t="str">
            <v>E</v>
          </cell>
          <cell r="U263">
            <v>0</v>
          </cell>
        </row>
        <row r="264">
          <cell r="F264" t="str">
            <v>F</v>
          </cell>
          <cell r="U264">
            <v>0</v>
          </cell>
        </row>
        <row r="265">
          <cell r="F265" t="str">
            <v>G</v>
          </cell>
          <cell r="U265">
            <v>0</v>
          </cell>
        </row>
        <row r="266">
          <cell r="F266" t="str">
            <v>H</v>
          </cell>
          <cell r="U266">
            <v>0</v>
          </cell>
        </row>
        <row r="267">
          <cell r="F267" t="str">
            <v>I</v>
          </cell>
          <cell r="U267">
            <v>0</v>
          </cell>
        </row>
        <row r="268">
          <cell r="F268" t="str">
            <v>L</v>
          </cell>
          <cell r="U268">
            <v>0</v>
          </cell>
        </row>
        <row r="269">
          <cell r="F269" t="str">
            <v>M</v>
          </cell>
          <cell r="U269">
            <v>0</v>
          </cell>
        </row>
        <row r="270">
          <cell r="F270" t="str">
            <v>MM</v>
          </cell>
          <cell r="U270">
            <v>0</v>
          </cell>
        </row>
        <row r="271">
          <cell r="F271" t="str">
            <v>N</v>
          </cell>
          <cell r="U271">
            <v>0</v>
          </cell>
        </row>
        <row r="272">
          <cell r="F272" t="str">
            <v>O</v>
          </cell>
          <cell r="U272">
            <v>0</v>
          </cell>
        </row>
        <row r="273">
          <cell r="F273" t="str">
            <v>Q</v>
          </cell>
          <cell r="U273">
            <v>0</v>
          </cell>
        </row>
        <row r="274">
          <cell r="F274" t="str">
            <v>R</v>
          </cell>
          <cell r="U274">
            <v>0</v>
          </cell>
        </row>
        <row r="275">
          <cell r="F275" t="str">
            <v>T</v>
          </cell>
          <cell r="U275">
            <v>0</v>
          </cell>
        </row>
        <row r="276">
          <cell r="F276" t="str">
            <v>V</v>
          </cell>
          <cell r="U276">
            <v>0</v>
          </cell>
        </row>
        <row r="277">
          <cell r="F277" t="str">
            <v>W</v>
          </cell>
          <cell r="U277">
            <v>0</v>
          </cell>
        </row>
        <row r="278">
          <cell r="F278" t="str">
            <v>X</v>
          </cell>
          <cell r="U278">
            <v>0</v>
          </cell>
        </row>
        <row r="279">
          <cell r="F279" t="str">
            <v>ZZ</v>
          </cell>
          <cell r="U279">
            <v>0</v>
          </cell>
        </row>
        <row r="280">
          <cell r="U280">
            <v>0</v>
          </cell>
        </row>
        <row r="281">
          <cell r="F281" t="str">
            <v>A</v>
          </cell>
          <cell r="U281">
            <v>0</v>
          </cell>
        </row>
        <row r="282">
          <cell r="F282" t="str">
            <v>C</v>
          </cell>
          <cell r="U282">
            <v>0</v>
          </cell>
        </row>
        <row r="283">
          <cell r="F283" t="str">
            <v>CC</v>
          </cell>
          <cell r="U283">
            <v>0</v>
          </cell>
        </row>
        <row r="284">
          <cell r="F284" t="str">
            <v>E</v>
          </cell>
          <cell r="U284">
            <v>0</v>
          </cell>
        </row>
        <row r="285">
          <cell r="F285" t="str">
            <v>F</v>
          </cell>
          <cell r="U285">
            <v>0</v>
          </cell>
        </row>
        <row r="286">
          <cell r="F286" t="str">
            <v>G</v>
          </cell>
          <cell r="U286">
            <v>0</v>
          </cell>
        </row>
        <row r="287">
          <cell r="F287" t="str">
            <v>H</v>
          </cell>
          <cell r="U287">
            <v>0</v>
          </cell>
        </row>
        <row r="288">
          <cell r="F288" t="str">
            <v>L</v>
          </cell>
          <cell r="U288">
            <v>0</v>
          </cell>
        </row>
        <row r="289">
          <cell r="F289" t="str">
            <v>M</v>
          </cell>
          <cell r="U289">
            <v>0</v>
          </cell>
        </row>
        <row r="290">
          <cell r="U290">
            <v>0</v>
          </cell>
        </row>
        <row r="291">
          <cell r="F291" t="str">
            <v>A</v>
          </cell>
          <cell r="U291">
            <v>0</v>
          </cell>
        </row>
        <row r="292">
          <cell r="F292" t="str">
            <v>B</v>
          </cell>
          <cell r="U292">
            <v>0</v>
          </cell>
        </row>
        <row r="293">
          <cell r="F293" t="str">
            <v>C</v>
          </cell>
          <cell r="U293">
            <v>0</v>
          </cell>
        </row>
        <row r="294">
          <cell r="F294" t="str">
            <v>CC</v>
          </cell>
          <cell r="U294">
            <v>0</v>
          </cell>
        </row>
        <row r="295">
          <cell r="F295" t="str">
            <v>D</v>
          </cell>
          <cell r="U295">
            <v>0</v>
          </cell>
        </row>
        <row r="296">
          <cell r="F296" t="str">
            <v>E</v>
          </cell>
          <cell r="U296">
            <v>0</v>
          </cell>
        </row>
        <row r="297">
          <cell r="F297" t="str">
            <v>F</v>
          </cell>
          <cell r="U297">
            <v>0</v>
          </cell>
        </row>
        <row r="298">
          <cell r="F298" t="str">
            <v>G</v>
          </cell>
          <cell r="U298">
            <v>0</v>
          </cell>
        </row>
        <row r="299">
          <cell r="F299" t="str">
            <v>H</v>
          </cell>
          <cell r="U299">
            <v>0</v>
          </cell>
        </row>
        <row r="300">
          <cell r="F300" t="str">
            <v>L</v>
          </cell>
          <cell r="U300">
            <v>0</v>
          </cell>
        </row>
        <row r="301">
          <cell r="F301" t="str">
            <v>W</v>
          </cell>
          <cell r="U301">
            <v>0</v>
          </cell>
        </row>
        <row r="302">
          <cell r="U302">
            <v>0</v>
          </cell>
        </row>
        <row r="303">
          <cell r="F303" t="str">
            <v>C</v>
          </cell>
          <cell r="U303">
            <v>0</v>
          </cell>
        </row>
        <row r="304">
          <cell r="F304" t="str">
            <v>E</v>
          </cell>
          <cell r="U304">
            <v>0</v>
          </cell>
        </row>
        <row r="305">
          <cell r="F305" t="str">
            <v>G</v>
          </cell>
          <cell r="U305">
            <v>0</v>
          </cell>
        </row>
        <row r="306">
          <cell r="U306">
            <v>0</v>
          </cell>
        </row>
        <row r="307">
          <cell r="F307" t="str">
            <v>A</v>
          </cell>
          <cell r="U307">
            <v>0</v>
          </cell>
        </row>
        <row r="308">
          <cell r="F308" t="str">
            <v>B</v>
          </cell>
          <cell r="U308">
            <v>0</v>
          </cell>
        </row>
        <row r="309">
          <cell r="F309" t="str">
            <v>C</v>
          </cell>
          <cell r="U309">
            <v>0</v>
          </cell>
        </row>
        <row r="310">
          <cell r="F310" t="str">
            <v>CC</v>
          </cell>
          <cell r="U310">
            <v>0</v>
          </cell>
        </row>
        <row r="311">
          <cell r="F311" t="str">
            <v>D</v>
          </cell>
          <cell r="U311">
            <v>0</v>
          </cell>
        </row>
        <row r="312">
          <cell r="F312" t="str">
            <v>E</v>
          </cell>
          <cell r="U312">
            <v>0</v>
          </cell>
        </row>
        <row r="313">
          <cell r="F313" t="str">
            <v>F</v>
          </cell>
          <cell r="U313">
            <v>0</v>
          </cell>
        </row>
        <row r="314">
          <cell r="F314" t="str">
            <v>G</v>
          </cell>
          <cell r="U314">
            <v>0</v>
          </cell>
        </row>
        <row r="315">
          <cell r="F315" t="str">
            <v>H</v>
          </cell>
          <cell r="U315">
            <v>0</v>
          </cell>
        </row>
        <row r="316">
          <cell r="F316" t="str">
            <v>L</v>
          </cell>
          <cell r="U316">
            <v>0</v>
          </cell>
        </row>
        <row r="317">
          <cell r="F317" t="str">
            <v>W</v>
          </cell>
          <cell r="U317">
            <v>0</v>
          </cell>
        </row>
        <row r="318">
          <cell r="F318" t="str">
            <v>ZZ</v>
          </cell>
          <cell r="U318">
            <v>0</v>
          </cell>
        </row>
        <row r="319">
          <cell r="U319">
            <v>0</v>
          </cell>
        </row>
        <row r="320">
          <cell r="F320" t="str">
            <v>A</v>
          </cell>
          <cell r="U320">
            <v>0</v>
          </cell>
        </row>
        <row r="321">
          <cell r="F321" t="str">
            <v>B</v>
          </cell>
          <cell r="U321">
            <v>0</v>
          </cell>
        </row>
        <row r="322">
          <cell r="F322" t="str">
            <v>C</v>
          </cell>
          <cell r="U322">
            <v>0</v>
          </cell>
        </row>
        <row r="323">
          <cell r="F323" t="str">
            <v>CC</v>
          </cell>
          <cell r="U323">
            <v>0</v>
          </cell>
        </row>
        <row r="324">
          <cell r="F324" t="str">
            <v>D</v>
          </cell>
          <cell r="U324">
            <v>0</v>
          </cell>
        </row>
        <row r="325">
          <cell r="F325" t="str">
            <v>E</v>
          </cell>
          <cell r="U325">
            <v>0</v>
          </cell>
        </row>
        <row r="326">
          <cell r="F326" t="str">
            <v>F</v>
          </cell>
          <cell r="U326">
            <v>0</v>
          </cell>
        </row>
        <row r="327">
          <cell r="F327" t="str">
            <v>G</v>
          </cell>
          <cell r="U327">
            <v>0</v>
          </cell>
        </row>
        <row r="328">
          <cell r="F328" t="str">
            <v>H</v>
          </cell>
          <cell r="U328">
            <v>0</v>
          </cell>
        </row>
        <row r="329">
          <cell r="F329" t="str">
            <v>L</v>
          </cell>
          <cell r="U329">
            <v>0</v>
          </cell>
        </row>
        <row r="330">
          <cell r="F330" t="str">
            <v>R</v>
          </cell>
          <cell r="U330">
            <v>0</v>
          </cell>
        </row>
        <row r="331">
          <cell r="F331" t="str">
            <v>W</v>
          </cell>
          <cell r="U331">
            <v>0</v>
          </cell>
        </row>
        <row r="332">
          <cell r="U332">
            <v>0</v>
          </cell>
        </row>
        <row r="333">
          <cell r="F333" t="str">
            <v>A</v>
          </cell>
          <cell r="U333">
            <v>0</v>
          </cell>
        </row>
        <row r="334">
          <cell r="F334" t="str">
            <v>B</v>
          </cell>
          <cell r="U334">
            <v>0</v>
          </cell>
        </row>
        <row r="335">
          <cell r="F335" t="str">
            <v>C</v>
          </cell>
          <cell r="U335">
            <v>0</v>
          </cell>
        </row>
        <row r="336">
          <cell r="F336" t="str">
            <v>D</v>
          </cell>
          <cell r="U336">
            <v>0</v>
          </cell>
        </row>
        <row r="337">
          <cell r="F337" t="str">
            <v>E</v>
          </cell>
          <cell r="U337">
            <v>0</v>
          </cell>
        </row>
        <row r="338">
          <cell r="F338" t="str">
            <v>F</v>
          </cell>
          <cell r="U338">
            <v>0</v>
          </cell>
        </row>
        <row r="339">
          <cell r="F339" t="str">
            <v>G</v>
          </cell>
          <cell r="U339">
            <v>0</v>
          </cell>
        </row>
        <row r="340">
          <cell r="F340" t="str">
            <v>H</v>
          </cell>
          <cell r="U340">
            <v>0</v>
          </cell>
        </row>
        <row r="341">
          <cell r="F341" t="str">
            <v>L</v>
          </cell>
          <cell r="U341">
            <v>0</v>
          </cell>
        </row>
        <row r="342">
          <cell r="F342" t="str">
            <v>M</v>
          </cell>
          <cell r="U342">
            <v>0</v>
          </cell>
        </row>
        <row r="343">
          <cell r="F343" t="str">
            <v>R</v>
          </cell>
          <cell r="U343">
            <v>0</v>
          </cell>
        </row>
        <row r="344">
          <cell r="F344" t="str">
            <v>W</v>
          </cell>
          <cell r="U344">
            <v>0</v>
          </cell>
        </row>
        <row r="345">
          <cell r="F345" t="str">
            <v>ZZ</v>
          </cell>
          <cell r="U345">
            <v>0</v>
          </cell>
        </row>
        <row r="346">
          <cell r="U346">
            <v>0</v>
          </cell>
        </row>
        <row r="347">
          <cell r="F347" t="str">
            <v>A</v>
          </cell>
          <cell r="U347">
            <v>0</v>
          </cell>
        </row>
        <row r="348">
          <cell r="F348" t="str">
            <v>B</v>
          </cell>
          <cell r="U348">
            <v>0</v>
          </cell>
        </row>
        <row r="349">
          <cell r="F349" t="str">
            <v>C</v>
          </cell>
          <cell r="U349">
            <v>0</v>
          </cell>
        </row>
        <row r="350">
          <cell r="F350" t="str">
            <v>CC</v>
          </cell>
          <cell r="U350">
            <v>0</v>
          </cell>
        </row>
        <row r="351">
          <cell r="F351" t="str">
            <v>D</v>
          </cell>
          <cell r="U351">
            <v>0</v>
          </cell>
        </row>
        <row r="352">
          <cell r="F352" t="str">
            <v>E</v>
          </cell>
          <cell r="U352">
            <v>0</v>
          </cell>
        </row>
        <row r="353">
          <cell r="F353" t="str">
            <v>F</v>
          </cell>
          <cell r="U353">
            <v>0</v>
          </cell>
        </row>
        <row r="354">
          <cell r="F354" t="str">
            <v>G</v>
          </cell>
          <cell r="U354">
            <v>0</v>
          </cell>
        </row>
        <row r="355">
          <cell r="F355" t="str">
            <v>H</v>
          </cell>
          <cell r="U355">
            <v>0</v>
          </cell>
        </row>
        <row r="356">
          <cell r="F356" t="str">
            <v>L</v>
          </cell>
          <cell r="U356">
            <v>0</v>
          </cell>
        </row>
        <row r="357">
          <cell r="F357" t="str">
            <v>M</v>
          </cell>
          <cell r="U357">
            <v>0</v>
          </cell>
        </row>
        <row r="358">
          <cell r="F358" t="str">
            <v>O</v>
          </cell>
          <cell r="U358">
            <v>0</v>
          </cell>
        </row>
        <row r="359">
          <cell r="F359" t="str">
            <v>ZZ</v>
          </cell>
          <cell r="U359">
            <v>0</v>
          </cell>
        </row>
        <row r="360">
          <cell r="U360">
            <v>0</v>
          </cell>
        </row>
        <row r="361">
          <cell r="F361" t="str">
            <v>A</v>
          </cell>
          <cell r="U361">
            <v>0</v>
          </cell>
        </row>
        <row r="362">
          <cell r="F362" t="str">
            <v>B</v>
          </cell>
          <cell r="U362">
            <v>0</v>
          </cell>
        </row>
        <row r="363">
          <cell r="F363" t="str">
            <v>C</v>
          </cell>
          <cell r="U363">
            <v>0</v>
          </cell>
        </row>
        <row r="364">
          <cell r="F364" t="str">
            <v>CC</v>
          </cell>
          <cell r="U364">
            <v>0</v>
          </cell>
        </row>
        <row r="365">
          <cell r="F365" t="str">
            <v>D</v>
          </cell>
          <cell r="U365">
            <v>0</v>
          </cell>
        </row>
        <row r="366">
          <cell r="F366" t="str">
            <v>E</v>
          </cell>
          <cell r="U366">
            <v>0</v>
          </cell>
        </row>
        <row r="367">
          <cell r="F367" t="str">
            <v>F</v>
          </cell>
          <cell r="U367">
            <v>0</v>
          </cell>
        </row>
        <row r="368">
          <cell r="F368" t="str">
            <v>G</v>
          </cell>
          <cell r="U368">
            <v>0</v>
          </cell>
        </row>
        <row r="369">
          <cell r="F369" t="str">
            <v>H</v>
          </cell>
          <cell r="U369">
            <v>0</v>
          </cell>
        </row>
        <row r="370">
          <cell r="F370" t="str">
            <v>L</v>
          </cell>
          <cell r="U370">
            <v>0</v>
          </cell>
        </row>
        <row r="371">
          <cell r="F371" t="str">
            <v>M</v>
          </cell>
          <cell r="U371">
            <v>0</v>
          </cell>
        </row>
        <row r="372">
          <cell r="F372" t="str">
            <v>R</v>
          </cell>
          <cell r="U372">
            <v>0</v>
          </cell>
        </row>
        <row r="373">
          <cell r="F373" t="str">
            <v>ZZ</v>
          </cell>
          <cell r="U373">
            <v>0</v>
          </cell>
        </row>
        <row r="374">
          <cell r="U374">
            <v>0</v>
          </cell>
        </row>
        <row r="375">
          <cell r="F375" t="str">
            <v>A</v>
          </cell>
          <cell r="U375">
            <v>0</v>
          </cell>
        </row>
        <row r="376">
          <cell r="F376" t="str">
            <v>B</v>
          </cell>
          <cell r="U376">
            <v>0</v>
          </cell>
        </row>
        <row r="377">
          <cell r="F377" t="str">
            <v>C</v>
          </cell>
          <cell r="U377">
            <v>0</v>
          </cell>
        </row>
        <row r="378">
          <cell r="F378" t="str">
            <v>CC</v>
          </cell>
          <cell r="U378">
            <v>0</v>
          </cell>
        </row>
        <row r="379">
          <cell r="F379" t="str">
            <v>D</v>
          </cell>
          <cell r="U379">
            <v>0</v>
          </cell>
        </row>
        <row r="380">
          <cell r="F380" t="str">
            <v>E</v>
          </cell>
          <cell r="U380">
            <v>0</v>
          </cell>
        </row>
        <row r="381">
          <cell r="F381" t="str">
            <v>F</v>
          </cell>
          <cell r="U381">
            <v>0</v>
          </cell>
        </row>
        <row r="382">
          <cell r="F382" t="str">
            <v>G</v>
          </cell>
          <cell r="U382">
            <v>0</v>
          </cell>
        </row>
        <row r="383">
          <cell r="F383" t="str">
            <v>H</v>
          </cell>
          <cell r="U383">
            <v>0</v>
          </cell>
        </row>
        <row r="384">
          <cell r="F384" t="str">
            <v>L</v>
          </cell>
          <cell r="U384">
            <v>0</v>
          </cell>
        </row>
        <row r="385">
          <cell r="F385" t="str">
            <v>ZZ</v>
          </cell>
          <cell r="U385">
            <v>0</v>
          </cell>
        </row>
        <row r="386">
          <cell r="U386">
            <v>0</v>
          </cell>
        </row>
        <row r="387">
          <cell r="F387" t="str">
            <v>A</v>
          </cell>
          <cell r="U387">
            <v>0</v>
          </cell>
        </row>
        <row r="388">
          <cell r="F388" t="str">
            <v>B</v>
          </cell>
          <cell r="U388">
            <v>0</v>
          </cell>
        </row>
        <row r="389">
          <cell r="F389" t="str">
            <v>C</v>
          </cell>
          <cell r="U389">
            <v>0</v>
          </cell>
        </row>
        <row r="390">
          <cell r="F390" t="str">
            <v>D</v>
          </cell>
          <cell r="U390">
            <v>0</v>
          </cell>
        </row>
        <row r="391">
          <cell r="F391" t="str">
            <v>E</v>
          </cell>
          <cell r="U391">
            <v>0</v>
          </cell>
        </row>
        <row r="392">
          <cell r="F392" t="str">
            <v>F</v>
          </cell>
          <cell r="U392">
            <v>0</v>
          </cell>
        </row>
        <row r="393">
          <cell r="F393" t="str">
            <v>G</v>
          </cell>
          <cell r="U393">
            <v>0</v>
          </cell>
        </row>
        <row r="394">
          <cell r="F394" t="str">
            <v>L</v>
          </cell>
          <cell r="U394">
            <v>0</v>
          </cell>
        </row>
        <row r="395">
          <cell r="F395" t="str">
            <v>ZZ</v>
          </cell>
          <cell r="U395">
            <v>0</v>
          </cell>
        </row>
        <row r="396">
          <cell r="U396">
            <v>0</v>
          </cell>
        </row>
        <row r="397">
          <cell r="F397" t="str">
            <v>A</v>
          </cell>
          <cell r="U397">
            <v>0</v>
          </cell>
        </row>
        <row r="398">
          <cell r="F398" t="str">
            <v>B</v>
          </cell>
          <cell r="U398">
            <v>0</v>
          </cell>
        </row>
        <row r="399">
          <cell r="F399" t="str">
            <v>C</v>
          </cell>
          <cell r="U399">
            <v>0</v>
          </cell>
        </row>
        <row r="400">
          <cell r="F400" t="str">
            <v>CC</v>
          </cell>
          <cell r="U400">
            <v>0</v>
          </cell>
        </row>
        <row r="401">
          <cell r="F401" t="str">
            <v>D</v>
          </cell>
          <cell r="U401">
            <v>0</v>
          </cell>
        </row>
        <row r="402">
          <cell r="F402" t="str">
            <v>E</v>
          </cell>
          <cell r="U402">
            <v>0</v>
          </cell>
        </row>
        <row r="403">
          <cell r="F403" t="str">
            <v>F</v>
          </cell>
          <cell r="U403">
            <v>0</v>
          </cell>
        </row>
        <row r="404">
          <cell r="F404" t="str">
            <v>G</v>
          </cell>
          <cell r="U404">
            <v>0</v>
          </cell>
        </row>
        <row r="405">
          <cell r="F405" t="str">
            <v>H</v>
          </cell>
          <cell r="U405">
            <v>0</v>
          </cell>
        </row>
        <row r="406">
          <cell r="F406" t="str">
            <v>L</v>
          </cell>
          <cell r="U406">
            <v>0</v>
          </cell>
        </row>
        <row r="407">
          <cell r="F407" t="str">
            <v>M</v>
          </cell>
          <cell r="U407">
            <v>0</v>
          </cell>
        </row>
        <row r="408">
          <cell r="F408" t="str">
            <v>ZZ</v>
          </cell>
          <cell r="U408">
            <v>0</v>
          </cell>
        </row>
        <row r="409">
          <cell r="U409">
            <v>0</v>
          </cell>
        </row>
        <row r="410">
          <cell r="F410" t="str">
            <v>A</v>
          </cell>
          <cell r="U410">
            <v>0</v>
          </cell>
        </row>
        <row r="411">
          <cell r="F411" t="str">
            <v>B</v>
          </cell>
          <cell r="U411">
            <v>0</v>
          </cell>
        </row>
        <row r="412">
          <cell r="F412" t="str">
            <v>C</v>
          </cell>
          <cell r="U412">
            <v>0</v>
          </cell>
        </row>
        <row r="413">
          <cell r="F413" t="str">
            <v>CC</v>
          </cell>
          <cell r="U413">
            <v>0</v>
          </cell>
        </row>
        <row r="414">
          <cell r="F414" t="str">
            <v>D</v>
          </cell>
          <cell r="U414">
            <v>0</v>
          </cell>
        </row>
        <row r="415">
          <cell r="F415" t="str">
            <v>E</v>
          </cell>
          <cell r="U415">
            <v>0</v>
          </cell>
        </row>
        <row r="416">
          <cell r="F416" t="str">
            <v>F</v>
          </cell>
          <cell r="U416">
            <v>0</v>
          </cell>
        </row>
        <row r="417">
          <cell r="F417" t="str">
            <v>G</v>
          </cell>
          <cell r="U417">
            <v>0</v>
          </cell>
        </row>
        <row r="418">
          <cell r="F418" t="str">
            <v>H</v>
          </cell>
          <cell r="U418">
            <v>0</v>
          </cell>
        </row>
        <row r="419">
          <cell r="F419" t="str">
            <v>L</v>
          </cell>
          <cell r="U419">
            <v>0</v>
          </cell>
        </row>
        <row r="420">
          <cell r="F420" t="str">
            <v>M</v>
          </cell>
          <cell r="U420">
            <v>0</v>
          </cell>
        </row>
        <row r="421">
          <cell r="F421" t="str">
            <v>O</v>
          </cell>
          <cell r="U421">
            <v>0</v>
          </cell>
        </row>
        <row r="422">
          <cell r="F422" t="str">
            <v>R</v>
          </cell>
          <cell r="U422">
            <v>0</v>
          </cell>
        </row>
        <row r="423">
          <cell r="F423" t="str">
            <v>T</v>
          </cell>
          <cell r="U423">
            <v>0</v>
          </cell>
        </row>
        <row r="424">
          <cell r="F424" t="str">
            <v>ZZ</v>
          </cell>
          <cell r="U424">
            <v>0</v>
          </cell>
        </row>
        <row r="425">
          <cell r="U425">
            <v>0</v>
          </cell>
        </row>
        <row r="426">
          <cell r="F426" t="str">
            <v>A</v>
          </cell>
          <cell r="U426">
            <v>0</v>
          </cell>
        </row>
        <row r="427">
          <cell r="F427" t="str">
            <v>B</v>
          </cell>
          <cell r="U427">
            <v>0</v>
          </cell>
        </row>
        <row r="428">
          <cell r="F428" t="str">
            <v>C</v>
          </cell>
          <cell r="U428">
            <v>0</v>
          </cell>
        </row>
        <row r="429">
          <cell r="F429" t="str">
            <v>CC</v>
          </cell>
          <cell r="U429">
            <v>0</v>
          </cell>
        </row>
        <row r="430">
          <cell r="F430" t="str">
            <v>D</v>
          </cell>
          <cell r="U430">
            <v>0</v>
          </cell>
        </row>
        <row r="431">
          <cell r="F431" t="str">
            <v>E</v>
          </cell>
          <cell r="U431">
            <v>0</v>
          </cell>
        </row>
        <row r="432">
          <cell r="F432" t="str">
            <v>F</v>
          </cell>
          <cell r="U432">
            <v>0</v>
          </cell>
        </row>
        <row r="433">
          <cell r="F433" t="str">
            <v>G</v>
          </cell>
          <cell r="U433">
            <v>0</v>
          </cell>
        </row>
        <row r="434">
          <cell r="F434" t="str">
            <v>H</v>
          </cell>
          <cell r="U434">
            <v>0</v>
          </cell>
        </row>
        <row r="435">
          <cell r="F435" t="str">
            <v>L</v>
          </cell>
          <cell r="U435">
            <v>0</v>
          </cell>
        </row>
        <row r="436">
          <cell r="F436" t="str">
            <v>M</v>
          </cell>
          <cell r="U436">
            <v>0</v>
          </cell>
        </row>
        <row r="437">
          <cell r="F437" t="str">
            <v>O</v>
          </cell>
          <cell r="U437">
            <v>0</v>
          </cell>
        </row>
        <row r="438">
          <cell r="F438" t="str">
            <v>Q</v>
          </cell>
          <cell r="U438">
            <v>0</v>
          </cell>
        </row>
        <row r="439">
          <cell r="F439" t="str">
            <v>R</v>
          </cell>
          <cell r="U439">
            <v>0</v>
          </cell>
        </row>
        <row r="440">
          <cell r="F440" t="str">
            <v>V</v>
          </cell>
          <cell r="U440">
            <v>0</v>
          </cell>
        </row>
        <row r="441">
          <cell r="F441" t="str">
            <v>ZZ</v>
          </cell>
          <cell r="U441">
            <v>0</v>
          </cell>
        </row>
        <row r="442">
          <cell r="U442">
            <v>0</v>
          </cell>
        </row>
        <row r="443">
          <cell r="F443" t="str">
            <v>A</v>
          </cell>
          <cell r="U443">
            <v>0</v>
          </cell>
        </row>
        <row r="444">
          <cell r="F444" t="str">
            <v>B</v>
          </cell>
          <cell r="U444">
            <v>0</v>
          </cell>
        </row>
        <row r="445">
          <cell r="F445" t="str">
            <v>C</v>
          </cell>
          <cell r="U445">
            <v>0</v>
          </cell>
        </row>
        <row r="446">
          <cell r="F446" t="str">
            <v>CC</v>
          </cell>
          <cell r="U446">
            <v>0</v>
          </cell>
        </row>
        <row r="447">
          <cell r="F447" t="str">
            <v>D</v>
          </cell>
          <cell r="U447">
            <v>0</v>
          </cell>
        </row>
        <row r="448">
          <cell r="F448" t="str">
            <v>E</v>
          </cell>
          <cell r="U448">
            <v>0</v>
          </cell>
        </row>
        <row r="449">
          <cell r="F449" t="str">
            <v>F</v>
          </cell>
          <cell r="U449">
            <v>0</v>
          </cell>
        </row>
        <row r="450">
          <cell r="F450" t="str">
            <v>G</v>
          </cell>
          <cell r="U450">
            <v>0</v>
          </cell>
        </row>
        <row r="451">
          <cell r="F451" t="str">
            <v>H</v>
          </cell>
          <cell r="U451">
            <v>0</v>
          </cell>
        </row>
        <row r="452">
          <cell r="F452" t="str">
            <v>L</v>
          </cell>
          <cell r="U452">
            <v>0</v>
          </cell>
        </row>
        <row r="453">
          <cell r="U453">
            <v>0</v>
          </cell>
        </row>
        <row r="454">
          <cell r="F454" t="str">
            <v>A</v>
          </cell>
          <cell r="U454">
            <v>0</v>
          </cell>
        </row>
        <row r="455">
          <cell r="F455" t="str">
            <v>B</v>
          </cell>
          <cell r="U455">
            <v>0</v>
          </cell>
        </row>
        <row r="456">
          <cell r="F456" t="str">
            <v>C</v>
          </cell>
          <cell r="U456">
            <v>0</v>
          </cell>
        </row>
        <row r="457">
          <cell r="F457" t="str">
            <v>CC</v>
          </cell>
          <cell r="U457">
            <v>0</v>
          </cell>
        </row>
        <row r="458">
          <cell r="F458" t="str">
            <v>D</v>
          </cell>
          <cell r="U458">
            <v>0</v>
          </cell>
        </row>
        <row r="459">
          <cell r="F459" t="str">
            <v>E</v>
          </cell>
          <cell r="U459">
            <v>0</v>
          </cell>
        </row>
        <row r="460">
          <cell r="F460" t="str">
            <v>F</v>
          </cell>
          <cell r="U460">
            <v>0</v>
          </cell>
        </row>
        <row r="461">
          <cell r="F461" t="str">
            <v>G</v>
          </cell>
          <cell r="U461">
            <v>0</v>
          </cell>
        </row>
        <row r="462">
          <cell r="F462" t="str">
            <v>H</v>
          </cell>
          <cell r="U462">
            <v>0</v>
          </cell>
        </row>
        <row r="463">
          <cell r="F463" t="str">
            <v>M</v>
          </cell>
          <cell r="U463">
            <v>0</v>
          </cell>
        </row>
        <row r="464">
          <cell r="F464" t="str">
            <v>ZZ</v>
          </cell>
          <cell r="U464">
            <v>0</v>
          </cell>
        </row>
        <row r="465">
          <cell r="U465">
            <v>0</v>
          </cell>
        </row>
        <row r="466">
          <cell r="F466" t="str">
            <v>L</v>
          </cell>
          <cell r="U466">
            <v>0</v>
          </cell>
        </row>
        <row r="467">
          <cell r="F467" t="str">
            <v>M</v>
          </cell>
          <cell r="U467">
            <v>0</v>
          </cell>
        </row>
        <row r="468">
          <cell r="F468" t="str">
            <v>T</v>
          </cell>
          <cell r="U468">
            <v>0</v>
          </cell>
        </row>
        <row r="469">
          <cell r="U469">
            <v>0</v>
          </cell>
        </row>
        <row r="470">
          <cell r="U470">
            <v>0</v>
          </cell>
        </row>
        <row r="471">
          <cell r="F471" t="str">
            <v>A</v>
          </cell>
          <cell r="U471">
            <v>0</v>
          </cell>
        </row>
        <row r="472">
          <cell r="F472" t="str">
            <v>B</v>
          </cell>
          <cell r="U472">
            <v>0</v>
          </cell>
        </row>
        <row r="473">
          <cell r="F473" t="str">
            <v>C</v>
          </cell>
          <cell r="U473">
            <v>0</v>
          </cell>
        </row>
        <row r="474">
          <cell r="F474" t="str">
            <v>CC</v>
          </cell>
          <cell r="U474">
            <v>0</v>
          </cell>
        </row>
        <row r="475">
          <cell r="F475" t="str">
            <v>D</v>
          </cell>
          <cell r="U475">
            <v>0</v>
          </cell>
        </row>
        <row r="476">
          <cell r="F476" t="str">
            <v>E</v>
          </cell>
          <cell r="U476">
            <v>0</v>
          </cell>
        </row>
        <row r="477">
          <cell r="F477" t="str">
            <v>F</v>
          </cell>
          <cell r="U477">
            <v>0</v>
          </cell>
        </row>
        <row r="478">
          <cell r="F478" t="str">
            <v>G</v>
          </cell>
          <cell r="U478">
            <v>0</v>
          </cell>
        </row>
        <row r="479">
          <cell r="F479" t="str">
            <v>H</v>
          </cell>
          <cell r="U479">
            <v>0</v>
          </cell>
        </row>
        <row r="480">
          <cell r="F480" t="str">
            <v>L</v>
          </cell>
          <cell r="U480">
            <v>0</v>
          </cell>
        </row>
        <row r="481">
          <cell r="F481" t="str">
            <v>M</v>
          </cell>
          <cell r="U481">
            <v>0</v>
          </cell>
        </row>
        <row r="482">
          <cell r="F482" t="str">
            <v>R</v>
          </cell>
          <cell r="U482">
            <v>0</v>
          </cell>
        </row>
        <row r="483">
          <cell r="F483" t="str">
            <v>ZZ</v>
          </cell>
          <cell r="U483">
            <v>0</v>
          </cell>
        </row>
        <row r="484">
          <cell r="U484">
            <v>0</v>
          </cell>
        </row>
        <row r="485">
          <cell r="F485" t="str">
            <v>A</v>
          </cell>
          <cell r="U485">
            <v>0</v>
          </cell>
        </row>
        <row r="486">
          <cell r="F486" t="str">
            <v>B</v>
          </cell>
          <cell r="U486">
            <v>0</v>
          </cell>
        </row>
        <row r="487">
          <cell r="F487" t="str">
            <v>C</v>
          </cell>
          <cell r="U487">
            <v>0</v>
          </cell>
        </row>
        <row r="488">
          <cell r="F488" t="str">
            <v>CC</v>
          </cell>
          <cell r="U488">
            <v>0</v>
          </cell>
        </row>
        <row r="489">
          <cell r="F489" t="str">
            <v>D</v>
          </cell>
          <cell r="U489">
            <v>0</v>
          </cell>
        </row>
        <row r="490">
          <cell r="F490" t="str">
            <v>E</v>
          </cell>
          <cell r="U490">
            <v>0</v>
          </cell>
        </row>
        <row r="491">
          <cell r="F491" t="str">
            <v>F</v>
          </cell>
          <cell r="U491">
            <v>0</v>
          </cell>
        </row>
        <row r="492">
          <cell r="F492" t="str">
            <v>G</v>
          </cell>
          <cell r="U492">
            <v>0</v>
          </cell>
        </row>
        <row r="493">
          <cell r="F493" t="str">
            <v>H</v>
          </cell>
          <cell r="U493">
            <v>0</v>
          </cell>
        </row>
        <row r="494">
          <cell r="F494" t="str">
            <v>L</v>
          </cell>
          <cell r="U494">
            <v>0</v>
          </cell>
        </row>
        <row r="495">
          <cell r="F495" t="str">
            <v>M</v>
          </cell>
          <cell r="U495">
            <v>0</v>
          </cell>
        </row>
        <row r="496">
          <cell r="F496" t="str">
            <v>MM</v>
          </cell>
          <cell r="U496">
            <v>0</v>
          </cell>
        </row>
        <row r="497">
          <cell r="F497" t="str">
            <v>Q</v>
          </cell>
          <cell r="U497">
            <v>0</v>
          </cell>
        </row>
        <row r="498">
          <cell r="F498" t="str">
            <v>T</v>
          </cell>
          <cell r="U498">
            <v>0</v>
          </cell>
        </row>
        <row r="499">
          <cell r="F499" t="str">
            <v>W</v>
          </cell>
          <cell r="U499">
            <v>0</v>
          </cell>
        </row>
        <row r="500">
          <cell r="F500" t="str">
            <v>ZZ</v>
          </cell>
          <cell r="U500">
            <v>0</v>
          </cell>
        </row>
        <row r="501">
          <cell r="U501">
            <v>0</v>
          </cell>
        </row>
        <row r="502">
          <cell r="F502" t="str">
            <v>A</v>
          </cell>
          <cell r="U502">
            <v>0</v>
          </cell>
        </row>
        <row r="503">
          <cell r="F503" t="str">
            <v>B</v>
          </cell>
          <cell r="U503">
            <v>0</v>
          </cell>
        </row>
        <row r="504">
          <cell r="F504" t="str">
            <v>C</v>
          </cell>
          <cell r="U504">
            <v>0</v>
          </cell>
        </row>
        <row r="505">
          <cell r="F505" t="str">
            <v>CC</v>
          </cell>
          <cell r="U505">
            <v>0</v>
          </cell>
        </row>
        <row r="506">
          <cell r="F506" t="str">
            <v>D</v>
          </cell>
          <cell r="U506">
            <v>0</v>
          </cell>
        </row>
        <row r="507">
          <cell r="F507" t="str">
            <v>E</v>
          </cell>
          <cell r="U507">
            <v>0</v>
          </cell>
        </row>
        <row r="508">
          <cell r="F508" t="str">
            <v>F</v>
          </cell>
          <cell r="U508">
            <v>0</v>
          </cell>
        </row>
        <row r="509">
          <cell r="F509" t="str">
            <v>G</v>
          </cell>
          <cell r="U509">
            <v>0</v>
          </cell>
        </row>
        <row r="510">
          <cell r="F510" t="str">
            <v>H</v>
          </cell>
          <cell r="U510">
            <v>0</v>
          </cell>
        </row>
        <row r="511">
          <cell r="F511" t="str">
            <v>L</v>
          </cell>
          <cell r="U511">
            <v>0</v>
          </cell>
        </row>
        <row r="512">
          <cell r="F512" t="str">
            <v>M</v>
          </cell>
          <cell r="U512">
            <v>0</v>
          </cell>
        </row>
        <row r="513">
          <cell r="F513" t="str">
            <v>ZZ</v>
          </cell>
          <cell r="U513">
            <v>0</v>
          </cell>
        </row>
        <row r="514">
          <cell r="U514">
            <v>0</v>
          </cell>
        </row>
        <row r="515">
          <cell r="U515">
            <v>0</v>
          </cell>
        </row>
        <row r="516">
          <cell r="F516" t="str">
            <v>A</v>
          </cell>
          <cell r="U516">
            <v>0</v>
          </cell>
        </row>
        <row r="517">
          <cell r="F517" t="str">
            <v>B</v>
          </cell>
          <cell r="U517">
            <v>0</v>
          </cell>
        </row>
        <row r="518">
          <cell r="F518" t="str">
            <v>C</v>
          </cell>
          <cell r="U518">
            <v>0</v>
          </cell>
        </row>
        <row r="519">
          <cell r="F519" t="str">
            <v>CC</v>
          </cell>
          <cell r="U519">
            <v>0</v>
          </cell>
        </row>
        <row r="520">
          <cell r="F520" t="str">
            <v>D</v>
          </cell>
          <cell r="U520">
            <v>0</v>
          </cell>
        </row>
        <row r="521">
          <cell r="F521" t="str">
            <v>E</v>
          </cell>
          <cell r="U521">
            <v>0</v>
          </cell>
        </row>
        <row r="522">
          <cell r="F522" t="str">
            <v>F</v>
          </cell>
          <cell r="U522">
            <v>0</v>
          </cell>
        </row>
        <row r="523">
          <cell r="F523" t="str">
            <v>G</v>
          </cell>
          <cell r="U523">
            <v>0</v>
          </cell>
        </row>
        <row r="524">
          <cell r="F524" t="str">
            <v>H</v>
          </cell>
          <cell r="U524">
            <v>0</v>
          </cell>
        </row>
        <row r="525">
          <cell r="F525" t="str">
            <v>M</v>
          </cell>
          <cell r="U525">
            <v>0</v>
          </cell>
        </row>
        <row r="526">
          <cell r="F526" t="str">
            <v>R</v>
          </cell>
          <cell r="U526">
            <v>0</v>
          </cell>
        </row>
        <row r="527">
          <cell r="F527" t="str">
            <v>W</v>
          </cell>
          <cell r="U527">
            <v>0</v>
          </cell>
        </row>
        <row r="528">
          <cell r="F528" t="str">
            <v>ZZ</v>
          </cell>
          <cell r="U528">
            <v>0</v>
          </cell>
        </row>
        <row r="529">
          <cell r="U529">
            <v>0</v>
          </cell>
        </row>
        <row r="530">
          <cell r="F530" t="str">
            <v>A</v>
          </cell>
          <cell r="U530">
            <v>0</v>
          </cell>
        </row>
        <row r="531">
          <cell r="F531" t="str">
            <v>B</v>
          </cell>
          <cell r="U531">
            <v>0</v>
          </cell>
        </row>
        <row r="532">
          <cell r="F532" t="str">
            <v>C</v>
          </cell>
          <cell r="U532">
            <v>0</v>
          </cell>
        </row>
        <row r="533">
          <cell r="F533" t="str">
            <v>CC</v>
          </cell>
          <cell r="U533">
            <v>0</v>
          </cell>
        </row>
        <row r="534">
          <cell r="F534" t="str">
            <v>D</v>
          </cell>
          <cell r="U534">
            <v>0</v>
          </cell>
        </row>
        <row r="535">
          <cell r="F535" t="str">
            <v>E</v>
          </cell>
          <cell r="U535">
            <v>0</v>
          </cell>
        </row>
        <row r="536">
          <cell r="F536" t="str">
            <v>F</v>
          </cell>
          <cell r="U536">
            <v>0</v>
          </cell>
        </row>
        <row r="537">
          <cell r="F537" t="str">
            <v>G</v>
          </cell>
          <cell r="U537">
            <v>0</v>
          </cell>
        </row>
        <row r="538">
          <cell r="F538" t="str">
            <v>H</v>
          </cell>
          <cell r="U538">
            <v>0</v>
          </cell>
        </row>
        <row r="539">
          <cell r="F539" t="str">
            <v>I</v>
          </cell>
          <cell r="U539">
            <v>0</v>
          </cell>
        </row>
        <row r="540">
          <cell r="F540" t="str">
            <v>L</v>
          </cell>
          <cell r="U540">
            <v>0</v>
          </cell>
        </row>
        <row r="541">
          <cell r="F541" t="str">
            <v>M</v>
          </cell>
          <cell r="U541">
            <v>0</v>
          </cell>
        </row>
        <row r="542">
          <cell r="F542" t="str">
            <v>MM</v>
          </cell>
          <cell r="U542">
            <v>0</v>
          </cell>
        </row>
        <row r="543">
          <cell r="F543" t="str">
            <v>N</v>
          </cell>
          <cell r="U543">
            <v>0</v>
          </cell>
        </row>
        <row r="544">
          <cell r="F544" t="str">
            <v>O</v>
          </cell>
          <cell r="U544">
            <v>0</v>
          </cell>
        </row>
        <row r="545">
          <cell r="F545" t="str">
            <v>Q</v>
          </cell>
          <cell r="U545">
            <v>0</v>
          </cell>
        </row>
        <row r="546">
          <cell r="F546" t="str">
            <v>R</v>
          </cell>
          <cell r="U546">
            <v>0</v>
          </cell>
        </row>
        <row r="547">
          <cell r="F547" t="str">
            <v>T</v>
          </cell>
          <cell r="U547">
            <v>0</v>
          </cell>
        </row>
        <row r="548">
          <cell r="F548" t="str">
            <v>V</v>
          </cell>
          <cell r="U548">
            <v>0</v>
          </cell>
        </row>
        <row r="549">
          <cell r="F549" t="str">
            <v>W</v>
          </cell>
          <cell r="U549">
            <v>0</v>
          </cell>
        </row>
        <row r="550">
          <cell r="F550" t="str">
            <v>X</v>
          </cell>
          <cell r="U550">
            <v>0</v>
          </cell>
        </row>
        <row r="551">
          <cell r="F551" t="str">
            <v>ZZ</v>
          </cell>
          <cell r="U551">
            <v>0</v>
          </cell>
        </row>
        <row r="552">
          <cell r="U552">
            <v>0</v>
          </cell>
        </row>
        <row r="553">
          <cell r="U553">
            <v>0</v>
          </cell>
        </row>
        <row r="554">
          <cell r="U554">
            <v>0</v>
          </cell>
        </row>
        <row r="555">
          <cell r="U555">
            <v>0</v>
          </cell>
        </row>
        <row r="556">
          <cell r="U556">
            <v>0</v>
          </cell>
        </row>
        <row r="557">
          <cell r="U557">
            <v>0</v>
          </cell>
        </row>
        <row r="558">
          <cell r="U558">
            <v>0</v>
          </cell>
        </row>
        <row r="559">
          <cell r="U559">
            <v>0</v>
          </cell>
        </row>
        <row r="560">
          <cell r="U560">
            <v>0</v>
          </cell>
        </row>
        <row r="561">
          <cell r="U561">
            <v>0</v>
          </cell>
        </row>
        <row r="562">
          <cell r="U562">
            <v>0</v>
          </cell>
        </row>
        <row r="563">
          <cell r="U563">
            <v>0</v>
          </cell>
        </row>
        <row r="564">
          <cell r="U564">
            <v>0</v>
          </cell>
        </row>
        <row r="565">
          <cell r="U565">
            <v>0</v>
          </cell>
        </row>
        <row r="566">
          <cell r="U566">
            <v>0</v>
          </cell>
        </row>
        <row r="567">
          <cell r="U567">
            <v>0</v>
          </cell>
        </row>
        <row r="568">
          <cell r="U568">
            <v>0</v>
          </cell>
        </row>
        <row r="569">
          <cell r="U569">
            <v>0</v>
          </cell>
        </row>
        <row r="570">
          <cell r="U570">
            <v>0</v>
          </cell>
        </row>
        <row r="571">
          <cell r="U571">
            <v>0</v>
          </cell>
        </row>
        <row r="572">
          <cell r="U572">
            <v>0</v>
          </cell>
        </row>
        <row r="573">
          <cell r="U573">
            <v>0</v>
          </cell>
        </row>
        <row r="574">
          <cell r="U574">
            <v>0</v>
          </cell>
        </row>
        <row r="575">
          <cell r="U575">
            <v>0</v>
          </cell>
        </row>
        <row r="576">
          <cell r="U576">
            <v>0</v>
          </cell>
        </row>
        <row r="577">
          <cell r="U577">
            <v>0</v>
          </cell>
        </row>
        <row r="578">
          <cell r="U578">
            <v>0</v>
          </cell>
        </row>
        <row r="579">
          <cell r="U579">
            <v>0</v>
          </cell>
        </row>
        <row r="580">
          <cell r="U580">
            <v>0</v>
          </cell>
        </row>
        <row r="581">
          <cell r="U581">
            <v>0</v>
          </cell>
        </row>
        <row r="582">
          <cell r="U582">
            <v>0</v>
          </cell>
        </row>
        <row r="583">
          <cell r="U583">
            <v>0</v>
          </cell>
        </row>
        <row r="584">
          <cell r="U584">
            <v>0</v>
          </cell>
        </row>
        <row r="585">
          <cell r="U585">
            <v>0</v>
          </cell>
        </row>
        <row r="586">
          <cell r="U586">
            <v>0</v>
          </cell>
        </row>
        <row r="587">
          <cell r="U587">
            <v>0</v>
          </cell>
        </row>
        <row r="588">
          <cell r="U588">
            <v>0</v>
          </cell>
        </row>
        <row r="589">
          <cell r="U589">
            <v>0</v>
          </cell>
        </row>
        <row r="590">
          <cell r="U590">
            <v>0</v>
          </cell>
        </row>
        <row r="591">
          <cell r="U591">
            <v>0</v>
          </cell>
        </row>
        <row r="592">
          <cell r="U592">
            <v>0</v>
          </cell>
        </row>
        <row r="593">
          <cell r="U593">
            <v>0</v>
          </cell>
        </row>
        <row r="594">
          <cell r="U594">
            <v>0</v>
          </cell>
        </row>
        <row r="595">
          <cell r="U595">
            <v>0</v>
          </cell>
        </row>
        <row r="596">
          <cell r="U596">
            <v>0</v>
          </cell>
        </row>
        <row r="597">
          <cell r="U597">
            <v>0</v>
          </cell>
        </row>
        <row r="598">
          <cell r="U598">
            <v>0</v>
          </cell>
        </row>
        <row r="599">
          <cell r="U599">
            <v>0</v>
          </cell>
        </row>
        <row r="600">
          <cell r="U600">
            <v>0</v>
          </cell>
        </row>
        <row r="601">
          <cell r="U601">
            <v>0</v>
          </cell>
        </row>
        <row r="602">
          <cell r="U602">
            <v>0</v>
          </cell>
        </row>
        <row r="603">
          <cell r="U603">
            <v>0</v>
          </cell>
        </row>
        <row r="604">
          <cell r="U604">
            <v>0</v>
          </cell>
        </row>
        <row r="605">
          <cell r="U605">
            <v>0</v>
          </cell>
        </row>
        <row r="606">
          <cell r="U606">
            <v>0</v>
          </cell>
        </row>
        <row r="607">
          <cell r="U607">
            <v>0</v>
          </cell>
        </row>
        <row r="608">
          <cell r="U608">
            <v>0</v>
          </cell>
        </row>
        <row r="609">
          <cell r="U609">
            <v>0</v>
          </cell>
        </row>
        <row r="610">
          <cell r="U610">
            <v>0</v>
          </cell>
        </row>
        <row r="611">
          <cell r="U611">
            <v>0</v>
          </cell>
        </row>
        <row r="612">
          <cell r="U612">
            <v>0</v>
          </cell>
        </row>
        <row r="613">
          <cell r="U613">
            <v>0</v>
          </cell>
        </row>
        <row r="614">
          <cell r="U614">
            <v>0</v>
          </cell>
        </row>
        <row r="615">
          <cell r="U615">
            <v>0</v>
          </cell>
        </row>
        <row r="616">
          <cell r="U616">
            <v>0</v>
          </cell>
        </row>
        <row r="617">
          <cell r="U617">
            <v>0</v>
          </cell>
        </row>
        <row r="618">
          <cell r="U618">
            <v>0</v>
          </cell>
        </row>
        <row r="619">
          <cell r="U619">
            <v>0</v>
          </cell>
        </row>
        <row r="620">
          <cell r="U620">
            <v>0</v>
          </cell>
        </row>
        <row r="621">
          <cell r="U621">
            <v>0</v>
          </cell>
        </row>
        <row r="622">
          <cell r="U622">
            <v>0</v>
          </cell>
        </row>
        <row r="623">
          <cell r="U623">
            <v>0</v>
          </cell>
        </row>
        <row r="624">
          <cell r="U624">
            <v>0</v>
          </cell>
        </row>
        <row r="625">
          <cell r="U625">
            <v>0</v>
          </cell>
        </row>
        <row r="626">
          <cell r="U626">
            <v>0</v>
          </cell>
        </row>
        <row r="627">
          <cell r="U627">
            <v>0</v>
          </cell>
        </row>
        <row r="628">
          <cell r="U628">
            <v>0</v>
          </cell>
        </row>
        <row r="629">
          <cell r="U629">
            <v>0</v>
          </cell>
        </row>
        <row r="630">
          <cell r="U630">
            <v>0</v>
          </cell>
        </row>
        <row r="631">
          <cell r="U631">
            <v>0</v>
          </cell>
        </row>
        <row r="632">
          <cell r="U632">
            <v>0</v>
          </cell>
        </row>
        <row r="633">
          <cell r="U633">
            <v>0</v>
          </cell>
        </row>
        <row r="634">
          <cell r="U634">
            <v>0</v>
          </cell>
        </row>
        <row r="635">
          <cell r="U635">
            <v>0</v>
          </cell>
        </row>
        <row r="636">
          <cell r="U636">
            <v>0</v>
          </cell>
        </row>
        <row r="637">
          <cell r="U637">
            <v>0</v>
          </cell>
        </row>
        <row r="638">
          <cell r="U638">
            <v>0</v>
          </cell>
        </row>
        <row r="639">
          <cell r="U639">
            <v>0</v>
          </cell>
        </row>
        <row r="640">
          <cell r="U640">
            <v>0</v>
          </cell>
        </row>
        <row r="641">
          <cell r="U641">
            <v>0</v>
          </cell>
        </row>
        <row r="642">
          <cell r="U642">
            <v>0</v>
          </cell>
        </row>
        <row r="643">
          <cell r="U643">
            <v>0</v>
          </cell>
        </row>
        <row r="644">
          <cell r="U644">
            <v>0</v>
          </cell>
        </row>
        <row r="645">
          <cell r="U645">
            <v>0</v>
          </cell>
        </row>
        <row r="646">
          <cell r="U646">
            <v>0</v>
          </cell>
        </row>
        <row r="647">
          <cell r="U647">
            <v>0</v>
          </cell>
        </row>
        <row r="648">
          <cell r="U648">
            <v>0</v>
          </cell>
        </row>
        <row r="649">
          <cell r="U649">
            <v>0</v>
          </cell>
        </row>
        <row r="650">
          <cell r="U650">
            <v>0</v>
          </cell>
        </row>
        <row r="651">
          <cell r="U651">
            <v>0</v>
          </cell>
        </row>
        <row r="652">
          <cell r="U652">
            <v>0</v>
          </cell>
        </row>
        <row r="653">
          <cell r="U653">
            <v>-36300</v>
          </cell>
        </row>
        <row r="654">
          <cell r="U654">
            <v>-255000</v>
          </cell>
        </row>
        <row r="655">
          <cell r="U655">
            <v>-20000</v>
          </cell>
        </row>
        <row r="656">
          <cell r="U656">
            <v>-350000</v>
          </cell>
        </row>
        <row r="657">
          <cell r="U657">
            <v>-2000</v>
          </cell>
        </row>
        <row r="658">
          <cell r="U658">
            <v>0</v>
          </cell>
        </row>
        <row r="659">
          <cell r="U659">
            <v>0</v>
          </cell>
        </row>
        <row r="660">
          <cell r="U660">
            <v>-54632000</v>
          </cell>
        </row>
        <row r="661">
          <cell r="U661">
            <v>-1700000</v>
          </cell>
        </row>
        <row r="662">
          <cell r="U662">
            <v>0</v>
          </cell>
        </row>
        <row r="663">
          <cell r="U663">
            <v>0</v>
          </cell>
        </row>
        <row r="664">
          <cell r="U664">
            <v>0</v>
          </cell>
        </row>
        <row r="665">
          <cell r="U665">
            <v>-5000</v>
          </cell>
        </row>
        <row r="666">
          <cell r="U666">
            <v>-85000</v>
          </cell>
        </row>
        <row r="667">
          <cell r="U667">
            <v>-365000</v>
          </cell>
        </row>
        <row r="668">
          <cell r="U668">
            <v>0</v>
          </cell>
        </row>
        <row r="669">
          <cell r="U669">
            <v>-30000</v>
          </cell>
        </row>
        <row r="670">
          <cell r="U670">
            <v>-500</v>
          </cell>
        </row>
        <row r="671">
          <cell r="U671">
            <v>0</v>
          </cell>
        </row>
        <row r="672">
          <cell r="U672">
            <v>19000</v>
          </cell>
        </row>
        <row r="673">
          <cell r="U673">
            <v>-1000000</v>
          </cell>
        </row>
        <row r="674">
          <cell r="U674">
            <v>-10000</v>
          </cell>
        </row>
        <row r="675">
          <cell r="U675">
            <v>-550000</v>
          </cell>
        </row>
        <row r="676">
          <cell r="U676">
            <v>-660000</v>
          </cell>
        </row>
        <row r="677">
          <cell r="U677">
            <v>-43000</v>
          </cell>
        </row>
        <row r="678">
          <cell r="U678">
            <v>0</v>
          </cell>
        </row>
        <row r="679">
          <cell r="U679">
            <v>-362000</v>
          </cell>
        </row>
        <row r="680">
          <cell r="U680">
            <v>-17500</v>
          </cell>
        </row>
        <row r="681">
          <cell r="U681">
            <v>0</v>
          </cell>
        </row>
        <row r="682">
          <cell r="U682">
            <v>-175000</v>
          </cell>
        </row>
        <row r="683">
          <cell r="U683">
            <v>-3000</v>
          </cell>
        </row>
        <row r="684">
          <cell r="U684">
            <v>-98600</v>
          </cell>
        </row>
        <row r="685">
          <cell r="U685">
            <v>-11000</v>
          </cell>
        </row>
        <row r="686">
          <cell r="U686">
            <v>-40000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1064500</v>
          </cell>
        </row>
        <row r="696">
          <cell r="U696">
            <v>595900</v>
          </cell>
        </row>
        <row r="697">
          <cell r="U697">
            <v>0</v>
          </cell>
        </row>
        <row r="698">
          <cell r="U698">
            <v>0</v>
          </cell>
        </row>
        <row r="699">
          <cell r="U699">
            <v>0</v>
          </cell>
        </row>
        <row r="700">
          <cell r="U700">
            <v>0</v>
          </cell>
        </row>
        <row r="701">
          <cell r="U701">
            <v>44700</v>
          </cell>
        </row>
        <row r="702">
          <cell r="U702">
            <v>23500</v>
          </cell>
        </row>
        <row r="703">
          <cell r="U703">
            <v>0</v>
          </cell>
        </row>
        <row r="704">
          <cell r="U704">
            <v>441000</v>
          </cell>
        </row>
        <row r="705">
          <cell r="U705">
            <v>23800</v>
          </cell>
        </row>
        <row r="706">
          <cell r="U706">
            <v>0</v>
          </cell>
        </row>
        <row r="707">
          <cell r="U707">
            <v>660000</v>
          </cell>
        </row>
        <row r="708">
          <cell r="U708">
            <v>369400</v>
          </cell>
        </row>
        <row r="709">
          <cell r="U709">
            <v>0</v>
          </cell>
        </row>
        <row r="710">
          <cell r="U710">
            <v>0</v>
          </cell>
        </row>
        <row r="711">
          <cell r="U711">
            <v>0</v>
          </cell>
        </row>
        <row r="712">
          <cell r="U712">
            <v>0</v>
          </cell>
        </row>
        <row r="713">
          <cell r="U713">
            <v>0</v>
          </cell>
        </row>
        <row r="714">
          <cell r="U714">
            <v>240100</v>
          </cell>
        </row>
        <row r="715">
          <cell r="U715">
            <v>89600</v>
          </cell>
        </row>
        <row r="716">
          <cell r="U716">
            <v>30900</v>
          </cell>
        </row>
        <row r="717">
          <cell r="U717">
            <v>0</v>
          </cell>
        </row>
        <row r="718">
          <cell r="U718">
            <v>0</v>
          </cell>
        </row>
        <row r="719">
          <cell r="U719">
            <v>10300</v>
          </cell>
        </row>
        <row r="720">
          <cell r="U720">
            <v>0</v>
          </cell>
        </row>
        <row r="721">
          <cell r="U721">
            <v>0</v>
          </cell>
        </row>
        <row r="722">
          <cell r="U722">
            <v>15000</v>
          </cell>
        </row>
        <row r="723">
          <cell r="U723">
            <v>5200</v>
          </cell>
        </row>
        <row r="724">
          <cell r="U724">
            <v>0</v>
          </cell>
        </row>
        <row r="725">
          <cell r="U725">
            <v>23200</v>
          </cell>
        </row>
        <row r="726">
          <cell r="U726">
            <v>3100</v>
          </cell>
        </row>
        <row r="727">
          <cell r="U727">
            <v>0</v>
          </cell>
        </row>
        <row r="728">
          <cell r="U728">
            <v>0</v>
          </cell>
        </row>
        <row r="729">
          <cell r="U729">
            <v>100</v>
          </cell>
        </row>
        <row r="730">
          <cell r="U730">
            <v>0</v>
          </cell>
        </row>
        <row r="731">
          <cell r="U731">
            <v>123900</v>
          </cell>
        </row>
        <row r="732">
          <cell r="U732">
            <v>0</v>
          </cell>
        </row>
        <row r="733">
          <cell r="U733">
            <v>1000</v>
          </cell>
        </row>
        <row r="734">
          <cell r="U734">
            <v>200</v>
          </cell>
        </row>
        <row r="735">
          <cell r="U735">
            <v>0</v>
          </cell>
        </row>
        <row r="736">
          <cell r="U736">
            <v>11800</v>
          </cell>
        </row>
        <row r="737">
          <cell r="U737">
            <v>8500</v>
          </cell>
        </row>
        <row r="738">
          <cell r="U738">
            <v>0</v>
          </cell>
        </row>
        <row r="739">
          <cell r="U739">
            <v>3100</v>
          </cell>
        </row>
        <row r="740">
          <cell r="U740">
            <v>300</v>
          </cell>
        </row>
        <row r="741">
          <cell r="U741">
            <v>0</v>
          </cell>
        </row>
        <row r="742">
          <cell r="U742">
            <v>6200</v>
          </cell>
        </row>
        <row r="743">
          <cell r="U743">
            <v>0</v>
          </cell>
        </row>
        <row r="744">
          <cell r="U744">
            <v>29900</v>
          </cell>
        </row>
        <row r="745">
          <cell r="U745">
            <v>700</v>
          </cell>
        </row>
        <row r="746">
          <cell r="U746">
            <v>0</v>
          </cell>
        </row>
        <row r="747">
          <cell r="U747">
            <v>330600</v>
          </cell>
        </row>
        <row r="748">
          <cell r="U748">
            <v>29900</v>
          </cell>
        </row>
        <row r="749">
          <cell r="U749">
            <v>0</v>
          </cell>
        </row>
        <row r="750">
          <cell r="U750">
            <v>28800</v>
          </cell>
        </row>
        <row r="751">
          <cell r="U751">
            <v>39200</v>
          </cell>
        </row>
        <row r="752">
          <cell r="U752">
            <v>0</v>
          </cell>
        </row>
        <row r="753">
          <cell r="U753">
            <v>25800</v>
          </cell>
        </row>
        <row r="754">
          <cell r="U754">
            <v>0</v>
          </cell>
        </row>
        <row r="755">
          <cell r="U755">
            <v>0</v>
          </cell>
        </row>
        <row r="756">
          <cell r="U756">
            <v>0</v>
          </cell>
        </row>
        <row r="757">
          <cell r="U757">
            <v>65400</v>
          </cell>
        </row>
        <row r="758">
          <cell r="U758">
            <v>3500</v>
          </cell>
        </row>
        <row r="759">
          <cell r="U759">
            <v>0</v>
          </cell>
        </row>
        <row r="760">
          <cell r="U760">
            <v>422500</v>
          </cell>
        </row>
        <row r="761">
          <cell r="U761">
            <v>58600</v>
          </cell>
        </row>
        <row r="762">
          <cell r="U762">
            <v>0</v>
          </cell>
        </row>
        <row r="763">
          <cell r="U763">
            <v>27400</v>
          </cell>
        </row>
        <row r="764">
          <cell r="U764">
            <v>400</v>
          </cell>
        </row>
        <row r="765">
          <cell r="U765">
            <v>0</v>
          </cell>
        </row>
        <row r="766">
          <cell r="U766">
            <v>0</v>
          </cell>
        </row>
        <row r="767">
          <cell r="U767">
            <v>0</v>
          </cell>
        </row>
        <row r="768">
          <cell r="U768">
            <v>-20000</v>
          </cell>
        </row>
        <row r="769">
          <cell r="U769">
            <v>445800</v>
          </cell>
        </row>
        <row r="770">
          <cell r="U770">
            <v>3236000</v>
          </cell>
        </row>
        <row r="771">
          <cell r="U771">
            <v>871900</v>
          </cell>
        </row>
        <row r="772">
          <cell r="U772">
            <v>5988300</v>
          </cell>
        </row>
        <row r="773">
          <cell r="U773">
            <v>903800</v>
          </cell>
        </row>
        <row r="774">
          <cell r="U774">
            <v>1223300</v>
          </cell>
        </row>
        <row r="775">
          <cell r="U775">
            <v>747100</v>
          </cell>
        </row>
        <row r="776">
          <cell r="U776">
            <v>498000</v>
          </cell>
        </row>
        <row r="777">
          <cell r="U777">
            <v>1008100</v>
          </cell>
        </row>
        <row r="778">
          <cell r="U778">
            <v>415400</v>
          </cell>
        </row>
        <row r="779">
          <cell r="U779">
            <v>0</v>
          </cell>
        </row>
        <row r="780">
          <cell r="U780">
            <v>142700</v>
          </cell>
        </row>
        <row r="781">
          <cell r="U781">
            <v>6800</v>
          </cell>
        </row>
        <row r="782">
          <cell r="U782">
            <v>71800</v>
          </cell>
        </row>
        <row r="783">
          <cell r="U783">
            <v>57200</v>
          </cell>
        </row>
        <row r="784">
          <cell r="U784">
            <v>0</v>
          </cell>
        </row>
        <row r="785">
          <cell r="U785">
            <v>186100</v>
          </cell>
        </row>
        <row r="786">
          <cell r="U786">
            <v>0</v>
          </cell>
        </row>
        <row r="787">
          <cell r="U787">
            <v>20700</v>
          </cell>
        </row>
        <row r="788">
          <cell r="U788">
            <v>296100</v>
          </cell>
        </row>
        <row r="789">
          <cell r="U789">
            <v>2600</v>
          </cell>
        </row>
        <row r="790">
          <cell r="U790">
            <v>33800</v>
          </cell>
        </row>
        <row r="791">
          <cell r="U791">
            <v>0</v>
          </cell>
        </row>
        <row r="792">
          <cell r="U792">
            <v>0</v>
          </cell>
        </row>
        <row r="793">
          <cell r="U793">
            <v>0</v>
          </cell>
        </row>
        <row r="794">
          <cell r="U794">
            <v>0</v>
          </cell>
        </row>
        <row r="795">
          <cell r="U795">
            <v>516000</v>
          </cell>
        </row>
        <row r="796">
          <cell r="U796">
            <v>13400</v>
          </cell>
        </row>
        <row r="797">
          <cell r="U797">
            <v>85800</v>
          </cell>
        </row>
        <row r="798">
          <cell r="U798">
            <v>9000</v>
          </cell>
        </row>
        <row r="799">
          <cell r="U799">
            <v>13500</v>
          </cell>
        </row>
        <row r="800">
          <cell r="U800">
            <v>55300</v>
          </cell>
        </row>
        <row r="801">
          <cell r="U801">
            <v>2100</v>
          </cell>
        </row>
        <row r="802">
          <cell r="U802">
            <v>12000</v>
          </cell>
        </row>
        <row r="803">
          <cell r="U803">
            <v>79900</v>
          </cell>
        </row>
        <row r="804">
          <cell r="U804">
            <v>0</v>
          </cell>
        </row>
        <row r="805">
          <cell r="U805">
            <v>0</v>
          </cell>
        </row>
        <row r="806">
          <cell r="U806">
            <v>0</v>
          </cell>
        </row>
        <row r="807">
          <cell r="U807">
            <v>2500</v>
          </cell>
        </row>
        <row r="808">
          <cell r="U808">
            <v>119100</v>
          </cell>
        </row>
        <row r="809">
          <cell r="U809">
            <v>34200</v>
          </cell>
        </row>
        <row r="810">
          <cell r="U810">
            <v>281300</v>
          </cell>
        </row>
        <row r="811">
          <cell r="U811">
            <v>17200</v>
          </cell>
        </row>
        <row r="812">
          <cell r="U812">
            <v>55000</v>
          </cell>
        </row>
        <row r="813">
          <cell r="U813">
            <v>14100</v>
          </cell>
        </row>
        <row r="814">
          <cell r="U814">
            <v>3700</v>
          </cell>
        </row>
        <row r="815">
          <cell r="U815">
            <v>15200</v>
          </cell>
        </row>
        <row r="816">
          <cell r="U816">
            <v>28900</v>
          </cell>
        </row>
        <row r="817">
          <cell r="U817">
            <v>488000</v>
          </cell>
        </row>
        <row r="818">
          <cell r="U818">
            <v>141400</v>
          </cell>
        </row>
        <row r="819">
          <cell r="U819">
            <v>1082700</v>
          </cell>
        </row>
        <row r="820">
          <cell r="U820">
            <v>110000</v>
          </cell>
        </row>
        <row r="821">
          <cell r="U821">
            <v>221200</v>
          </cell>
        </row>
        <row r="822">
          <cell r="U822">
            <v>97000</v>
          </cell>
        </row>
        <row r="823">
          <cell r="U823">
            <v>38500</v>
          </cell>
        </row>
        <row r="824">
          <cell r="U824">
            <v>141800</v>
          </cell>
        </row>
        <row r="825">
          <cell r="U825">
            <v>50000</v>
          </cell>
        </row>
        <row r="826">
          <cell r="U826">
            <v>0</v>
          </cell>
        </row>
        <row r="827">
          <cell r="U827">
            <v>13300</v>
          </cell>
        </row>
        <row r="828">
          <cell r="U828">
            <v>700</v>
          </cell>
        </row>
        <row r="829">
          <cell r="U829">
            <v>7500</v>
          </cell>
        </row>
        <row r="830">
          <cell r="U830">
            <v>6200</v>
          </cell>
        </row>
        <row r="831">
          <cell r="U831">
            <v>0</v>
          </cell>
        </row>
        <row r="832">
          <cell r="U832">
            <v>1400</v>
          </cell>
        </row>
        <row r="833">
          <cell r="U833">
            <v>0</v>
          </cell>
        </row>
        <row r="834">
          <cell r="U834">
            <v>0</v>
          </cell>
        </row>
        <row r="835">
          <cell r="U835">
            <v>7700</v>
          </cell>
        </row>
        <row r="836">
          <cell r="U836">
            <v>96000</v>
          </cell>
        </row>
        <row r="837">
          <cell r="U837">
            <v>5500</v>
          </cell>
        </row>
        <row r="838">
          <cell r="U838">
            <v>20700</v>
          </cell>
        </row>
        <row r="839">
          <cell r="U839">
            <v>0</v>
          </cell>
        </row>
        <row r="840">
          <cell r="U840">
            <v>0</v>
          </cell>
        </row>
        <row r="841">
          <cell r="U841">
            <v>0</v>
          </cell>
        </row>
        <row r="842">
          <cell r="U842">
            <v>0</v>
          </cell>
        </row>
        <row r="843">
          <cell r="U843">
            <v>0</v>
          </cell>
        </row>
        <row r="844">
          <cell r="U844">
            <v>20600</v>
          </cell>
        </row>
        <row r="845">
          <cell r="U845">
            <v>133100</v>
          </cell>
        </row>
        <row r="846">
          <cell r="U846">
            <v>5300</v>
          </cell>
        </row>
        <row r="847">
          <cell r="U847">
            <v>50700</v>
          </cell>
        </row>
        <row r="848">
          <cell r="U848">
            <v>0</v>
          </cell>
        </row>
        <row r="849">
          <cell r="U849">
            <v>0</v>
          </cell>
        </row>
        <row r="850">
          <cell r="U850">
            <v>0</v>
          </cell>
        </row>
        <row r="851">
          <cell r="U851">
            <v>143200</v>
          </cell>
        </row>
        <row r="852">
          <cell r="U852">
            <v>1207700</v>
          </cell>
        </row>
        <row r="853">
          <cell r="U853">
            <v>322700</v>
          </cell>
        </row>
        <row r="854">
          <cell r="U854">
            <v>2316400</v>
          </cell>
        </row>
        <row r="855">
          <cell r="U855">
            <v>313200</v>
          </cell>
        </row>
        <row r="856">
          <cell r="U856">
            <v>480200</v>
          </cell>
        </row>
        <row r="857">
          <cell r="U857">
            <v>265200</v>
          </cell>
        </row>
        <row r="858">
          <cell r="U858">
            <v>162100</v>
          </cell>
        </row>
        <row r="859">
          <cell r="U859">
            <v>402600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31400</v>
          </cell>
        </row>
        <row r="870">
          <cell r="U870">
            <v>222800</v>
          </cell>
        </row>
        <row r="871">
          <cell r="U871">
            <v>16500</v>
          </cell>
        </row>
        <row r="872">
          <cell r="U872">
            <v>58900</v>
          </cell>
        </row>
        <row r="873">
          <cell r="U873">
            <v>53600</v>
          </cell>
        </row>
        <row r="874">
          <cell r="U874">
            <v>0</v>
          </cell>
        </row>
        <row r="875">
          <cell r="U875">
            <v>25600</v>
          </cell>
        </row>
        <row r="876">
          <cell r="U876">
            <v>0</v>
          </cell>
        </row>
        <row r="877">
          <cell r="U877">
            <v>0</v>
          </cell>
        </row>
        <row r="878">
          <cell r="U878">
            <v>0</v>
          </cell>
        </row>
        <row r="879">
          <cell r="U879">
            <v>0</v>
          </cell>
        </row>
        <row r="880">
          <cell r="U880">
            <v>5200</v>
          </cell>
        </row>
        <row r="881">
          <cell r="U881">
            <v>0</v>
          </cell>
        </row>
        <row r="882">
          <cell r="U882">
            <v>0</v>
          </cell>
        </row>
        <row r="883">
          <cell r="U883">
            <v>16500</v>
          </cell>
        </row>
        <row r="884">
          <cell r="U884">
            <v>0</v>
          </cell>
        </row>
        <row r="885">
          <cell r="U885">
            <v>0</v>
          </cell>
        </row>
        <row r="886">
          <cell r="U886">
            <v>-1441000</v>
          </cell>
        </row>
        <row r="887">
          <cell r="U887">
            <v>-10600</v>
          </cell>
        </row>
        <row r="888">
          <cell r="U888">
            <v>-721100</v>
          </cell>
        </row>
        <row r="889">
          <cell r="U889">
            <v>-124700</v>
          </cell>
        </row>
        <row r="890">
          <cell r="U890">
            <v>-480200</v>
          </cell>
        </row>
        <row r="891">
          <cell r="U891">
            <v>-2867600</v>
          </cell>
        </row>
        <row r="892">
          <cell r="U892">
            <v>-4200</v>
          </cell>
        </row>
        <row r="893">
          <cell r="U893">
            <v>-203100</v>
          </cell>
        </row>
        <row r="894">
          <cell r="U894">
            <v>0</v>
          </cell>
        </row>
        <row r="895">
          <cell r="U895">
            <v>0</v>
          </cell>
        </row>
        <row r="896">
          <cell r="U896">
            <v>-85000</v>
          </cell>
        </row>
        <row r="897">
          <cell r="U897">
            <v>-27900</v>
          </cell>
        </row>
        <row r="898">
          <cell r="U898">
            <v>-205500</v>
          </cell>
        </row>
        <row r="899">
          <cell r="U899">
            <v>-700</v>
          </cell>
        </row>
        <row r="900">
          <cell r="U900">
            <v>-33100</v>
          </cell>
        </row>
        <row r="901">
          <cell r="U901">
            <v>0</v>
          </cell>
        </row>
        <row r="902">
          <cell r="U902">
            <v>0</v>
          </cell>
        </row>
        <row r="903">
          <cell r="U903">
            <v>-25600</v>
          </cell>
        </row>
        <row r="904">
          <cell r="U904">
            <v>-374900</v>
          </cell>
        </row>
        <row r="905">
          <cell r="U905">
            <v>0</v>
          </cell>
        </row>
        <row r="906">
          <cell r="U906">
            <v>-90900</v>
          </cell>
        </row>
        <row r="907">
          <cell r="U907">
            <v>-57500</v>
          </cell>
        </row>
        <row r="908">
          <cell r="U908">
            <v>-33800</v>
          </cell>
        </row>
        <row r="909">
          <cell r="U909">
            <v>-25600</v>
          </cell>
        </row>
        <row r="910">
          <cell r="U910">
            <v>0</v>
          </cell>
        </row>
        <row r="911">
          <cell r="U911">
            <v>3600</v>
          </cell>
        </row>
        <row r="912">
          <cell r="U912">
            <v>-142000</v>
          </cell>
        </row>
        <row r="913">
          <cell r="U913">
            <v>-292000</v>
          </cell>
        </row>
        <row r="914">
          <cell r="U914">
            <v>-2339700</v>
          </cell>
        </row>
        <row r="915">
          <cell r="U915">
            <v>-2500</v>
          </cell>
        </row>
        <row r="916">
          <cell r="U916">
            <v>-540300</v>
          </cell>
        </row>
        <row r="917">
          <cell r="U917">
            <v>0</v>
          </cell>
        </row>
        <row r="918">
          <cell r="U918">
            <v>0</v>
          </cell>
        </row>
        <row r="919">
          <cell r="U919">
            <v>0</v>
          </cell>
        </row>
        <row r="920">
          <cell r="U920">
            <v>1400000</v>
          </cell>
        </row>
        <row r="921">
          <cell r="U921">
            <v>572000</v>
          </cell>
        </row>
        <row r="922">
          <cell r="U922">
            <v>230000</v>
          </cell>
        </row>
        <row r="923">
          <cell r="U923">
            <v>122000</v>
          </cell>
        </row>
        <row r="924">
          <cell r="U924">
            <v>372000</v>
          </cell>
        </row>
        <row r="925">
          <cell r="U925">
            <v>87000</v>
          </cell>
        </row>
        <row r="926">
          <cell r="U926">
            <v>422000</v>
          </cell>
        </row>
        <row r="927">
          <cell r="U927">
            <v>1173000</v>
          </cell>
        </row>
        <row r="928">
          <cell r="U928">
            <v>471000</v>
          </cell>
        </row>
        <row r="929">
          <cell r="U929">
            <v>155000</v>
          </cell>
        </row>
        <row r="930">
          <cell r="U930">
            <v>55900</v>
          </cell>
        </row>
        <row r="931">
          <cell r="U931">
            <v>400000</v>
          </cell>
        </row>
        <row r="932">
          <cell r="U932">
            <v>176500</v>
          </cell>
        </row>
        <row r="933">
          <cell r="U933">
            <v>10000</v>
          </cell>
        </row>
        <row r="934">
          <cell r="U934">
            <v>45000</v>
          </cell>
        </row>
        <row r="935">
          <cell r="U935">
            <v>1100</v>
          </cell>
        </row>
        <row r="936">
          <cell r="U936">
            <v>500</v>
          </cell>
        </row>
        <row r="937">
          <cell r="U937">
            <v>26100</v>
          </cell>
        </row>
        <row r="938">
          <cell r="U938">
            <v>400</v>
          </cell>
        </row>
        <row r="939">
          <cell r="U939">
            <v>2900</v>
          </cell>
        </row>
        <row r="940">
          <cell r="U940">
            <v>1100</v>
          </cell>
        </row>
        <row r="941">
          <cell r="U941">
            <v>2400</v>
          </cell>
        </row>
        <row r="942">
          <cell r="U942">
            <v>8500</v>
          </cell>
        </row>
        <row r="943">
          <cell r="U943">
            <v>20400</v>
          </cell>
        </row>
        <row r="944">
          <cell r="U944">
            <v>4800</v>
          </cell>
        </row>
        <row r="945">
          <cell r="U945">
            <v>1200</v>
          </cell>
        </row>
        <row r="946">
          <cell r="U946">
            <v>6000</v>
          </cell>
        </row>
        <row r="947">
          <cell r="U947">
            <v>1000</v>
          </cell>
        </row>
        <row r="948">
          <cell r="U948">
            <v>0</v>
          </cell>
        </row>
        <row r="949">
          <cell r="U949">
            <v>1000</v>
          </cell>
        </row>
        <row r="950">
          <cell r="U950">
            <v>200</v>
          </cell>
        </row>
        <row r="951">
          <cell r="U951">
            <v>54800</v>
          </cell>
        </row>
        <row r="952">
          <cell r="U952">
            <v>1400</v>
          </cell>
        </row>
        <row r="953">
          <cell r="U953">
            <v>8500</v>
          </cell>
        </row>
        <row r="954">
          <cell r="U954">
            <v>0</v>
          </cell>
        </row>
        <row r="955">
          <cell r="U955">
            <v>0</v>
          </cell>
        </row>
        <row r="956">
          <cell r="U956">
            <v>100</v>
          </cell>
        </row>
        <row r="957">
          <cell r="U957">
            <v>1600</v>
          </cell>
        </row>
        <row r="958">
          <cell r="U958">
            <v>2500</v>
          </cell>
        </row>
        <row r="959">
          <cell r="U959">
            <v>29900</v>
          </cell>
        </row>
        <row r="960">
          <cell r="U960">
            <v>1600</v>
          </cell>
        </row>
        <row r="961">
          <cell r="U961">
            <v>5800</v>
          </cell>
        </row>
        <row r="962">
          <cell r="U962">
            <v>700</v>
          </cell>
        </row>
        <row r="963">
          <cell r="U963">
            <v>600</v>
          </cell>
        </row>
        <row r="964">
          <cell r="U964">
            <v>3000</v>
          </cell>
        </row>
        <row r="965">
          <cell r="U965">
            <v>3000</v>
          </cell>
        </row>
        <row r="966">
          <cell r="U966">
            <v>1400</v>
          </cell>
        </row>
        <row r="967">
          <cell r="U967">
            <v>1600</v>
          </cell>
        </row>
        <row r="968">
          <cell r="U968">
            <v>1400</v>
          </cell>
        </row>
        <row r="969">
          <cell r="U969">
            <v>6600</v>
          </cell>
        </row>
        <row r="970">
          <cell r="U970">
            <v>3100</v>
          </cell>
        </row>
        <row r="971">
          <cell r="U971">
            <v>200</v>
          </cell>
        </row>
        <row r="972">
          <cell r="U972">
            <v>400</v>
          </cell>
        </row>
        <row r="973">
          <cell r="U973">
            <v>600</v>
          </cell>
        </row>
        <row r="974">
          <cell r="U974">
            <v>200</v>
          </cell>
        </row>
        <row r="975">
          <cell r="U975">
            <v>2200</v>
          </cell>
        </row>
        <row r="976">
          <cell r="U976">
            <v>600</v>
          </cell>
        </row>
        <row r="977">
          <cell r="U977">
            <v>100</v>
          </cell>
        </row>
        <row r="978">
          <cell r="U978">
            <v>3600</v>
          </cell>
        </row>
        <row r="979">
          <cell r="U979">
            <v>200</v>
          </cell>
        </row>
        <row r="980">
          <cell r="U980">
            <v>500</v>
          </cell>
        </row>
        <row r="981">
          <cell r="U981">
            <v>1000</v>
          </cell>
        </row>
        <row r="982">
          <cell r="U982">
            <v>0</v>
          </cell>
        </row>
        <row r="983">
          <cell r="U983">
            <v>1000</v>
          </cell>
        </row>
        <row r="984">
          <cell r="U984">
            <v>200</v>
          </cell>
        </row>
        <row r="985">
          <cell r="U985">
            <v>80600</v>
          </cell>
        </row>
        <row r="986">
          <cell r="U986">
            <v>1900</v>
          </cell>
        </row>
        <row r="987">
          <cell r="U987">
            <v>8700</v>
          </cell>
        </row>
        <row r="988">
          <cell r="U988">
            <v>0</v>
          </cell>
        </row>
        <row r="989">
          <cell r="U989">
            <v>7100</v>
          </cell>
        </row>
        <row r="990">
          <cell r="U990">
            <v>0</v>
          </cell>
        </row>
        <row r="991">
          <cell r="U991">
            <v>4100</v>
          </cell>
        </row>
        <row r="992">
          <cell r="U992">
            <v>30600</v>
          </cell>
        </row>
        <row r="993">
          <cell r="U993">
            <v>10000</v>
          </cell>
        </row>
        <row r="994">
          <cell r="U994">
            <v>32500</v>
          </cell>
        </row>
        <row r="995">
          <cell r="U995">
            <v>26700</v>
          </cell>
        </row>
        <row r="996">
          <cell r="U996">
            <v>1000</v>
          </cell>
        </row>
        <row r="997">
          <cell r="U997">
            <v>28500</v>
          </cell>
        </row>
        <row r="998">
          <cell r="U998">
            <v>16700</v>
          </cell>
        </row>
        <row r="999">
          <cell r="U999">
            <v>75700</v>
          </cell>
        </row>
        <row r="1000">
          <cell r="U1000">
            <v>9300</v>
          </cell>
        </row>
        <row r="1001">
          <cell r="U1001">
            <v>29400</v>
          </cell>
        </row>
        <row r="1002">
          <cell r="U1002">
            <v>5100</v>
          </cell>
        </row>
        <row r="1003">
          <cell r="U1003">
            <v>8200</v>
          </cell>
        </row>
        <row r="1004">
          <cell r="U1004">
            <v>54700</v>
          </cell>
        </row>
        <row r="1005">
          <cell r="U1005">
            <v>2000</v>
          </cell>
        </row>
        <row r="1006">
          <cell r="U1006">
            <v>6100</v>
          </cell>
        </row>
        <row r="1007">
          <cell r="U1007">
            <v>3100</v>
          </cell>
        </row>
        <row r="1008">
          <cell r="U1008">
            <v>14600</v>
          </cell>
        </row>
        <row r="1009">
          <cell r="U1009">
            <v>3400</v>
          </cell>
        </row>
        <row r="1010">
          <cell r="U1010">
            <v>6200</v>
          </cell>
        </row>
        <row r="1011">
          <cell r="U1011">
            <v>3100</v>
          </cell>
        </row>
        <row r="1012">
          <cell r="U1012">
            <v>6200</v>
          </cell>
        </row>
        <row r="1013">
          <cell r="U1013">
            <v>23100</v>
          </cell>
        </row>
        <row r="1014">
          <cell r="U1014">
            <v>600</v>
          </cell>
        </row>
        <row r="1015">
          <cell r="U1015">
            <v>1300</v>
          </cell>
        </row>
        <row r="1016">
          <cell r="U1016">
            <v>2300</v>
          </cell>
        </row>
        <row r="1017">
          <cell r="U1017">
            <v>1100</v>
          </cell>
        </row>
        <row r="1018">
          <cell r="U1018">
            <v>2600</v>
          </cell>
        </row>
        <row r="1019">
          <cell r="U1019">
            <v>2400</v>
          </cell>
        </row>
        <row r="1020">
          <cell r="U1020">
            <v>2000</v>
          </cell>
        </row>
        <row r="1021">
          <cell r="U1021">
            <v>1500</v>
          </cell>
        </row>
        <row r="1022">
          <cell r="U1022">
            <v>10800</v>
          </cell>
        </row>
        <row r="1023">
          <cell r="U1023">
            <v>0</v>
          </cell>
        </row>
        <row r="1024">
          <cell r="U1024">
            <v>700</v>
          </cell>
        </row>
        <row r="1025">
          <cell r="U1025">
            <v>0</v>
          </cell>
        </row>
        <row r="1026">
          <cell r="U1026">
            <v>4700</v>
          </cell>
        </row>
        <row r="1027">
          <cell r="U1027">
            <v>600</v>
          </cell>
        </row>
        <row r="1028">
          <cell r="U1028">
            <v>300</v>
          </cell>
        </row>
        <row r="1029">
          <cell r="U1029">
            <v>1600</v>
          </cell>
        </row>
        <row r="1030">
          <cell r="U1030">
            <v>6900</v>
          </cell>
        </row>
        <row r="1031">
          <cell r="U1031">
            <v>600</v>
          </cell>
        </row>
        <row r="1032">
          <cell r="U1032">
            <v>2000</v>
          </cell>
        </row>
        <row r="1033">
          <cell r="U1033">
            <v>500</v>
          </cell>
        </row>
        <row r="1034">
          <cell r="U1034">
            <v>5500</v>
          </cell>
        </row>
        <row r="1035">
          <cell r="U1035">
            <v>1300</v>
          </cell>
        </row>
        <row r="1036">
          <cell r="U1036">
            <v>1600</v>
          </cell>
        </row>
        <row r="1037">
          <cell r="U1037">
            <v>300</v>
          </cell>
        </row>
        <row r="1038">
          <cell r="U1038">
            <v>3500</v>
          </cell>
        </row>
        <row r="1039">
          <cell r="U1039">
            <v>5800</v>
          </cell>
        </row>
        <row r="1040">
          <cell r="U1040">
            <v>11900</v>
          </cell>
        </row>
        <row r="1041">
          <cell r="U1041">
            <v>48500</v>
          </cell>
        </row>
        <row r="1042">
          <cell r="U1042">
            <v>2600</v>
          </cell>
        </row>
        <row r="1043">
          <cell r="U1043">
            <v>4600</v>
          </cell>
        </row>
        <row r="1044">
          <cell r="U1044">
            <v>2000</v>
          </cell>
        </row>
        <row r="1045">
          <cell r="U1045">
            <v>400</v>
          </cell>
        </row>
        <row r="1046">
          <cell r="U1046">
            <v>3100</v>
          </cell>
        </row>
        <row r="1047">
          <cell r="U1047">
            <v>13200</v>
          </cell>
        </row>
        <row r="1048">
          <cell r="U1048">
            <v>4100</v>
          </cell>
        </row>
        <row r="1049">
          <cell r="U1049">
            <v>62800</v>
          </cell>
        </row>
        <row r="1050">
          <cell r="U1050">
            <v>5300</v>
          </cell>
        </row>
        <row r="1051">
          <cell r="U1051">
            <v>6800</v>
          </cell>
        </row>
        <row r="1052">
          <cell r="U1052">
            <v>0</v>
          </cell>
        </row>
        <row r="1053">
          <cell r="U1053">
            <v>2200</v>
          </cell>
        </row>
        <row r="1054">
          <cell r="U1054">
            <v>1300</v>
          </cell>
        </row>
        <row r="1055">
          <cell r="U1055">
            <v>300</v>
          </cell>
        </row>
        <row r="1056">
          <cell r="U1056">
            <v>5100</v>
          </cell>
        </row>
        <row r="1057">
          <cell r="U1057">
            <v>1000</v>
          </cell>
        </row>
        <row r="1058">
          <cell r="U1058">
            <v>2000</v>
          </cell>
        </row>
        <row r="1059">
          <cell r="U1059">
            <v>6300</v>
          </cell>
        </row>
        <row r="1060">
          <cell r="U1060">
            <v>500</v>
          </cell>
        </row>
        <row r="1061">
          <cell r="U1061">
            <v>1800</v>
          </cell>
        </row>
        <row r="1062">
          <cell r="U1062">
            <v>1200</v>
          </cell>
        </row>
        <row r="1063">
          <cell r="U1063">
            <v>800</v>
          </cell>
        </row>
        <row r="1064">
          <cell r="U1064">
            <v>300</v>
          </cell>
        </row>
        <row r="1065">
          <cell r="U1065">
            <v>2000</v>
          </cell>
        </row>
        <row r="1066">
          <cell r="U1066">
            <v>1000</v>
          </cell>
        </row>
        <row r="1067">
          <cell r="U1067">
            <v>5200</v>
          </cell>
        </row>
        <row r="1068">
          <cell r="U1068">
            <v>4500</v>
          </cell>
        </row>
        <row r="1069">
          <cell r="U1069">
            <v>0</v>
          </cell>
        </row>
        <row r="1070">
          <cell r="U1070">
            <v>1500</v>
          </cell>
        </row>
        <row r="1071">
          <cell r="U1071">
            <v>0</v>
          </cell>
        </row>
        <row r="1072">
          <cell r="U1072">
            <v>100</v>
          </cell>
        </row>
        <row r="1073">
          <cell r="U1073">
            <v>0</v>
          </cell>
        </row>
        <row r="1074">
          <cell r="U1074">
            <v>1000</v>
          </cell>
        </row>
        <row r="1075">
          <cell r="U1075">
            <v>300</v>
          </cell>
        </row>
        <row r="1076">
          <cell r="U1076">
            <v>2800</v>
          </cell>
        </row>
        <row r="1077">
          <cell r="U1077">
            <v>8200</v>
          </cell>
        </row>
        <row r="1078">
          <cell r="U1078">
            <v>500</v>
          </cell>
        </row>
        <row r="1079">
          <cell r="U1079">
            <v>1400</v>
          </cell>
        </row>
        <row r="1080">
          <cell r="U1080">
            <v>1000</v>
          </cell>
        </row>
        <row r="1081">
          <cell r="U1081">
            <v>200</v>
          </cell>
        </row>
        <row r="1082">
          <cell r="U1082">
            <v>500</v>
          </cell>
        </row>
        <row r="1083">
          <cell r="U1083">
            <v>1500</v>
          </cell>
        </row>
        <row r="1084">
          <cell r="U1084">
            <v>1800</v>
          </cell>
        </row>
        <row r="1085">
          <cell r="U1085">
            <v>5300</v>
          </cell>
        </row>
        <row r="1086">
          <cell r="U1086">
            <v>0</v>
          </cell>
        </row>
        <row r="1087">
          <cell r="U1087">
            <v>1700</v>
          </cell>
        </row>
        <row r="1088">
          <cell r="U1088">
            <v>13800</v>
          </cell>
        </row>
        <row r="1089">
          <cell r="U1089">
            <v>30900</v>
          </cell>
        </row>
        <row r="1090">
          <cell r="U1090">
            <v>14400</v>
          </cell>
        </row>
        <row r="1091">
          <cell r="U1091">
            <v>18900</v>
          </cell>
        </row>
        <row r="1092">
          <cell r="U1092">
            <v>7200</v>
          </cell>
        </row>
        <row r="1093">
          <cell r="U1093">
            <v>4700</v>
          </cell>
        </row>
        <row r="1094">
          <cell r="U1094">
            <v>8500</v>
          </cell>
        </row>
        <row r="1095">
          <cell r="U1095">
            <v>9700</v>
          </cell>
        </row>
        <row r="1096">
          <cell r="U1096">
            <v>8300</v>
          </cell>
        </row>
        <row r="1097">
          <cell r="U1097">
            <v>11400</v>
          </cell>
        </row>
        <row r="1098">
          <cell r="U1098">
            <v>600</v>
          </cell>
        </row>
        <row r="1099">
          <cell r="U1099">
            <v>200</v>
          </cell>
        </row>
        <row r="1100">
          <cell r="U1100">
            <v>97600</v>
          </cell>
        </row>
        <row r="1101">
          <cell r="U1101">
            <v>8800</v>
          </cell>
        </row>
        <row r="1102">
          <cell r="U1102">
            <v>700</v>
          </cell>
        </row>
        <row r="1103">
          <cell r="U1103">
            <v>67400</v>
          </cell>
        </row>
        <row r="1104">
          <cell r="U1104">
            <v>4600</v>
          </cell>
        </row>
        <row r="1105">
          <cell r="U1105">
            <v>3100</v>
          </cell>
        </row>
        <row r="1106">
          <cell r="U1106">
            <v>6100</v>
          </cell>
        </row>
        <row r="1107">
          <cell r="U1107">
            <v>1300</v>
          </cell>
        </row>
        <row r="1108">
          <cell r="U1108">
            <v>8500</v>
          </cell>
        </row>
        <row r="1109">
          <cell r="U1109">
            <v>6100</v>
          </cell>
        </row>
        <row r="1110">
          <cell r="U1110">
            <v>13900</v>
          </cell>
        </row>
        <row r="1111">
          <cell r="U1111">
            <v>7000</v>
          </cell>
        </row>
        <row r="1112">
          <cell r="U1112">
            <v>31700</v>
          </cell>
        </row>
        <row r="1113">
          <cell r="U1113">
            <v>7000</v>
          </cell>
        </row>
        <row r="1114">
          <cell r="U1114">
            <v>7900</v>
          </cell>
        </row>
        <row r="1115">
          <cell r="U1115">
            <v>5100</v>
          </cell>
        </row>
        <row r="1116">
          <cell r="U1116">
            <v>4600</v>
          </cell>
        </row>
        <row r="1117">
          <cell r="U1117">
            <v>10200</v>
          </cell>
        </row>
        <row r="1118">
          <cell r="U1118">
            <v>500</v>
          </cell>
        </row>
        <row r="1119">
          <cell r="U1119">
            <v>600</v>
          </cell>
        </row>
        <row r="1120">
          <cell r="U1120">
            <v>400</v>
          </cell>
        </row>
        <row r="1121">
          <cell r="U1121">
            <v>500</v>
          </cell>
        </row>
        <row r="1122">
          <cell r="U1122">
            <v>1000</v>
          </cell>
        </row>
        <row r="1123">
          <cell r="U1123">
            <v>509100</v>
          </cell>
        </row>
        <row r="1124">
          <cell r="U1124">
            <v>73700</v>
          </cell>
        </row>
        <row r="1125">
          <cell r="U1125">
            <v>50200</v>
          </cell>
        </row>
        <row r="1126">
          <cell r="U1126">
            <v>22700</v>
          </cell>
        </row>
        <row r="1127">
          <cell r="U1127">
            <v>800</v>
          </cell>
        </row>
        <row r="1128">
          <cell r="U1128">
            <v>8200</v>
          </cell>
        </row>
        <row r="1129">
          <cell r="U1129">
            <v>87600</v>
          </cell>
        </row>
        <row r="1130">
          <cell r="U1130">
            <v>12300</v>
          </cell>
        </row>
        <row r="1131">
          <cell r="U1131">
            <v>26000</v>
          </cell>
        </row>
        <row r="1132">
          <cell r="U1132">
            <v>80500</v>
          </cell>
        </row>
        <row r="1133">
          <cell r="U1133">
            <v>0</v>
          </cell>
        </row>
        <row r="1134">
          <cell r="U1134">
            <v>0</v>
          </cell>
        </row>
        <row r="1135">
          <cell r="U1135">
            <v>2100</v>
          </cell>
        </row>
        <row r="1136">
          <cell r="U1136">
            <v>0</v>
          </cell>
        </row>
        <row r="1137">
          <cell r="U1137">
            <v>0</v>
          </cell>
        </row>
        <row r="1138">
          <cell r="U1138">
            <v>0</v>
          </cell>
        </row>
        <row r="1139">
          <cell r="U1139">
            <v>11300</v>
          </cell>
        </row>
        <row r="1140">
          <cell r="U1140">
            <v>975000</v>
          </cell>
        </row>
        <row r="1141">
          <cell r="U1141">
            <v>7900</v>
          </cell>
        </row>
        <row r="1142">
          <cell r="U1142">
            <v>11200</v>
          </cell>
        </row>
        <row r="1143">
          <cell r="U1143">
            <v>0</v>
          </cell>
        </row>
        <row r="1144">
          <cell r="U1144">
            <v>1900</v>
          </cell>
        </row>
        <row r="1145">
          <cell r="U1145">
            <v>13500</v>
          </cell>
        </row>
        <row r="1146">
          <cell r="U1146">
            <v>700</v>
          </cell>
        </row>
        <row r="1147">
          <cell r="U1147">
            <v>500</v>
          </cell>
        </row>
        <row r="1148">
          <cell r="U1148">
            <v>0</v>
          </cell>
        </row>
        <row r="1149">
          <cell r="U1149">
            <v>600</v>
          </cell>
        </row>
        <row r="1150">
          <cell r="U1150">
            <v>15500</v>
          </cell>
        </row>
        <row r="1151">
          <cell r="U1151">
            <v>30500</v>
          </cell>
        </row>
        <row r="1152">
          <cell r="U1152">
            <v>7000</v>
          </cell>
        </row>
        <row r="1153">
          <cell r="U1153">
            <v>101300</v>
          </cell>
        </row>
        <row r="1154">
          <cell r="U1154">
            <v>45400</v>
          </cell>
        </row>
        <row r="1155">
          <cell r="U1155">
            <v>8100</v>
          </cell>
        </row>
        <row r="1156">
          <cell r="U1156">
            <v>0</v>
          </cell>
        </row>
        <row r="1157">
          <cell r="U1157">
            <v>14400</v>
          </cell>
        </row>
        <row r="1158">
          <cell r="U1158">
            <v>100</v>
          </cell>
        </row>
        <row r="1159">
          <cell r="U1159">
            <v>75800</v>
          </cell>
        </row>
        <row r="1160">
          <cell r="U1160">
            <v>15500</v>
          </cell>
        </row>
        <row r="1161">
          <cell r="U1161">
            <v>0</v>
          </cell>
        </row>
        <row r="1162">
          <cell r="U1162">
            <v>56700</v>
          </cell>
        </row>
        <row r="1163">
          <cell r="U1163">
            <v>4500</v>
          </cell>
        </row>
        <row r="1164">
          <cell r="U1164">
            <v>40200</v>
          </cell>
        </row>
        <row r="1165">
          <cell r="U1165">
            <v>15500</v>
          </cell>
        </row>
        <row r="1166">
          <cell r="U1166">
            <v>1000</v>
          </cell>
        </row>
        <row r="1167">
          <cell r="U1167">
            <v>18600</v>
          </cell>
        </row>
        <row r="1168">
          <cell r="U1168">
            <v>71800</v>
          </cell>
        </row>
        <row r="1169">
          <cell r="U1169">
            <v>6000</v>
          </cell>
        </row>
        <row r="1170">
          <cell r="U1170">
            <v>41200</v>
          </cell>
        </row>
        <row r="1171">
          <cell r="U1171">
            <v>36200</v>
          </cell>
        </row>
        <row r="1172">
          <cell r="U1172">
            <v>15500</v>
          </cell>
        </row>
        <row r="1173">
          <cell r="U1173">
            <v>500</v>
          </cell>
        </row>
        <row r="1174">
          <cell r="U1174">
            <v>22400</v>
          </cell>
        </row>
        <row r="1175">
          <cell r="U1175">
            <v>137300</v>
          </cell>
        </row>
        <row r="1176">
          <cell r="U1176">
            <v>41100</v>
          </cell>
        </row>
        <row r="1177">
          <cell r="U1177">
            <v>29700</v>
          </cell>
        </row>
        <row r="1178">
          <cell r="U1178">
            <v>241500</v>
          </cell>
        </row>
        <row r="1179">
          <cell r="U1179">
            <v>90000</v>
          </cell>
        </row>
        <row r="1180">
          <cell r="U1180">
            <v>2100</v>
          </cell>
        </row>
        <row r="1181">
          <cell r="U1181">
            <v>25800</v>
          </cell>
        </row>
        <row r="1182">
          <cell r="U1182">
            <v>51500</v>
          </cell>
        </row>
        <row r="1183">
          <cell r="U1183">
            <v>92700</v>
          </cell>
        </row>
        <row r="1184">
          <cell r="U1184">
            <v>53600</v>
          </cell>
        </row>
        <row r="1185">
          <cell r="U1185">
            <v>130000</v>
          </cell>
        </row>
        <row r="1186">
          <cell r="U1186">
            <v>391000</v>
          </cell>
        </row>
        <row r="1187">
          <cell r="U1187">
            <v>62000</v>
          </cell>
        </row>
        <row r="1188">
          <cell r="U1188">
            <v>48000</v>
          </cell>
        </row>
        <row r="1189">
          <cell r="U1189">
            <v>0</v>
          </cell>
        </row>
        <row r="1190">
          <cell r="U1190">
            <v>7200</v>
          </cell>
        </row>
        <row r="1191">
          <cell r="U1191">
            <v>1200</v>
          </cell>
        </row>
        <row r="1192">
          <cell r="U1192">
            <v>338300</v>
          </cell>
        </row>
        <row r="1193">
          <cell r="U1193">
            <v>61500</v>
          </cell>
        </row>
        <row r="1194">
          <cell r="U1194">
            <v>18000</v>
          </cell>
        </row>
        <row r="1195">
          <cell r="U1195">
            <v>46400</v>
          </cell>
        </row>
        <row r="1196">
          <cell r="U1196">
            <v>480400</v>
          </cell>
        </row>
        <row r="1197">
          <cell r="U1197">
            <v>4100</v>
          </cell>
        </row>
        <row r="1198">
          <cell r="U1198">
            <v>50900</v>
          </cell>
        </row>
        <row r="1199">
          <cell r="U1199">
            <v>23100</v>
          </cell>
        </row>
        <row r="1200">
          <cell r="U1200">
            <v>51500</v>
          </cell>
        </row>
        <row r="1201">
          <cell r="U1201">
            <v>59700</v>
          </cell>
        </row>
        <row r="1202">
          <cell r="U1202">
            <v>38600</v>
          </cell>
        </row>
        <row r="1203">
          <cell r="U1203">
            <v>250000</v>
          </cell>
        </row>
        <row r="1204">
          <cell r="U1204">
            <v>1060900</v>
          </cell>
        </row>
        <row r="1205">
          <cell r="U1205">
            <v>67100</v>
          </cell>
        </row>
        <row r="1206">
          <cell r="U1206">
            <v>138000</v>
          </cell>
        </row>
        <row r="1207">
          <cell r="U1207">
            <v>721000</v>
          </cell>
        </row>
        <row r="1208">
          <cell r="U1208">
            <v>100000</v>
          </cell>
        </row>
        <row r="1209">
          <cell r="U1209">
            <v>386300</v>
          </cell>
        </row>
        <row r="1210">
          <cell r="U1210">
            <v>80000</v>
          </cell>
        </row>
        <row r="1211">
          <cell r="U1211">
            <v>40000</v>
          </cell>
        </row>
        <row r="1212">
          <cell r="U1212">
            <v>220500</v>
          </cell>
        </row>
        <row r="1213">
          <cell r="U1213">
            <v>75000</v>
          </cell>
        </row>
        <row r="1214">
          <cell r="U1214">
            <v>90000</v>
          </cell>
        </row>
        <row r="1215">
          <cell r="U1215">
            <v>10000</v>
          </cell>
        </row>
        <row r="1216">
          <cell r="U1216">
            <v>60000</v>
          </cell>
        </row>
        <row r="1217">
          <cell r="U1217">
            <v>38000</v>
          </cell>
        </row>
        <row r="1218">
          <cell r="U1218">
            <v>14000</v>
          </cell>
        </row>
        <row r="1219">
          <cell r="U1219">
            <v>30000</v>
          </cell>
        </row>
        <row r="1220">
          <cell r="U1220">
            <v>15000</v>
          </cell>
        </row>
        <row r="1221">
          <cell r="U1221">
            <v>25000</v>
          </cell>
        </row>
        <row r="1222">
          <cell r="U1222">
            <v>20000</v>
          </cell>
        </row>
        <row r="1223">
          <cell r="U1223">
            <v>25000</v>
          </cell>
        </row>
        <row r="1224">
          <cell r="U1224">
            <v>12000</v>
          </cell>
        </row>
        <row r="1225">
          <cell r="U1225">
            <v>30000</v>
          </cell>
        </row>
        <row r="1226">
          <cell r="U1226">
            <v>6000</v>
          </cell>
        </row>
        <row r="1227">
          <cell r="U1227">
            <v>15000</v>
          </cell>
        </row>
        <row r="1228">
          <cell r="U1228">
            <v>22000</v>
          </cell>
        </row>
        <row r="1229">
          <cell r="U1229">
            <v>80000</v>
          </cell>
        </row>
        <row r="1230">
          <cell r="U1230">
            <v>1800</v>
          </cell>
        </row>
        <row r="1231">
          <cell r="U1231">
            <v>300</v>
          </cell>
        </row>
        <row r="1232">
          <cell r="U1232">
            <v>123400</v>
          </cell>
        </row>
        <row r="1233">
          <cell r="U1233">
            <v>2000</v>
          </cell>
        </row>
        <row r="1234">
          <cell r="U1234">
            <v>9700</v>
          </cell>
        </row>
        <row r="1235">
          <cell r="U1235">
            <v>1000</v>
          </cell>
        </row>
        <row r="1236">
          <cell r="U1236">
            <v>0</v>
          </cell>
        </row>
        <row r="1237">
          <cell r="U1237">
            <v>0</v>
          </cell>
        </row>
        <row r="1238">
          <cell r="U1238">
            <v>200</v>
          </cell>
        </row>
        <row r="1239">
          <cell r="U1239">
            <v>500</v>
          </cell>
        </row>
        <row r="1240">
          <cell r="U1240">
            <v>200</v>
          </cell>
        </row>
        <row r="1241">
          <cell r="U1241">
            <v>1000</v>
          </cell>
        </row>
        <row r="1242">
          <cell r="U1242">
            <v>16500</v>
          </cell>
        </row>
        <row r="1243">
          <cell r="U1243">
            <v>0</v>
          </cell>
        </row>
        <row r="1244">
          <cell r="U1244">
            <v>800</v>
          </cell>
        </row>
        <row r="1245">
          <cell r="U1245">
            <v>1700</v>
          </cell>
        </row>
        <row r="1246">
          <cell r="U1246">
            <v>1100</v>
          </cell>
        </row>
        <row r="1247">
          <cell r="U1247">
            <v>200</v>
          </cell>
        </row>
        <row r="1248">
          <cell r="U1248">
            <v>3600</v>
          </cell>
        </row>
        <row r="1249">
          <cell r="U1249">
            <v>13700</v>
          </cell>
        </row>
        <row r="1250">
          <cell r="U1250">
            <v>200</v>
          </cell>
        </row>
        <row r="1251">
          <cell r="U1251">
            <v>4900</v>
          </cell>
        </row>
        <row r="1252">
          <cell r="U1252">
            <v>2300</v>
          </cell>
        </row>
        <row r="1253">
          <cell r="U1253">
            <v>100</v>
          </cell>
        </row>
        <row r="1254">
          <cell r="U1254">
            <v>2600</v>
          </cell>
        </row>
        <row r="1255">
          <cell r="U1255">
            <v>2100</v>
          </cell>
        </row>
        <row r="1256">
          <cell r="U1256">
            <v>900</v>
          </cell>
        </row>
        <row r="1257">
          <cell r="U1257">
            <v>200</v>
          </cell>
        </row>
        <row r="1258">
          <cell r="U1258">
            <v>6200</v>
          </cell>
        </row>
        <row r="1259">
          <cell r="U1259">
            <v>5500</v>
          </cell>
        </row>
        <row r="1260">
          <cell r="U1260">
            <v>6300</v>
          </cell>
        </row>
        <row r="1261">
          <cell r="U1261">
            <v>32500</v>
          </cell>
        </row>
        <row r="1262">
          <cell r="U1262">
            <v>9300</v>
          </cell>
        </row>
        <row r="1263">
          <cell r="U1263">
            <v>13800</v>
          </cell>
        </row>
        <row r="1264">
          <cell r="U1264">
            <v>5100</v>
          </cell>
        </row>
        <row r="1265">
          <cell r="U1265">
            <v>3400</v>
          </cell>
        </row>
        <row r="1266">
          <cell r="U1266">
            <v>5700</v>
          </cell>
        </row>
        <row r="1267">
          <cell r="U1267">
            <v>4600</v>
          </cell>
        </row>
        <row r="1268">
          <cell r="U1268">
            <v>4100</v>
          </cell>
        </row>
        <row r="1269">
          <cell r="U1269">
            <v>0</v>
          </cell>
        </row>
        <row r="1270">
          <cell r="U1270">
            <v>20800</v>
          </cell>
        </row>
        <row r="1271">
          <cell r="U1271">
            <v>700</v>
          </cell>
        </row>
        <row r="1272">
          <cell r="U1272">
            <v>37300</v>
          </cell>
        </row>
        <row r="1273">
          <cell r="U1273">
            <v>9800</v>
          </cell>
        </row>
        <row r="1274">
          <cell r="U1274">
            <v>12300</v>
          </cell>
        </row>
        <row r="1275">
          <cell r="U1275">
            <v>100</v>
          </cell>
        </row>
        <row r="1276">
          <cell r="U1276">
            <v>200</v>
          </cell>
        </row>
        <row r="1277">
          <cell r="U1277">
            <v>200</v>
          </cell>
        </row>
        <row r="1278">
          <cell r="U1278">
            <v>7600</v>
          </cell>
        </row>
        <row r="1279">
          <cell r="U1279">
            <v>111800</v>
          </cell>
        </row>
        <row r="1280">
          <cell r="U1280">
            <v>1000</v>
          </cell>
        </row>
        <row r="1281">
          <cell r="U1281">
            <v>0</v>
          </cell>
        </row>
        <row r="1282">
          <cell r="U1282">
            <v>0</v>
          </cell>
        </row>
        <row r="1283">
          <cell r="U1283">
            <v>1500</v>
          </cell>
        </row>
        <row r="1284">
          <cell r="U1284">
            <v>3100</v>
          </cell>
        </row>
        <row r="1285">
          <cell r="U1285">
            <v>6600</v>
          </cell>
        </row>
        <row r="1286">
          <cell r="U1286">
            <v>100</v>
          </cell>
        </row>
        <row r="1287">
          <cell r="U1287">
            <v>10200</v>
          </cell>
        </row>
        <row r="1288">
          <cell r="U1288">
            <v>1000</v>
          </cell>
        </row>
        <row r="1289">
          <cell r="U1289">
            <v>0</v>
          </cell>
        </row>
        <row r="1290">
          <cell r="U1290">
            <v>0</v>
          </cell>
        </row>
        <row r="1291">
          <cell r="U1291">
            <v>500</v>
          </cell>
        </row>
        <row r="1292">
          <cell r="U1292">
            <v>0</v>
          </cell>
        </row>
        <row r="1293">
          <cell r="U1293">
            <v>300</v>
          </cell>
        </row>
        <row r="1294">
          <cell r="U1294">
            <v>1500</v>
          </cell>
        </row>
        <row r="1295">
          <cell r="U1295">
            <v>100</v>
          </cell>
        </row>
        <row r="1296">
          <cell r="U1296">
            <v>30100</v>
          </cell>
        </row>
        <row r="1297">
          <cell r="U1297">
            <v>2100</v>
          </cell>
        </row>
        <row r="1298">
          <cell r="U1298">
            <v>800</v>
          </cell>
        </row>
        <row r="1299">
          <cell r="U1299">
            <v>100</v>
          </cell>
        </row>
        <row r="1300">
          <cell r="U1300">
            <v>0</v>
          </cell>
        </row>
        <row r="1301">
          <cell r="U1301">
            <v>4600</v>
          </cell>
        </row>
        <row r="1302">
          <cell r="U1302">
            <v>8200</v>
          </cell>
        </row>
        <row r="1303">
          <cell r="U1303">
            <v>200</v>
          </cell>
        </row>
        <row r="1304">
          <cell r="U1304">
            <v>8000</v>
          </cell>
        </row>
        <row r="1305">
          <cell r="U1305">
            <v>500</v>
          </cell>
        </row>
        <row r="1306">
          <cell r="U1306">
            <v>13900</v>
          </cell>
        </row>
        <row r="1307">
          <cell r="U1307">
            <v>6700</v>
          </cell>
        </row>
        <row r="1308">
          <cell r="U1308">
            <v>2100</v>
          </cell>
        </row>
        <row r="1309">
          <cell r="U1309">
            <v>400</v>
          </cell>
        </row>
        <row r="1310">
          <cell r="U1310">
            <v>500</v>
          </cell>
        </row>
        <row r="1311">
          <cell r="U1311">
            <v>300</v>
          </cell>
        </row>
        <row r="1312">
          <cell r="U1312">
            <v>363400</v>
          </cell>
        </row>
        <row r="1313">
          <cell r="U1313">
            <v>6000</v>
          </cell>
        </row>
        <row r="1314">
          <cell r="U1314">
            <v>2500</v>
          </cell>
        </row>
        <row r="1315">
          <cell r="U1315">
            <v>15000</v>
          </cell>
        </row>
        <row r="1316">
          <cell r="U1316">
            <v>25000</v>
          </cell>
        </row>
        <row r="1317">
          <cell r="U1317">
            <v>22100</v>
          </cell>
        </row>
        <row r="1318">
          <cell r="U1318">
            <v>40800</v>
          </cell>
        </row>
        <row r="1319">
          <cell r="U1319">
            <v>53600</v>
          </cell>
        </row>
        <row r="1320">
          <cell r="U1320">
            <v>0</v>
          </cell>
        </row>
        <row r="1321">
          <cell r="U1321">
            <v>2000</v>
          </cell>
        </row>
        <row r="1322">
          <cell r="U1322">
            <v>2000</v>
          </cell>
        </row>
        <row r="1323">
          <cell r="U1323">
            <v>12200</v>
          </cell>
        </row>
        <row r="1324">
          <cell r="U1324">
            <v>535000</v>
          </cell>
        </row>
        <row r="1325">
          <cell r="U1325">
            <v>0</v>
          </cell>
        </row>
        <row r="1326">
          <cell r="U1326">
            <v>2100</v>
          </cell>
        </row>
        <row r="1327">
          <cell r="U1327">
            <v>5000</v>
          </cell>
        </row>
        <row r="1328">
          <cell r="U1328">
            <v>0</v>
          </cell>
        </row>
        <row r="1329">
          <cell r="U1329">
            <v>8500</v>
          </cell>
        </row>
        <row r="1330">
          <cell r="U1330">
            <v>1000</v>
          </cell>
        </row>
        <row r="1331">
          <cell r="U1331">
            <v>400</v>
          </cell>
        </row>
        <row r="1332">
          <cell r="U1332">
            <v>2000</v>
          </cell>
        </row>
        <row r="1333">
          <cell r="U1333">
            <v>9100</v>
          </cell>
        </row>
        <row r="1334">
          <cell r="U1334">
            <v>0</v>
          </cell>
        </row>
        <row r="1335">
          <cell r="U1335">
            <v>76200</v>
          </cell>
        </row>
        <row r="1336">
          <cell r="U1336">
            <v>1000</v>
          </cell>
        </row>
        <row r="1337">
          <cell r="U1337">
            <v>57000</v>
          </cell>
        </row>
        <row r="1338">
          <cell r="U1338">
            <v>600</v>
          </cell>
        </row>
        <row r="1339">
          <cell r="U1339">
            <v>1500</v>
          </cell>
        </row>
        <row r="1340">
          <cell r="U1340">
            <v>5000</v>
          </cell>
        </row>
        <row r="1341">
          <cell r="U1341">
            <v>7000</v>
          </cell>
        </row>
        <row r="1342">
          <cell r="U1342">
            <v>-1000</v>
          </cell>
        </row>
        <row r="1343">
          <cell r="U1343">
            <v>60000</v>
          </cell>
        </row>
        <row r="1344">
          <cell r="U1344">
            <v>79000</v>
          </cell>
        </row>
        <row r="1345">
          <cell r="U1345">
            <v>110000</v>
          </cell>
        </row>
        <row r="1346">
          <cell r="U1346">
            <v>367200</v>
          </cell>
        </row>
        <row r="1347">
          <cell r="U1347">
            <v>221400</v>
          </cell>
        </row>
        <row r="1348">
          <cell r="U1348">
            <v>28600</v>
          </cell>
        </row>
        <row r="1349">
          <cell r="U1349">
            <v>20000</v>
          </cell>
        </row>
        <row r="1350">
          <cell r="U1350">
            <v>13400</v>
          </cell>
        </row>
        <row r="1351">
          <cell r="U1351">
            <v>50000</v>
          </cell>
        </row>
        <row r="1352">
          <cell r="U1352">
            <v>72000</v>
          </cell>
        </row>
        <row r="1353">
          <cell r="U1353">
            <v>388200</v>
          </cell>
        </row>
        <row r="1354">
          <cell r="U1354">
            <v>3300</v>
          </cell>
        </row>
        <row r="1355">
          <cell r="U1355">
            <v>185000</v>
          </cell>
        </row>
        <row r="1356">
          <cell r="U1356">
            <v>72100</v>
          </cell>
        </row>
        <row r="1357">
          <cell r="U1357">
            <v>39100</v>
          </cell>
        </row>
        <row r="1358">
          <cell r="U1358">
            <v>3600</v>
          </cell>
        </row>
        <row r="1359">
          <cell r="U1359">
            <v>7200</v>
          </cell>
        </row>
        <row r="1360">
          <cell r="U1360">
            <v>215000</v>
          </cell>
        </row>
        <row r="1361">
          <cell r="U1361">
            <v>30900</v>
          </cell>
        </row>
        <row r="1362">
          <cell r="U1362">
            <v>-5691400</v>
          </cell>
        </row>
        <row r="1363">
          <cell r="U1363">
            <v>-1698400</v>
          </cell>
        </row>
        <row r="1364">
          <cell r="U1364">
            <v>-850100</v>
          </cell>
        </row>
        <row r="1365">
          <cell r="U1365">
            <v>0</v>
          </cell>
        </row>
        <row r="1366">
          <cell r="U1366">
            <v>-28000</v>
          </cell>
        </row>
        <row r="1367">
          <cell r="U1367">
            <v>0</v>
          </cell>
        </row>
        <row r="1368">
          <cell r="U1368">
            <v>0</v>
          </cell>
        </row>
        <row r="1369">
          <cell r="U1369">
            <v>0</v>
          </cell>
        </row>
        <row r="1370">
          <cell r="U1370">
            <v>-2684000</v>
          </cell>
        </row>
        <row r="1371">
          <cell r="U1371">
            <v>-10000</v>
          </cell>
        </row>
        <row r="1372">
          <cell r="U1372">
            <v>-70000</v>
          </cell>
        </row>
        <row r="1373">
          <cell r="U1373">
            <v>-366000</v>
          </cell>
        </row>
        <row r="1374">
          <cell r="U1374">
            <v>-86500</v>
          </cell>
        </row>
        <row r="1375">
          <cell r="U1375">
            <v>0</v>
          </cell>
        </row>
        <row r="1376">
          <cell r="U1376">
            <v>270000</v>
          </cell>
        </row>
        <row r="1377">
          <cell r="U1377">
            <v>0</v>
          </cell>
        </row>
        <row r="1378">
          <cell r="U1378">
            <v>50000</v>
          </cell>
        </row>
        <row r="1379">
          <cell r="U1379">
            <v>4200000</v>
          </cell>
        </row>
        <row r="1380">
          <cell r="U1380">
            <v>0</v>
          </cell>
        </row>
        <row r="1381">
          <cell r="U1381">
            <v>0</v>
          </cell>
        </row>
        <row r="1382">
          <cell r="U1382">
            <v>0</v>
          </cell>
        </row>
        <row r="1383">
          <cell r="U1383">
            <v>0</v>
          </cell>
        </row>
        <row r="1384">
          <cell r="U1384">
            <v>0</v>
          </cell>
        </row>
        <row r="1385">
          <cell r="U1385">
            <v>0</v>
          </cell>
        </row>
        <row r="1386">
          <cell r="U1386">
            <v>0</v>
          </cell>
        </row>
        <row r="1387">
          <cell r="U1387">
            <v>0</v>
          </cell>
        </row>
        <row r="1388">
          <cell r="U1388">
            <v>0</v>
          </cell>
        </row>
        <row r="1389">
          <cell r="U1389">
            <v>0</v>
          </cell>
        </row>
        <row r="1390">
          <cell r="U1390">
            <v>0</v>
          </cell>
        </row>
        <row r="1391">
          <cell r="U1391">
            <v>0</v>
          </cell>
        </row>
        <row r="1392">
          <cell r="U1392">
            <v>0</v>
          </cell>
        </row>
        <row r="1393">
          <cell r="U1393">
            <v>0</v>
          </cell>
        </row>
        <row r="1394">
          <cell r="U1394">
            <v>0</v>
          </cell>
        </row>
        <row r="1395">
          <cell r="U1395">
            <v>0</v>
          </cell>
        </row>
        <row r="1396">
          <cell r="U1396">
            <v>0</v>
          </cell>
        </row>
        <row r="1397">
          <cell r="U1397">
            <v>0</v>
          </cell>
        </row>
        <row r="1398">
          <cell r="U1398">
            <v>15919000</v>
          </cell>
        </row>
        <row r="1399">
          <cell r="U1399">
            <v>0</v>
          </cell>
        </row>
        <row r="1400">
          <cell r="U1400">
            <v>3362400</v>
          </cell>
        </row>
        <row r="1401">
          <cell r="U1401">
            <v>600000</v>
          </cell>
        </row>
        <row r="1402">
          <cell r="U1402">
            <v>0</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2-A Capital Projects"/>
      <sheetName val="App.2-B_Fixed Asset Cont 2009"/>
      <sheetName val="App.2-B_Fixed Asset Cont 2010"/>
      <sheetName val="App.2-B_Fixed Asset Cont 2011"/>
      <sheetName val="App.2-B_Fix Ass Cont 2012 CGAA "/>
      <sheetName val="App.2-B_Fix Ass Cont 2012 MIFRS"/>
      <sheetName val="App.2-B_Fix Ass Cont 2013 CGAAP"/>
      <sheetName val="App.2-B_Fix Ass Cont 2013 MIFRS"/>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 Summary"/>
      <sheetName val="App.2-K_Employee Costs"/>
      <sheetName val="App.2-L_OM&amp;A_per_Cust_FTEE"/>
      <sheetName val="App.2-M_Regulatory_Costs"/>
      <sheetName val="App.2-N_Corp_Cost_Allocation"/>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U_IFRS Transition Costs"/>
      <sheetName val="App.2-T_1592_Tax_Variance"/>
      <sheetName val="App.2-V_Rev_Reconciliation"/>
      <sheetName val="Bill Impacts App 2-W Residentia"/>
      <sheetName val="Bill Impacts App 2-W GS&lt;50"/>
      <sheetName val="Bill Impacts App 2-W GS 50 -299"/>
      <sheetName val="Bill Impacts App 2-W GS 3000-49"/>
      <sheetName val="Bill Impacts App 2-W USL"/>
      <sheetName val="Bill Impacts App 2-W Street Lgt"/>
      <sheetName val="Bill Impacts App 2-W Sent Lgts"/>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 val="DropDown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BOUT THIS SPREADSHEET"/>
      <sheetName val="1 - PROJECTIONS"/>
      <sheetName val="2 - 2008 BUDGET"/>
      <sheetName val="3 - FUTURE YEARS OUTLOOK"/>
      <sheetName val="4 - NARRATIVE"/>
      <sheetName val="LISTS"/>
      <sheetName val="Assumptions"/>
    </sheetNames>
    <sheetDataSet>
      <sheetData sheetId="0"/>
      <sheetData sheetId="1" refreshError="1"/>
      <sheetData sheetId="2" refreshError="1"/>
      <sheetData sheetId="3"/>
      <sheetData sheetId="4" refreshError="1"/>
      <sheetData sheetId="5" refreshError="1"/>
      <sheetData sheetId="6">
        <row r="14">
          <cell r="B14" t="str">
            <v>METERS</v>
          </cell>
        </row>
        <row r="15">
          <cell r="B15" t="str">
            <v>COMMUN</v>
          </cell>
        </row>
        <row r="16">
          <cell r="B16" t="str">
            <v>INTERFACE</v>
          </cell>
        </row>
        <row r="17">
          <cell r="B17" t="str">
            <v>OTHER</v>
          </cell>
        </row>
      </sheetData>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Reg AC summary"/>
      <sheetName val="10.1508 Summary"/>
      <sheetName val="10.1508 OMERS "/>
      <sheetName val="10.1508 OEB Cost Assess"/>
      <sheetName val="10.1509 "/>
      <sheetName val="10.1518 )"/>
      <sheetName val="10.1548"/>
      <sheetName val="10.1550 "/>
      <sheetName val="10.1555 "/>
      <sheetName val="10.1556"/>
      <sheetName val="1555 REC"/>
      <sheetName val="1556 REC"/>
      <sheetName val=" 1562  PILs  "/>
      <sheetName val=" 1592  PILs "/>
      <sheetName val="10.1590 Recoveries "/>
      <sheetName val="10.3416 - OPC"/>
      <sheetName val="10.3511"/>
      <sheetName val="10.1480"/>
      <sheetName val="10.34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lld scenarios"/>
      <sheetName val="Unbilled results"/>
      <sheetName val="Relationships"/>
      <sheetName val="SFR stats"/>
      <sheetName val="Customer Counts"/>
      <sheetName val="Manual Bills"/>
      <sheetName val="GL Corr"/>
      <sheetName val="GL"/>
      <sheetName val="Purchases &amp; Losses"/>
      <sheetName val="Distrib Stats &amp; Unbill Distrib"/>
      <sheetName val="Energy Stats "/>
      <sheetName val="Non-Comm Chgs"/>
      <sheetName val="Unbilled Energy"/>
      <sheetName val="RSVA gl"/>
      <sheetName val="RSVA"/>
      <sheetName val="RSVA accts"/>
      <sheetName val="GA Analysis"/>
      <sheetName val="COP"/>
      <sheetName val="GL Balances 2012"/>
      <sheetName val="Day 1 2 or 3 jnls"/>
      <sheetName val="IESO invoice distribution preli"/>
      <sheetName val="IESO invoice distribution"/>
      <sheetName val="IESO Credit forms"/>
      <sheetName val="IESO Credits"/>
      <sheetName val="FCLDE Transm Conn"/>
      <sheetName val="BalSheet Pres"/>
      <sheetName val="YE WP fixed price credits"/>
      <sheetName val="Board report"/>
      <sheetName val="YE FS Note 5"/>
      <sheetName val="YE present"/>
      <sheetName val="Customer Billing analysis"/>
      <sheetName val="StatsC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1">
          <cell r="C161">
            <v>-271500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ists"/>
    </sheetNames>
    <sheetDataSet>
      <sheetData sheetId="0">
        <row r="43">
          <cell r="B43" t="str">
            <v>A - Regulatory</v>
          </cell>
        </row>
        <row r="44">
          <cell r="B44" t="str">
            <v>B - Safety</v>
          </cell>
        </row>
        <row r="45">
          <cell r="B45" t="str">
            <v>C - Reliability</v>
          </cell>
        </row>
        <row r="46">
          <cell r="B46" t="str">
            <v>D - Service Level Enhancements</v>
          </cell>
        </row>
        <row r="47">
          <cell r="B47" t="str">
            <v>E - Capacity</v>
          </cell>
        </row>
        <row r="48">
          <cell r="B48" t="str">
            <v xml:space="preserve">F - City &amp; Developer Driven </v>
          </cell>
        </row>
        <row r="49">
          <cell r="B49" t="str">
            <v>G - Customer Service</v>
          </cell>
        </row>
        <row r="50">
          <cell r="B50" t="str">
            <v>H - Efficiency</v>
          </cell>
        </row>
        <row r="54">
          <cell r="B54" t="str">
            <v>1-3 = Low priority</v>
          </cell>
        </row>
        <row r="55">
          <cell r="B55" t="str">
            <v>4-6 = Moderate priorty</v>
          </cell>
        </row>
        <row r="56">
          <cell r="B56" t="str">
            <v>7-10 = High priority</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A429-9C45-403C-A7B0-6F8984E01EAF}">
  <sheetPr>
    <tabColor theme="7" tint="0.59999389629810485"/>
    <pageSetUpPr fitToPage="1"/>
  </sheetPr>
  <dimension ref="A1:AC115"/>
  <sheetViews>
    <sheetView tabSelected="1" zoomScale="70" zoomScaleNormal="70" workbookViewId="0">
      <pane ySplit="1" topLeftCell="A2" activePane="bottomLeft" state="frozen"/>
      <selection pane="bottomLeft" activeCell="B2" sqref="B2"/>
    </sheetView>
  </sheetViews>
  <sheetFormatPr defaultColWidth="8.7109375" defaultRowHeight="15" x14ac:dyDescent="0.25"/>
  <cols>
    <col min="1" max="1" width="8.7109375" style="1"/>
    <col min="2" max="2" width="3.85546875" style="1" bestFit="1" customWidth="1"/>
    <col min="3" max="3" width="36.140625" style="1" customWidth="1"/>
    <col min="4" max="4" width="10.5703125" style="1" customWidth="1"/>
    <col min="5" max="5" width="1.7109375" style="1" customWidth="1"/>
    <col min="6" max="6" width="17.140625" style="1" customWidth="1"/>
    <col min="7" max="7" width="2.7109375" style="1" customWidth="1"/>
    <col min="8" max="8" width="13.28515625" style="1" customWidth="1"/>
    <col min="9" max="9" width="1.7109375" style="1" customWidth="1"/>
    <col min="10" max="10" width="18" style="1" customWidth="1"/>
    <col min="11" max="11" width="1.7109375" style="1" customWidth="1"/>
    <col min="12" max="12" width="17.28515625" style="1" customWidth="1"/>
    <col min="13" max="13" width="3.85546875" style="1" bestFit="1" customWidth="1"/>
    <col min="14" max="14" width="35.5703125" style="1" customWidth="1"/>
    <col min="15" max="15" width="9.7109375" style="1" customWidth="1"/>
    <col min="16" max="16" width="1.7109375" style="1" customWidth="1"/>
    <col min="17" max="17" width="17.140625" style="1" customWidth="1"/>
    <col min="18" max="18" width="2.7109375" style="1" customWidth="1"/>
    <col min="19" max="19" width="13.28515625" style="1" customWidth="1"/>
    <col min="20" max="20" width="1.7109375" style="1" customWidth="1"/>
    <col min="21" max="21" width="18" style="1" customWidth="1"/>
    <col min="22" max="22" width="1.7109375" style="1" customWidth="1"/>
    <col min="23" max="23" width="8.7109375" style="1"/>
    <col min="24" max="24" width="15.42578125" style="1" customWidth="1"/>
    <col min="25" max="25" width="8.7109375" style="1"/>
    <col min="26" max="26" width="12.85546875" style="1" bestFit="1" customWidth="1"/>
    <col min="27" max="16384" width="8.7109375" style="1"/>
  </cols>
  <sheetData>
    <row r="1" spans="1:23" ht="18.75" x14ac:dyDescent="0.3">
      <c r="C1" s="39"/>
    </row>
    <row r="2" spans="1:23" ht="18.75" x14ac:dyDescent="0.3">
      <c r="C2" s="39"/>
      <c r="U2" s="69" t="s">
        <v>73</v>
      </c>
    </row>
    <row r="3" spans="1:23" ht="18.75" x14ac:dyDescent="0.3">
      <c r="C3" s="39"/>
      <c r="U3" s="69" t="s">
        <v>74</v>
      </c>
    </row>
    <row r="4" spans="1:23" ht="18.75" x14ac:dyDescent="0.3">
      <c r="C4" s="39"/>
      <c r="U4" s="69" t="s">
        <v>75</v>
      </c>
    </row>
    <row r="5" spans="1:23" ht="18.75" x14ac:dyDescent="0.3">
      <c r="C5" s="39"/>
      <c r="U5" s="69" t="s">
        <v>76</v>
      </c>
    </row>
    <row r="6" spans="1:23" ht="23.25" x14ac:dyDescent="0.35">
      <c r="B6" s="40"/>
      <c r="C6" s="39"/>
      <c r="U6" s="69" t="s">
        <v>57</v>
      </c>
    </row>
    <row r="7" spans="1:23" ht="18.75" x14ac:dyDescent="0.3">
      <c r="U7" s="69" t="s">
        <v>77</v>
      </c>
    </row>
    <row r="8" spans="1:23" ht="23.25" x14ac:dyDescent="0.35">
      <c r="B8" s="40" t="s">
        <v>46</v>
      </c>
      <c r="N8" s="69"/>
    </row>
    <row r="9" spans="1:23" ht="23.25" x14ac:dyDescent="0.35">
      <c r="B9" s="40"/>
    </row>
    <row r="10" spans="1:23" ht="18.75" x14ac:dyDescent="0.3">
      <c r="C10" s="38" t="s">
        <v>67</v>
      </c>
      <c r="N10" s="38" t="s">
        <v>68</v>
      </c>
    </row>
    <row r="11" spans="1:23" ht="18.75" x14ac:dyDescent="0.3">
      <c r="C11" s="38"/>
      <c r="N11" s="38" t="s">
        <v>48</v>
      </c>
    </row>
    <row r="13" spans="1:23" ht="18" x14ac:dyDescent="0.25">
      <c r="A13" s="7"/>
      <c r="B13" s="56"/>
      <c r="C13" s="61" t="s">
        <v>38</v>
      </c>
      <c r="D13" s="4"/>
      <c r="E13" s="4"/>
      <c r="F13" s="5"/>
      <c r="G13" s="4"/>
      <c r="H13" s="4"/>
      <c r="I13" s="4"/>
      <c r="J13" s="4"/>
      <c r="K13" s="6"/>
      <c r="L13" s="7"/>
      <c r="M13" s="56"/>
      <c r="N13" s="61" t="s">
        <v>39</v>
      </c>
      <c r="O13" s="4"/>
      <c r="P13" s="4"/>
      <c r="Q13" s="4"/>
      <c r="R13" s="4"/>
      <c r="S13" s="5"/>
      <c r="T13" s="5"/>
      <c r="U13" s="4"/>
      <c r="V13" s="44"/>
      <c r="W13" s="7"/>
    </row>
    <row r="14" spans="1:23" x14ac:dyDescent="0.25">
      <c r="B14" s="50"/>
      <c r="C14" s="9"/>
      <c r="D14" s="8"/>
      <c r="E14" s="8"/>
      <c r="F14" s="49" t="s">
        <v>43</v>
      </c>
      <c r="G14" s="8"/>
      <c r="H14" s="49" t="s">
        <v>44</v>
      </c>
      <c r="I14" s="8"/>
      <c r="J14" s="49" t="s">
        <v>45</v>
      </c>
      <c r="K14" s="10"/>
      <c r="M14" s="50"/>
      <c r="N14" s="9"/>
      <c r="O14" s="8"/>
      <c r="P14" s="8"/>
      <c r="Q14" s="49" t="s">
        <v>43</v>
      </c>
      <c r="R14" s="8"/>
      <c r="S14" s="49" t="s">
        <v>44</v>
      </c>
      <c r="T14" s="49"/>
      <c r="U14" s="49" t="s">
        <v>45</v>
      </c>
      <c r="V14" s="45"/>
    </row>
    <row r="15" spans="1:23" x14ac:dyDescent="0.25">
      <c r="B15" s="50"/>
      <c r="C15" s="51"/>
      <c r="D15" s="11"/>
      <c r="E15" s="8"/>
      <c r="F15" s="12" t="s">
        <v>0</v>
      </c>
      <c r="G15" s="8"/>
      <c r="H15" s="12">
        <v>1588</v>
      </c>
      <c r="I15" s="8"/>
      <c r="J15" s="12" t="s">
        <v>1</v>
      </c>
      <c r="K15" s="45"/>
      <c r="M15" s="50"/>
      <c r="N15" s="51"/>
      <c r="O15" s="11"/>
      <c r="P15" s="8"/>
      <c r="Q15" s="12" t="s">
        <v>0</v>
      </c>
      <c r="R15" s="8"/>
      <c r="S15" s="12">
        <v>1588</v>
      </c>
      <c r="T15" s="8"/>
      <c r="U15" s="12" t="s">
        <v>1</v>
      </c>
      <c r="V15" s="45"/>
    </row>
    <row r="16" spans="1:23" x14ac:dyDescent="0.25">
      <c r="B16" s="50"/>
      <c r="C16" s="52" t="s">
        <v>2</v>
      </c>
      <c r="D16" s="13" t="s">
        <v>3</v>
      </c>
      <c r="E16" s="8"/>
      <c r="F16" s="14" t="s">
        <v>4</v>
      </c>
      <c r="G16" s="8"/>
      <c r="H16" s="15" t="s">
        <v>5</v>
      </c>
      <c r="I16" s="8"/>
      <c r="J16" s="15" t="s">
        <v>6</v>
      </c>
      <c r="K16" s="45"/>
      <c r="M16" s="50"/>
      <c r="N16" s="52" t="s">
        <v>2</v>
      </c>
      <c r="O16" s="13" t="s">
        <v>3</v>
      </c>
      <c r="P16" s="8"/>
      <c r="Q16" s="14" t="s">
        <v>4</v>
      </c>
      <c r="R16" s="8"/>
      <c r="S16" s="15" t="s">
        <v>5</v>
      </c>
      <c r="T16" s="8"/>
      <c r="U16" s="15" t="s">
        <v>6</v>
      </c>
      <c r="V16" s="45"/>
    </row>
    <row r="17" spans="2:23" x14ac:dyDescent="0.25">
      <c r="B17" s="50">
        <v>1</v>
      </c>
      <c r="C17" s="8" t="s">
        <v>36</v>
      </c>
      <c r="D17" s="8">
        <v>101</v>
      </c>
      <c r="E17" s="8"/>
      <c r="F17" s="16">
        <v>3000</v>
      </c>
      <c r="G17" s="8"/>
      <c r="H17" s="17">
        <f>+F17</f>
        <v>3000</v>
      </c>
      <c r="I17" s="8"/>
      <c r="J17" s="17"/>
      <c r="K17" s="18"/>
      <c r="M17" s="50">
        <v>1</v>
      </c>
      <c r="N17" s="8" t="s">
        <v>36</v>
      </c>
      <c r="O17" s="8">
        <v>101</v>
      </c>
      <c r="P17" s="8"/>
      <c r="Q17" s="16">
        <v>3000</v>
      </c>
      <c r="R17" s="8"/>
      <c r="S17" s="17">
        <f>+Q17</f>
        <v>3000</v>
      </c>
      <c r="T17" s="8"/>
      <c r="U17" s="17"/>
      <c r="V17" s="45"/>
    </row>
    <row r="18" spans="2:23" x14ac:dyDescent="0.25">
      <c r="B18" s="50">
        <v>2</v>
      </c>
      <c r="C18" s="8" t="s">
        <v>7</v>
      </c>
      <c r="D18" s="8">
        <v>142</v>
      </c>
      <c r="E18" s="8"/>
      <c r="F18" s="19">
        <f>+F27</f>
        <v>-500</v>
      </c>
      <c r="G18" s="8"/>
      <c r="H18" s="17">
        <f>+F27</f>
        <v>-500</v>
      </c>
      <c r="I18" s="8"/>
      <c r="J18" s="17"/>
      <c r="K18" s="18"/>
      <c r="M18" s="50">
        <v>2</v>
      </c>
      <c r="N18" s="8" t="s">
        <v>7</v>
      </c>
      <c r="O18" s="8">
        <v>142</v>
      </c>
      <c r="P18" s="8"/>
      <c r="Q18" s="19">
        <f>+Q27</f>
        <v>-500</v>
      </c>
      <c r="R18" s="8"/>
      <c r="S18" s="17">
        <f>+Q24</f>
        <v>10500</v>
      </c>
      <c r="T18" s="8"/>
      <c r="U18" s="47">
        <f>+Q25</f>
        <v>-11000</v>
      </c>
      <c r="V18" s="45"/>
    </row>
    <row r="19" spans="2:23" x14ac:dyDescent="0.25">
      <c r="B19" s="50">
        <v>3</v>
      </c>
      <c r="C19" s="8" t="s">
        <v>8</v>
      </c>
      <c r="D19" s="8">
        <v>148</v>
      </c>
      <c r="E19" s="8"/>
      <c r="F19" s="57">
        <v>22800</v>
      </c>
      <c r="G19" s="8"/>
      <c r="H19" s="62">
        <f>ROUND((H32-H37)/H32*H34,0)</f>
        <v>11000</v>
      </c>
      <c r="I19" s="8"/>
      <c r="J19" s="26">
        <f>ROUND(+H37/H32*H34,0)</f>
        <v>11800</v>
      </c>
      <c r="K19" s="18"/>
      <c r="M19" s="50">
        <v>3</v>
      </c>
      <c r="N19" s="8" t="s">
        <v>8</v>
      </c>
      <c r="O19" s="8">
        <v>148</v>
      </c>
      <c r="P19" s="8"/>
      <c r="Q19" s="57">
        <v>22800</v>
      </c>
      <c r="R19" s="8"/>
      <c r="S19" s="26"/>
      <c r="T19" s="8"/>
      <c r="U19" s="26">
        <f>+Q19</f>
        <v>22800</v>
      </c>
      <c r="V19" s="45"/>
    </row>
    <row r="20" spans="2:23" x14ac:dyDescent="0.25">
      <c r="B20" s="50">
        <v>4</v>
      </c>
      <c r="C20" s="8" t="s">
        <v>56</v>
      </c>
      <c r="D20" s="8"/>
      <c r="E20" s="8"/>
      <c r="F20" s="54">
        <f>SUM(F17:F19)</f>
        <v>25300</v>
      </c>
      <c r="G20" s="8"/>
      <c r="H20" s="16">
        <f>SUM(H17:H19)</f>
        <v>13500</v>
      </c>
      <c r="I20" s="8"/>
      <c r="J20" s="16">
        <f>SUM(J17:J19)</f>
        <v>11800</v>
      </c>
      <c r="K20" s="20"/>
      <c r="L20"/>
      <c r="M20" s="50">
        <v>4</v>
      </c>
      <c r="N20" s="8" t="s">
        <v>56</v>
      </c>
      <c r="O20" s="8"/>
      <c r="P20" s="8"/>
      <c r="Q20" s="54">
        <f>SUM(Q17:Q19)</f>
        <v>25300</v>
      </c>
      <c r="R20" s="8"/>
      <c r="S20" s="16">
        <f>SUM(S17:S19)</f>
        <v>13500</v>
      </c>
      <c r="T20" s="8"/>
      <c r="U20" s="16">
        <f>SUM(U17:U19)</f>
        <v>11800</v>
      </c>
      <c r="V20" s="45"/>
    </row>
    <row r="21" spans="2:23" x14ac:dyDescent="0.25">
      <c r="B21" s="50"/>
      <c r="C21" s="53" t="s">
        <v>9</v>
      </c>
      <c r="D21" s="8"/>
      <c r="E21" s="8"/>
      <c r="F21" s="8"/>
      <c r="G21" s="8"/>
      <c r="H21" s="17"/>
      <c r="I21" s="17"/>
      <c r="J21" s="17"/>
      <c r="K21" s="18"/>
      <c r="M21" s="50"/>
      <c r="N21" s="53" t="s">
        <v>9</v>
      </c>
      <c r="O21" s="8"/>
      <c r="P21" s="8"/>
      <c r="Q21" s="8"/>
      <c r="R21" s="8"/>
      <c r="S21" s="17"/>
      <c r="T21" s="17"/>
      <c r="U21" s="17"/>
      <c r="V21" s="45"/>
    </row>
    <row r="22" spans="2:23" x14ac:dyDescent="0.25">
      <c r="B22" s="50"/>
      <c r="C22" s="8"/>
      <c r="D22" s="8"/>
      <c r="E22" s="8"/>
      <c r="F22" s="8"/>
      <c r="G22" s="8"/>
      <c r="H22" s="17"/>
      <c r="I22" s="17"/>
      <c r="J22" s="17"/>
      <c r="K22" s="18"/>
      <c r="M22" s="50"/>
      <c r="N22" s="8"/>
      <c r="O22" s="8"/>
      <c r="P22" s="8"/>
      <c r="Q22" s="8"/>
      <c r="R22" s="8"/>
      <c r="S22" s="17"/>
      <c r="T22" s="17"/>
      <c r="U22" s="17"/>
      <c r="V22" s="45"/>
    </row>
    <row r="23" spans="2:23" x14ac:dyDescent="0.25">
      <c r="B23" s="50"/>
      <c r="C23" s="59" t="s">
        <v>7</v>
      </c>
      <c r="D23" s="8"/>
      <c r="E23" s="8"/>
      <c r="F23" s="41" t="s">
        <v>0</v>
      </c>
      <c r="G23" s="8"/>
      <c r="H23" s="8"/>
      <c r="I23" s="8"/>
      <c r="J23" s="8"/>
      <c r="K23" s="10"/>
      <c r="M23" s="50"/>
      <c r="N23" s="59" t="s">
        <v>7</v>
      </c>
      <c r="O23" s="8"/>
      <c r="P23" s="8"/>
      <c r="Q23" s="41" t="s">
        <v>0</v>
      </c>
      <c r="R23" s="8"/>
      <c r="S23" s="8"/>
      <c r="T23" s="8"/>
      <c r="U23" s="8"/>
      <c r="V23" s="45"/>
    </row>
    <row r="24" spans="2:23" x14ac:dyDescent="0.25">
      <c r="B24" s="50">
        <v>5</v>
      </c>
      <c r="C24" s="8" t="s">
        <v>10</v>
      </c>
      <c r="D24" s="8"/>
      <c r="E24" s="8"/>
      <c r="F24" s="16">
        <v>10500</v>
      </c>
      <c r="G24" s="8"/>
      <c r="H24" s="8"/>
      <c r="I24" s="8"/>
      <c r="J24" s="8"/>
      <c r="K24" s="10"/>
      <c r="M24" s="50">
        <v>5</v>
      </c>
      <c r="N24" s="8" t="s">
        <v>10</v>
      </c>
      <c r="O24" s="8"/>
      <c r="P24" s="8"/>
      <c r="Q24" s="16">
        <v>10500</v>
      </c>
      <c r="R24" s="8"/>
      <c r="S24" s="8"/>
      <c r="T24" s="8"/>
      <c r="U24" s="8"/>
      <c r="V24" s="45"/>
    </row>
    <row r="25" spans="2:23" x14ac:dyDescent="0.25">
      <c r="B25" s="50">
        <v>6</v>
      </c>
      <c r="C25" s="8" t="s">
        <v>11</v>
      </c>
      <c r="D25" s="8"/>
      <c r="E25" s="8"/>
      <c r="F25" s="60">
        <f>+H39</f>
        <v>-11000</v>
      </c>
      <c r="G25" s="8"/>
      <c r="H25" s="24"/>
      <c r="I25" s="24"/>
      <c r="J25" s="8"/>
      <c r="K25" s="10"/>
      <c r="M25" s="50">
        <v>6</v>
      </c>
      <c r="N25" s="8" t="s">
        <v>12</v>
      </c>
      <c r="O25" s="8"/>
      <c r="P25" s="8"/>
      <c r="Q25" s="60">
        <f>+S39</f>
        <v>-11000</v>
      </c>
      <c r="R25" s="8"/>
      <c r="S25" s="24"/>
      <c r="T25" s="24"/>
      <c r="U25" s="8"/>
      <c r="V25" s="45"/>
    </row>
    <row r="26" spans="2:23" ht="0.95" customHeight="1" x14ac:dyDescent="0.25">
      <c r="B26" s="50"/>
      <c r="C26" s="8"/>
      <c r="D26" s="8"/>
      <c r="E26" s="8"/>
      <c r="F26" s="16"/>
      <c r="G26" s="8"/>
      <c r="H26" s="24"/>
      <c r="I26" s="24"/>
      <c r="J26" s="8"/>
      <c r="K26" s="10"/>
      <c r="M26" s="50"/>
      <c r="N26" s="8"/>
      <c r="O26" s="8"/>
      <c r="P26" s="8"/>
      <c r="Q26" s="16"/>
      <c r="R26" s="8"/>
      <c r="S26" s="24"/>
      <c r="T26" s="24"/>
      <c r="U26" s="8"/>
      <c r="V26" s="45"/>
    </row>
    <row r="27" spans="2:23" x14ac:dyDescent="0.25">
      <c r="B27" s="50">
        <v>7</v>
      </c>
      <c r="C27" s="8" t="s">
        <v>13</v>
      </c>
      <c r="D27" s="8"/>
      <c r="E27" s="8"/>
      <c r="F27" s="19">
        <f>SUM(F24:F26)</f>
        <v>-500</v>
      </c>
      <c r="G27" s="8"/>
      <c r="H27" s="8"/>
      <c r="I27" s="8"/>
      <c r="J27" s="8"/>
      <c r="K27" s="10"/>
      <c r="M27" s="50">
        <v>7</v>
      </c>
      <c r="N27" s="8" t="s">
        <v>13</v>
      </c>
      <c r="O27" s="8"/>
      <c r="P27" s="8"/>
      <c r="Q27" s="19">
        <f>SUM(Q24:Q25)</f>
        <v>-500</v>
      </c>
      <c r="R27" s="8"/>
      <c r="S27" s="8"/>
      <c r="T27" s="8"/>
      <c r="U27" s="8"/>
      <c r="V27" s="45"/>
    </row>
    <row r="28" spans="2:23" x14ac:dyDescent="0.25">
      <c r="B28" s="50"/>
      <c r="C28" s="8"/>
      <c r="D28" s="8"/>
      <c r="E28" s="8"/>
      <c r="F28" s="8"/>
      <c r="G28" s="8"/>
      <c r="H28" s="8"/>
      <c r="I28" s="8"/>
      <c r="J28" s="8"/>
      <c r="K28" s="10"/>
      <c r="M28" s="50"/>
      <c r="N28" s="8"/>
      <c r="O28" s="8"/>
      <c r="P28" s="8"/>
      <c r="Q28" s="8"/>
      <c r="R28" s="8"/>
      <c r="S28" s="8"/>
      <c r="T28" s="8"/>
      <c r="U28" s="8"/>
      <c r="V28" s="45"/>
    </row>
    <row r="29" spans="2:23" x14ac:dyDescent="0.25">
      <c r="B29" s="55"/>
      <c r="C29" s="25"/>
      <c r="D29" s="25"/>
      <c r="E29" s="25"/>
      <c r="F29" s="25"/>
      <c r="G29" s="25"/>
      <c r="H29" s="26"/>
      <c r="I29" s="26"/>
      <c r="J29" s="26"/>
      <c r="K29" s="27"/>
      <c r="M29" s="55"/>
      <c r="N29" s="25"/>
      <c r="O29" s="25"/>
      <c r="P29" s="25"/>
      <c r="Q29" s="25"/>
      <c r="R29" s="25"/>
      <c r="S29" s="26"/>
      <c r="T29" s="26"/>
      <c r="U29" s="26"/>
      <c r="V29" s="46"/>
    </row>
    <row r="30" spans="2:23" x14ac:dyDescent="0.25">
      <c r="C30" s="8"/>
      <c r="D30" s="8"/>
      <c r="E30" s="8"/>
      <c r="F30" s="8"/>
      <c r="G30" s="8"/>
      <c r="H30" s="17"/>
      <c r="I30" s="17"/>
      <c r="J30" s="17"/>
      <c r="K30" s="17"/>
      <c r="N30" s="8"/>
      <c r="O30" s="8"/>
      <c r="P30" s="8"/>
      <c r="Q30" s="8"/>
      <c r="R30" s="8"/>
      <c r="S30" s="17"/>
      <c r="T30" s="17"/>
      <c r="U30" s="17"/>
      <c r="V30" s="37"/>
    </row>
    <row r="31" spans="2:23" ht="18" x14ac:dyDescent="0.25">
      <c r="C31" s="43" t="s">
        <v>31</v>
      </c>
      <c r="N31" s="43" t="s">
        <v>30</v>
      </c>
      <c r="U31" s="17"/>
      <c r="V31" s="24"/>
      <c r="W31" s="8"/>
    </row>
    <row r="32" spans="2:23" x14ac:dyDescent="0.25">
      <c r="B32" s="1">
        <v>8</v>
      </c>
      <c r="C32" s="8" t="s">
        <v>14</v>
      </c>
      <c r="H32" s="28">
        <v>289233</v>
      </c>
      <c r="I32" s="28"/>
      <c r="M32" s="1">
        <v>8</v>
      </c>
      <c r="N32" s="8" t="s">
        <v>14</v>
      </c>
      <c r="S32" s="28">
        <v>289233</v>
      </c>
      <c r="T32" s="28"/>
      <c r="U32" s="17"/>
      <c r="V32" s="8"/>
      <c r="W32" s="8"/>
    </row>
    <row r="33" spans="2:24" x14ac:dyDescent="0.25">
      <c r="B33" s="1">
        <v>9</v>
      </c>
      <c r="C33" s="8" t="s">
        <v>15</v>
      </c>
      <c r="H33" s="28">
        <v>289233</v>
      </c>
      <c r="I33" s="28"/>
      <c r="M33" s="1">
        <v>9</v>
      </c>
      <c r="N33" s="8" t="s">
        <v>15</v>
      </c>
      <c r="S33" s="28">
        <v>289233</v>
      </c>
      <c r="T33" s="28"/>
      <c r="V33" s="8"/>
      <c r="W33" s="8"/>
    </row>
    <row r="34" spans="2:24" x14ac:dyDescent="0.25">
      <c r="B34" s="1">
        <v>10</v>
      </c>
      <c r="C34" s="8" t="s">
        <v>53</v>
      </c>
      <c r="H34" s="21">
        <v>22800</v>
      </c>
      <c r="I34" s="21"/>
      <c r="M34" s="1">
        <v>10</v>
      </c>
      <c r="N34" s="8" t="s">
        <v>53</v>
      </c>
      <c r="S34" s="21">
        <v>22800</v>
      </c>
      <c r="T34" s="21"/>
      <c r="U34" s="17"/>
      <c r="V34" s="8"/>
      <c r="W34" s="8"/>
    </row>
    <row r="35" spans="2:24" x14ac:dyDescent="0.25">
      <c r="B35" s="1">
        <v>11</v>
      </c>
      <c r="C35" s="8" t="s">
        <v>65</v>
      </c>
      <c r="H35" s="30">
        <f>+H34/H32*1000</f>
        <v>78.829179243032442</v>
      </c>
      <c r="I35" s="30"/>
      <c r="J35" s="1" t="s">
        <v>61</v>
      </c>
      <c r="M35" s="1">
        <v>11</v>
      </c>
      <c r="N35" s="8" t="s">
        <v>16</v>
      </c>
      <c r="S35" s="30">
        <f>+S34/S32*1000</f>
        <v>78.829179243032442</v>
      </c>
      <c r="T35" s="30"/>
      <c r="U35" s="1" t="s">
        <v>61</v>
      </c>
      <c r="V35" s="8"/>
      <c r="W35" s="8"/>
    </row>
    <row r="36" spans="2:24" x14ac:dyDescent="0.25">
      <c r="B36" s="1">
        <v>12</v>
      </c>
      <c r="C36" s="1" t="s">
        <v>64</v>
      </c>
      <c r="H36" s="30">
        <v>78.83</v>
      </c>
      <c r="I36" s="30"/>
      <c r="M36" s="1">
        <v>12</v>
      </c>
      <c r="N36" s="1" t="s">
        <v>63</v>
      </c>
      <c r="S36" s="30">
        <v>78.83</v>
      </c>
      <c r="T36" s="30"/>
    </row>
    <row r="37" spans="2:24" x14ac:dyDescent="0.25">
      <c r="B37" s="1">
        <v>13</v>
      </c>
      <c r="C37" s="1" t="s">
        <v>18</v>
      </c>
      <c r="H37" s="28">
        <v>149693</v>
      </c>
      <c r="I37" s="28"/>
      <c r="M37" s="1">
        <v>13</v>
      </c>
      <c r="N37" s="1" t="s">
        <v>18</v>
      </c>
      <c r="S37" s="28">
        <v>149693</v>
      </c>
      <c r="T37" s="28"/>
      <c r="X37" s="65"/>
    </row>
    <row r="38" spans="2:24" x14ac:dyDescent="0.25">
      <c r="B38" s="1">
        <v>14</v>
      </c>
      <c r="C38" s="1" t="s">
        <v>62</v>
      </c>
      <c r="H38" s="28">
        <f>289233-149693</f>
        <v>139540</v>
      </c>
      <c r="I38" s="28"/>
      <c r="M38" s="1">
        <v>14</v>
      </c>
      <c r="N38" s="1" t="s">
        <v>62</v>
      </c>
      <c r="S38" s="28">
        <f>289233-149693</f>
        <v>139540</v>
      </c>
      <c r="T38" s="28"/>
      <c r="X38" s="66"/>
    </row>
    <row r="39" spans="2:24" x14ac:dyDescent="0.25">
      <c r="B39" s="1">
        <v>15</v>
      </c>
      <c r="C39" s="1" t="s">
        <v>54</v>
      </c>
      <c r="H39" s="42">
        <f>ROUND(-(H32-H37)*H35/1000,0)</f>
        <v>-11000</v>
      </c>
      <c r="I39" s="42"/>
      <c r="J39" s="1" t="s">
        <v>50</v>
      </c>
      <c r="M39" s="1">
        <v>15</v>
      </c>
      <c r="N39" s="1" t="s">
        <v>19</v>
      </c>
      <c r="R39" s="32"/>
      <c r="S39" s="33">
        <f>ROUND(-(S32-S37)*S36/1000,0)</f>
        <v>-11000</v>
      </c>
      <c r="T39" s="33"/>
      <c r="U39" s="1" t="s">
        <v>50</v>
      </c>
    </row>
    <row r="40" spans="2:24" x14ac:dyDescent="0.25">
      <c r="B40" s="34"/>
      <c r="C40" s="34"/>
      <c r="D40" s="34"/>
      <c r="E40" s="34"/>
      <c r="F40" s="34"/>
      <c r="G40" s="34"/>
      <c r="H40" s="63"/>
      <c r="I40" s="35"/>
      <c r="J40" s="34"/>
      <c r="K40" s="34"/>
      <c r="L40" s="34"/>
      <c r="M40" s="34"/>
      <c r="N40" s="34"/>
      <c r="O40" s="34"/>
      <c r="P40" s="34"/>
      <c r="Q40" s="34"/>
      <c r="R40" s="34"/>
      <c r="S40" s="34"/>
      <c r="T40" s="34"/>
      <c r="U40" s="34"/>
      <c r="V40" s="34"/>
    </row>
    <row r="42" spans="2:24" ht="21.6" customHeight="1" x14ac:dyDescent="0.3">
      <c r="C42" s="38" t="s">
        <v>26</v>
      </c>
      <c r="N42" s="38" t="s">
        <v>27</v>
      </c>
    </row>
    <row r="43" spans="2:24" ht="21.6" customHeight="1" x14ac:dyDescent="0.3">
      <c r="C43" s="38"/>
      <c r="N43" s="38" t="s">
        <v>48</v>
      </c>
    </row>
    <row r="45" spans="2:24" s="7" customFormat="1" ht="18" x14ac:dyDescent="0.25">
      <c r="B45" s="56"/>
      <c r="C45" s="61" t="s">
        <v>40</v>
      </c>
      <c r="D45" s="4"/>
      <c r="E45" s="4"/>
      <c r="F45" s="5"/>
      <c r="G45" s="4"/>
      <c r="H45" s="4"/>
      <c r="I45" s="4"/>
      <c r="J45" s="4"/>
      <c r="K45" s="6"/>
      <c r="M45" s="56"/>
      <c r="N45" s="61" t="s">
        <v>41</v>
      </c>
      <c r="O45" s="4"/>
      <c r="P45" s="4"/>
      <c r="Q45" s="4"/>
      <c r="R45" s="4"/>
      <c r="S45" s="5"/>
      <c r="T45" s="5"/>
      <c r="U45" s="4"/>
      <c r="V45" s="44"/>
    </row>
    <row r="46" spans="2:24" x14ac:dyDescent="0.25">
      <c r="B46" s="50"/>
      <c r="C46" s="9"/>
      <c r="D46" s="8"/>
      <c r="E46" s="8"/>
      <c r="F46" s="49" t="s">
        <v>43</v>
      </c>
      <c r="G46" s="8"/>
      <c r="H46" s="49" t="s">
        <v>44</v>
      </c>
      <c r="I46" s="8"/>
      <c r="J46" s="49" t="s">
        <v>45</v>
      </c>
      <c r="K46" s="10"/>
      <c r="M46" s="50"/>
      <c r="N46" s="9"/>
      <c r="O46" s="8"/>
      <c r="P46" s="8"/>
      <c r="Q46" s="49" t="s">
        <v>43</v>
      </c>
      <c r="R46" s="8"/>
      <c r="S46" s="49" t="s">
        <v>44</v>
      </c>
      <c r="T46" s="49"/>
      <c r="U46" s="49" t="s">
        <v>45</v>
      </c>
      <c r="V46" s="45"/>
    </row>
    <row r="47" spans="2:24" x14ac:dyDescent="0.25">
      <c r="B47" s="50"/>
      <c r="C47" s="51"/>
      <c r="D47" s="11"/>
      <c r="E47" s="8"/>
      <c r="F47" s="12" t="s">
        <v>0</v>
      </c>
      <c r="G47" s="8"/>
      <c r="H47" s="12">
        <v>1588</v>
      </c>
      <c r="I47" s="8"/>
      <c r="J47" s="12" t="s">
        <v>1</v>
      </c>
      <c r="K47" s="45"/>
      <c r="M47" s="50"/>
      <c r="N47" s="51"/>
      <c r="O47" s="11"/>
      <c r="P47" s="8"/>
      <c r="Q47" s="12" t="s">
        <v>0</v>
      </c>
      <c r="R47" s="8"/>
      <c r="S47" s="12">
        <v>1588</v>
      </c>
      <c r="T47" s="8"/>
      <c r="U47" s="12" t="s">
        <v>1</v>
      </c>
      <c r="V47" s="45"/>
    </row>
    <row r="48" spans="2:24" x14ac:dyDescent="0.25">
      <c r="B48" s="50"/>
      <c r="C48" s="52" t="s">
        <v>2</v>
      </c>
      <c r="D48" s="13" t="s">
        <v>3</v>
      </c>
      <c r="E48" s="8"/>
      <c r="F48" s="14" t="s">
        <v>4</v>
      </c>
      <c r="G48" s="8"/>
      <c r="H48" s="15" t="s">
        <v>5</v>
      </c>
      <c r="I48" s="8"/>
      <c r="J48" s="15" t="s">
        <v>6</v>
      </c>
      <c r="K48" s="45"/>
      <c r="M48" s="50"/>
      <c r="N48" s="52" t="s">
        <v>2</v>
      </c>
      <c r="O48" s="13" t="s">
        <v>3</v>
      </c>
      <c r="P48" s="8"/>
      <c r="Q48" s="14" t="s">
        <v>4</v>
      </c>
      <c r="R48" s="8"/>
      <c r="S48" s="15" t="s">
        <v>5</v>
      </c>
      <c r="T48" s="8"/>
      <c r="U48" s="15" t="s">
        <v>6</v>
      </c>
      <c r="V48" s="45"/>
    </row>
    <row r="49" spans="2:29" x14ac:dyDescent="0.25">
      <c r="B49" s="50">
        <v>1</v>
      </c>
      <c r="C49" s="8" t="s">
        <v>36</v>
      </c>
      <c r="D49" s="8">
        <v>101</v>
      </c>
      <c r="E49" s="8"/>
      <c r="F49" s="16">
        <v>3000</v>
      </c>
      <c r="G49" s="8"/>
      <c r="H49" s="17">
        <f>+F49</f>
        <v>3000</v>
      </c>
      <c r="I49" s="8"/>
      <c r="J49" s="17"/>
      <c r="K49" s="18"/>
      <c r="M49" s="50">
        <v>1</v>
      </c>
      <c r="N49" s="8" t="s">
        <v>36</v>
      </c>
      <c r="O49" s="8">
        <v>101</v>
      </c>
      <c r="P49" s="8"/>
      <c r="Q49" s="16">
        <v>3000</v>
      </c>
      <c r="R49" s="8"/>
      <c r="S49" s="17">
        <f>+Q49</f>
        <v>3000</v>
      </c>
      <c r="T49" s="8"/>
      <c r="U49" s="17"/>
      <c r="V49" s="45"/>
    </row>
    <row r="50" spans="2:29" x14ac:dyDescent="0.25">
      <c r="B50" s="50">
        <v>2</v>
      </c>
      <c r="C50" s="8" t="s">
        <v>7</v>
      </c>
      <c r="D50" s="8">
        <v>142</v>
      </c>
      <c r="E50" s="8"/>
      <c r="F50" s="19">
        <f>+F59</f>
        <v>-596</v>
      </c>
      <c r="G50" s="8"/>
      <c r="H50" s="17">
        <f>+F59</f>
        <v>-596</v>
      </c>
      <c r="I50" s="8"/>
      <c r="J50" s="17"/>
      <c r="K50" s="18"/>
      <c r="M50" s="50">
        <v>2</v>
      </c>
      <c r="N50" s="8" t="s">
        <v>7</v>
      </c>
      <c r="O50" s="8">
        <v>142</v>
      </c>
      <c r="P50" s="8"/>
      <c r="Q50" s="19">
        <f>+Q59</f>
        <v>-500</v>
      </c>
      <c r="R50" s="8"/>
      <c r="S50" s="17">
        <f>+Q56</f>
        <v>10500</v>
      </c>
      <c r="T50" s="8"/>
      <c r="U50" s="47">
        <f>+Q57</f>
        <v>-11000</v>
      </c>
      <c r="V50" s="45"/>
    </row>
    <row r="51" spans="2:29" x14ac:dyDescent="0.25">
      <c r="B51" s="50">
        <v>3</v>
      </c>
      <c r="C51" s="8" t="s">
        <v>8</v>
      </c>
      <c r="D51" s="8">
        <v>148</v>
      </c>
      <c r="E51" s="8"/>
      <c r="F51" s="57">
        <v>23000</v>
      </c>
      <c r="G51" s="8"/>
      <c r="H51" s="62">
        <f>ROUND((H64-H69)/H64*H66,0)</f>
        <v>11096</v>
      </c>
      <c r="I51" s="8"/>
      <c r="J51" s="26">
        <f>ROUND(+H69/H64*H66,0)</f>
        <v>11904</v>
      </c>
      <c r="K51" s="18"/>
      <c r="M51" s="50">
        <v>3</v>
      </c>
      <c r="N51" s="8" t="s">
        <v>8</v>
      </c>
      <c r="O51" s="8">
        <v>148</v>
      </c>
      <c r="P51" s="8"/>
      <c r="Q51" s="57">
        <f>+S66</f>
        <v>23000</v>
      </c>
      <c r="R51" s="8"/>
      <c r="S51" s="26"/>
      <c r="T51" s="8"/>
      <c r="U51" s="26">
        <f>+Q51</f>
        <v>23000</v>
      </c>
      <c r="V51" s="45"/>
    </row>
    <row r="52" spans="2:29" x14ac:dyDescent="0.25">
      <c r="B52" s="50">
        <v>4</v>
      </c>
      <c r="C52" s="8" t="s">
        <v>56</v>
      </c>
      <c r="D52" s="8"/>
      <c r="E52" s="8"/>
      <c r="F52" s="54">
        <f>SUM(F49:F51)</f>
        <v>25404</v>
      </c>
      <c r="G52" s="8"/>
      <c r="H52" s="16">
        <f>SUM(H49:H51)</f>
        <v>13500</v>
      </c>
      <c r="I52" s="8"/>
      <c r="J52" s="16">
        <f>SUM(J49:J51)</f>
        <v>11904</v>
      </c>
      <c r="K52" s="20"/>
      <c r="M52" s="50">
        <v>4</v>
      </c>
      <c r="N52" s="8" t="s">
        <v>56</v>
      </c>
      <c r="O52" s="8"/>
      <c r="P52" s="8"/>
      <c r="Q52" s="54">
        <f>SUM(Q49:Q51)</f>
        <v>25500</v>
      </c>
      <c r="R52" s="8"/>
      <c r="S52" s="16">
        <f>SUM(S49:S51)</f>
        <v>13500</v>
      </c>
      <c r="T52" s="8"/>
      <c r="U52" s="16">
        <f>SUM(U49:U51)</f>
        <v>12000</v>
      </c>
      <c r="V52" s="45"/>
    </row>
    <row r="53" spans="2:29" x14ac:dyDescent="0.25">
      <c r="B53" s="50"/>
      <c r="C53" s="53" t="s">
        <v>9</v>
      </c>
      <c r="D53" s="8"/>
      <c r="E53" s="8"/>
      <c r="F53" s="8"/>
      <c r="G53" s="8"/>
      <c r="H53" s="17"/>
      <c r="I53" s="17"/>
      <c r="J53" s="17"/>
      <c r="K53" s="18"/>
      <c r="M53" s="50"/>
      <c r="N53" s="53" t="s">
        <v>9</v>
      </c>
      <c r="O53" s="8"/>
      <c r="P53" s="8"/>
      <c r="Q53" s="8"/>
      <c r="R53" s="8"/>
      <c r="S53" s="17"/>
      <c r="T53" s="17"/>
      <c r="U53" s="17"/>
      <c r="V53" s="45"/>
      <c r="X53" s="22"/>
    </row>
    <row r="54" spans="2:29" x14ac:dyDescent="0.25">
      <c r="B54" s="50"/>
      <c r="C54" s="8"/>
      <c r="D54" s="8"/>
      <c r="E54" s="8"/>
      <c r="F54" s="8"/>
      <c r="G54" s="8"/>
      <c r="H54" s="17"/>
      <c r="I54" s="17"/>
      <c r="J54" s="17"/>
      <c r="K54" s="18"/>
      <c r="M54" s="50"/>
      <c r="N54" s="8"/>
      <c r="O54" s="8"/>
      <c r="P54" s="8"/>
      <c r="Q54" s="8"/>
      <c r="R54" s="8"/>
      <c r="S54" s="17"/>
      <c r="T54" s="17"/>
      <c r="U54" s="17"/>
      <c r="V54" s="45"/>
    </row>
    <row r="55" spans="2:29" x14ac:dyDescent="0.25">
      <c r="B55" s="50"/>
      <c r="C55" s="59" t="s">
        <v>7</v>
      </c>
      <c r="D55" s="8"/>
      <c r="E55" s="8"/>
      <c r="F55" s="41" t="s">
        <v>0</v>
      </c>
      <c r="G55" s="8"/>
      <c r="H55" s="8"/>
      <c r="I55" s="8"/>
      <c r="J55" s="8"/>
      <c r="K55" s="10"/>
      <c r="M55" s="50"/>
      <c r="N55" s="59" t="s">
        <v>7</v>
      </c>
      <c r="O55" s="8"/>
      <c r="P55" s="8"/>
      <c r="Q55" s="41" t="s">
        <v>0</v>
      </c>
      <c r="R55" s="8"/>
      <c r="S55" s="8"/>
      <c r="T55" s="8"/>
      <c r="U55" s="8"/>
      <c r="V55" s="45"/>
      <c r="Z55" s="23"/>
    </row>
    <row r="56" spans="2:29" x14ac:dyDescent="0.25">
      <c r="B56" s="50">
        <v>5</v>
      </c>
      <c r="C56" s="8" t="s">
        <v>10</v>
      </c>
      <c r="D56" s="8"/>
      <c r="E56" s="8"/>
      <c r="F56" s="16">
        <v>10500</v>
      </c>
      <c r="G56" s="8"/>
      <c r="H56" s="8"/>
      <c r="I56" s="8"/>
      <c r="J56" s="8"/>
      <c r="K56" s="10"/>
      <c r="M56" s="50">
        <v>5</v>
      </c>
      <c r="N56" s="8" t="s">
        <v>10</v>
      </c>
      <c r="O56" s="8"/>
      <c r="P56" s="8"/>
      <c r="Q56" s="16">
        <v>10500</v>
      </c>
      <c r="R56" s="8"/>
      <c r="S56" s="8"/>
      <c r="T56" s="8"/>
      <c r="U56" s="8"/>
      <c r="V56" s="45"/>
      <c r="Y56" s="22"/>
      <c r="Z56" s="23"/>
    </row>
    <row r="57" spans="2:29" x14ac:dyDescent="0.25">
      <c r="B57" s="50">
        <v>6</v>
      </c>
      <c r="C57" s="8" t="s">
        <v>11</v>
      </c>
      <c r="D57" s="8"/>
      <c r="E57" s="8"/>
      <c r="F57" s="60">
        <f>+H71</f>
        <v>-11096</v>
      </c>
      <c r="G57" s="8"/>
      <c r="H57" s="24"/>
      <c r="I57" s="24"/>
      <c r="J57" s="8"/>
      <c r="K57" s="10"/>
      <c r="M57" s="50">
        <v>6</v>
      </c>
      <c r="N57" s="8" t="s">
        <v>12</v>
      </c>
      <c r="O57" s="8"/>
      <c r="P57" s="8"/>
      <c r="Q57" s="60">
        <f>+S71</f>
        <v>-11000</v>
      </c>
      <c r="R57" s="8"/>
      <c r="S57" s="24"/>
      <c r="T57" s="24"/>
      <c r="U57" s="8"/>
      <c r="V57" s="45"/>
    </row>
    <row r="58" spans="2:29" hidden="1" x14ac:dyDescent="0.25">
      <c r="B58" s="50"/>
      <c r="C58" s="8"/>
      <c r="D58" s="8"/>
      <c r="E58" s="8"/>
      <c r="F58" s="16"/>
      <c r="G58" s="8"/>
      <c r="H58" s="24"/>
      <c r="I58" s="24"/>
      <c r="J58" s="8"/>
      <c r="K58" s="10"/>
      <c r="M58" s="50"/>
      <c r="N58" s="8"/>
      <c r="O58" s="8"/>
      <c r="P58" s="8"/>
      <c r="Q58" s="16"/>
      <c r="R58" s="8"/>
      <c r="S58" s="24"/>
      <c r="T58" s="24"/>
      <c r="U58" s="8"/>
      <c r="V58" s="45"/>
    </row>
    <row r="59" spans="2:29" x14ac:dyDescent="0.25">
      <c r="B59" s="50">
        <v>7</v>
      </c>
      <c r="C59" s="8" t="s">
        <v>13</v>
      </c>
      <c r="D59" s="8"/>
      <c r="E59" s="8"/>
      <c r="F59" s="19">
        <f>SUM(F56:F58)</f>
        <v>-596</v>
      </c>
      <c r="G59" s="8"/>
      <c r="H59" s="8"/>
      <c r="I59" s="8"/>
      <c r="J59" s="8"/>
      <c r="K59" s="10"/>
      <c r="M59" s="50">
        <v>7</v>
      </c>
      <c r="N59" s="8" t="s">
        <v>13</v>
      </c>
      <c r="O59" s="8"/>
      <c r="P59" s="8"/>
      <c r="Q59" s="19">
        <f>SUM(Q56:Q57)</f>
        <v>-500</v>
      </c>
      <c r="R59" s="8"/>
      <c r="S59" s="8"/>
      <c r="T59" s="8"/>
      <c r="U59" s="8"/>
      <c r="V59" s="45"/>
    </row>
    <row r="60" spans="2:29" x14ac:dyDescent="0.25">
      <c r="B60" s="50"/>
      <c r="C60" s="8"/>
      <c r="D60" s="8"/>
      <c r="E60" s="8"/>
      <c r="F60" s="8"/>
      <c r="G60" s="8"/>
      <c r="H60" s="8"/>
      <c r="I60" s="8"/>
      <c r="J60" s="8"/>
      <c r="K60" s="10"/>
      <c r="M60" s="50"/>
      <c r="N60" s="8"/>
      <c r="O60" s="8"/>
      <c r="P60" s="8"/>
      <c r="Q60" s="8"/>
      <c r="R60" s="8"/>
      <c r="S60" s="8"/>
      <c r="T60" s="8"/>
      <c r="U60" s="8"/>
      <c r="V60" s="45"/>
    </row>
    <row r="61" spans="2:29" ht="4.5" customHeight="1" x14ac:dyDescent="0.25">
      <c r="B61" s="55"/>
      <c r="C61" s="25"/>
      <c r="D61" s="25"/>
      <c r="E61" s="25"/>
      <c r="F61" s="25"/>
      <c r="G61" s="25"/>
      <c r="H61" s="26"/>
      <c r="I61" s="26"/>
      <c r="J61" s="26"/>
      <c r="K61" s="27"/>
      <c r="M61" s="55"/>
      <c r="N61" s="25"/>
      <c r="O61" s="25"/>
      <c r="P61" s="25"/>
      <c r="Q61" s="25"/>
      <c r="R61" s="25"/>
      <c r="S61" s="26"/>
      <c r="T61" s="26"/>
      <c r="U61" s="26"/>
      <c r="V61" s="46"/>
    </row>
    <row r="62" spans="2:29" ht="12.95" customHeight="1" x14ac:dyDescent="0.25">
      <c r="C62" s="8"/>
      <c r="D62" s="8"/>
      <c r="E62" s="8"/>
      <c r="F62" s="8"/>
      <c r="G62" s="8"/>
      <c r="H62" s="17"/>
      <c r="I62" s="17"/>
      <c r="J62" s="17"/>
      <c r="K62" s="17"/>
      <c r="N62" s="8"/>
      <c r="O62" s="8"/>
      <c r="P62" s="8"/>
      <c r="Q62" s="8"/>
      <c r="R62" s="8"/>
      <c r="S62" s="17"/>
      <c r="T62" s="17"/>
      <c r="U62" s="17"/>
      <c r="V62" s="37"/>
    </row>
    <row r="63" spans="2:29" ht="15.6" customHeight="1" x14ac:dyDescent="0.25">
      <c r="C63" s="43" t="s">
        <v>31</v>
      </c>
      <c r="N63" s="43" t="s">
        <v>30</v>
      </c>
      <c r="U63" s="17"/>
      <c r="V63" s="24"/>
      <c r="W63" s="8"/>
      <c r="X63" s="8"/>
      <c r="Y63" s="8"/>
      <c r="Z63" s="17"/>
      <c r="AA63" s="17"/>
      <c r="AB63" s="17"/>
    </row>
    <row r="64" spans="2:29" ht="15.6" customHeight="1" x14ac:dyDescent="0.25">
      <c r="B64" s="1">
        <v>8</v>
      </c>
      <c r="C64" s="8" t="s">
        <v>14</v>
      </c>
      <c r="H64" s="28">
        <v>289233</v>
      </c>
      <c r="I64" s="28"/>
      <c r="M64" s="1">
        <v>8</v>
      </c>
      <c r="N64" s="8" t="s">
        <v>14</v>
      </c>
      <c r="S64" s="28">
        <v>289233</v>
      </c>
      <c r="T64" s="28"/>
      <c r="U64" s="17"/>
      <c r="V64" s="8"/>
      <c r="W64" s="8"/>
      <c r="X64" s="28"/>
      <c r="Y64" s="8"/>
      <c r="Z64" s="28"/>
      <c r="AA64" s="28"/>
      <c r="AB64" s="28"/>
      <c r="AC64" s="29"/>
    </row>
    <row r="65" spans="2:29" ht="15.6" customHeight="1" x14ac:dyDescent="0.25">
      <c r="B65" s="1">
        <v>9</v>
      </c>
      <c r="C65" s="8" t="s">
        <v>15</v>
      </c>
      <c r="H65" s="28">
        <v>291770</v>
      </c>
      <c r="I65" s="28"/>
      <c r="J65" s="1" t="s">
        <v>37</v>
      </c>
      <c r="M65" s="1">
        <v>9</v>
      </c>
      <c r="N65" s="8" t="s">
        <v>15</v>
      </c>
      <c r="S65" s="28">
        <v>291770</v>
      </c>
      <c r="T65" s="28"/>
      <c r="U65" s="1" t="s">
        <v>37</v>
      </c>
      <c r="V65" s="8"/>
      <c r="W65" s="8"/>
      <c r="X65" s="28"/>
      <c r="Y65" s="8"/>
      <c r="Z65" s="28"/>
      <c r="AA65" s="28"/>
      <c r="AB65" s="28"/>
      <c r="AC65" s="29"/>
    </row>
    <row r="66" spans="2:29" ht="15.6" customHeight="1" x14ac:dyDescent="0.25">
      <c r="B66" s="1">
        <v>10</v>
      </c>
      <c r="C66" s="8" t="s">
        <v>53</v>
      </c>
      <c r="H66" s="21">
        <v>23000</v>
      </c>
      <c r="I66" s="21"/>
      <c r="M66" s="1">
        <v>10</v>
      </c>
      <c r="N66" s="8" t="s">
        <v>53</v>
      </c>
      <c r="S66" s="21">
        <v>23000</v>
      </c>
      <c r="T66" s="21"/>
      <c r="U66" s="17"/>
      <c r="V66" s="8"/>
      <c r="W66" s="8"/>
      <c r="X66" s="17"/>
      <c r="Y66" s="8"/>
      <c r="Z66" s="17"/>
      <c r="AA66" s="17"/>
      <c r="AB66" s="17"/>
    </row>
    <row r="67" spans="2:29" ht="17.45" customHeight="1" x14ac:dyDescent="0.25">
      <c r="B67" s="1">
        <v>11</v>
      </c>
      <c r="C67" s="8" t="s">
        <v>72</v>
      </c>
      <c r="H67" s="30">
        <f>+H66/H64*1000</f>
        <v>79.520663271480089</v>
      </c>
      <c r="I67" s="30"/>
      <c r="J67" s="1" t="s">
        <v>32</v>
      </c>
      <c r="M67" s="1">
        <v>11</v>
      </c>
      <c r="N67" s="8" t="s">
        <v>66</v>
      </c>
      <c r="S67" s="30">
        <f>+S66/S64*1000</f>
        <v>79.520663271480089</v>
      </c>
      <c r="T67" s="30"/>
      <c r="U67" s="1" t="s">
        <v>32</v>
      </c>
      <c r="V67" s="8"/>
      <c r="W67" s="8"/>
      <c r="X67" s="31"/>
      <c r="Y67" s="8"/>
      <c r="Z67" s="31"/>
      <c r="AA67" s="31"/>
      <c r="AB67" s="31"/>
    </row>
    <row r="68" spans="2:29" ht="16.5" customHeight="1" x14ac:dyDescent="0.25">
      <c r="B68" s="1">
        <v>12</v>
      </c>
      <c r="C68" s="1" t="s">
        <v>64</v>
      </c>
      <c r="H68" s="30">
        <v>78.83</v>
      </c>
      <c r="I68" s="30"/>
      <c r="M68" s="1">
        <v>12</v>
      </c>
      <c r="N68" s="1" t="s">
        <v>63</v>
      </c>
      <c r="S68" s="30">
        <v>78.83</v>
      </c>
      <c r="T68" s="30"/>
      <c r="X68" s="31"/>
      <c r="Z68" s="31"/>
      <c r="AA68" s="31"/>
      <c r="AB68" s="31"/>
    </row>
    <row r="69" spans="2:29" ht="16.5" customHeight="1" x14ac:dyDescent="0.25">
      <c r="B69" s="1">
        <v>13</v>
      </c>
      <c r="C69" s="1" t="s">
        <v>18</v>
      </c>
      <c r="H69" s="28">
        <v>149693</v>
      </c>
      <c r="I69" s="28"/>
      <c r="M69" s="1">
        <v>13</v>
      </c>
      <c r="N69" s="1" t="s">
        <v>18</v>
      </c>
      <c r="S69" s="28">
        <v>149693</v>
      </c>
      <c r="T69" s="28"/>
      <c r="X69" s="31"/>
      <c r="Z69" s="31"/>
      <c r="AA69" s="31"/>
      <c r="AB69" s="31"/>
    </row>
    <row r="70" spans="2:29" ht="16.5" customHeight="1" x14ac:dyDescent="0.25">
      <c r="B70" s="1">
        <v>14</v>
      </c>
      <c r="C70" s="1" t="s">
        <v>62</v>
      </c>
      <c r="H70" s="28">
        <f>289233-149693</f>
        <v>139540</v>
      </c>
      <c r="I70" s="28"/>
      <c r="M70" s="1">
        <v>14</v>
      </c>
      <c r="N70" s="1" t="s">
        <v>62</v>
      </c>
      <c r="S70" s="28">
        <f>289233-149693</f>
        <v>139540</v>
      </c>
      <c r="T70" s="28"/>
      <c r="X70" s="31"/>
      <c r="Z70" s="31"/>
      <c r="AA70" s="31"/>
      <c r="AB70" s="31"/>
    </row>
    <row r="71" spans="2:29" ht="16.5" customHeight="1" x14ac:dyDescent="0.25">
      <c r="B71" s="1">
        <v>15</v>
      </c>
      <c r="C71" s="1" t="s">
        <v>54</v>
      </c>
      <c r="H71" s="42">
        <f>ROUND(-(H64-H69)*H67/1000,0)</f>
        <v>-11096</v>
      </c>
      <c r="I71" s="42"/>
      <c r="J71" s="1" t="s">
        <v>49</v>
      </c>
      <c r="M71" s="1">
        <v>15</v>
      </c>
      <c r="N71" s="1" t="s">
        <v>19</v>
      </c>
      <c r="S71" s="33">
        <f>ROUND(-(S64-S69)*S68/1000,0)</f>
        <v>-11000</v>
      </c>
      <c r="T71" s="33"/>
      <c r="U71" s="1" t="s">
        <v>50</v>
      </c>
      <c r="X71" s="31"/>
      <c r="Z71" s="31"/>
      <c r="AA71" s="31"/>
      <c r="AB71" s="31"/>
    </row>
    <row r="72" spans="2:29" ht="16.5" customHeight="1" x14ac:dyDescent="0.25">
      <c r="B72" s="37"/>
      <c r="C72" s="37"/>
      <c r="D72" s="37"/>
      <c r="E72" s="37"/>
      <c r="F72" s="37"/>
      <c r="G72" s="37"/>
      <c r="H72" s="67"/>
      <c r="I72" s="68"/>
      <c r="J72" s="37"/>
      <c r="K72" s="37"/>
      <c r="L72" s="37"/>
      <c r="M72" s="37"/>
      <c r="N72" s="37"/>
      <c r="O72" s="37"/>
      <c r="P72" s="37"/>
      <c r="Q72" s="37"/>
      <c r="R72" s="37"/>
      <c r="S72" s="37"/>
      <c r="T72" s="37"/>
      <c r="U72" s="37"/>
      <c r="V72" s="37"/>
      <c r="X72" s="31"/>
      <c r="Z72" s="31"/>
      <c r="AA72" s="31"/>
      <c r="AB72" s="31"/>
    </row>
    <row r="73" spans="2:29" ht="75.95" customHeight="1" x14ac:dyDescent="0.3">
      <c r="C73" s="38" t="s">
        <v>28</v>
      </c>
      <c r="N73" s="38" t="s">
        <v>29</v>
      </c>
    </row>
    <row r="74" spans="2:29" ht="21.6" customHeight="1" x14ac:dyDescent="0.3">
      <c r="C74" s="38"/>
      <c r="N74" s="38" t="s">
        <v>47</v>
      </c>
    </row>
    <row r="75" spans="2:29" x14ac:dyDescent="0.25">
      <c r="C75" s="3"/>
    </row>
    <row r="76" spans="2:29" s="7" customFormat="1" ht="26.1" customHeight="1" x14ac:dyDescent="0.25">
      <c r="B76" s="56"/>
      <c r="C76" s="61" t="s">
        <v>59</v>
      </c>
      <c r="D76" s="4"/>
      <c r="E76" s="4"/>
      <c r="F76" s="5"/>
      <c r="G76" s="4"/>
      <c r="H76" s="5"/>
      <c r="I76" s="5"/>
      <c r="J76" s="4"/>
      <c r="K76" s="6"/>
      <c r="M76" s="56"/>
      <c r="N76" s="61" t="s">
        <v>60</v>
      </c>
      <c r="O76" s="4"/>
      <c r="P76" s="4"/>
      <c r="Q76" s="4"/>
      <c r="R76" s="4"/>
      <c r="S76" s="5"/>
      <c r="T76" s="5"/>
      <c r="U76" s="4"/>
      <c r="V76" s="44"/>
    </row>
    <row r="77" spans="2:29" x14ac:dyDescent="0.25">
      <c r="B77" s="50"/>
      <c r="C77" s="9"/>
      <c r="D77" s="8"/>
      <c r="E77" s="8"/>
      <c r="F77" s="49" t="s">
        <v>43</v>
      </c>
      <c r="G77" s="8"/>
      <c r="H77" s="49" t="s">
        <v>44</v>
      </c>
      <c r="I77" s="17"/>
      <c r="J77" s="49" t="s">
        <v>45</v>
      </c>
      <c r="K77" s="10"/>
      <c r="M77" s="50"/>
      <c r="N77" s="9"/>
      <c r="O77" s="8"/>
      <c r="P77" s="8"/>
      <c r="Q77" s="49" t="s">
        <v>43</v>
      </c>
      <c r="R77" s="8"/>
      <c r="S77" s="49" t="s">
        <v>44</v>
      </c>
      <c r="T77" s="49"/>
      <c r="U77" s="49" t="s">
        <v>45</v>
      </c>
      <c r="V77" s="45"/>
    </row>
    <row r="78" spans="2:29" x14ac:dyDescent="0.25">
      <c r="B78" s="50"/>
      <c r="C78" s="51"/>
      <c r="D78" s="11"/>
      <c r="E78" s="8"/>
      <c r="F78" s="12" t="s">
        <v>0</v>
      </c>
      <c r="G78" s="8"/>
      <c r="H78" s="12">
        <v>1588</v>
      </c>
      <c r="I78" s="17"/>
      <c r="J78" s="12" t="s">
        <v>1</v>
      </c>
      <c r="K78" s="45"/>
      <c r="M78" s="50"/>
      <c r="N78" s="51"/>
      <c r="O78" s="11"/>
      <c r="P78" s="8"/>
      <c r="Q78" s="12" t="s">
        <v>0</v>
      </c>
      <c r="R78" s="8"/>
      <c r="S78" s="12">
        <v>1588</v>
      </c>
      <c r="T78" s="8"/>
      <c r="U78" s="12" t="s">
        <v>1</v>
      </c>
      <c r="V78" s="45"/>
    </row>
    <row r="79" spans="2:29" x14ac:dyDescent="0.25">
      <c r="B79" s="50"/>
      <c r="C79" s="52" t="s">
        <v>2</v>
      </c>
      <c r="D79" s="13" t="s">
        <v>3</v>
      </c>
      <c r="E79" s="8"/>
      <c r="F79" s="14" t="s">
        <v>4</v>
      </c>
      <c r="G79" s="8"/>
      <c r="H79" s="15" t="s">
        <v>5</v>
      </c>
      <c r="I79" s="17"/>
      <c r="J79" s="15" t="s">
        <v>6</v>
      </c>
      <c r="K79" s="45"/>
      <c r="M79" s="50"/>
      <c r="N79" s="52" t="s">
        <v>2</v>
      </c>
      <c r="O79" s="13" t="s">
        <v>3</v>
      </c>
      <c r="P79" s="8"/>
      <c r="Q79" s="14" t="s">
        <v>4</v>
      </c>
      <c r="R79" s="8"/>
      <c r="S79" s="15" t="s">
        <v>5</v>
      </c>
      <c r="T79" s="8"/>
      <c r="U79" s="15" t="s">
        <v>6</v>
      </c>
      <c r="V79" s="45"/>
    </row>
    <row r="80" spans="2:29" x14ac:dyDescent="0.25">
      <c r="B80" s="50">
        <v>1</v>
      </c>
      <c r="C80" s="8" t="s">
        <v>36</v>
      </c>
      <c r="D80" s="8">
        <v>101</v>
      </c>
      <c r="E80" s="8"/>
      <c r="F80" s="16">
        <v>3000</v>
      </c>
      <c r="G80" s="8"/>
      <c r="H80" s="17">
        <f>+F80</f>
        <v>3000</v>
      </c>
      <c r="I80" s="17"/>
      <c r="J80" s="17"/>
      <c r="K80" s="45"/>
      <c r="M80" s="50">
        <v>1</v>
      </c>
      <c r="N80" s="8" t="s">
        <v>36</v>
      </c>
      <c r="O80" s="8">
        <v>101</v>
      </c>
      <c r="P80" s="8"/>
      <c r="Q80" s="16">
        <v>3000</v>
      </c>
      <c r="R80" s="8"/>
      <c r="S80" s="17">
        <f>+Q80</f>
        <v>3000</v>
      </c>
      <c r="T80" s="8"/>
      <c r="U80" s="17"/>
      <c r="V80" s="45"/>
    </row>
    <row r="81" spans="2:29" x14ac:dyDescent="0.25">
      <c r="B81" s="50">
        <v>2</v>
      </c>
      <c r="C81" s="8" t="s">
        <v>7</v>
      </c>
      <c r="D81" s="8">
        <v>142</v>
      </c>
      <c r="E81" s="8"/>
      <c r="F81" s="19">
        <f>+F91</f>
        <v>-500</v>
      </c>
      <c r="G81" s="8"/>
      <c r="H81" s="17">
        <f>+F91</f>
        <v>-500</v>
      </c>
      <c r="I81" s="17"/>
      <c r="J81" s="17"/>
      <c r="K81" s="18"/>
      <c r="M81" s="50">
        <v>2</v>
      </c>
      <c r="N81" s="8" t="s">
        <v>7</v>
      </c>
      <c r="O81" s="8">
        <v>142</v>
      </c>
      <c r="P81" s="8"/>
      <c r="Q81" s="19">
        <f>+Q90</f>
        <v>-500</v>
      </c>
      <c r="R81" s="8"/>
      <c r="S81" s="17">
        <f>+Q88</f>
        <v>10500</v>
      </c>
      <c r="T81" s="17"/>
      <c r="U81" s="47">
        <f>+Q89</f>
        <v>-11000</v>
      </c>
      <c r="V81" s="45"/>
    </row>
    <row r="82" spans="2:29" x14ac:dyDescent="0.25">
      <c r="B82" s="50">
        <v>3</v>
      </c>
      <c r="C82" s="8" t="s">
        <v>8</v>
      </c>
      <c r="D82" s="8">
        <v>148</v>
      </c>
      <c r="E82" s="8"/>
      <c r="F82" s="16">
        <v>23000</v>
      </c>
      <c r="G82" s="8"/>
      <c r="H82" s="17">
        <f>+H51</f>
        <v>11096</v>
      </c>
      <c r="I82" s="17"/>
      <c r="J82" s="17">
        <f>+J51</f>
        <v>11904</v>
      </c>
      <c r="K82" s="18"/>
      <c r="M82" s="50">
        <v>3</v>
      </c>
      <c r="N82" s="8" t="s">
        <v>8</v>
      </c>
      <c r="O82" s="8">
        <v>148</v>
      </c>
      <c r="P82" s="8"/>
      <c r="Q82" s="16">
        <v>23000</v>
      </c>
      <c r="R82" s="8"/>
      <c r="S82" s="17"/>
      <c r="T82" s="17"/>
      <c r="U82" s="17">
        <f>+Q82</f>
        <v>23000</v>
      </c>
      <c r="V82" s="45"/>
    </row>
    <row r="83" spans="2:29" x14ac:dyDescent="0.25">
      <c r="B83" s="50">
        <v>4</v>
      </c>
      <c r="C83" s="8" t="s">
        <v>20</v>
      </c>
      <c r="D83" s="8">
        <v>2148</v>
      </c>
      <c r="E83" s="8"/>
      <c r="F83" s="58">
        <v>-200</v>
      </c>
      <c r="G83" s="8"/>
      <c r="H83" s="26">
        <f>ROUND((H98-H104)/H98*H99,0)</f>
        <v>-96</v>
      </c>
      <c r="I83" s="17"/>
      <c r="J83" s="26">
        <f>ROUND(H104/H98*H99,0)</f>
        <v>-104</v>
      </c>
      <c r="K83" s="18"/>
      <c r="M83" s="50">
        <v>4</v>
      </c>
      <c r="N83" s="8" t="s">
        <v>20</v>
      </c>
      <c r="O83" s="8">
        <v>2148</v>
      </c>
      <c r="P83" s="8"/>
      <c r="Q83" s="58">
        <v>-200</v>
      </c>
      <c r="R83" s="8"/>
      <c r="S83" s="26"/>
      <c r="T83" s="8"/>
      <c r="U83" s="26">
        <f>+Q83</f>
        <v>-200</v>
      </c>
      <c r="V83" s="45"/>
    </row>
    <row r="84" spans="2:29" x14ac:dyDescent="0.25">
      <c r="B84" s="50">
        <v>5</v>
      </c>
      <c r="C84" s="8" t="s">
        <v>56</v>
      </c>
      <c r="D84" s="8"/>
      <c r="E84" s="8"/>
      <c r="F84" s="54">
        <f>SUM(F80:F83)</f>
        <v>25300</v>
      </c>
      <c r="G84" s="8"/>
      <c r="H84" s="16">
        <f>SUM(H80:H83)</f>
        <v>13500</v>
      </c>
      <c r="I84" s="17"/>
      <c r="J84" s="16">
        <f>SUM(J80:J83)</f>
        <v>11800</v>
      </c>
      <c r="K84" s="20"/>
      <c r="M84" s="50">
        <v>5</v>
      </c>
      <c r="N84" s="8" t="s">
        <v>56</v>
      </c>
      <c r="O84" s="8"/>
      <c r="P84" s="8"/>
      <c r="Q84" s="54">
        <f>SUM(Q80:Q83)</f>
        <v>25300</v>
      </c>
      <c r="R84" s="8"/>
      <c r="S84" s="16">
        <f>SUM(S80:S83)</f>
        <v>13500</v>
      </c>
      <c r="T84" s="8"/>
      <c r="U84" s="16">
        <f>SUM(U80:U83)</f>
        <v>11800</v>
      </c>
      <c r="V84" s="45"/>
    </row>
    <row r="85" spans="2:29" x14ac:dyDescent="0.25">
      <c r="B85" s="50"/>
      <c r="C85" s="53" t="s">
        <v>9</v>
      </c>
      <c r="D85" s="8"/>
      <c r="E85" s="8"/>
      <c r="F85" s="8"/>
      <c r="G85" s="8"/>
      <c r="H85" s="17"/>
      <c r="I85" s="17"/>
      <c r="J85" s="17"/>
      <c r="K85" s="18"/>
      <c r="M85" s="50"/>
      <c r="N85" s="53" t="s">
        <v>9</v>
      </c>
      <c r="O85" s="8"/>
      <c r="P85" s="8"/>
      <c r="Q85" s="8"/>
      <c r="R85" s="8"/>
      <c r="S85" s="17"/>
      <c r="T85" s="17"/>
      <c r="U85" s="17"/>
      <c r="V85" s="45"/>
    </row>
    <row r="86" spans="2:29" x14ac:dyDescent="0.25">
      <c r="B86" s="50"/>
      <c r="C86" s="8"/>
      <c r="D86" s="8"/>
      <c r="E86" s="8"/>
      <c r="F86" s="8"/>
      <c r="G86" s="8"/>
      <c r="H86" s="17"/>
      <c r="I86" s="17"/>
      <c r="J86" s="17"/>
      <c r="K86" s="18"/>
      <c r="M86" s="50"/>
      <c r="N86" s="8"/>
      <c r="O86" s="8"/>
      <c r="P86" s="8"/>
      <c r="Q86" s="8"/>
      <c r="R86" s="8"/>
      <c r="S86" s="17"/>
      <c r="T86" s="17"/>
      <c r="U86" s="17"/>
      <c r="V86" s="45"/>
    </row>
    <row r="87" spans="2:29" x14ac:dyDescent="0.25">
      <c r="B87" s="50"/>
      <c r="C87" s="59" t="s">
        <v>7</v>
      </c>
      <c r="D87" s="8"/>
      <c r="E87" s="8"/>
      <c r="F87" s="41" t="s">
        <v>0</v>
      </c>
      <c r="G87" s="8"/>
      <c r="H87" s="8"/>
      <c r="I87" s="8"/>
      <c r="J87" s="8"/>
      <c r="K87" s="10"/>
      <c r="M87" s="50"/>
      <c r="N87" s="59" t="s">
        <v>7</v>
      </c>
      <c r="O87" s="8"/>
      <c r="P87" s="8"/>
      <c r="Q87" s="41" t="s">
        <v>0</v>
      </c>
      <c r="R87" s="8"/>
      <c r="S87" s="8"/>
      <c r="T87" s="8"/>
      <c r="U87" s="8"/>
      <c r="V87" s="45"/>
    </row>
    <row r="88" spans="2:29" x14ac:dyDescent="0.25">
      <c r="B88" s="50">
        <v>6</v>
      </c>
      <c r="C88" s="8" t="s">
        <v>10</v>
      </c>
      <c r="D88" s="8"/>
      <c r="E88" s="8"/>
      <c r="F88" s="16">
        <v>10500</v>
      </c>
      <c r="G88" s="8"/>
      <c r="H88" s="8"/>
      <c r="J88" s="8"/>
      <c r="K88" s="10"/>
      <c r="M88" s="50">
        <v>6</v>
      </c>
      <c r="N88" s="8" t="s">
        <v>10</v>
      </c>
      <c r="O88" s="8"/>
      <c r="P88" s="8"/>
      <c r="Q88" s="16">
        <v>10500</v>
      </c>
      <c r="R88" s="8"/>
      <c r="S88" s="8"/>
      <c r="T88" s="8"/>
      <c r="U88" s="8"/>
      <c r="V88" s="45"/>
    </row>
    <row r="89" spans="2:29" x14ac:dyDescent="0.25">
      <c r="B89" s="50">
        <v>7</v>
      </c>
      <c r="C89" s="8" t="s">
        <v>11</v>
      </c>
      <c r="D89" s="8"/>
      <c r="E89" s="8"/>
      <c r="F89" s="64">
        <f>+F57</f>
        <v>-11096</v>
      </c>
      <c r="G89" s="8"/>
      <c r="H89" s="24"/>
      <c r="I89" s="24"/>
      <c r="J89" s="8"/>
      <c r="K89" s="10"/>
      <c r="M89" s="50">
        <v>7</v>
      </c>
      <c r="N89" s="8" t="s">
        <v>12</v>
      </c>
      <c r="O89" s="8"/>
      <c r="P89" s="8"/>
      <c r="Q89" s="60">
        <v>-11000</v>
      </c>
      <c r="R89" s="8"/>
      <c r="S89" s="24"/>
      <c r="T89" s="24"/>
      <c r="U89" s="8"/>
      <c r="V89" s="45"/>
    </row>
    <row r="90" spans="2:29" x14ac:dyDescent="0.25">
      <c r="B90" s="50">
        <v>8</v>
      </c>
      <c r="C90" s="8" t="s">
        <v>21</v>
      </c>
      <c r="D90" s="8"/>
      <c r="E90" s="8"/>
      <c r="F90" s="60">
        <f>+H106</f>
        <v>96</v>
      </c>
      <c r="G90" s="8"/>
      <c r="H90" s="24"/>
      <c r="I90" s="24"/>
      <c r="J90" s="8"/>
      <c r="K90" s="10"/>
      <c r="M90" s="50">
        <v>8</v>
      </c>
      <c r="N90" s="8" t="s">
        <v>13</v>
      </c>
      <c r="O90" s="8"/>
      <c r="P90" s="8"/>
      <c r="Q90" s="19">
        <f>SUM(Q88:Q89)</f>
        <v>-500</v>
      </c>
      <c r="R90" s="8"/>
      <c r="S90" s="24"/>
      <c r="T90" s="24"/>
      <c r="U90" s="8"/>
      <c r="V90" s="45"/>
    </row>
    <row r="91" spans="2:29" x14ac:dyDescent="0.25">
      <c r="B91" s="50">
        <v>9</v>
      </c>
      <c r="C91" s="8" t="s">
        <v>13</v>
      </c>
      <c r="D91" s="8"/>
      <c r="E91" s="8"/>
      <c r="F91" s="19">
        <f>SUM(F88:F90)</f>
        <v>-500</v>
      </c>
      <c r="G91" s="8"/>
      <c r="H91" s="8"/>
      <c r="I91" s="8"/>
      <c r="J91" s="8"/>
      <c r="K91" s="10"/>
      <c r="M91" s="50"/>
      <c r="N91" s="37"/>
      <c r="O91" s="37"/>
      <c r="P91" s="37"/>
      <c r="Q91" s="37"/>
      <c r="R91" s="8"/>
      <c r="S91" s="8"/>
      <c r="T91" s="8"/>
      <c r="U91" s="8"/>
      <c r="V91" s="45"/>
    </row>
    <row r="92" spans="2:29" x14ac:dyDescent="0.25">
      <c r="B92" s="50"/>
      <c r="C92" s="8"/>
      <c r="D92" s="8"/>
      <c r="E92" s="8"/>
      <c r="F92" s="8"/>
      <c r="G92" s="8"/>
      <c r="H92" s="8"/>
      <c r="I92" s="8"/>
      <c r="J92" s="8"/>
      <c r="K92" s="10"/>
      <c r="M92" s="50"/>
      <c r="N92" s="8"/>
      <c r="O92" s="8"/>
      <c r="P92" s="8"/>
      <c r="Q92" s="8"/>
      <c r="R92" s="8"/>
      <c r="S92" s="8"/>
      <c r="T92" s="8"/>
      <c r="U92" s="8"/>
      <c r="V92" s="45"/>
    </row>
    <row r="93" spans="2:29" ht="4.5" customHeight="1" x14ac:dyDescent="0.25">
      <c r="B93" s="55"/>
      <c r="C93" s="25"/>
      <c r="D93" s="25"/>
      <c r="E93" s="25"/>
      <c r="F93" s="25"/>
      <c r="G93" s="25"/>
      <c r="H93" s="26"/>
      <c r="I93" s="26"/>
      <c r="J93" s="26"/>
      <c r="K93" s="27"/>
      <c r="M93" s="55"/>
      <c r="N93" s="25"/>
      <c r="O93" s="25"/>
      <c r="P93" s="25"/>
      <c r="Q93" s="25"/>
      <c r="R93" s="25"/>
      <c r="S93" s="26"/>
      <c r="T93" s="26"/>
      <c r="U93" s="26"/>
      <c r="V93" s="46"/>
    </row>
    <row r="95" spans="2:29" ht="15.6" customHeight="1" x14ac:dyDescent="0.25">
      <c r="C95" s="43" t="s">
        <v>31</v>
      </c>
      <c r="N95" s="43" t="s">
        <v>30</v>
      </c>
      <c r="U95" s="17"/>
      <c r="V95" s="24"/>
      <c r="W95" s="8"/>
      <c r="X95" s="8"/>
      <c r="Y95" s="8"/>
      <c r="Z95" s="17"/>
      <c r="AA95" s="17"/>
      <c r="AB95" s="17"/>
    </row>
    <row r="96" spans="2:29" ht="15.6" customHeight="1" x14ac:dyDescent="0.25">
      <c r="B96" s="1">
        <v>10</v>
      </c>
      <c r="C96" s="8" t="s">
        <v>15</v>
      </c>
      <c r="H96" s="28">
        <f>+H65</f>
        <v>291770</v>
      </c>
      <c r="I96" s="28"/>
      <c r="M96" s="1">
        <v>9</v>
      </c>
      <c r="N96" s="8" t="s">
        <v>15</v>
      </c>
      <c r="S96" s="28">
        <f>+S65</f>
        <v>291770</v>
      </c>
      <c r="T96" s="28"/>
      <c r="U96" s="17"/>
      <c r="V96" s="8"/>
      <c r="W96" s="8"/>
      <c r="X96" s="28"/>
      <c r="Y96" s="8"/>
      <c r="Z96" s="28"/>
      <c r="AA96" s="28"/>
      <c r="AB96" s="28"/>
      <c r="AC96" s="29"/>
    </row>
    <row r="97" spans="2:29" ht="15.6" customHeight="1" x14ac:dyDescent="0.25">
      <c r="B97" s="1">
        <v>11</v>
      </c>
      <c r="C97" s="8" t="s">
        <v>51</v>
      </c>
      <c r="H97" s="28">
        <f>+H64-H65</f>
        <v>-2537</v>
      </c>
      <c r="I97" s="28"/>
      <c r="M97" s="1">
        <v>10</v>
      </c>
      <c r="N97" s="8" t="s">
        <v>51</v>
      </c>
      <c r="S97" s="28">
        <f>+S64-S65</f>
        <v>-2537</v>
      </c>
      <c r="T97" s="28"/>
      <c r="U97" s="17"/>
      <c r="V97" s="8"/>
      <c r="W97" s="8"/>
      <c r="X97" s="28"/>
      <c r="Y97" s="8"/>
      <c r="Z97" s="28"/>
      <c r="AA97" s="28"/>
      <c r="AB97" s="28"/>
      <c r="AC97" s="29"/>
    </row>
    <row r="98" spans="2:29" ht="15.6" customHeight="1" x14ac:dyDescent="0.25">
      <c r="B98" s="1">
        <v>12</v>
      </c>
      <c r="C98" s="8" t="s">
        <v>22</v>
      </c>
      <c r="H98" s="28">
        <f>+H96+H97</f>
        <v>289233</v>
      </c>
      <c r="I98" s="28"/>
      <c r="M98" s="1">
        <v>11</v>
      </c>
      <c r="N98" s="8" t="s">
        <v>22</v>
      </c>
      <c r="S98" s="28">
        <f>+S96+S97</f>
        <v>289233</v>
      </c>
      <c r="T98" s="28"/>
      <c r="U98" s="17"/>
      <c r="V98" s="8"/>
      <c r="W98" s="8"/>
      <c r="X98" s="28"/>
      <c r="Y98" s="8"/>
      <c r="Z98" s="28"/>
      <c r="AA98" s="28"/>
      <c r="AB98" s="28"/>
      <c r="AC98" s="29"/>
    </row>
    <row r="99" spans="2:29" ht="15.6" customHeight="1" x14ac:dyDescent="0.25">
      <c r="B99" s="1">
        <v>13</v>
      </c>
      <c r="C99" s="8" t="s">
        <v>52</v>
      </c>
      <c r="H99" s="21">
        <f>+F83</f>
        <v>-200</v>
      </c>
      <c r="I99" s="21"/>
      <c r="M99" s="1">
        <v>12</v>
      </c>
      <c r="N99" s="8" t="s">
        <v>52</v>
      </c>
      <c r="S99" s="21">
        <f>+Q83</f>
        <v>-200</v>
      </c>
      <c r="T99" s="21"/>
      <c r="U99" s="17"/>
      <c r="V99" s="8"/>
      <c r="W99" s="8"/>
      <c r="X99" s="17"/>
      <c r="Y99" s="8"/>
      <c r="Z99" s="17"/>
      <c r="AA99" s="17"/>
      <c r="AB99" s="17"/>
    </row>
    <row r="100" spans="2:29" ht="15.6" customHeight="1" x14ac:dyDescent="0.25">
      <c r="B100" s="1">
        <v>14</v>
      </c>
      <c r="C100" s="8" t="s">
        <v>23</v>
      </c>
      <c r="H100" s="30">
        <f>+H67</f>
        <v>79.520663271480089</v>
      </c>
      <c r="I100" s="30"/>
      <c r="J100" s="1" t="s">
        <v>32</v>
      </c>
      <c r="M100" s="1">
        <v>13</v>
      </c>
      <c r="N100" s="1" t="s">
        <v>17</v>
      </c>
      <c r="S100" s="30">
        <f>+S68</f>
        <v>78.83</v>
      </c>
      <c r="T100" s="30"/>
      <c r="U100" s="17"/>
      <c r="V100" s="8"/>
      <c r="W100" s="8"/>
      <c r="X100" s="17"/>
      <c r="Y100" s="8"/>
      <c r="Z100" s="17"/>
      <c r="AA100" s="17"/>
      <c r="AB100" s="17"/>
    </row>
    <row r="101" spans="2:29" ht="17.45" customHeight="1" x14ac:dyDescent="0.25">
      <c r="B101" s="1">
        <v>15</v>
      </c>
      <c r="C101" s="8" t="s">
        <v>24</v>
      </c>
      <c r="H101" s="30">
        <f>ROUND((+H99/H96*1000),2)</f>
        <v>-0.69</v>
      </c>
      <c r="I101" s="30"/>
      <c r="J101" s="1" t="s">
        <v>33</v>
      </c>
      <c r="M101" s="1">
        <v>14</v>
      </c>
      <c r="N101" s="8" t="s">
        <v>24</v>
      </c>
      <c r="S101" s="30">
        <f>ROUND((+S99/S96*1000),2)</f>
        <v>-0.69</v>
      </c>
      <c r="T101" s="30"/>
      <c r="U101" s="1" t="s">
        <v>33</v>
      </c>
      <c r="X101" s="31"/>
      <c r="Y101" s="8"/>
      <c r="Z101" s="31"/>
      <c r="AA101" s="31"/>
      <c r="AB101" s="31"/>
    </row>
    <row r="102" spans="2:29" ht="17.45" customHeight="1" x14ac:dyDescent="0.25">
      <c r="B102" s="1">
        <v>16</v>
      </c>
      <c r="C102" s="8" t="s">
        <v>25</v>
      </c>
      <c r="H102" s="36">
        <f>+H101+H100</f>
        <v>78.830663271480091</v>
      </c>
      <c r="I102" s="36"/>
      <c r="J102" s="1" t="s">
        <v>34</v>
      </c>
      <c r="M102" s="1">
        <v>15</v>
      </c>
      <c r="N102" s="8" t="s">
        <v>25</v>
      </c>
      <c r="S102" s="36">
        <f>+H102</f>
        <v>78.830663271480091</v>
      </c>
      <c r="T102" s="36"/>
      <c r="U102" s="1" t="s">
        <v>34</v>
      </c>
      <c r="V102" s="8"/>
      <c r="W102" s="8"/>
      <c r="X102" s="31"/>
      <c r="Y102" s="8"/>
      <c r="Z102" s="31"/>
      <c r="AA102" s="31"/>
      <c r="AB102" s="31"/>
    </row>
    <row r="103" spans="2:29" ht="16.5" customHeight="1" x14ac:dyDescent="0.25">
      <c r="B103" s="1">
        <v>17</v>
      </c>
      <c r="C103" s="1" t="s">
        <v>17</v>
      </c>
      <c r="H103" s="36">
        <v>78.83</v>
      </c>
      <c r="I103" s="36"/>
      <c r="M103" s="1">
        <v>16</v>
      </c>
      <c r="N103" s="1" t="s">
        <v>18</v>
      </c>
      <c r="S103" s="28">
        <f>+S69</f>
        <v>149693</v>
      </c>
      <c r="T103" s="28"/>
      <c r="X103" s="31"/>
      <c r="Z103" s="31"/>
      <c r="AA103" s="31"/>
      <c r="AB103" s="31"/>
    </row>
    <row r="104" spans="2:29" ht="16.5" customHeight="1" x14ac:dyDescent="0.25">
      <c r="B104" s="1">
        <v>18</v>
      </c>
      <c r="C104" s="1" t="s">
        <v>18</v>
      </c>
      <c r="H104" s="28">
        <f>+H69</f>
        <v>149693</v>
      </c>
      <c r="I104" s="28"/>
      <c r="M104" s="1">
        <v>17</v>
      </c>
      <c r="N104" s="1" t="s">
        <v>62</v>
      </c>
      <c r="S104" s="28">
        <f>289233-149693</f>
        <v>139540</v>
      </c>
      <c r="X104" s="31"/>
      <c r="Z104" s="31"/>
      <c r="AA104" s="31"/>
      <c r="AB104" s="31"/>
    </row>
    <row r="105" spans="2:29" ht="16.5" customHeight="1" x14ac:dyDescent="0.25">
      <c r="B105" s="1">
        <v>19</v>
      </c>
      <c r="C105" s="1" t="s">
        <v>62</v>
      </c>
      <c r="H105" s="28">
        <f>289233-149693</f>
        <v>139540</v>
      </c>
      <c r="I105" s="28"/>
      <c r="X105" s="31"/>
      <c r="Z105" s="31"/>
      <c r="AA105" s="31"/>
      <c r="AB105" s="31"/>
    </row>
    <row r="106" spans="2:29" ht="16.5" customHeight="1" x14ac:dyDescent="0.25">
      <c r="B106" s="1">
        <v>20</v>
      </c>
      <c r="C106" s="1" t="s">
        <v>55</v>
      </c>
      <c r="H106" s="33">
        <f>ROUND(-(H98-H104)*H101/1000,0)</f>
        <v>96</v>
      </c>
      <c r="I106" s="23"/>
      <c r="J106" s="1" t="s">
        <v>35</v>
      </c>
      <c r="X106" s="31"/>
      <c r="Z106" s="31"/>
      <c r="AA106" s="31"/>
      <c r="AB106" s="31"/>
    </row>
    <row r="108" spans="2:29" ht="18.75" x14ac:dyDescent="0.3">
      <c r="C108" s="48" t="s">
        <v>42</v>
      </c>
    </row>
    <row r="109" spans="2:29" ht="18.75" x14ac:dyDescent="0.3">
      <c r="C109" s="2" t="s">
        <v>69</v>
      </c>
    </row>
    <row r="110" spans="2:29" ht="18.75" x14ac:dyDescent="0.3">
      <c r="C110" s="2" t="s">
        <v>79</v>
      </c>
    </row>
    <row r="111" spans="2:29" ht="18.75" x14ac:dyDescent="0.3">
      <c r="C111" s="2" t="s">
        <v>70</v>
      </c>
    </row>
    <row r="112" spans="2:29" ht="18.75" x14ac:dyDescent="0.3">
      <c r="C112" s="2" t="s">
        <v>71</v>
      </c>
    </row>
    <row r="113" spans="3:3" ht="18.75" x14ac:dyDescent="0.3">
      <c r="C113" s="2" t="s">
        <v>78</v>
      </c>
    </row>
    <row r="114" spans="3:3" ht="18.75" x14ac:dyDescent="0.3">
      <c r="C114" s="2" t="s">
        <v>58</v>
      </c>
    </row>
    <row r="115" spans="3:3" ht="18.75" x14ac:dyDescent="0.3">
      <c r="C115" s="2" t="s">
        <v>80</v>
      </c>
    </row>
  </sheetData>
  <pageMargins left="0.7" right="0.7" top="0.75" bottom="0.75" header="0.3" footer="0.3"/>
  <pageSetup scale="37"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Simplified Example</vt:lpstr>
      <vt:lpstr>'Simplified Example'!Print_Area</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Packer, Mike</cp:lastModifiedBy>
  <cp:lastPrinted>2024-03-07T21:40:46Z</cp:lastPrinted>
  <dcterms:created xsi:type="dcterms:W3CDTF">2024-02-28T21:31:48Z</dcterms:created>
  <dcterms:modified xsi:type="dcterms:W3CDTF">2024-03-07T21:58:19Z</dcterms:modified>
</cp:coreProperties>
</file>