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16. Mar 11 2024 - Interrogatory Responses/Excel Files/"/>
    </mc:Choice>
  </mc:AlternateContent>
  <xr:revisionPtr revIDLastSave="0" documentId="8_{E7C6C1EC-3E2D-448D-9186-9FEECDC779E4}" xr6:coauthVersionLast="47" xr6:coauthVersionMax="47" xr10:uidLastSave="{00000000-0000-0000-0000-000000000000}"/>
  <bookViews>
    <workbookView xWindow="-108" yWindow="-108" windowWidth="23256" windowHeight="12576" xr2:uid="{CECD1772-FA9B-4FC2-B0C1-F930CBD7225B}"/>
  </bookViews>
  <sheets>
    <sheet name="GS Classes" sheetId="1" r:id="rId1"/>
    <sheet name="Street Light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3" i="2"/>
  <c r="L63" i="1" l="1"/>
  <c r="J63" i="1" s="1"/>
  <c r="S15" i="1" l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S63" i="1" s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L72" i="1"/>
  <c r="J72" i="1" s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F63" i="1" s="1"/>
  <c r="D63" i="1" s="1"/>
  <c r="E52" i="1"/>
  <c r="E64" i="1" s="1"/>
  <c r="F52" i="1"/>
  <c r="F64" i="1" s="1"/>
  <c r="F76" i="1" s="1"/>
  <c r="F88" i="1" s="1"/>
  <c r="F100" i="1" s="1"/>
  <c r="F112" i="1" s="1"/>
  <c r="F124" i="1" s="1"/>
  <c r="F136" i="1" s="1"/>
  <c r="E53" i="1"/>
  <c r="E65" i="1" s="1"/>
  <c r="F53" i="1"/>
  <c r="F65" i="1" s="1"/>
  <c r="E54" i="1"/>
  <c r="E66" i="1" s="1"/>
  <c r="F54" i="1"/>
  <c r="F66" i="1" s="1"/>
  <c r="E55" i="1"/>
  <c r="E67" i="1" s="1"/>
  <c r="E79" i="1" s="1"/>
  <c r="E91" i="1" s="1"/>
  <c r="E103" i="1" s="1"/>
  <c r="E115" i="1" s="1"/>
  <c r="E127" i="1" s="1"/>
  <c r="E139" i="1" s="1"/>
  <c r="F55" i="1"/>
  <c r="F67" i="1" s="1"/>
  <c r="E56" i="1"/>
  <c r="E68" i="1" s="1"/>
  <c r="F56" i="1"/>
  <c r="F68" i="1" s="1"/>
  <c r="D68" i="1" s="1"/>
  <c r="E57" i="1"/>
  <c r="E69" i="1" s="1"/>
  <c r="F57" i="1"/>
  <c r="F69" i="1" s="1"/>
  <c r="E58" i="1"/>
  <c r="E70" i="1" s="1"/>
  <c r="F58" i="1"/>
  <c r="F70" i="1" s="1"/>
  <c r="E59" i="1"/>
  <c r="E71" i="1" s="1"/>
  <c r="E83" i="1" s="1"/>
  <c r="E95" i="1" s="1"/>
  <c r="E107" i="1" s="1"/>
  <c r="E119" i="1" s="1"/>
  <c r="E131" i="1" s="1"/>
  <c r="E143" i="1" s="1"/>
  <c r="F59" i="1"/>
  <c r="F71" i="1" s="1"/>
  <c r="E60" i="1"/>
  <c r="E72" i="1" s="1"/>
  <c r="F60" i="1"/>
  <c r="F72" i="1" s="1"/>
  <c r="F84" i="1" s="1"/>
  <c r="F96" i="1" s="1"/>
  <c r="F108" i="1" s="1"/>
  <c r="F120" i="1" s="1"/>
  <c r="F132" i="1" s="1"/>
  <c r="F144" i="1" s="1"/>
  <c r="E61" i="1"/>
  <c r="E73" i="1" s="1"/>
  <c r="F61" i="1"/>
  <c r="F73" i="1" s="1"/>
  <c r="E62" i="1"/>
  <c r="E74" i="1" s="1"/>
  <c r="F62" i="1"/>
  <c r="F74" i="1" s="1"/>
  <c r="E63" i="1"/>
  <c r="C63" i="1" s="1"/>
  <c r="L68" i="1" l="1"/>
  <c r="J68" i="1" s="1"/>
  <c r="M63" i="1"/>
  <c r="M75" i="1" s="1"/>
  <c r="M87" i="1" s="1"/>
  <c r="M99" i="1" s="1"/>
  <c r="M111" i="1" s="1"/>
  <c r="M123" i="1" s="1"/>
  <c r="M135" i="1" s="1"/>
  <c r="M67" i="1"/>
  <c r="M79" i="1" s="1"/>
  <c r="M91" i="1" s="1"/>
  <c r="M103" i="1" s="1"/>
  <c r="M115" i="1" s="1"/>
  <c r="M127" i="1" s="1"/>
  <c r="M139" i="1" s="1"/>
  <c r="M71" i="1"/>
  <c r="M83" i="1" s="1"/>
  <c r="M95" i="1" s="1"/>
  <c r="M107" i="1" s="1"/>
  <c r="M119" i="1" s="1"/>
  <c r="M131" i="1" s="1"/>
  <c r="M143" i="1" s="1"/>
  <c r="L64" i="1"/>
  <c r="J64" i="1" s="1"/>
  <c r="O64" i="1" s="1"/>
  <c r="S64" i="1"/>
  <c r="Q64" i="1" s="1"/>
  <c r="V64" i="1" s="1"/>
  <c r="S68" i="1"/>
  <c r="S80" i="1" s="1"/>
  <c r="S92" i="1" s="1"/>
  <c r="S104" i="1" s="1"/>
  <c r="S116" i="1" s="1"/>
  <c r="S128" i="1" s="1"/>
  <c r="S140" i="1" s="1"/>
  <c r="S72" i="1"/>
  <c r="Q72" i="1" s="1"/>
  <c r="V72" i="1" s="1"/>
  <c r="T64" i="1"/>
  <c r="R64" i="1" s="1"/>
  <c r="T72" i="1"/>
  <c r="S65" i="1"/>
  <c r="S69" i="1"/>
  <c r="S81" i="1" s="1"/>
  <c r="S93" i="1" s="1"/>
  <c r="S105" i="1" s="1"/>
  <c r="S117" i="1" s="1"/>
  <c r="S129" i="1" s="1"/>
  <c r="S141" i="1" s="1"/>
  <c r="S73" i="1"/>
  <c r="S85" i="1" s="1"/>
  <c r="S97" i="1" s="1"/>
  <c r="S109" i="1" s="1"/>
  <c r="S121" i="1" s="1"/>
  <c r="S133" i="1" s="1"/>
  <c r="S145" i="1" s="1"/>
  <c r="T68" i="1"/>
  <c r="R68" i="1" s="1"/>
  <c r="T65" i="1"/>
  <c r="T77" i="1" s="1"/>
  <c r="T89" i="1" s="1"/>
  <c r="T101" i="1" s="1"/>
  <c r="T113" i="1" s="1"/>
  <c r="T125" i="1" s="1"/>
  <c r="T137" i="1" s="1"/>
  <c r="T69" i="1"/>
  <c r="T81" i="1" s="1"/>
  <c r="T93" i="1" s="1"/>
  <c r="T105" i="1" s="1"/>
  <c r="T117" i="1" s="1"/>
  <c r="T129" i="1" s="1"/>
  <c r="T141" i="1" s="1"/>
  <c r="T73" i="1"/>
  <c r="T85" i="1" s="1"/>
  <c r="T97" i="1" s="1"/>
  <c r="T109" i="1" s="1"/>
  <c r="T121" i="1" s="1"/>
  <c r="T133" i="1" s="1"/>
  <c r="T145" i="1" s="1"/>
  <c r="S66" i="1"/>
  <c r="S70" i="1"/>
  <c r="S74" i="1"/>
  <c r="S86" i="1" s="1"/>
  <c r="S98" i="1" s="1"/>
  <c r="S110" i="1" s="1"/>
  <c r="S122" i="1" s="1"/>
  <c r="S134" i="1" s="1"/>
  <c r="S146" i="1" s="1"/>
  <c r="T66" i="1"/>
  <c r="T78" i="1" s="1"/>
  <c r="T90" i="1" s="1"/>
  <c r="T102" i="1" s="1"/>
  <c r="T114" i="1" s="1"/>
  <c r="T126" i="1" s="1"/>
  <c r="T138" i="1" s="1"/>
  <c r="T70" i="1"/>
  <c r="T82" i="1" s="1"/>
  <c r="T94" i="1" s="1"/>
  <c r="T106" i="1" s="1"/>
  <c r="T118" i="1" s="1"/>
  <c r="T130" i="1" s="1"/>
  <c r="T142" i="1" s="1"/>
  <c r="T74" i="1"/>
  <c r="R74" i="1" s="1"/>
  <c r="Q63" i="1"/>
  <c r="S67" i="1"/>
  <c r="S79" i="1" s="1"/>
  <c r="S91" i="1" s="1"/>
  <c r="S103" i="1" s="1"/>
  <c r="S115" i="1" s="1"/>
  <c r="S127" i="1" s="1"/>
  <c r="S139" i="1" s="1"/>
  <c r="S71" i="1"/>
  <c r="T63" i="1"/>
  <c r="T67" i="1"/>
  <c r="T79" i="1" s="1"/>
  <c r="T91" i="1" s="1"/>
  <c r="T103" i="1" s="1"/>
  <c r="T115" i="1" s="1"/>
  <c r="T127" i="1" s="1"/>
  <c r="T139" i="1" s="1"/>
  <c r="T71" i="1"/>
  <c r="T83" i="1" s="1"/>
  <c r="T95" i="1" s="1"/>
  <c r="T107" i="1" s="1"/>
  <c r="T119" i="1" s="1"/>
  <c r="T131" i="1" s="1"/>
  <c r="T143" i="1" s="1"/>
  <c r="S77" i="1"/>
  <c r="S89" i="1" s="1"/>
  <c r="S101" i="1" s="1"/>
  <c r="S113" i="1" s="1"/>
  <c r="S125" i="1" s="1"/>
  <c r="S137" i="1" s="1"/>
  <c r="Q65" i="1"/>
  <c r="R65" i="1"/>
  <c r="S78" i="1"/>
  <c r="S90" i="1" s="1"/>
  <c r="S102" i="1" s="1"/>
  <c r="S114" i="1" s="1"/>
  <c r="S126" i="1" s="1"/>
  <c r="S138" i="1" s="1"/>
  <c r="Q66" i="1"/>
  <c r="Q71" i="1"/>
  <c r="S83" i="1"/>
  <c r="S95" i="1" s="1"/>
  <c r="S107" i="1" s="1"/>
  <c r="S119" i="1" s="1"/>
  <c r="S131" i="1" s="1"/>
  <c r="S143" i="1" s="1"/>
  <c r="R72" i="1"/>
  <c r="T84" i="1"/>
  <c r="T96" i="1" s="1"/>
  <c r="T108" i="1" s="1"/>
  <c r="T120" i="1" s="1"/>
  <c r="T132" i="1" s="1"/>
  <c r="T144" i="1" s="1"/>
  <c r="T75" i="1"/>
  <c r="T87" i="1" s="1"/>
  <c r="T99" i="1" s="1"/>
  <c r="T111" i="1" s="1"/>
  <c r="T123" i="1" s="1"/>
  <c r="T135" i="1" s="1"/>
  <c r="R63" i="1"/>
  <c r="S82" i="1"/>
  <c r="S94" i="1" s="1"/>
  <c r="S106" i="1" s="1"/>
  <c r="S118" i="1" s="1"/>
  <c r="S130" i="1" s="1"/>
  <c r="S142" i="1" s="1"/>
  <c r="Q70" i="1"/>
  <c r="Q68" i="1"/>
  <c r="M74" i="1"/>
  <c r="K74" i="1" s="1"/>
  <c r="M66" i="1"/>
  <c r="K66" i="1" s="1"/>
  <c r="M70" i="1"/>
  <c r="K70" i="1" s="1"/>
  <c r="L65" i="1"/>
  <c r="L69" i="1"/>
  <c r="L81" i="1" s="1"/>
  <c r="L93" i="1" s="1"/>
  <c r="L105" i="1" s="1"/>
  <c r="L117" i="1" s="1"/>
  <c r="L129" i="1" s="1"/>
  <c r="L141" i="1" s="1"/>
  <c r="L73" i="1"/>
  <c r="J73" i="1" s="1"/>
  <c r="M65" i="1"/>
  <c r="K65" i="1" s="1"/>
  <c r="M69" i="1"/>
  <c r="K69" i="1" s="1"/>
  <c r="M73" i="1"/>
  <c r="M85" i="1" s="1"/>
  <c r="M97" i="1" s="1"/>
  <c r="M109" i="1" s="1"/>
  <c r="M121" i="1" s="1"/>
  <c r="M133" i="1" s="1"/>
  <c r="M145" i="1" s="1"/>
  <c r="L66" i="1"/>
  <c r="L78" i="1" s="1"/>
  <c r="L90" i="1" s="1"/>
  <c r="L102" i="1" s="1"/>
  <c r="L114" i="1" s="1"/>
  <c r="L126" i="1" s="1"/>
  <c r="L138" i="1" s="1"/>
  <c r="L70" i="1"/>
  <c r="L82" i="1" s="1"/>
  <c r="L94" i="1" s="1"/>
  <c r="L106" i="1" s="1"/>
  <c r="L118" i="1" s="1"/>
  <c r="L130" i="1" s="1"/>
  <c r="L142" i="1" s="1"/>
  <c r="L74" i="1"/>
  <c r="L84" i="1"/>
  <c r="L96" i="1" s="1"/>
  <c r="L108" i="1" s="1"/>
  <c r="L120" i="1" s="1"/>
  <c r="L132" i="1" s="1"/>
  <c r="L144" i="1" s="1"/>
  <c r="M68" i="1"/>
  <c r="O72" i="1"/>
  <c r="L77" i="1"/>
  <c r="L89" i="1" s="1"/>
  <c r="L101" i="1" s="1"/>
  <c r="L113" i="1" s="1"/>
  <c r="L125" i="1" s="1"/>
  <c r="L137" i="1" s="1"/>
  <c r="J65" i="1"/>
  <c r="L85" i="1"/>
  <c r="L97" i="1" s="1"/>
  <c r="L109" i="1" s="1"/>
  <c r="L121" i="1" s="1"/>
  <c r="L133" i="1" s="1"/>
  <c r="L145" i="1" s="1"/>
  <c r="M72" i="1"/>
  <c r="L86" i="1"/>
  <c r="L98" i="1" s="1"/>
  <c r="L110" i="1" s="1"/>
  <c r="L122" i="1" s="1"/>
  <c r="L134" i="1" s="1"/>
  <c r="L146" i="1" s="1"/>
  <c r="J74" i="1"/>
  <c r="O68" i="1"/>
  <c r="L67" i="1"/>
  <c r="L71" i="1"/>
  <c r="L80" i="1"/>
  <c r="L92" i="1" s="1"/>
  <c r="L104" i="1" s="1"/>
  <c r="L116" i="1" s="1"/>
  <c r="L128" i="1" s="1"/>
  <c r="L140" i="1" s="1"/>
  <c r="M64" i="1"/>
  <c r="K63" i="1"/>
  <c r="K75" i="1" s="1"/>
  <c r="K87" i="1" s="1"/>
  <c r="K99" i="1" s="1"/>
  <c r="K111" i="1" s="1"/>
  <c r="K123" i="1" s="1"/>
  <c r="K135" i="1" s="1"/>
  <c r="K67" i="1"/>
  <c r="K79" i="1" s="1"/>
  <c r="K91" i="1" s="1"/>
  <c r="K103" i="1" s="1"/>
  <c r="K115" i="1" s="1"/>
  <c r="K127" i="1" s="1"/>
  <c r="K139" i="1" s="1"/>
  <c r="K71" i="1"/>
  <c r="K83" i="1" s="1"/>
  <c r="K95" i="1" s="1"/>
  <c r="K107" i="1" s="1"/>
  <c r="K119" i="1" s="1"/>
  <c r="K131" i="1" s="1"/>
  <c r="K143" i="1" s="1"/>
  <c r="E75" i="1"/>
  <c r="E87" i="1" s="1"/>
  <c r="E99" i="1" s="1"/>
  <c r="E111" i="1" s="1"/>
  <c r="E123" i="1" s="1"/>
  <c r="E135" i="1" s="1"/>
  <c r="D74" i="1"/>
  <c r="F86" i="1"/>
  <c r="F98" i="1" s="1"/>
  <c r="F110" i="1" s="1"/>
  <c r="F122" i="1" s="1"/>
  <c r="F134" i="1" s="1"/>
  <c r="F146" i="1" s="1"/>
  <c r="D70" i="1"/>
  <c r="F82" i="1"/>
  <c r="F94" i="1" s="1"/>
  <c r="F106" i="1" s="1"/>
  <c r="F118" i="1" s="1"/>
  <c r="F130" i="1" s="1"/>
  <c r="F142" i="1" s="1"/>
  <c r="F78" i="1"/>
  <c r="F90" i="1" s="1"/>
  <c r="F102" i="1" s="1"/>
  <c r="F114" i="1" s="1"/>
  <c r="F126" i="1" s="1"/>
  <c r="F138" i="1" s="1"/>
  <c r="D66" i="1"/>
  <c r="D78" i="1" s="1"/>
  <c r="D90" i="1" s="1"/>
  <c r="D102" i="1" s="1"/>
  <c r="D114" i="1" s="1"/>
  <c r="D126" i="1" s="1"/>
  <c r="D138" i="1" s="1"/>
  <c r="F83" i="1"/>
  <c r="F95" i="1" s="1"/>
  <c r="F107" i="1" s="1"/>
  <c r="F119" i="1" s="1"/>
  <c r="F131" i="1" s="1"/>
  <c r="F143" i="1" s="1"/>
  <c r="D71" i="1"/>
  <c r="C74" i="1"/>
  <c r="E86" i="1"/>
  <c r="E98" i="1" s="1"/>
  <c r="E110" i="1" s="1"/>
  <c r="E122" i="1" s="1"/>
  <c r="E134" i="1" s="1"/>
  <c r="E146" i="1" s="1"/>
  <c r="C70" i="1"/>
  <c r="H70" i="1" s="1"/>
  <c r="I70" i="1" s="1"/>
  <c r="E82" i="1"/>
  <c r="E94" i="1" s="1"/>
  <c r="E106" i="1" s="1"/>
  <c r="E118" i="1" s="1"/>
  <c r="E130" i="1" s="1"/>
  <c r="E142" i="1" s="1"/>
  <c r="C66" i="1"/>
  <c r="H66" i="1" s="1"/>
  <c r="E78" i="1"/>
  <c r="E90" i="1" s="1"/>
  <c r="E102" i="1" s="1"/>
  <c r="E114" i="1" s="1"/>
  <c r="E126" i="1" s="1"/>
  <c r="E138" i="1" s="1"/>
  <c r="D67" i="1"/>
  <c r="F79" i="1"/>
  <c r="F91" i="1" s="1"/>
  <c r="F103" i="1" s="1"/>
  <c r="F115" i="1" s="1"/>
  <c r="F127" i="1" s="1"/>
  <c r="F139" i="1" s="1"/>
  <c r="D69" i="1"/>
  <c r="F81" i="1"/>
  <c r="F93" i="1" s="1"/>
  <c r="F105" i="1" s="1"/>
  <c r="F117" i="1" s="1"/>
  <c r="F129" i="1" s="1"/>
  <c r="F141" i="1" s="1"/>
  <c r="C65" i="1"/>
  <c r="H65" i="1" s="1"/>
  <c r="E77" i="1"/>
  <c r="E89" i="1" s="1"/>
  <c r="E101" i="1" s="1"/>
  <c r="E113" i="1" s="1"/>
  <c r="E125" i="1" s="1"/>
  <c r="E137" i="1" s="1"/>
  <c r="F85" i="1"/>
  <c r="F97" i="1" s="1"/>
  <c r="F109" i="1" s="1"/>
  <c r="F121" i="1" s="1"/>
  <c r="F133" i="1" s="1"/>
  <c r="F145" i="1" s="1"/>
  <c r="D73" i="1"/>
  <c r="D85" i="1" s="1"/>
  <c r="D97" i="1" s="1"/>
  <c r="D109" i="1" s="1"/>
  <c r="D121" i="1" s="1"/>
  <c r="D133" i="1" s="1"/>
  <c r="D145" i="1" s="1"/>
  <c r="E85" i="1"/>
  <c r="E97" i="1" s="1"/>
  <c r="E109" i="1" s="1"/>
  <c r="E121" i="1" s="1"/>
  <c r="E133" i="1" s="1"/>
  <c r="E145" i="1" s="1"/>
  <c r="C73" i="1"/>
  <c r="F77" i="1"/>
  <c r="F89" i="1" s="1"/>
  <c r="F101" i="1" s="1"/>
  <c r="F113" i="1" s="1"/>
  <c r="F125" i="1" s="1"/>
  <c r="F137" i="1" s="1"/>
  <c r="D65" i="1"/>
  <c r="E81" i="1"/>
  <c r="C69" i="1"/>
  <c r="H69" i="1" s="1"/>
  <c r="I69" i="1" s="1"/>
  <c r="C72" i="1"/>
  <c r="E84" i="1"/>
  <c r="E96" i="1" s="1"/>
  <c r="E108" i="1" s="1"/>
  <c r="E120" i="1" s="1"/>
  <c r="E132" i="1" s="1"/>
  <c r="E144" i="1" s="1"/>
  <c r="E80" i="1"/>
  <c r="E92" i="1" s="1"/>
  <c r="E104" i="1" s="1"/>
  <c r="E116" i="1" s="1"/>
  <c r="E128" i="1" s="1"/>
  <c r="E140" i="1" s="1"/>
  <c r="C68" i="1"/>
  <c r="C64" i="1"/>
  <c r="E76" i="1"/>
  <c r="E88" i="1" s="1"/>
  <c r="E100" i="1" s="1"/>
  <c r="E112" i="1" s="1"/>
  <c r="E124" i="1" s="1"/>
  <c r="E136" i="1" s="1"/>
  <c r="D72" i="1"/>
  <c r="D84" i="1" s="1"/>
  <c r="D96" i="1" s="1"/>
  <c r="D108" i="1" s="1"/>
  <c r="D120" i="1" s="1"/>
  <c r="D132" i="1" s="1"/>
  <c r="D144" i="1" s="1"/>
  <c r="D64" i="1"/>
  <c r="D76" i="1" s="1"/>
  <c r="D88" i="1" s="1"/>
  <c r="D100" i="1" s="1"/>
  <c r="D112" i="1" s="1"/>
  <c r="D124" i="1" s="1"/>
  <c r="D136" i="1" s="1"/>
  <c r="C67" i="1"/>
  <c r="F75" i="1"/>
  <c r="F87" i="1" s="1"/>
  <c r="F99" i="1" s="1"/>
  <c r="F111" i="1" s="1"/>
  <c r="F123" i="1" s="1"/>
  <c r="F135" i="1" s="1"/>
  <c r="F80" i="1"/>
  <c r="F92" i="1" s="1"/>
  <c r="F104" i="1" s="1"/>
  <c r="F116" i="1" s="1"/>
  <c r="F128" i="1" s="1"/>
  <c r="F140" i="1" s="1"/>
  <c r="C71" i="1"/>
  <c r="J69" i="1" l="1"/>
  <c r="J84" i="1"/>
  <c r="L76" i="1"/>
  <c r="L88" i="1" s="1"/>
  <c r="L100" i="1" s="1"/>
  <c r="L112" i="1" s="1"/>
  <c r="L124" i="1" s="1"/>
  <c r="L136" i="1" s="1"/>
  <c r="S76" i="1"/>
  <c r="S88" i="1" s="1"/>
  <c r="S100" i="1" s="1"/>
  <c r="S112" i="1" s="1"/>
  <c r="S124" i="1" s="1"/>
  <c r="S136" i="1" s="1"/>
  <c r="T80" i="1"/>
  <c r="T92" i="1" s="1"/>
  <c r="T104" i="1" s="1"/>
  <c r="T116" i="1" s="1"/>
  <c r="T128" i="1" s="1"/>
  <c r="T140" i="1" s="1"/>
  <c r="I66" i="1"/>
  <c r="D83" i="1"/>
  <c r="D95" i="1" s="1"/>
  <c r="D107" i="1" s="1"/>
  <c r="D119" i="1" s="1"/>
  <c r="D131" i="1" s="1"/>
  <c r="D143" i="1" s="1"/>
  <c r="K73" i="1"/>
  <c r="K85" i="1" s="1"/>
  <c r="K97" i="1" s="1"/>
  <c r="K109" i="1" s="1"/>
  <c r="K121" i="1" s="1"/>
  <c r="K133" i="1" s="1"/>
  <c r="K145" i="1" s="1"/>
  <c r="M86" i="1"/>
  <c r="M98" i="1" s="1"/>
  <c r="M110" i="1" s="1"/>
  <c r="M122" i="1" s="1"/>
  <c r="M134" i="1" s="1"/>
  <c r="M146" i="1" s="1"/>
  <c r="M81" i="1"/>
  <c r="M93" i="1" s="1"/>
  <c r="M105" i="1" s="1"/>
  <c r="M117" i="1" s="1"/>
  <c r="M129" i="1" s="1"/>
  <c r="M141" i="1" s="1"/>
  <c r="T86" i="1"/>
  <c r="T98" i="1" s="1"/>
  <c r="T110" i="1" s="1"/>
  <c r="T122" i="1" s="1"/>
  <c r="T134" i="1" s="1"/>
  <c r="T146" i="1" s="1"/>
  <c r="R70" i="1"/>
  <c r="W72" i="1"/>
  <c r="R75" i="1"/>
  <c r="R87" i="1" s="1"/>
  <c r="R99" i="1" s="1"/>
  <c r="R111" i="1" s="1"/>
  <c r="R123" i="1" s="1"/>
  <c r="R135" i="1" s="1"/>
  <c r="S84" i="1"/>
  <c r="S96" i="1" s="1"/>
  <c r="S108" i="1" s="1"/>
  <c r="S120" i="1" s="1"/>
  <c r="S132" i="1" s="1"/>
  <c r="S144" i="1" s="1"/>
  <c r="T76" i="1"/>
  <c r="T88" i="1" s="1"/>
  <c r="T100" i="1" s="1"/>
  <c r="T112" i="1" s="1"/>
  <c r="T124" i="1" s="1"/>
  <c r="T136" i="1" s="1"/>
  <c r="C75" i="1"/>
  <c r="H63" i="1"/>
  <c r="I63" i="1" s="1"/>
  <c r="C80" i="1"/>
  <c r="H68" i="1"/>
  <c r="I68" i="1" s="1"/>
  <c r="C79" i="1"/>
  <c r="H67" i="1"/>
  <c r="I67" i="1" s="1"/>
  <c r="C84" i="1"/>
  <c r="H72" i="1"/>
  <c r="I72" i="1" s="1"/>
  <c r="C85" i="1"/>
  <c r="H73" i="1"/>
  <c r="I73" i="1" s="1"/>
  <c r="D79" i="1"/>
  <c r="D91" i="1" s="1"/>
  <c r="D103" i="1" s="1"/>
  <c r="D115" i="1" s="1"/>
  <c r="D127" i="1" s="1"/>
  <c r="D139" i="1" s="1"/>
  <c r="I65" i="1"/>
  <c r="C83" i="1"/>
  <c r="H71" i="1"/>
  <c r="I71" i="1" s="1"/>
  <c r="C76" i="1"/>
  <c r="H64" i="1"/>
  <c r="I64" i="1" s="1"/>
  <c r="D81" i="1"/>
  <c r="D93" i="1" s="1"/>
  <c r="D105" i="1" s="1"/>
  <c r="D117" i="1" s="1"/>
  <c r="D129" i="1" s="1"/>
  <c r="D141" i="1" s="1"/>
  <c r="C86" i="1"/>
  <c r="H74" i="1"/>
  <c r="I74" i="1" s="1"/>
  <c r="D86" i="1"/>
  <c r="D98" i="1" s="1"/>
  <c r="D110" i="1" s="1"/>
  <c r="D122" i="1" s="1"/>
  <c r="D134" i="1" s="1"/>
  <c r="D146" i="1" s="1"/>
  <c r="J70" i="1"/>
  <c r="J82" i="1" s="1"/>
  <c r="M82" i="1"/>
  <c r="M94" i="1" s="1"/>
  <c r="M106" i="1" s="1"/>
  <c r="M118" i="1" s="1"/>
  <c r="M130" i="1" s="1"/>
  <c r="M142" i="1" s="1"/>
  <c r="J66" i="1"/>
  <c r="O66" i="1" s="1"/>
  <c r="P66" i="1" s="1"/>
  <c r="M78" i="1"/>
  <c r="M90" i="1" s="1"/>
  <c r="M102" i="1" s="1"/>
  <c r="M114" i="1" s="1"/>
  <c r="M126" i="1" s="1"/>
  <c r="M138" i="1" s="1"/>
  <c r="Q67" i="1"/>
  <c r="Q74" i="1"/>
  <c r="V74" i="1" s="1"/>
  <c r="W74" i="1" s="1"/>
  <c r="R80" i="1"/>
  <c r="R92" i="1" s="1"/>
  <c r="R104" i="1" s="1"/>
  <c r="R116" i="1" s="1"/>
  <c r="R128" i="1" s="1"/>
  <c r="R140" i="1" s="1"/>
  <c r="R71" i="1"/>
  <c r="R83" i="1" s="1"/>
  <c r="R95" i="1" s="1"/>
  <c r="R107" i="1" s="1"/>
  <c r="R119" i="1" s="1"/>
  <c r="R131" i="1" s="1"/>
  <c r="R143" i="1" s="1"/>
  <c r="Q69" i="1"/>
  <c r="Q81" i="1" s="1"/>
  <c r="R66" i="1"/>
  <c r="R78" i="1" s="1"/>
  <c r="R90" i="1" s="1"/>
  <c r="R102" i="1" s="1"/>
  <c r="R114" i="1" s="1"/>
  <c r="R126" i="1" s="1"/>
  <c r="R138" i="1" s="1"/>
  <c r="R67" i="1"/>
  <c r="R73" i="1"/>
  <c r="R85" i="1" s="1"/>
  <c r="R97" i="1" s="1"/>
  <c r="R109" i="1" s="1"/>
  <c r="R121" i="1" s="1"/>
  <c r="R133" i="1" s="1"/>
  <c r="R145" i="1" s="1"/>
  <c r="S75" i="1"/>
  <c r="S87" i="1" s="1"/>
  <c r="S99" i="1" s="1"/>
  <c r="S111" i="1" s="1"/>
  <c r="S123" i="1" s="1"/>
  <c r="S135" i="1" s="1"/>
  <c r="R69" i="1"/>
  <c r="R81" i="1" s="1"/>
  <c r="R93" i="1" s="1"/>
  <c r="R105" i="1" s="1"/>
  <c r="R117" i="1" s="1"/>
  <c r="R129" i="1" s="1"/>
  <c r="R141" i="1" s="1"/>
  <c r="R84" i="1"/>
  <c r="R96" i="1" s="1"/>
  <c r="R108" i="1" s="1"/>
  <c r="R120" i="1" s="1"/>
  <c r="R132" i="1" s="1"/>
  <c r="R144" i="1" s="1"/>
  <c r="R77" i="1"/>
  <c r="R89" i="1" s="1"/>
  <c r="R101" i="1" s="1"/>
  <c r="R113" i="1" s="1"/>
  <c r="R125" i="1" s="1"/>
  <c r="R137" i="1" s="1"/>
  <c r="W64" i="1"/>
  <c r="Q73" i="1"/>
  <c r="Q85" i="1" s="1"/>
  <c r="R79" i="1"/>
  <c r="R91" i="1" s="1"/>
  <c r="R103" i="1" s="1"/>
  <c r="R115" i="1" s="1"/>
  <c r="R127" i="1" s="1"/>
  <c r="R139" i="1" s="1"/>
  <c r="V66" i="1"/>
  <c r="Q78" i="1"/>
  <c r="Q76" i="1"/>
  <c r="V71" i="1"/>
  <c r="W71" i="1" s="1"/>
  <c r="Q83" i="1"/>
  <c r="V70" i="1"/>
  <c r="W70" i="1" s="1"/>
  <c r="Q82" i="1"/>
  <c r="Q79" i="1"/>
  <c r="V67" i="1"/>
  <c r="R82" i="1"/>
  <c r="R94" i="1" s="1"/>
  <c r="R106" i="1" s="1"/>
  <c r="R118" i="1" s="1"/>
  <c r="R130" i="1" s="1"/>
  <c r="R142" i="1" s="1"/>
  <c r="Q77" i="1"/>
  <c r="V65" i="1"/>
  <c r="W65" i="1" s="1"/>
  <c r="Q80" i="1"/>
  <c r="V68" i="1"/>
  <c r="W68" i="1" s="1"/>
  <c r="V63" i="1"/>
  <c r="W63" i="1" s="1"/>
  <c r="M77" i="1"/>
  <c r="M89" i="1" s="1"/>
  <c r="M101" i="1" s="1"/>
  <c r="M113" i="1" s="1"/>
  <c r="M125" i="1" s="1"/>
  <c r="M137" i="1" s="1"/>
  <c r="J77" i="1"/>
  <c r="O65" i="1"/>
  <c r="P65" i="1" s="1"/>
  <c r="K64" i="1"/>
  <c r="P64" i="1" s="1"/>
  <c r="M76" i="1"/>
  <c r="M88" i="1" s="1"/>
  <c r="M100" i="1" s="1"/>
  <c r="M112" i="1" s="1"/>
  <c r="M124" i="1" s="1"/>
  <c r="M136" i="1" s="1"/>
  <c r="L83" i="1"/>
  <c r="L95" i="1" s="1"/>
  <c r="L107" i="1" s="1"/>
  <c r="L119" i="1" s="1"/>
  <c r="L131" i="1" s="1"/>
  <c r="L143" i="1" s="1"/>
  <c r="J71" i="1"/>
  <c r="J96" i="1"/>
  <c r="O84" i="1"/>
  <c r="L79" i="1"/>
  <c r="L91" i="1" s="1"/>
  <c r="L103" i="1" s="1"/>
  <c r="L115" i="1" s="1"/>
  <c r="L127" i="1" s="1"/>
  <c r="L139" i="1" s="1"/>
  <c r="J67" i="1"/>
  <c r="K72" i="1"/>
  <c r="M84" i="1"/>
  <c r="M96" i="1" s="1"/>
  <c r="M108" i="1" s="1"/>
  <c r="M120" i="1" s="1"/>
  <c r="M132" i="1" s="1"/>
  <c r="M144" i="1" s="1"/>
  <c r="J85" i="1"/>
  <c r="O73" i="1"/>
  <c r="L75" i="1"/>
  <c r="L87" i="1" s="1"/>
  <c r="L99" i="1" s="1"/>
  <c r="L111" i="1" s="1"/>
  <c r="L123" i="1" s="1"/>
  <c r="L135" i="1" s="1"/>
  <c r="O63" i="1"/>
  <c r="J80" i="1"/>
  <c r="J76" i="1"/>
  <c r="K86" i="1"/>
  <c r="K98" i="1" s="1"/>
  <c r="K110" i="1" s="1"/>
  <c r="K122" i="1" s="1"/>
  <c r="K134" i="1" s="1"/>
  <c r="K146" i="1" s="1"/>
  <c r="O74" i="1"/>
  <c r="P74" i="1" s="1"/>
  <c r="J86" i="1"/>
  <c r="J81" i="1"/>
  <c r="O69" i="1"/>
  <c r="P69" i="1" s="1"/>
  <c r="K68" i="1"/>
  <c r="M80" i="1"/>
  <c r="M92" i="1" s="1"/>
  <c r="M104" i="1" s="1"/>
  <c r="M116" i="1" s="1"/>
  <c r="M128" i="1" s="1"/>
  <c r="M140" i="1" s="1"/>
  <c r="C81" i="1"/>
  <c r="E93" i="1"/>
  <c r="E105" i="1" s="1"/>
  <c r="E117" i="1" s="1"/>
  <c r="E129" i="1" s="1"/>
  <c r="E141" i="1" s="1"/>
  <c r="C78" i="1"/>
  <c r="D80" i="1"/>
  <c r="D92" i="1" s="1"/>
  <c r="D104" i="1" s="1"/>
  <c r="D116" i="1" s="1"/>
  <c r="D128" i="1" s="1"/>
  <c r="D140" i="1" s="1"/>
  <c r="C77" i="1"/>
  <c r="C82" i="1"/>
  <c r="D82" i="1"/>
  <c r="D94" i="1" s="1"/>
  <c r="D106" i="1" s="1"/>
  <c r="D118" i="1" s="1"/>
  <c r="D130" i="1" s="1"/>
  <c r="D142" i="1" s="1"/>
  <c r="D77" i="1"/>
  <c r="D89" i="1" s="1"/>
  <c r="D101" i="1" s="1"/>
  <c r="D113" i="1" s="1"/>
  <c r="D125" i="1" s="1"/>
  <c r="D137" i="1" s="1"/>
  <c r="D75" i="1"/>
  <c r="D87" i="1" s="1"/>
  <c r="D99" i="1" s="1"/>
  <c r="D111" i="1" s="1"/>
  <c r="D123" i="1" s="1"/>
  <c r="D135" i="1" s="1"/>
  <c r="P73" i="1" l="1"/>
  <c r="J78" i="1"/>
  <c r="K82" i="1"/>
  <c r="K94" i="1" s="1"/>
  <c r="K106" i="1" s="1"/>
  <c r="K118" i="1" s="1"/>
  <c r="K130" i="1" s="1"/>
  <c r="K142" i="1" s="1"/>
  <c r="R86" i="1"/>
  <c r="R98" i="1" s="1"/>
  <c r="R110" i="1" s="1"/>
  <c r="R122" i="1" s="1"/>
  <c r="R134" i="1" s="1"/>
  <c r="R146" i="1" s="1"/>
  <c r="K81" i="1"/>
  <c r="K93" i="1" s="1"/>
  <c r="K105" i="1" s="1"/>
  <c r="K117" i="1" s="1"/>
  <c r="K129" i="1" s="1"/>
  <c r="K141" i="1" s="1"/>
  <c r="O70" i="1"/>
  <c r="P70" i="1" s="1"/>
  <c r="K78" i="1"/>
  <c r="K90" i="1" s="1"/>
  <c r="K102" i="1" s="1"/>
  <c r="K114" i="1" s="1"/>
  <c r="K126" i="1" s="1"/>
  <c r="K138" i="1" s="1"/>
  <c r="R76" i="1"/>
  <c r="R88" i="1" s="1"/>
  <c r="R100" i="1" s="1"/>
  <c r="R112" i="1" s="1"/>
  <c r="R124" i="1" s="1"/>
  <c r="R136" i="1" s="1"/>
  <c r="V69" i="1"/>
  <c r="Q84" i="1"/>
  <c r="Q86" i="1"/>
  <c r="V86" i="1" s="1"/>
  <c r="W86" i="1" s="1"/>
  <c r="C95" i="1"/>
  <c r="H83" i="1"/>
  <c r="I83" i="1" s="1"/>
  <c r="C91" i="1"/>
  <c r="H79" i="1"/>
  <c r="I79" i="1" s="1"/>
  <c r="C88" i="1"/>
  <c r="H76" i="1"/>
  <c r="I76" i="1" s="1"/>
  <c r="C93" i="1"/>
  <c r="H81" i="1"/>
  <c r="I81" i="1" s="1"/>
  <c r="C96" i="1"/>
  <c r="H84" i="1"/>
  <c r="I84" i="1" s="1"/>
  <c r="C94" i="1"/>
  <c r="H82" i="1"/>
  <c r="I82" i="1" s="1"/>
  <c r="C89" i="1"/>
  <c r="H77" i="1"/>
  <c r="I77" i="1" s="1"/>
  <c r="C92" i="1"/>
  <c r="H80" i="1"/>
  <c r="I80" i="1" s="1"/>
  <c r="H86" i="1"/>
  <c r="I86" i="1" s="1"/>
  <c r="C98" i="1"/>
  <c r="C90" i="1"/>
  <c r="H78" i="1"/>
  <c r="I78" i="1" s="1"/>
  <c r="H85" i="1"/>
  <c r="I85" i="1" s="1"/>
  <c r="C97" i="1"/>
  <c r="C87" i="1"/>
  <c r="H75" i="1"/>
  <c r="I75" i="1" s="1"/>
  <c r="K76" i="1"/>
  <c r="K88" i="1" s="1"/>
  <c r="K100" i="1" s="1"/>
  <c r="K112" i="1" s="1"/>
  <c r="K124" i="1" s="1"/>
  <c r="K136" i="1" s="1"/>
  <c r="W67" i="1"/>
  <c r="W66" i="1"/>
  <c r="W69" i="1"/>
  <c r="V73" i="1"/>
  <c r="W73" i="1" s="1"/>
  <c r="Q75" i="1"/>
  <c r="V75" i="1" s="1"/>
  <c r="W75" i="1" s="1"/>
  <c r="Q92" i="1"/>
  <c r="V80" i="1"/>
  <c r="W80" i="1" s="1"/>
  <c r="Q93" i="1"/>
  <c r="V81" i="1"/>
  <c r="W81" i="1" s="1"/>
  <c r="Q88" i="1"/>
  <c r="V76" i="1"/>
  <c r="Q89" i="1"/>
  <c r="V77" i="1"/>
  <c r="W77" i="1" s="1"/>
  <c r="Q91" i="1"/>
  <c r="V79" i="1"/>
  <c r="W79" i="1" s="1"/>
  <c r="Q97" i="1"/>
  <c r="V85" i="1"/>
  <c r="W85" i="1" s="1"/>
  <c r="V82" i="1"/>
  <c r="W82" i="1" s="1"/>
  <c r="Q94" i="1"/>
  <c r="V78" i="1"/>
  <c r="W78" i="1" s="1"/>
  <c r="Q90" i="1"/>
  <c r="Q96" i="1"/>
  <c r="V84" i="1"/>
  <c r="W84" i="1" s="1"/>
  <c r="Q95" i="1"/>
  <c r="V83" i="1"/>
  <c r="W83" i="1" s="1"/>
  <c r="K84" i="1"/>
  <c r="K96" i="1" s="1"/>
  <c r="K108" i="1" s="1"/>
  <c r="K120" i="1" s="1"/>
  <c r="K132" i="1" s="1"/>
  <c r="K144" i="1" s="1"/>
  <c r="K77" i="1"/>
  <c r="K89" i="1" s="1"/>
  <c r="K101" i="1" s="1"/>
  <c r="K113" i="1" s="1"/>
  <c r="K125" i="1" s="1"/>
  <c r="K137" i="1" s="1"/>
  <c r="O86" i="1"/>
  <c r="P86" i="1" s="1"/>
  <c r="J98" i="1"/>
  <c r="J108" i="1"/>
  <c r="O96" i="1"/>
  <c r="O71" i="1"/>
  <c r="P71" i="1" s="1"/>
  <c r="J83" i="1"/>
  <c r="J93" i="1"/>
  <c r="O81" i="1"/>
  <c r="P81" i="1" s="1"/>
  <c r="J89" i="1"/>
  <c r="O77" i="1"/>
  <c r="K80" i="1"/>
  <c r="K92" i="1" s="1"/>
  <c r="K104" i="1" s="1"/>
  <c r="K116" i="1" s="1"/>
  <c r="K128" i="1" s="1"/>
  <c r="K140" i="1" s="1"/>
  <c r="J92" i="1"/>
  <c r="O80" i="1"/>
  <c r="P68" i="1"/>
  <c r="P72" i="1"/>
  <c r="O82" i="1"/>
  <c r="P82" i="1" s="1"/>
  <c r="J94" i="1"/>
  <c r="J97" i="1"/>
  <c r="O85" i="1"/>
  <c r="P85" i="1" s="1"/>
  <c r="J88" i="1"/>
  <c r="O76" i="1"/>
  <c r="P76" i="1" s="1"/>
  <c r="P63" i="1"/>
  <c r="J75" i="1"/>
  <c r="O67" i="1"/>
  <c r="P67" i="1" s="1"/>
  <c r="J79" i="1"/>
  <c r="O78" i="1"/>
  <c r="J90" i="1"/>
  <c r="P78" i="1" l="1"/>
  <c r="P77" i="1"/>
  <c r="W76" i="1"/>
  <c r="Q98" i="1"/>
  <c r="C105" i="1"/>
  <c r="H93" i="1"/>
  <c r="I93" i="1" s="1"/>
  <c r="C109" i="1"/>
  <c r="H97" i="1"/>
  <c r="I97" i="1" s="1"/>
  <c r="C104" i="1"/>
  <c r="H92" i="1"/>
  <c r="I92" i="1" s="1"/>
  <c r="C101" i="1"/>
  <c r="H89" i="1"/>
  <c r="I89" i="1" s="1"/>
  <c r="C100" i="1"/>
  <c r="H88" i="1"/>
  <c r="I88" i="1" s="1"/>
  <c r="C99" i="1"/>
  <c r="H87" i="1"/>
  <c r="I87" i="1" s="1"/>
  <c r="C102" i="1"/>
  <c r="H90" i="1"/>
  <c r="I90" i="1" s="1"/>
  <c r="C106" i="1"/>
  <c r="H94" i="1"/>
  <c r="I94" i="1" s="1"/>
  <c r="C103" i="1"/>
  <c r="H91" i="1"/>
  <c r="I91" i="1" s="1"/>
  <c r="C110" i="1"/>
  <c r="H98" i="1"/>
  <c r="I98" i="1" s="1"/>
  <c r="C108" i="1"/>
  <c r="H96" i="1"/>
  <c r="I96" i="1" s="1"/>
  <c r="C107" i="1"/>
  <c r="H95" i="1"/>
  <c r="I95" i="1" s="1"/>
  <c r="P96" i="1"/>
  <c r="Q87" i="1"/>
  <c r="V94" i="1"/>
  <c r="W94" i="1" s="1"/>
  <c r="Q106" i="1"/>
  <c r="V95" i="1"/>
  <c r="W95" i="1" s="1"/>
  <c r="Q107" i="1"/>
  <c r="Q101" i="1"/>
  <c r="V89" i="1"/>
  <c r="W89" i="1" s="1"/>
  <c r="V98" i="1"/>
  <c r="W98" i="1" s="1"/>
  <c r="Q110" i="1"/>
  <c r="V87" i="1"/>
  <c r="W87" i="1" s="1"/>
  <c r="Q99" i="1"/>
  <c r="Q100" i="1"/>
  <c r="V88" i="1"/>
  <c r="W88" i="1" s="1"/>
  <c r="Q108" i="1"/>
  <c r="V96" i="1"/>
  <c r="W96" i="1" s="1"/>
  <c r="Q109" i="1"/>
  <c r="V97" i="1"/>
  <c r="W97" i="1" s="1"/>
  <c r="Q105" i="1"/>
  <c r="V93" i="1"/>
  <c r="W93" i="1" s="1"/>
  <c r="V90" i="1"/>
  <c r="W90" i="1" s="1"/>
  <c r="Q102" i="1"/>
  <c r="V91" i="1"/>
  <c r="W91" i="1" s="1"/>
  <c r="Q103" i="1"/>
  <c r="Q104" i="1"/>
  <c r="V92" i="1"/>
  <c r="W92" i="1" s="1"/>
  <c r="P80" i="1"/>
  <c r="P84" i="1"/>
  <c r="O75" i="1"/>
  <c r="P75" i="1" s="1"/>
  <c r="J87" i="1"/>
  <c r="J105" i="1"/>
  <c r="O93" i="1"/>
  <c r="P93" i="1" s="1"/>
  <c r="O83" i="1"/>
  <c r="P83" i="1" s="1"/>
  <c r="J95" i="1"/>
  <c r="J100" i="1"/>
  <c r="O88" i="1"/>
  <c r="P88" i="1" s="1"/>
  <c r="J104" i="1"/>
  <c r="O92" i="1"/>
  <c r="P92" i="1" s="1"/>
  <c r="O90" i="1"/>
  <c r="P90" i="1" s="1"/>
  <c r="J102" i="1"/>
  <c r="J120" i="1"/>
  <c r="O108" i="1"/>
  <c r="P108" i="1" s="1"/>
  <c r="J109" i="1"/>
  <c r="O97" i="1"/>
  <c r="P97" i="1" s="1"/>
  <c r="O98" i="1"/>
  <c r="P98" i="1" s="1"/>
  <c r="J110" i="1"/>
  <c r="O79" i="1"/>
  <c r="P79" i="1" s="1"/>
  <c r="J91" i="1"/>
  <c r="O94" i="1"/>
  <c r="P94" i="1" s="1"/>
  <c r="J106" i="1"/>
  <c r="J101" i="1"/>
  <c r="O89" i="1"/>
  <c r="P89" i="1" s="1"/>
  <c r="C113" i="1" l="1"/>
  <c r="H101" i="1"/>
  <c r="I101" i="1" s="1"/>
  <c r="C118" i="1"/>
  <c r="H106" i="1"/>
  <c r="I106" i="1" s="1"/>
  <c r="C120" i="1"/>
  <c r="H108" i="1"/>
  <c r="I108" i="1" s="1"/>
  <c r="C114" i="1"/>
  <c r="H102" i="1"/>
  <c r="I102" i="1" s="1"/>
  <c r="C116" i="1"/>
  <c r="H104" i="1"/>
  <c r="I104" i="1" s="1"/>
  <c r="C119" i="1"/>
  <c r="H107" i="1"/>
  <c r="I107" i="1" s="1"/>
  <c r="C122" i="1"/>
  <c r="H110" i="1"/>
  <c r="I110" i="1" s="1"/>
  <c r="C111" i="1"/>
  <c r="H99" i="1"/>
  <c r="I99" i="1" s="1"/>
  <c r="H109" i="1"/>
  <c r="I109" i="1" s="1"/>
  <c r="C121" i="1"/>
  <c r="C115" i="1"/>
  <c r="H103" i="1"/>
  <c r="I103" i="1" s="1"/>
  <c r="C112" i="1"/>
  <c r="H100" i="1"/>
  <c r="I100" i="1" s="1"/>
  <c r="C117" i="1"/>
  <c r="H105" i="1"/>
  <c r="I105" i="1" s="1"/>
  <c r="V110" i="1"/>
  <c r="W110" i="1" s="1"/>
  <c r="Q122" i="1"/>
  <c r="Q116" i="1"/>
  <c r="V104" i="1"/>
  <c r="W104" i="1" s="1"/>
  <c r="V109" i="1"/>
  <c r="W109" i="1" s="1"/>
  <c r="Q121" i="1"/>
  <c r="Q115" i="1"/>
  <c r="V103" i="1"/>
  <c r="W103" i="1" s="1"/>
  <c r="Q120" i="1"/>
  <c r="V108" i="1"/>
  <c r="W108" i="1" s="1"/>
  <c r="Q113" i="1"/>
  <c r="V101" i="1"/>
  <c r="W101" i="1" s="1"/>
  <c r="V102" i="1"/>
  <c r="W102" i="1" s="1"/>
  <c r="Q114" i="1"/>
  <c r="Q119" i="1"/>
  <c r="V107" i="1"/>
  <c r="W107" i="1" s="1"/>
  <c r="Q112" i="1"/>
  <c r="V100" i="1"/>
  <c r="W100" i="1" s="1"/>
  <c r="V99" i="1"/>
  <c r="W99" i="1" s="1"/>
  <c r="Q111" i="1"/>
  <c r="V106" i="1"/>
  <c r="W106" i="1" s="1"/>
  <c r="Q118" i="1"/>
  <c r="Q117" i="1"/>
  <c r="V105" i="1"/>
  <c r="W105" i="1" s="1"/>
  <c r="J113" i="1"/>
  <c r="O101" i="1"/>
  <c r="P101" i="1" s="1"/>
  <c r="J121" i="1"/>
  <c r="O109" i="1"/>
  <c r="P109" i="1" s="1"/>
  <c r="J112" i="1"/>
  <c r="O100" i="1"/>
  <c r="P100" i="1" s="1"/>
  <c r="O106" i="1"/>
  <c r="P106" i="1" s="1"/>
  <c r="J118" i="1"/>
  <c r="O95" i="1"/>
  <c r="P95" i="1" s="1"/>
  <c r="J107" i="1"/>
  <c r="J132" i="1"/>
  <c r="O120" i="1"/>
  <c r="P120" i="1" s="1"/>
  <c r="O91" i="1"/>
  <c r="P91" i="1" s="1"/>
  <c r="J103" i="1"/>
  <c r="O102" i="1"/>
  <c r="P102" i="1" s="1"/>
  <c r="J114" i="1"/>
  <c r="J117" i="1"/>
  <c r="O105" i="1"/>
  <c r="P105" i="1" s="1"/>
  <c r="O110" i="1"/>
  <c r="P110" i="1" s="1"/>
  <c r="J122" i="1"/>
  <c r="O87" i="1"/>
  <c r="P87" i="1" s="1"/>
  <c r="J99" i="1"/>
  <c r="J116" i="1"/>
  <c r="O104" i="1"/>
  <c r="P104" i="1" s="1"/>
  <c r="C126" i="1" l="1"/>
  <c r="H114" i="1"/>
  <c r="I114" i="1" s="1"/>
  <c r="C123" i="1"/>
  <c r="H111" i="1"/>
  <c r="I111" i="1" s="1"/>
  <c r="C124" i="1"/>
  <c r="H112" i="1"/>
  <c r="I112" i="1" s="1"/>
  <c r="C134" i="1"/>
  <c r="H122" i="1"/>
  <c r="I122" i="1" s="1"/>
  <c r="C132" i="1"/>
  <c r="H120" i="1"/>
  <c r="I120" i="1" s="1"/>
  <c r="C129" i="1"/>
  <c r="H117" i="1"/>
  <c r="I117" i="1" s="1"/>
  <c r="C127" i="1"/>
  <c r="H115" i="1"/>
  <c r="I115" i="1" s="1"/>
  <c r="C131" i="1"/>
  <c r="H119" i="1"/>
  <c r="I119" i="1" s="1"/>
  <c r="C130" i="1"/>
  <c r="H118" i="1"/>
  <c r="I118" i="1" s="1"/>
  <c r="C133" i="1"/>
  <c r="H121" i="1"/>
  <c r="I121" i="1" s="1"/>
  <c r="C128" i="1"/>
  <c r="H116" i="1"/>
  <c r="I116" i="1" s="1"/>
  <c r="C125" i="1"/>
  <c r="H113" i="1"/>
  <c r="I113" i="1" s="1"/>
  <c r="V117" i="1"/>
  <c r="W117" i="1" s="1"/>
  <c r="Q129" i="1"/>
  <c r="Q131" i="1"/>
  <c r="V119" i="1"/>
  <c r="W119" i="1" s="1"/>
  <c r="Q127" i="1"/>
  <c r="V115" i="1"/>
  <c r="W115" i="1" s="1"/>
  <c r="V118" i="1"/>
  <c r="W118" i="1" s="1"/>
  <c r="Q130" i="1"/>
  <c r="V114" i="1"/>
  <c r="W114" i="1" s="1"/>
  <c r="Q126" i="1"/>
  <c r="Q133" i="1"/>
  <c r="V121" i="1"/>
  <c r="W121" i="1" s="1"/>
  <c r="Q123" i="1"/>
  <c r="V111" i="1"/>
  <c r="W111" i="1" s="1"/>
  <c r="Q125" i="1"/>
  <c r="V113" i="1"/>
  <c r="W113" i="1" s="1"/>
  <c r="Q128" i="1"/>
  <c r="V116" i="1"/>
  <c r="W116" i="1" s="1"/>
  <c r="V122" i="1"/>
  <c r="W122" i="1" s="1"/>
  <c r="Q134" i="1"/>
  <c r="Q124" i="1"/>
  <c r="V112" i="1"/>
  <c r="W112" i="1" s="1"/>
  <c r="Q132" i="1"/>
  <c r="V120" i="1"/>
  <c r="W120" i="1" s="1"/>
  <c r="O118" i="1"/>
  <c r="P118" i="1" s="1"/>
  <c r="J130" i="1"/>
  <c r="J128" i="1"/>
  <c r="O116" i="1"/>
  <c r="P116" i="1" s="1"/>
  <c r="O114" i="1"/>
  <c r="P114" i="1" s="1"/>
  <c r="J126" i="1"/>
  <c r="O99" i="1"/>
  <c r="P99" i="1" s="1"/>
  <c r="J111" i="1"/>
  <c r="O103" i="1"/>
  <c r="P103" i="1" s="1"/>
  <c r="J115" i="1"/>
  <c r="J124" i="1"/>
  <c r="O112" i="1"/>
  <c r="P112" i="1" s="1"/>
  <c r="O122" i="1"/>
  <c r="P122" i="1" s="1"/>
  <c r="J134" i="1"/>
  <c r="J144" i="1"/>
  <c r="O144" i="1" s="1"/>
  <c r="P144" i="1" s="1"/>
  <c r="O132" i="1"/>
  <c r="P132" i="1" s="1"/>
  <c r="J133" i="1"/>
  <c r="O121" i="1"/>
  <c r="P121" i="1" s="1"/>
  <c r="O107" i="1"/>
  <c r="P107" i="1" s="1"/>
  <c r="J119" i="1"/>
  <c r="J129" i="1"/>
  <c r="O117" i="1"/>
  <c r="P117" i="1" s="1"/>
  <c r="J125" i="1"/>
  <c r="O113" i="1"/>
  <c r="P113" i="1" s="1"/>
  <c r="C146" i="1" l="1"/>
  <c r="H146" i="1" s="1"/>
  <c r="I146" i="1" s="1"/>
  <c r="H134" i="1"/>
  <c r="I134" i="1" s="1"/>
  <c r="C140" i="1"/>
  <c r="H140" i="1" s="1"/>
  <c r="I140" i="1" s="1"/>
  <c r="H128" i="1"/>
  <c r="I128" i="1" s="1"/>
  <c r="C139" i="1"/>
  <c r="H139" i="1" s="1"/>
  <c r="I139" i="1" s="1"/>
  <c r="H127" i="1"/>
  <c r="I127" i="1" s="1"/>
  <c r="C136" i="1"/>
  <c r="H136" i="1" s="1"/>
  <c r="I136" i="1" s="1"/>
  <c r="H124" i="1"/>
  <c r="I124" i="1" s="1"/>
  <c r="C143" i="1"/>
  <c r="H143" i="1" s="1"/>
  <c r="I143" i="1" s="1"/>
  <c r="H131" i="1"/>
  <c r="I131" i="1" s="1"/>
  <c r="C137" i="1"/>
  <c r="H137" i="1" s="1"/>
  <c r="I137" i="1" s="1"/>
  <c r="H125" i="1"/>
  <c r="I125" i="1" s="1"/>
  <c r="C145" i="1"/>
  <c r="H145" i="1" s="1"/>
  <c r="I145" i="1" s="1"/>
  <c r="H133" i="1"/>
  <c r="I133" i="1" s="1"/>
  <c r="C141" i="1"/>
  <c r="H141" i="1" s="1"/>
  <c r="I141" i="1" s="1"/>
  <c r="H129" i="1"/>
  <c r="I129" i="1" s="1"/>
  <c r="C135" i="1"/>
  <c r="H135" i="1" s="1"/>
  <c r="I135" i="1" s="1"/>
  <c r="H123" i="1"/>
  <c r="I123" i="1" s="1"/>
  <c r="C142" i="1"/>
  <c r="H142" i="1" s="1"/>
  <c r="I142" i="1" s="1"/>
  <c r="H130" i="1"/>
  <c r="I130" i="1" s="1"/>
  <c r="C144" i="1"/>
  <c r="H144" i="1" s="1"/>
  <c r="I144" i="1" s="1"/>
  <c r="H132" i="1"/>
  <c r="I132" i="1" s="1"/>
  <c r="C138" i="1"/>
  <c r="H138" i="1" s="1"/>
  <c r="I138" i="1" s="1"/>
  <c r="H126" i="1"/>
  <c r="I126" i="1" s="1"/>
  <c r="V130" i="1"/>
  <c r="W130" i="1" s="1"/>
  <c r="Q142" i="1"/>
  <c r="V142" i="1" s="1"/>
  <c r="W142" i="1" s="1"/>
  <c r="Q144" i="1"/>
  <c r="V144" i="1" s="1"/>
  <c r="W144" i="1" s="1"/>
  <c r="V132" i="1"/>
  <c r="W132" i="1" s="1"/>
  <c r="Q137" i="1"/>
  <c r="V137" i="1" s="1"/>
  <c r="W137" i="1" s="1"/>
  <c r="V125" i="1"/>
  <c r="W125" i="1" s="1"/>
  <c r="Q136" i="1"/>
  <c r="V136" i="1" s="1"/>
  <c r="W136" i="1" s="1"/>
  <c r="V124" i="1"/>
  <c r="W124" i="1" s="1"/>
  <c r="V123" i="1"/>
  <c r="W123" i="1" s="1"/>
  <c r="Q135" i="1"/>
  <c r="V135" i="1" s="1"/>
  <c r="W135" i="1" s="1"/>
  <c r="Q139" i="1"/>
  <c r="V139" i="1" s="1"/>
  <c r="W139" i="1" s="1"/>
  <c r="V127" i="1"/>
  <c r="W127" i="1" s="1"/>
  <c r="V134" i="1"/>
  <c r="W134" i="1" s="1"/>
  <c r="Q146" i="1"/>
  <c r="V146" i="1" s="1"/>
  <c r="W146" i="1" s="1"/>
  <c r="V133" i="1"/>
  <c r="W133" i="1" s="1"/>
  <c r="Q145" i="1"/>
  <c r="V145" i="1" s="1"/>
  <c r="W145" i="1" s="1"/>
  <c r="V131" i="1"/>
  <c r="W131" i="1" s="1"/>
  <c r="Q143" i="1"/>
  <c r="V143" i="1" s="1"/>
  <c r="W143" i="1" s="1"/>
  <c r="V126" i="1"/>
  <c r="W126" i="1" s="1"/>
  <c r="Q138" i="1"/>
  <c r="V138" i="1" s="1"/>
  <c r="W138" i="1" s="1"/>
  <c r="V129" i="1"/>
  <c r="W129" i="1" s="1"/>
  <c r="Q141" i="1"/>
  <c r="V141" i="1" s="1"/>
  <c r="W141" i="1" s="1"/>
  <c r="Q140" i="1"/>
  <c r="V140" i="1" s="1"/>
  <c r="W140" i="1" s="1"/>
  <c r="V128" i="1"/>
  <c r="W128" i="1" s="1"/>
  <c r="J137" i="1"/>
  <c r="O137" i="1" s="1"/>
  <c r="P137" i="1" s="1"/>
  <c r="O125" i="1"/>
  <c r="P125" i="1" s="1"/>
  <c r="O134" i="1"/>
  <c r="P134" i="1" s="1"/>
  <c r="J146" i="1"/>
  <c r="O146" i="1" s="1"/>
  <c r="P146" i="1" s="1"/>
  <c r="O126" i="1"/>
  <c r="P126" i="1" s="1"/>
  <c r="J138" i="1"/>
  <c r="O138" i="1" s="1"/>
  <c r="P138" i="1" s="1"/>
  <c r="J141" i="1"/>
  <c r="O141" i="1" s="1"/>
  <c r="P141" i="1" s="1"/>
  <c r="O129" i="1"/>
  <c r="P129" i="1" s="1"/>
  <c r="O119" i="1"/>
  <c r="P119" i="1" s="1"/>
  <c r="J131" i="1"/>
  <c r="J136" i="1"/>
  <c r="O136" i="1" s="1"/>
  <c r="P136" i="1" s="1"/>
  <c r="O124" i="1"/>
  <c r="P124" i="1" s="1"/>
  <c r="J140" i="1"/>
  <c r="O140" i="1" s="1"/>
  <c r="P140" i="1" s="1"/>
  <c r="O128" i="1"/>
  <c r="P128" i="1" s="1"/>
  <c r="O115" i="1"/>
  <c r="P115" i="1" s="1"/>
  <c r="J127" i="1"/>
  <c r="O130" i="1"/>
  <c r="P130" i="1" s="1"/>
  <c r="J142" i="1"/>
  <c r="O142" i="1" s="1"/>
  <c r="P142" i="1" s="1"/>
  <c r="O111" i="1"/>
  <c r="P111" i="1" s="1"/>
  <c r="J123" i="1"/>
  <c r="J145" i="1"/>
  <c r="O145" i="1" s="1"/>
  <c r="P145" i="1" s="1"/>
  <c r="O133" i="1"/>
  <c r="P133" i="1" s="1"/>
  <c r="O127" i="1" l="1"/>
  <c r="P127" i="1" s="1"/>
  <c r="J139" i="1"/>
  <c r="O139" i="1" s="1"/>
  <c r="P139" i="1" s="1"/>
  <c r="O123" i="1"/>
  <c r="P123" i="1" s="1"/>
  <c r="J135" i="1"/>
  <c r="O135" i="1" s="1"/>
  <c r="P135" i="1" s="1"/>
  <c r="O131" i="1"/>
  <c r="P131" i="1" s="1"/>
  <c r="J143" i="1"/>
  <c r="O143" i="1" s="1"/>
  <c r="P143" i="1" s="1"/>
</calcChain>
</file>

<file path=xl/sharedStrings.xml><?xml version="1.0" encoding="utf-8"?>
<sst xmlns="http://schemas.openxmlformats.org/spreadsheetml/2006/main" count="30" uniqueCount="11">
  <si>
    <t>Power Factors</t>
  </si>
  <si>
    <t>Hours Used - % Change</t>
  </si>
  <si>
    <t>Power Factors - % Change</t>
  </si>
  <si>
    <t>Hours Used (Energy and Demand Relationship)</t>
  </si>
  <si>
    <t>Forecast kW</t>
  </si>
  <si>
    <t>Forecast kVA</t>
  </si>
  <si>
    <t>Forecast kWh</t>
  </si>
  <si>
    <t>GS 50-999 kW</t>
  </si>
  <si>
    <t>GS 1,000 - 4,9999 kW</t>
  </si>
  <si>
    <t>Large Use</t>
  </si>
  <si>
    <t>Street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</si>
</sst>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yyyy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5" fontId="0" fillId="0" borderId="5" xfId="1" applyNumberFormat="1" applyFont="1" applyBorder="1"/>
    <xf numFmtId="10" fontId="0" fillId="0" borderId="5" xfId="2" applyNumberFormat="1" applyFont="1" applyBorder="1"/>
    <xf numFmtId="10" fontId="0" fillId="0" borderId="2" xfId="2" applyNumberFormat="1" applyFont="1" applyBorder="1"/>
    <xf numFmtId="10" fontId="0" fillId="0" borderId="0" xfId="2" applyNumberFormat="1" applyFont="1" applyBorder="1"/>
    <xf numFmtId="43" fontId="0" fillId="0" borderId="1" xfId="1" applyFont="1" applyBorder="1"/>
    <xf numFmtId="43" fontId="0" fillId="0" borderId="3" xfId="1" applyFont="1" applyBorder="1"/>
    <xf numFmtId="43" fontId="0" fillId="0" borderId="4" xfId="1" applyFont="1" applyBorder="1"/>
    <xf numFmtId="10" fontId="0" fillId="0" borderId="7" xfId="2" applyNumberFormat="1" applyFont="1" applyBorder="1"/>
    <xf numFmtId="10" fontId="0" fillId="0" borderId="8" xfId="2" applyNumberFormat="1" applyFont="1" applyBorder="1"/>
    <xf numFmtId="10" fontId="0" fillId="0" borderId="9" xfId="2" applyNumberFormat="1" applyFont="1" applyBorder="1"/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0" fontId="4" fillId="2" borderId="6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165" fontId="2" fillId="0" borderId="9" xfId="1" applyNumberFormat="1" applyFont="1" applyBorder="1"/>
    <xf numFmtId="10" fontId="4" fillId="2" borderId="6" xfId="1" applyNumberFormat="1" applyFont="1" applyFill="1" applyBorder="1" applyAlignment="1">
      <alignment horizontal="center" vertical="center" wrapText="1"/>
    </xf>
    <xf numFmtId="43" fontId="0" fillId="0" borderId="1" xfId="0" applyNumberFormat="1" applyBorder="1"/>
    <xf numFmtId="9" fontId="0" fillId="0" borderId="2" xfId="2" applyNumberFormat="1" applyFont="1" applyBorder="1"/>
    <xf numFmtId="43" fontId="0" fillId="0" borderId="3" xfId="0" applyNumberFormat="1" applyBorder="1"/>
    <xf numFmtId="9" fontId="0" fillId="0" borderId="0" xfId="2" applyNumberFormat="1" applyFont="1" applyBorder="1"/>
    <xf numFmtId="43" fontId="0" fillId="0" borderId="4" xfId="0" applyNumberFormat="1" applyBorder="1"/>
    <xf numFmtId="9" fontId="0" fillId="0" borderId="5" xfId="2" applyNumberFormat="1" applyFont="1" applyBorder="1"/>
    <xf numFmtId="9" fontId="0" fillId="0" borderId="0" xfId="2" applyFont="1"/>
    <xf numFmtId="10" fontId="4" fillId="2" borderId="6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0CE9-E453-4584-8870-E27563BE9735}">
  <dimension ref="B1:W146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3" sqref="F13"/>
    </sheetView>
  </sheetViews>
  <sheetFormatPr defaultRowHeight="14.4" x14ac:dyDescent="0.3"/>
  <cols>
    <col min="3" max="3" width="17.5546875" customWidth="1"/>
    <col min="4" max="4" width="9.44140625" customWidth="1"/>
    <col min="5" max="5" width="12.6640625" customWidth="1"/>
    <col min="6" max="6" width="10" customWidth="1"/>
    <col min="7" max="7" width="12.5546875" bestFit="1" customWidth="1"/>
    <col min="8" max="9" width="13.33203125" bestFit="1" customWidth="1"/>
    <col min="10" max="10" width="13.88671875" customWidth="1"/>
    <col min="11" max="11" width="8" bestFit="1" customWidth="1"/>
    <col min="12" max="12" width="9" bestFit="1" customWidth="1"/>
    <col min="13" max="13" width="8.6640625" bestFit="1" customWidth="1"/>
    <col min="14" max="14" width="12.5546875" bestFit="1" customWidth="1"/>
    <col min="15" max="16" width="10.5546875" bestFit="1" customWidth="1"/>
    <col min="17" max="17" width="14.5546875" customWidth="1"/>
    <col min="21" max="21" width="12.5546875" bestFit="1" customWidth="1"/>
  </cols>
  <sheetData>
    <row r="1" spans="2:23" x14ac:dyDescent="0.3">
      <c r="C1" s="31" t="s">
        <v>7</v>
      </c>
      <c r="D1" s="31"/>
      <c r="E1" s="31"/>
      <c r="F1" s="31"/>
      <c r="G1" s="31"/>
      <c r="H1" s="31"/>
      <c r="I1" s="31"/>
      <c r="J1" s="31" t="s">
        <v>8</v>
      </c>
      <c r="K1" s="31"/>
      <c r="L1" s="31"/>
      <c r="M1" s="31"/>
      <c r="N1" s="31"/>
      <c r="O1" s="31"/>
      <c r="P1" s="31"/>
      <c r="Q1" s="31" t="s">
        <v>9</v>
      </c>
      <c r="R1" s="31"/>
      <c r="S1" s="31"/>
      <c r="T1" s="31"/>
      <c r="U1" s="31"/>
      <c r="V1" s="31"/>
      <c r="W1" s="31"/>
    </row>
    <row r="2" spans="2:23" ht="52.8" x14ac:dyDescent="0.3">
      <c r="C2" s="14" t="s">
        <v>3</v>
      </c>
      <c r="D2" s="14" t="s">
        <v>0</v>
      </c>
      <c r="E2" s="14" t="s">
        <v>1</v>
      </c>
      <c r="F2" s="14" t="s">
        <v>2</v>
      </c>
      <c r="G2" s="14" t="s">
        <v>6</v>
      </c>
      <c r="H2" s="14" t="s">
        <v>4</v>
      </c>
      <c r="I2" s="14" t="s">
        <v>5</v>
      </c>
      <c r="J2" s="14" t="s">
        <v>3</v>
      </c>
      <c r="K2" s="14" t="s">
        <v>0</v>
      </c>
      <c r="L2" s="14" t="s">
        <v>1</v>
      </c>
      <c r="M2" s="14" t="s">
        <v>2</v>
      </c>
      <c r="N2" s="14" t="s">
        <v>6</v>
      </c>
      <c r="O2" s="14" t="s">
        <v>4</v>
      </c>
      <c r="P2" s="14" t="s">
        <v>5</v>
      </c>
      <c r="Q2" s="14" t="s">
        <v>3</v>
      </c>
      <c r="R2" s="14" t="s">
        <v>0</v>
      </c>
      <c r="S2" s="14" t="s">
        <v>1</v>
      </c>
      <c r="T2" s="14" t="s">
        <v>2</v>
      </c>
      <c r="U2" s="14" t="s">
        <v>6</v>
      </c>
      <c r="V2" s="14" t="s">
        <v>4</v>
      </c>
      <c r="W2" s="14" t="s">
        <v>5</v>
      </c>
    </row>
    <row r="3" spans="2:23" x14ac:dyDescent="0.3">
      <c r="B3" s="11">
        <v>43101</v>
      </c>
      <c r="C3" s="5">
        <v>473.04655495712331</v>
      </c>
      <c r="D3" s="3">
        <v>0.94123636429609736</v>
      </c>
      <c r="E3" s="3">
        <v>7.894695166880128E-3</v>
      </c>
      <c r="F3" s="8">
        <v>4.5734257734135753E-3</v>
      </c>
      <c r="G3" s="4"/>
      <c r="J3" s="5">
        <v>541.07161938789591</v>
      </c>
      <c r="K3" s="3">
        <v>0.93841417391318482</v>
      </c>
      <c r="L3" s="3">
        <v>1.4888083718915368E-2</v>
      </c>
      <c r="M3" s="8">
        <v>6.4662092376206459E-3</v>
      </c>
      <c r="N3" s="4"/>
      <c r="Q3" s="5">
        <v>494.46650582331051</v>
      </c>
      <c r="R3" s="3">
        <v>0.93447807237463876</v>
      </c>
      <c r="S3" s="3">
        <v>-1.2031847587063105E-2</v>
      </c>
      <c r="T3" s="8">
        <v>1.0055023757984394E-3</v>
      </c>
      <c r="U3" s="4"/>
    </row>
    <row r="4" spans="2:23" x14ac:dyDescent="0.3">
      <c r="B4" s="12">
        <v>43132</v>
      </c>
      <c r="C4" s="6">
        <v>431.54735104391256</v>
      </c>
      <c r="D4" s="4">
        <v>0.93716269064292268</v>
      </c>
      <c r="E4" s="4">
        <v>2.0423957867286902E-2</v>
      </c>
      <c r="F4" s="9">
        <v>6.2335684072301056E-4</v>
      </c>
      <c r="G4" s="4"/>
      <c r="J4" s="6">
        <v>485.03924156443543</v>
      </c>
      <c r="K4" s="4">
        <v>0.93752034421967956</v>
      </c>
      <c r="L4" s="4">
        <v>5.4004201598960577E-3</v>
      </c>
      <c r="M4" s="9">
        <v>7.1694494459637603E-3</v>
      </c>
      <c r="N4" s="4"/>
      <c r="Q4" s="6">
        <v>439.33867061349542</v>
      </c>
      <c r="R4" s="4">
        <v>0.93194824457600389</v>
      </c>
      <c r="S4" s="4">
        <v>-1.0815707916471129E-2</v>
      </c>
      <c r="T4" s="9">
        <v>-3.4234559076518067E-3</v>
      </c>
      <c r="U4" s="4"/>
    </row>
    <row r="5" spans="2:23" x14ac:dyDescent="0.3">
      <c r="B5" s="12">
        <v>43160</v>
      </c>
      <c r="C5" s="6">
        <v>477.03714668830889</v>
      </c>
      <c r="D5" s="4">
        <v>0.93376502205045286</v>
      </c>
      <c r="E5" s="4">
        <v>1.0520424364391712E-2</v>
      </c>
      <c r="F5" s="9">
        <v>-7.7990677174100131E-4</v>
      </c>
      <c r="G5" s="4"/>
      <c r="J5" s="6">
        <v>542.95610600347493</v>
      </c>
      <c r="K5" s="4">
        <v>0.93419800401352338</v>
      </c>
      <c r="L5" s="4">
        <v>5.5520242899476102E-3</v>
      </c>
      <c r="M5" s="9">
        <v>2.2363423199791566E-3</v>
      </c>
      <c r="N5" s="4"/>
      <c r="Q5" s="6">
        <v>485.4727467212158</v>
      </c>
      <c r="R5" s="4">
        <v>0.93067926784919308</v>
      </c>
      <c r="S5" s="4">
        <v>-3.7115406185275202E-3</v>
      </c>
      <c r="T5" s="9">
        <v>-5.0672357559102821E-3</v>
      </c>
      <c r="U5" s="4"/>
    </row>
    <row r="6" spans="2:23" x14ac:dyDescent="0.3">
      <c r="B6" s="12">
        <v>43191</v>
      </c>
      <c r="C6" s="6">
        <v>441.60608307451002</v>
      </c>
      <c r="D6" s="4">
        <v>0.92864682521286146</v>
      </c>
      <c r="E6" s="4">
        <v>2.9653995582256565E-2</v>
      </c>
      <c r="F6" s="9">
        <v>7.7763360945506399E-3</v>
      </c>
      <c r="G6" s="4"/>
      <c r="J6" s="6">
        <v>508.3131903630491</v>
      </c>
      <c r="K6" s="4">
        <v>0.93437021508759477</v>
      </c>
      <c r="L6" s="4">
        <v>2.8268289228949417E-2</v>
      </c>
      <c r="M6" s="9">
        <v>7.5339363067554732E-3</v>
      </c>
      <c r="N6" s="4"/>
      <c r="Q6" s="6">
        <v>470.31619941425106</v>
      </c>
      <c r="R6" s="4">
        <v>0.92973838616737536</v>
      </c>
      <c r="S6" s="4">
        <v>2.426288584984726E-2</v>
      </c>
      <c r="T6" s="9">
        <v>1.9797174866109657E-3</v>
      </c>
      <c r="U6" s="4"/>
    </row>
    <row r="7" spans="2:23" x14ac:dyDescent="0.3">
      <c r="B7" s="12">
        <v>43221</v>
      </c>
      <c r="C7" s="6">
        <v>423.18837536721486</v>
      </c>
      <c r="D7" s="4">
        <v>0.90818879467277935</v>
      </c>
      <c r="E7" s="4">
        <v>5.7822468378796454E-3</v>
      </c>
      <c r="F7" s="9">
        <v>9.2030565288947486E-5</v>
      </c>
      <c r="G7" s="4"/>
      <c r="J7" s="6">
        <v>488.45103519355973</v>
      </c>
      <c r="K7" s="4">
        <v>0.92369023927472527</v>
      </c>
      <c r="L7" s="4">
        <v>-2.0616363283365025E-2</v>
      </c>
      <c r="M7" s="9">
        <v>6.1043633168478273E-4</v>
      </c>
      <c r="N7" s="4"/>
      <c r="Q7" s="6">
        <v>451.9870000685774</v>
      </c>
      <c r="R7" s="4">
        <v>0.92780268613767214</v>
      </c>
      <c r="S7" s="4">
        <v>-2.3017706414828809E-2</v>
      </c>
      <c r="T7" s="9">
        <v>2.1966234052235301E-3</v>
      </c>
      <c r="U7" s="4"/>
    </row>
    <row r="8" spans="2:23" x14ac:dyDescent="0.3">
      <c r="B8" s="12">
        <v>43252</v>
      </c>
      <c r="C8" s="6">
        <v>404.47451588729672</v>
      </c>
      <c r="D8" s="4">
        <v>0.90510801798665808</v>
      </c>
      <c r="E8" s="4">
        <v>-5.0306629442035455E-2</v>
      </c>
      <c r="F8" s="9">
        <v>1.8348816464428541E-3</v>
      </c>
      <c r="G8" s="4"/>
      <c r="J8" s="6">
        <v>476.66300320187298</v>
      </c>
      <c r="K8" s="4">
        <v>0.92223730120779057</v>
      </c>
      <c r="L8" s="4">
        <v>-3.6685352899059831E-2</v>
      </c>
      <c r="M8" s="9">
        <v>1.1536692372950963E-3</v>
      </c>
      <c r="N8" s="4"/>
      <c r="Q8" s="6">
        <v>441.923544924966</v>
      </c>
      <c r="R8" s="4">
        <v>0.92804550012408682</v>
      </c>
      <c r="S8" s="4">
        <v>-2.8904962714167204E-2</v>
      </c>
      <c r="T8" s="9">
        <v>3.3551588794167309E-3</v>
      </c>
      <c r="U8" s="4"/>
    </row>
    <row r="9" spans="2:23" x14ac:dyDescent="0.3">
      <c r="B9" s="12">
        <v>43282</v>
      </c>
      <c r="C9" s="6">
        <v>460.36507226398487</v>
      </c>
      <c r="D9" s="4">
        <v>0.9047618401693841</v>
      </c>
      <c r="E9" s="4">
        <v>6.3653159080312438E-3</v>
      </c>
      <c r="F9" s="9">
        <v>3.359564249040492E-3</v>
      </c>
      <c r="G9" s="4"/>
      <c r="J9" s="6">
        <v>511.55163632006753</v>
      </c>
      <c r="K9" s="4">
        <v>0.922517809558702</v>
      </c>
      <c r="L9" s="4">
        <v>2.7216671669338943E-3</v>
      </c>
      <c r="M9" s="9">
        <v>2.4335258572061313E-3</v>
      </c>
      <c r="N9" s="4"/>
      <c r="Q9" s="6">
        <v>458.32162851477096</v>
      </c>
      <c r="R9" s="4">
        <v>0.92887623178278889</v>
      </c>
      <c r="S9" s="4">
        <v>-9.6498066752223055E-3</v>
      </c>
      <c r="T9" s="9">
        <v>4.1313536844804766E-3</v>
      </c>
      <c r="U9" s="4"/>
    </row>
    <row r="10" spans="2:23" x14ac:dyDescent="0.3">
      <c r="B10" s="12">
        <v>43313</v>
      </c>
      <c r="C10" s="6">
        <v>468.43023810039716</v>
      </c>
      <c r="D10" s="4">
        <v>0.90477154121180692</v>
      </c>
      <c r="E10" s="4">
        <v>3.2107758658832086E-2</v>
      </c>
      <c r="F10" s="9">
        <v>4.2316409949918476E-3</v>
      </c>
      <c r="G10" s="4"/>
      <c r="J10" s="6">
        <v>522.00141807070258</v>
      </c>
      <c r="K10" s="4">
        <v>0.9213581722904739</v>
      </c>
      <c r="L10" s="4">
        <v>1.5145409646996733E-2</v>
      </c>
      <c r="M10" s="9">
        <v>3.8807218258107845E-4</v>
      </c>
      <c r="N10" s="4"/>
      <c r="Q10" s="6">
        <v>469.85346540810292</v>
      </c>
      <c r="R10" s="4">
        <v>0.93127137832374274</v>
      </c>
      <c r="S10" s="4">
        <v>-1.4409845682084033E-4</v>
      </c>
      <c r="T10" s="9">
        <v>8.6327654936282361E-3</v>
      </c>
      <c r="U10" s="4"/>
    </row>
    <row r="11" spans="2:23" x14ac:dyDescent="0.3">
      <c r="B11" s="12">
        <v>43344</v>
      </c>
      <c r="C11" s="6">
        <v>412.05841877634145</v>
      </c>
      <c r="D11" s="4">
        <v>0.90660417155061079</v>
      </c>
      <c r="E11" s="4">
        <v>-4.0412243543581639E-3</v>
      </c>
      <c r="F11" s="9">
        <v>3.4068576847900989E-3</v>
      </c>
      <c r="G11" s="4"/>
      <c r="J11" s="6">
        <v>472.68169065455407</v>
      </c>
      <c r="K11" s="4">
        <v>0.92446816893558392</v>
      </c>
      <c r="L11" s="4">
        <v>-2.8538387968010115E-3</v>
      </c>
      <c r="M11" s="9">
        <v>3.3625108131016823E-3</v>
      </c>
      <c r="N11" s="4"/>
      <c r="Q11" s="6">
        <v>432.62492579732645</v>
      </c>
      <c r="R11" s="4">
        <v>0.92898882148867434</v>
      </c>
      <c r="S11" s="4">
        <v>-1.6624951635623497E-2</v>
      </c>
      <c r="T11" s="9">
        <v>5.2213654339123838E-3</v>
      </c>
      <c r="U11" s="4"/>
    </row>
    <row r="12" spans="2:23" x14ac:dyDescent="0.3">
      <c r="B12" s="12">
        <v>43374</v>
      </c>
      <c r="C12" s="6">
        <v>425.56096626422857</v>
      </c>
      <c r="D12" s="4">
        <v>0.91617645524921154</v>
      </c>
      <c r="E12" s="4">
        <v>3.9805061617897319E-2</v>
      </c>
      <c r="F12" s="9">
        <v>6.2689628903065397E-3</v>
      </c>
      <c r="G12" s="4"/>
      <c r="J12" s="6">
        <v>492.44631252490234</v>
      </c>
      <c r="K12" s="4">
        <v>0.92746286149599655</v>
      </c>
      <c r="L12" s="4">
        <v>-1.291863339207111E-2</v>
      </c>
      <c r="M12" s="9">
        <v>2.9123422927959108E-3</v>
      </c>
      <c r="N12" s="4"/>
      <c r="Q12" s="6">
        <v>457.40684383032868</v>
      </c>
      <c r="R12" s="4">
        <v>0.93166170424942341</v>
      </c>
      <c r="S12" s="4">
        <v>-2.6515200642050263E-2</v>
      </c>
      <c r="T12" s="9">
        <v>6.9895920920648447E-3</v>
      </c>
      <c r="U12" s="4"/>
    </row>
    <row r="13" spans="2:23" x14ac:dyDescent="0.3">
      <c r="B13" s="12">
        <v>43405</v>
      </c>
      <c r="C13" s="6">
        <v>455.54273013373802</v>
      </c>
      <c r="D13" s="4">
        <v>0.93399515450420134</v>
      </c>
      <c r="E13" s="4">
        <v>2.2122595472254369E-2</v>
      </c>
      <c r="F13" s="9">
        <v>6.0035072024100522E-3</v>
      </c>
      <c r="G13" s="4"/>
      <c r="J13" s="6">
        <v>520.00941085903833</v>
      </c>
      <c r="K13" s="4">
        <v>0.93401048638640582</v>
      </c>
      <c r="L13" s="4">
        <v>-7.3488241053998316E-4</v>
      </c>
      <c r="M13" s="9">
        <v>2.7699068648352476E-3</v>
      </c>
      <c r="N13" s="4"/>
      <c r="Q13" s="6">
        <v>475.82240036559114</v>
      </c>
      <c r="R13" s="4">
        <v>0.93417260621388931</v>
      </c>
      <c r="S13" s="4">
        <v>7.5915819087344349E-3</v>
      </c>
      <c r="T13" s="9">
        <v>3.7345650850237888E-3</v>
      </c>
      <c r="U13" s="4"/>
    </row>
    <row r="14" spans="2:23" x14ac:dyDescent="0.3">
      <c r="B14" s="13">
        <v>43435</v>
      </c>
      <c r="C14" s="7">
        <v>474.14026890720999</v>
      </c>
      <c r="D14" s="2">
        <v>0.93616140966531314</v>
      </c>
      <c r="E14" s="2">
        <v>1.3683306455511302E-2</v>
      </c>
      <c r="F14" s="10">
        <v>-4.098361500016412E-3</v>
      </c>
      <c r="G14" s="4"/>
      <c r="J14" s="7">
        <v>524.32327097418931</v>
      </c>
      <c r="K14" s="2">
        <v>0.93364076518275729</v>
      </c>
      <c r="L14" s="2">
        <v>1.190622581984746E-2</v>
      </c>
      <c r="M14" s="10">
        <v>-2.7901960170628737E-3</v>
      </c>
      <c r="N14" s="4"/>
      <c r="Q14" s="7">
        <v>480.92139873386338</v>
      </c>
      <c r="R14" s="2">
        <v>0.93211033428591195</v>
      </c>
      <c r="S14" s="2">
        <v>3.4331083523586603E-3</v>
      </c>
      <c r="T14" s="10">
        <v>-1.6569926345372243E-3</v>
      </c>
      <c r="U14" s="4"/>
    </row>
    <row r="15" spans="2:23" x14ac:dyDescent="0.3">
      <c r="B15" s="11">
        <v>43466</v>
      </c>
      <c r="C15" s="5">
        <v>470.08357309105446</v>
      </c>
      <c r="D15" s="3">
        <v>0.94209448811147389</v>
      </c>
      <c r="E15" s="3">
        <f t="shared" ref="E15:F15" si="0">C15/C3-1</f>
        <v>-6.2636157795027403E-3</v>
      </c>
      <c r="F15" s="8">
        <f t="shared" si="0"/>
        <v>9.1169853601891226E-4</v>
      </c>
      <c r="G15" s="4"/>
      <c r="J15" s="5">
        <v>532.80928934139035</v>
      </c>
      <c r="K15" s="3">
        <v>0.93894820563010861</v>
      </c>
      <c r="L15" s="3">
        <v>-1.5270307571948694E-2</v>
      </c>
      <c r="M15" s="8">
        <v>5.6907891181667836E-4</v>
      </c>
      <c r="N15" s="4"/>
      <c r="Q15" s="5">
        <v>468.26324446169787</v>
      </c>
      <c r="R15" s="3">
        <v>0.93709736567074742</v>
      </c>
      <c r="S15" s="3">
        <f>Q15/Q3-1</f>
        <v>-5.299299558821069E-2</v>
      </c>
      <c r="T15" s="8">
        <f t="shared" ref="T15:T62" si="1">R15/R3-1</f>
        <v>2.8029478417324061E-3</v>
      </c>
      <c r="U15" s="4"/>
    </row>
    <row r="16" spans="2:23" x14ac:dyDescent="0.3">
      <c r="B16" s="12">
        <v>43497</v>
      </c>
      <c r="C16" s="6">
        <v>430.25574604537343</v>
      </c>
      <c r="D16" s="4">
        <v>0.94099555664014456</v>
      </c>
      <c r="E16" s="4">
        <f t="shared" ref="E16:F16" si="2">C16/C4-1</f>
        <v>-2.9929624070562655E-3</v>
      </c>
      <c r="F16" s="9">
        <f t="shared" si="2"/>
        <v>4.0898619156428673E-3</v>
      </c>
      <c r="G16" s="4"/>
      <c r="J16" s="6">
        <v>487.43995695369256</v>
      </c>
      <c r="K16" s="4">
        <v>0.93778926566368193</v>
      </c>
      <c r="L16" s="4">
        <v>4.9495281691309678E-3</v>
      </c>
      <c r="M16" s="9">
        <v>2.8684331562556231E-4</v>
      </c>
      <c r="N16" s="4"/>
      <c r="Q16" s="6">
        <v>450.84025126303396</v>
      </c>
      <c r="R16" s="4">
        <v>0.93779639962605033</v>
      </c>
      <c r="S16" s="4">
        <f t="shared" ref="S16:S62" si="3">Q16/Q4-1</f>
        <v>2.6179304074184229E-2</v>
      </c>
      <c r="T16" s="9">
        <f t="shared" si="1"/>
        <v>6.2751929456201783E-3</v>
      </c>
      <c r="U16" s="4"/>
    </row>
    <row r="17" spans="2:21" x14ac:dyDescent="0.3">
      <c r="B17" s="12">
        <v>43525</v>
      </c>
      <c r="C17" s="6">
        <v>471.48191408535121</v>
      </c>
      <c r="D17" s="4">
        <v>0.93724017587360076</v>
      </c>
      <c r="E17" s="4">
        <f t="shared" ref="E17:F17" si="4">C17/C5-1</f>
        <v>-1.1645283059240286E-2</v>
      </c>
      <c r="F17" s="9">
        <f t="shared" si="4"/>
        <v>3.7216577415983831E-3</v>
      </c>
      <c r="G17" s="4"/>
      <c r="J17" s="6">
        <v>538.72739246802143</v>
      </c>
      <c r="K17" s="4">
        <v>0.93557917426635107</v>
      </c>
      <c r="L17" s="4">
        <v>-7.7883156459547243E-3</v>
      </c>
      <c r="M17" s="9">
        <v>1.478455581037208E-3</v>
      </c>
      <c r="N17" s="4"/>
      <c r="Q17" s="6">
        <v>479.83333127252223</v>
      </c>
      <c r="R17" s="4">
        <v>0.93794806354465943</v>
      </c>
      <c r="S17" s="4">
        <f t="shared" si="3"/>
        <v>-1.1616337861972803E-2</v>
      </c>
      <c r="T17" s="9">
        <f t="shared" si="1"/>
        <v>7.8102048112285161E-3</v>
      </c>
      <c r="U17" s="4"/>
    </row>
    <row r="18" spans="2:21" x14ac:dyDescent="0.3">
      <c r="B18" s="12">
        <v>43556</v>
      </c>
      <c r="C18" s="6">
        <v>443.31778761869708</v>
      </c>
      <c r="D18" s="4">
        <v>0.92733261162668812</v>
      </c>
      <c r="E18" s="4">
        <f t="shared" ref="E18:F18" si="5">C18/C6-1</f>
        <v>3.8760891432245703E-3</v>
      </c>
      <c r="F18" s="9">
        <f t="shared" si="5"/>
        <v>-1.4151920304816823E-3</v>
      </c>
      <c r="G18" s="4"/>
      <c r="J18" s="6">
        <v>508.37001779629543</v>
      </c>
      <c r="K18" s="4">
        <v>0.93131579858521674</v>
      </c>
      <c r="L18" s="4">
        <v>1.1179610193812195E-4</v>
      </c>
      <c r="M18" s="9">
        <v>-3.2689574785853548E-3</v>
      </c>
      <c r="N18" s="4"/>
      <c r="Q18" s="6">
        <v>457.82570967214076</v>
      </c>
      <c r="R18" s="4">
        <v>0.93393631970500324</v>
      </c>
      <c r="S18" s="4">
        <f t="shared" si="3"/>
        <v>-2.655764304454411E-2</v>
      </c>
      <c r="T18" s="9">
        <f t="shared" si="1"/>
        <v>4.5151771725084888E-3</v>
      </c>
      <c r="U18" s="4"/>
    </row>
    <row r="19" spans="2:21" x14ac:dyDescent="0.3">
      <c r="B19" s="12">
        <v>43586</v>
      </c>
      <c r="C19" s="6">
        <v>441.85474531159986</v>
      </c>
      <c r="D19" s="4">
        <v>0.91457537195358374</v>
      </c>
      <c r="E19" s="4">
        <f t="shared" ref="E19:F19" si="6">C19/C7-1</f>
        <v>4.4108891053983967E-2</v>
      </c>
      <c r="F19" s="9">
        <f t="shared" si="6"/>
        <v>7.0322132559512696E-3</v>
      </c>
      <c r="G19" s="4"/>
      <c r="J19" s="6">
        <v>512.95279604422115</v>
      </c>
      <c r="K19" s="4">
        <v>0.92819817622411105</v>
      </c>
      <c r="L19" s="4">
        <v>5.0162163830714368E-2</v>
      </c>
      <c r="M19" s="9">
        <v>4.8803557271812625E-3</v>
      </c>
      <c r="N19" s="4"/>
      <c r="Q19" s="6">
        <v>458.04711800972183</v>
      </c>
      <c r="R19" s="4">
        <v>0.9333141185701479</v>
      </c>
      <c r="S19" s="4">
        <f t="shared" si="3"/>
        <v>1.3407726196162706E-2</v>
      </c>
      <c r="T19" s="9">
        <f t="shared" si="1"/>
        <v>5.940306613488211E-3</v>
      </c>
      <c r="U19" s="4"/>
    </row>
    <row r="20" spans="2:21" x14ac:dyDescent="0.3">
      <c r="B20" s="12">
        <v>43617</v>
      </c>
      <c r="C20" s="6">
        <v>423.66795270541076</v>
      </c>
      <c r="D20" s="4">
        <v>0.9043543906754884</v>
      </c>
      <c r="E20" s="4">
        <f t="shared" ref="E20:F20" si="7">C20/C8-1</f>
        <v>4.7452771594297616E-2</v>
      </c>
      <c r="F20" s="9">
        <f t="shared" si="7"/>
        <v>-8.3263797932764394E-4</v>
      </c>
      <c r="G20" s="4"/>
      <c r="J20" s="6">
        <v>491.5424778841903</v>
      </c>
      <c r="K20" s="4">
        <v>0.92274484760943365</v>
      </c>
      <c r="L20" s="4">
        <v>3.1215921064500218E-2</v>
      </c>
      <c r="M20" s="9">
        <v>5.5034252136443307E-4</v>
      </c>
      <c r="N20" s="4"/>
      <c r="Q20" s="6">
        <v>429.924034046663</v>
      </c>
      <c r="R20" s="4">
        <v>0.93370493483690731</v>
      </c>
      <c r="S20" s="4">
        <f t="shared" si="3"/>
        <v>-2.7152911439331406E-2</v>
      </c>
      <c r="T20" s="9">
        <f t="shared" si="1"/>
        <v>6.0982297872935742E-3</v>
      </c>
      <c r="U20" s="4"/>
    </row>
    <row r="21" spans="2:21" x14ac:dyDescent="0.3">
      <c r="B21" s="12">
        <v>43647</v>
      </c>
      <c r="C21" s="6">
        <v>473.65036798512131</v>
      </c>
      <c r="D21" s="4">
        <v>0.90476880678385607</v>
      </c>
      <c r="E21" s="4">
        <f t="shared" ref="E21:F21" si="8">C21/C9-1</f>
        <v>2.8858174786809965E-2</v>
      </c>
      <c r="F21" s="9">
        <f t="shared" si="8"/>
        <v>7.6999428608726106E-6</v>
      </c>
      <c r="G21" s="4"/>
      <c r="J21" s="6">
        <v>514.98145817334296</v>
      </c>
      <c r="K21" s="4">
        <v>0.92240551339379595</v>
      </c>
      <c r="L21" s="4">
        <v>6.704742219081572E-3</v>
      </c>
      <c r="M21" s="9">
        <v>-1.2172791001163752E-4</v>
      </c>
      <c r="N21" s="4"/>
      <c r="Q21" s="6">
        <v>462.789638179495</v>
      </c>
      <c r="R21" s="4">
        <v>0.93290596352553867</v>
      </c>
      <c r="S21" s="4">
        <f t="shared" si="3"/>
        <v>9.7486336815546526E-3</v>
      </c>
      <c r="T21" s="9">
        <f t="shared" si="1"/>
        <v>4.3382870665293893E-3</v>
      </c>
      <c r="U21" s="4"/>
    </row>
    <row r="22" spans="2:21" x14ac:dyDescent="0.3">
      <c r="B22" s="12">
        <v>43678</v>
      </c>
      <c r="C22" s="6">
        <v>458.16316033020934</v>
      </c>
      <c r="D22" s="4">
        <v>0.90381450654170536</v>
      </c>
      <c r="E22" s="4">
        <f t="shared" ref="E22:F22" si="9">C22/C10-1</f>
        <v>-2.1918050832549607E-2</v>
      </c>
      <c r="F22" s="9">
        <f t="shared" si="9"/>
        <v>-1.0577638956457136E-3</v>
      </c>
      <c r="G22" s="4"/>
      <c r="J22" s="6">
        <v>518.48530596945852</v>
      </c>
      <c r="K22" s="4">
        <v>0.92092209112903411</v>
      </c>
      <c r="L22" s="4">
        <v>-6.7358286386260957E-3</v>
      </c>
      <c r="M22" s="9">
        <v>-4.733025380951883E-4</v>
      </c>
      <c r="N22" s="4"/>
      <c r="Q22" s="6">
        <v>456.5399376069243</v>
      </c>
      <c r="R22" s="4">
        <v>0.93241289953383566</v>
      </c>
      <c r="S22" s="4">
        <f t="shared" si="3"/>
        <v>-2.8335489213886733E-2</v>
      </c>
      <c r="T22" s="9">
        <f t="shared" si="1"/>
        <v>1.2257664486023945E-3</v>
      </c>
      <c r="U22" s="4"/>
    </row>
    <row r="23" spans="2:21" x14ac:dyDescent="0.3">
      <c r="B23" s="12">
        <v>43709</v>
      </c>
      <c r="C23" s="6">
        <v>416.87027481646152</v>
      </c>
      <c r="D23" s="4">
        <v>0.90509478179870273</v>
      </c>
      <c r="E23" s="4">
        <f t="shared" ref="E23:F23" si="10">C23/C11-1</f>
        <v>1.1677606428742493E-2</v>
      </c>
      <c r="F23" s="9">
        <f t="shared" si="10"/>
        <v>-1.6648828664955762E-3</v>
      </c>
      <c r="G23" s="4"/>
      <c r="J23" s="6">
        <v>486.97466469700572</v>
      </c>
      <c r="K23" s="4">
        <v>0.92291657996189747</v>
      </c>
      <c r="L23" s="4">
        <v>3.0238053059891579E-2</v>
      </c>
      <c r="M23" s="9">
        <v>-1.6783584614632474E-3</v>
      </c>
      <c r="N23" s="4"/>
      <c r="Q23" s="6">
        <v>435.48841440055151</v>
      </c>
      <c r="R23" s="4">
        <v>0.93258894501151302</v>
      </c>
      <c r="S23" s="4">
        <f t="shared" si="3"/>
        <v>6.618871064693499E-3</v>
      </c>
      <c r="T23" s="9">
        <f t="shared" si="1"/>
        <v>3.875314147558484E-3</v>
      </c>
      <c r="U23" s="4"/>
    </row>
    <row r="24" spans="2:21" x14ac:dyDescent="0.3">
      <c r="B24" s="12">
        <v>43739</v>
      </c>
      <c r="C24" s="6">
        <v>421.39449859446836</v>
      </c>
      <c r="D24" s="4">
        <v>0.91386224424660678</v>
      </c>
      <c r="E24" s="4">
        <f t="shared" ref="E24:F24" si="11">C24/C12-1</f>
        <v>-9.7905306173529105E-3</v>
      </c>
      <c r="F24" s="9">
        <f t="shared" si="11"/>
        <v>-2.5259446358237847E-3</v>
      </c>
      <c r="G24" s="4"/>
      <c r="J24" s="6">
        <v>484.24279281000162</v>
      </c>
      <c r="K24" s="4">
        <v>0.92551942423789835</v>
      </c>
      <c r="L24" s="4">
        <v>-1.6658708789673127E-2</v>
      </c>
      <c r="M24" s="9">
        <v>-2.095434047853395E-3</v>
      </c>
      <c r="N24" s="4"/>
      <c r="Q24" s="6">
        <v>446.56680480806739</v>
      </c>
      <c r="R24" s="4">
        <v>0.93261719748965366</v>
      </c>
      <c r="S24" s="4">
        <f t="shared" si="3"/>
        <v>-2.3698899936622553E-2</v>
      </c>
      <c r="T24" s="9">
        <f t="shared" si="1"/>
        <v>1.0255796024158936E-3</v>
      </c>
      <c r="U24" s="4"/>
    </row>
    <row r="25" spans="2:21" x14ac:dyDescent="0.3">
      <c r="B25" s="12">
        <v>43770</v>
      </c>
      <c r="C25" s="6">
        <v>448.16672651757591</v>
      </c>
      <c r="D25" s="4">
        <v>0.93603398254024961</v>
      </c>
      <c r="E25" s="4">
        <f t="shared" ref="E25:F25" si="12">C25/C13-1</f>
        <v>-1.6191683300481263E-2</v>
      </c>
      <c r="F25" s="9">
        <f t="shared" si="12"/>
        <v>2.1829107209132559E-3</v>
      </c>
      <c r="G25" s="4"/>
      <c r="J25" s="6">
        <v>516.37981104308255</v>
      </c>
      <c r="K25" s="4">
        <v>0.93472093890901953</v>
      </c>
      <c r="L25" s="4">
        <v>-6.9798733256765111E-3</v>
      </c>
      <c r="M25" s="9">
        <v>7.606472657093466E-4</v>
      </c>
      <c r="N25" s="4"/>
      <c r="Q25" s="6">
        <v>468.40384837337905</v>
      </c>
      <c r="R25" s="4">
        <v>0.93418730568560671</v>
      </c>
      <c r="S25" s="4">
        <f t="shared" si="3"/>
        <v>-1.5591010399073624E-2</v>
      </c>
      <c r="T25" s="9">
        <f t="shared" si="1"/>
        <v>1.573528448561845E-5</v>
      </c>
      <c r="U25" s="4"/>
    </row>
    <row r="26" spans="2:21" x14ac:dyDescent="0.3">
      <c r="B26" s="13">
        <v>43800</v>
      </c>
      <c r="C26" s="7">
        <v>465.63720066494812</v>
      </c>
      <c r="D26" s="2">
        <v>0.93838522761065368</v>
      </c>
      <c r="E26" s="2">
        <f t="shared" ref="E26:F26" si="13">C26/C14-1</f>
        <v>-1.7933655502114565E-2</v>
      </c>
      <c r="F26" s="10">
        <f t="shared" si="13"/>
        <v>2.375464233390634E-3</v>
      </c>
      <c r="G26" s="4"/>
      <c r="J26" s="7">
        <v>513.04134730136479</v>
      </c>
      <c r="K26" s="2">
        <v>0.93665595614933728</v>
      </c>
      <c r="L26" s="2">
        <v>-2.1517114149564254E-2</v>
      </c>
      <c r="M26" s="10">
        <v>3.2294979814744273E-3</v>
      </c>
      <c r="N26" s="4"/>
      <c r="Q26" s="7">
        <v>467.55349152346378</v>
      </c>
      <c r="R26" s="2">
        <v>0.93763266045266813</v>
      </c>
      <c r="S26" s="2">
        <f t="shared" si="3"/>
        <v>-2.7796449161118009E-2</v>
      </c>
      <c r="T26" s="10">
        <f t="shared" si="1"/>
        <v>5.9245412947672715E-3</v>
      </c>
      <c r="U26" s="4"/>
    </row>
    <row r="27" spans="2:21" x14ac:dyDescent="0.3">
      <c r="B27" s="11">
        <v>43831</v>
      </c>
      <c r="C27" s="5">
        <v>476.54254998566137</v>
      </c>
      <c r="D27" s="3">
        <v>0.93860722881576997</v>
      </c>
      <c r="E27" s="3">
        <f t="shared" ref="E27:F27" si="14">C27/C15-1</f>
        <v>1.3740060840959911E-2</v>
      </c>
      <c r="F27" s="8">
        <f t="shared" si="14"/>
        <v>-3.701602482246269E-3</v>
      </c>
      <c r="G27" s="4"/>
      <c r="J27" s="5">
        <v>536.10029139064522</v>
      </c>
      <c r="K27" s="3">
        <v>0.9359674189886823</v>
      </c>
      <c r="L27" s="3">
        <v>6.1766979575805792E-3</v>
      </c>
      <c r="M27" s="8">
        <v>-3.1746017762779299E-3</v>
      </c>
      <c r="N27" s="4"/>
      <c r="Q27" s="5">
        <v>479.29103413697197</v>
      </c>
      <c r="R27" s="3">
        <v>0.93460735767002268</v>
      </c>
      <c r="S27" s="3">
        <f t="shared" si="3"/>
        <v>2.3550406327430995E-2</v>
      </c>
      <c r="T27" s="8">
        <f t="shared" si="1"/>
        <v>-2.657149717780305E-3</v>
      </c>
      <c r="U27" s="4"/>
    </row>
    <row r="28" spans="2:21" x14ac:dyDescent="0.3">
      <c r="B28" s="12">
        <v>43862</v>
      </c>
      <c r="C28" s="6">
        <v>445.07789456999012</v>
      </c>
      <c r="D28" s="4">
        <v>0.93829361811338585</v>
      </c>
      <c r="E28" s="4">
        <f t="shared" ref="E28:F28" si="15">C28/C16-1</f>
        <v>3.4449623650240735E-2</v>
      </c>
      <c r="F28" s="9">
        <f t="shared" si="15"/>
        <v>-2.871361620883861E-3</v>
      </c>
      <c r="G28" s="4"/>
      <c r="J28" s="6">
        <v>500.5078483255374</v>
      </c>
      <c r="K28" s="4">
        <v>0.93716783301306672</v>
      </c>
      <c r="L28" s="4">
        <v>2.680923298433302E-2</v>
      </c>
      <c r="M28" s="9">
        <v>-6.6265703113521646E-4</v>
      </c>
      <c r="N28" s="4"/>
      <c r="Q28" s="6">
        <v>464.96212476516865</v>
      </c>
      <c r="R28" s="4">
        <v>0.93364551124514039</v>
      </c>
      <c r="S28" s="4">
        <f t="shared" si="3"/>
        <v>3.1323453180083449E-2</v>
      </c>
      <c r="T28" s="9">
        <f t="shared" si="1"/>
        <v>-4.4262148826388348E-3</v>
      </c>
      <c r="U28" s="4"/>
    </row>
    <row r="29" spans="2:21" x14ac:dyDescent="0.3">
      <c r="B29" s="12">
        <v>43891</v>
      </c>
      <c r="C29" s="6">
        <v>464.26106832749633</v>
      </c>
      <c r="D29" s="4">
        <v>0.93316121518429984</v>
      </c>
      <c r="E29" s="4">
        <f t="shared" ref="E29:F29" si="16">C29/C17-1</f>
        <v>-1.5315212613961959E-2</v>
      </c>
      <c r="F29" s="9">
        <f t="shared" si="16"/>
        <v>-4.3520975671992312E-3</v>
      </c>
      <c r="G29" s="4"/>
      <c r="J29" s="6">
        <v>512.48313620181216</v>
      </c>
      <c r="K29" s="4">
        <v>0.93349219646938597</v>
      </c>
      <c r="L29" s="4">
        <v>-4.8715280925254123E-2</v>
      </c>
      <c r="M29" s="9">
        <v>-2.2306800475776489E-3</v>
      </c>
      <c r="N29" s="4"/>
      <c r="Q29" s="6">
        <v>466.93561593847454</v>
      </c>
      <c r="R29" s="4">
        <v>0.93574793653923116</v>
      </c>
      <c r="S29" s="4">
        <f t="shared" si="3"/>
        <v>-2.6879573579940419E-2</v>
      </c>
      <c r="T29" s="9">
        <f t="shared" si="1"/>
        <v>-2.3456810573430076E-3</v>
      </c>
      <c r="U29" s="4"/>
    </row>
    <row r="30" spans="2:21" x14ac:dyDescent="0.3">
      <c r="B30" s="12">
        <v>43922</v>
      </c>
      <c r="C30" s="6">
        <v>455.35028397533603</v>
      </c>
      <c r="D30" s="4">
        <v>0.92256634842145069</v>
      </c>
      <c r="E30" s="4">
        <f t="shared" ref="E30:F30" si="17">C30/C18-1</f>
        <v>2.7141920971121225E-2</v>
      </c>
      <c r="F30" s="9">
        <f t="shared" si="17"/>
        <v>-5.1397558389288944E-3</v>
      </c>
      <c r="G30" s="4"/>
      <c r="J30" s="6">
        <v>527.06435671584063</v>
      </c>
      <c r="K30" s="4">
        <v>0.92993270344108403</v>
      </c>
      <c r="L30" s="4">
        <v>3.6773094921258798E-2</v>
      </c>
      <c r="M30" s="9">
        <v>-1.4850979079640281E-3</v>
      </c>
      <c r="N30" s="4"/>
      <c r="Q30" s="6">
        <v>462.9402730261678</v>
      </c>
      <c r="R30" s="4">
        <v>0.93161463412515866</v>
      </c>
      <c r="S30" s="4">
        <f t="shared" si="3"/>
        <v>1.1171420140842825E-2</v>
      </c>
      <c r="T30" s="9">
        <f t="shared" si="1"/>
        <v>-2.4859142222650732E-3</v>
      </c>
      <c r="U30" s="4"/>
    </row>
    <row r="31" spans="2:21" x14ac:dyDescent="0.3">
      <c r="B31" s="12">
        <v>43952</v>
      </c>
      <c r="C31" s="6">
        <v>422.80551421500172</v>
      </c>
      <c r="D31" s="4">
        <v>0.90913402343243632</v>
      </c>
      <c r="E31" s="4">
        <f t="shared" ref="E31:F31" si="18">C31/C19-1</f>
        <v>-4.3111975821747639E-2</v>
      </c>
      <c r="F31" s="9">
        <f t="shared" si="18"/>
        <v>-5.9495900370949428E-3</v>
      </c>
      <c r="G31" s="4"/>
      <c r="J31" s="6">
        <v>477.70924561660638</v>
      </c>
      <c r="K31" s="4">
        <v>0.92540473437197512</v>
      </c>
      <c r="L31" s="4">
        <v>-6.870720015448839E-2</v>
      </c>
      <c r="M31" s="9">
        <v>-3.0095317182151637E-3</v>
      </c>
      <c r="N31" s="4"/>
      <c r="Q31" s="6">
        <v>442.34770210600749</v>
      </c>
      <c r="R31" s="4">
        <v>0.93165426248700467</v>
      </c>
      <c r="S31" s="4">
        <f t="shared" si="3"/>
        <v>-3.4274674561714291E-2</v>
      </c>
      <c r="T31" s="9">
        <f t="shared" si="1"/>
        <v>-1.7784538454064247E-3</v>
      </c>
      <c r="U31" s="4"/>
    </row>
    <row r="32" spans="2:21" x14ac:dyDescent="0.3">
      <c r="B32" s="12">
        <v>43983</v>
      </c>
      <c r="C32" s="6">
        <v>419.29939972564489</v>
      </c>
      <c r="D32" s="4">
        <v>0.90365677654057019</v>
      </c>
      <c r="E32" s="4">
        <f t="shared" ref="E32:F32" si="19">C32/C20-1</f>
        <v>-1.0311266056046153E-2</v>
      </c>
      <c r="F32" s="9">
        <f t="shared" si="19"/>
        <v>-7.7139464585018747E-4</v>
      </c>
      <c r="G32" s="4"/>
      <c r="J32" s="6">
        <v>492.21970266470402</v>
      </c>
      <c r="K32" s="4">
        <v>0.92258887044451199</v>
      </c>
      <c r="L32" s="4">
        <v>1.3777543365707245E-3</v>
      </c>
      <c r="M32" s="9">
        <v>-1.6903607245899455E-4</v>
      </c>
      <c r="N32" s="4"/>
      <c r="Q32" s="6">
        <v>448.06152959224409</v>
      </c>
      <c r="R32" s="4">
        <v>0.93381590531550718</v>
      </c>
      <c r="S32" s="4">
        <f t="shared" si="3"/>
        <v>4.2187675285007442E-2</v>
      </c>
      <c r="T32" s="9">
        <f t="shared" si="1"/>
        <v>1.1884962203745353E-4</v>
      </c>
      <c r="U32" s="4"/>
    </row>
    <row r="33" spans="2:21" x14ac:dyDescent="0.3">
      <c r="B33" s="12">
        <v>44013</v>
      </c>
      <c r="C33" s="6">
        <v>477.16922399713098</v>
      </c>
      <c r="D33" s="4">
        <v>0.9067125074072212</v>
      </c>
      <c r="E33" s="4">
        <f t="shared" ref="E33:F33" si="20">C33/C21-1</f>
        <v>7.4292268091729063E-3</v>
      </c>
      <c r="F33" s="9">
        <f t="shared" si="20"/>
        <v>2.1482843006870311E-3</v>
      </c>
      <c r="G33" s="4"/>
      <c r="J33" s="6">
        <v>527.71307195890347</v>
      </c>
      <c r="K33" s="4">
        <v>0.92152540207021538</v>
      </c>
      <c r="L33" s="4">
        <v>2.4722470262754648E-2</v>
      </c>
      <c r="M33" s="9">
        <v>-9.5414794339465647E-4</v>
      </c>
      <c r="N33" s="4"/>
      <c r="Q33" s="6">
        <v>488.91747844044448</v>
      </c>
      <c r="R33" s="4">
        <v>0.93280927721183349</v>
      </c>
      <c r="S33" s="4">
        <f t="shared" si="3"/>
        <v>5.6457271523472796E-2</v>
      </c>
      <c r="T33" s="9">
        <f t="shared" si="1"/>
        <v>-1.0363993530471127E-4</v>
      </c>
      <c r="U33" s="4"/>
    </row>
    <row r="34" spans="2:21" x14ac:dyDescent="0.3">
      <c r="B34" s="12">
        <v>44044</v>
      </c>
      <c r="C34" s="6">
        <v>455.70027622037668</v>
      </c>
      <c r="D34" s="4">
        <v>0.90461653818417342</v>
      </c>
      <c r="E34" s="4">
        <f t="shared" ref="E34:F34" si="21">C34/C22-1</f>
        <v>-5.3755612041299639E-3</v>
      </c>
      <c r="F34" s="9">
        <f t="shared" si="21"/>
        <v>8.8738522856512958E-4</v>
      </c>
      <c r="G34" s="4"/>
      <c r="J34" s="6">
        <v>521.23503151712941</v>
      </c>
      <c r="K34" s="4">
        <v>0.9213068707250669</v>
      </c>
      <c r="L34" s="4">
        <v>5.3033818239640595E-3</v>
      </c>
      <c r="M34" s="9">
        <v>4.1781992172773563E-4</v>
      </c>
      <c r="N34" s="4"/>
      <c r="Q34" s="6">
        <v>481.08083945811796</v>
      </c>
      <c r="R34" s="4">
        <v>0.93056984469272719</v>
      </c>
      <c r="S34" s="4">
        <f t="shared" si="3"/>
        <v>5.3754118379722327E-2</v>
      </c>
      <c r="T34" s="9">
        <f t="shared" si="1"/>
        <v>-1.976650947268066E-3</v>
      </c>
      <c r="U34" s="4"/>
    </row>
    <row r="35" spans="2:21" x14ac:dyDescent="0.3">
      <c r="B35" s="12">
        <v>44075</v>
      </c>
      <c r="C35" s="6">
        <v>410.66810274505656</v>
      </c>
      <c r="D35" s="4">
        <v>0.90488790737109959</v>
      </c>
      <c r="E35" s="4">
        <f t="shared" ref="E35:F35" si="22">C35/C23-1</f>
        <v>-1.4877942722434812E-2</v>
      </c>
      <c r="F35" s="9">
        <f t="shared" si="22"/>
        <v>-2.2856658966918797E-4</v>
      </c>
      <c r="G35" s="4"/>
      <c r="J35" s="6">
        <v>495.4757209161229</v>
      </c>
      <c r="K35" s="4">
        <v>0.92367547659627058</v>
      </c>
      <c r="L35" s="4">
        <v>1.7456875758426804E-2</v>
      </c>
      <c r="M35" s="9">
        <v>8.2228085490076985E-4</v>
      </c>
      <c r="N35" s="4"/>
      <c r="Q35" s="6">
        <v>462.66965525101995</v>
      </c>
      <c r="R35" s="4">
        <v>0.93071786526656597</v>
      </c>
      <c r="S35" s="4">
        <f t="shared" si="3"/>
        <v>6.2415531508188016E-2</v>
      </c>
      <c r="T35" s="9">
        <f t="shared" si="1"/>
        <v>-2.0063284633123901E-3</v>
      </c>
      <c r="U35" s="4"/>
    </row>
    <row r="36" spans="2:21" x14ac:dyDescent="0.3">
      <c r="B36" s="12">
        <v>44105</v>
      </c>
      <c r="C36" s="6">
        <v>440.31736333146915</v>
      </c>
      <c r="D36" s="4">
        <v>0.91432842743244669</v>
      </c>
      <c r="E36" s="4">
        <f t="shared" ref="E36:F36" si="23">C36/C24-1</f>
        <v>4.4905343567883893E-2</v>
      </c>
      <c r="F36" s="9">
        <f t="shared" si="23"/>
        <v>5.1012413388873412E-4</v>
      </c>
      <c r="G36" s="4"/>
      <c r="J36" s="6">
        <v>520.64281974057019</v>
      </c>
      <c r="K36" s="4">
        <v>0.92684495134285239</v>
      </c>
      <c r="L36" s="4">
        <v>7.5168959602565533E-2</v>
      </c>
      <c r="M36" s="9">
        <v>1.432198039544641E-3</v>
      </c>
      <c r="N36" s="4"/>
      <c r="Q36" s="6">
        <v>477.84036723601446</v>
      </c>
      <c r="R36" s="4">
        <v>0.93265396211806917</v>
      </c>
      <c r="S36" s="4">
        <f t="shared" si="3"/>
        <v>7.0031095216287476E-2</v>
      </c>
      <c r="T36" s="9">
        <f t="shared" si="1"/>
        <v>3.9420920517452274E-5</v>
      </c>
      <c r="U36" s="4"/>
    </row>
    <row r="37" spans="2:21" x14ac:dyDescent="0.3">
      <c r="B37" s="12">
        <v>44136</v>
      </c>
      <c r="C37" s="6">
        <v>441.27479947548153</v>
      </c>
      <c r="D37" s="4">
        <v>0.92749022873930054</v>
      </c>
      <c r="E37" s="4">
        <f t="shared" ref="E37:F37" si="24">C37/C25-1</f>
        <v>-1.5378042666503222E-2</v>
      </c>
      <c r="F37" s="9">
        <f t="shared" si="24"/>
        <v>-9.1276107067851386E-3</v>
      </c>
      <c r="G37" s="4"/>
      <c r="J37" s="6">
        <v>515.22161632067809</v>
      </c>
      <c r="K37" s="4">
        <v>0.92840741670282778</v>
      </c>
      <c r="L37" s="4">
        <v>-2.2429124796047306E-3</v>
      </c>
      <c r="M37" s="9">
        <v>-6.75444610619369E-3</v>
      </c>
      <c r="N37" s="4"/>
      <c r="Q37" s="6">
        <v>472.03278999931734</v>
      </c>
      <c r="R37" s="4">
        <v>0.93072592555233047</v>
      </c>
      <c r="S37" s="4">
        <f t="shared" si="3"/>
        <v>7.7474633023202344E-3</v>
      </c>
      <c r="T37" s="9">
        <f t="shared" si="1"/>
        <v>-3.7052313943999327E-3</v>
      </c>
      <c r="U37" s="4"/>
    </row>
    <row r="38" spans="2:21" x14ac:dyDescent="0.3">
      <c r="B38" s="13">
        <v>44166</v>
      </c>
      <c r="C38" s="7">
        <v>475.34022635016674</v>
      </c>
      <c r="D38" s="2">
        <v>0.9348371724031882</v>
      </c>
      <c r="E38" s="2">
        <f t="shared" ref="E38:F38" si="25">C38/C26-1</f>
        <v>2.0838166863305529E-2</v>
      </c>
      <c r="F38" s="10">
        <f t="shared" si="25"/>
        <v>-3.781022018536695E-3</v>
      </c>
      <c r="G38" s="4"/>
      <c r="J38" s="7">
        <v>537.85403894512865</v>
      </c>
      <c r="K38" s="2">
        <v>0.93337230550325911</v>
      </c>
      <c r="L38" s="2">
        <v>4.8363921883256555E-2</v>
      </c>
      <c r="M38" s="10">
        <v>-3.5057169332243232E-3</v>
      </c>
      <c r="N38" s="4"/>
      <c r="Q38" s="7">
        <v>494.58447272508494</v>
      </c>
      <c r="R38" s="2">
        <v>0.92347155305649153</v>
      </c>
      <c r="S38" s="2">
        <f t="shared" si="3"/>
        <v>5.7813665584111273E-2</v>
      </c>
      <c r="T38" s="10">
        <f t="shared" si="1"/>
        <v>-1.5103044074147309E-2</v>
      </c>
      <c r="U38" s="4"/>
    </row>
    <row r="39" spans="2:21" x14ac:dyDescent="0.3">
      <c r="B39" s="11">
        <v>44197</v>
      </c>
      <c r="C39" s="5">
        <v>483.11232183638185</v>
      </c>
      <c r="D39" s="3">
        <v>0.93626649900003245</v>
      </c>
      <c r="E39" s="3">
        <f t="shared" ref="E39:F39" si="26">C39/C27-1</f>
        <v>1.3786327896466277E-2</v>
      </c>
      <c r="F39" s="8">
        <f t="shared" si="26"/>
        <v>-2.4938331432742267E-3</v>
      </c>
      <c r="G39" s="4"/>
      <c r="J39" s="5">
        <v>547.15414125648203</v>
      </c>
      <c r="K39" s="3">
        <v>0.93447232181118756</v>
      </c>
      <c r="L39" s="3">
        <v>2.0618996190364225E-2</v>
      </c>
      <c r="M39" s="8">
        <v>-1.597381647226781E-3</v>
      </c>
      <c r="N39" s="4"/>
      <c r="Q39" s="5">
        <v>496.35081307691081</v>
      </c>
      <c r="R39" s="3">
        <v>0.92910268798088413</v>
      </c>
      <c r="S39" s="3">
        <f t="shared" si="3"/>
        <v>3.5593778570586654E-2</v>
      </c>
      <c r="T39" s="8">
        <f t="shared" si="1"/>
        <v>-5.8898206224929917E-3</v>
      </c>
      <c r="U39" s="4"/>
    </row>
    <row r="40" spans="2:21" x14ac:dyDescent="0.3">
      <c r="B40" s="12">
        <v>44228</v>
      </c>
      <c r="C40" s="6">
        <v>445.95765857894924</v>
      </c>
      <c r="D40" s="4">
        <v>0.93752189222032212</v>
      </c>
      <c r="E40" s="4">
        <f t="shared" ref="E40:F40" si="27">C40/C28-1</f>
        <v>1.9766517719534971E-3</v>
      </c>
      <c r="F40" s="9">
        <f t="shared" si="27"/>
        <v>-8.2247803690216337E-4</v>
      </c>
      <c r="G40" s="4"/>
      <c r="J40" s="6">
        <v>503.33583282328476</v>
      </c>
      <c r="K40" s="4">
        <v>0.93685366664897418</v>
      </c>
      <c r="L40" s="4">
        <v>5.650230075729068E-3</v>
      </c>
      <c r="M40" s="9">
        <v>-3.3522956403919668E-4</v>
      </c>
      <c r="N40" s="4"/>
      <c r="Q40" s="6">
        <v>419.04734496080897</v>
      </c>
      <c r="R40" s="4">
        <v>0.93127126237647995</v>
      </c>
      <c r="S40" s="4">
        <f t="shared" si="3"/>
        <v>-9.8749505301209517E-2</v>
      </c>
      <c r="T40" s="9">
        <f t="shared" si="1"/>
        <v>-2.5429875044267192E-3</v>
      </c>
      <c r="U40" s="4"/>
    </row>
    <row r="41" spans="2:21" x14ac:dyDescent="0.3">
      <c r="B41" s="12">
        <v>44256</v>
      </c>
      <c r="C41" s="6">
        <v>471.15129437325999</v>
      </c>
      <c r="D41" s="4">
        <v>0.93003492089405404</v>
      </c>
      <c r="E41" s="4">
        <f t="shared" ref="E41:F41" si="28">C41/C29-1</f>
        <v>1.4841274696122397E-2</v>
      </c>
      <c r="F41" s="9">
        <f t="shared" si="28"/>
        <v>-3.3502188468349514E-3</v>
      </c>
      <c r="G41" s="4"/>
      <c r="J41" s="6">
        <v>542.7831496676821</v>
      </c>
      <c r="K41" s="4">
        <v>0.9321382678313167</v>
      </c>
      <c r="L41" s="4">
        <v>5.9123922965414355E-2</v>
      </c>
      <c r="M41" s="9">
        <v>-1.4503909547289862E-3</v>
      </c>
      <c r="N41" s="4"/>
      <c r="Q41" s="6">
        <v>434.74711144159289</v>
      </c>
      <c r="R41" s="4">
        <v>0.93102832610151143</v>
      </c>
      <c r="S41" s="4">
        <f t="shared" si="3"/>
        <v>-6.8935637801342931E-2</v>
      </c>
      <c r="T41" s="9">
        <f t="shared" si="1"/>
        <v>-5.0436770987438706E-3</v>
      </c>
      <c r="U41" s="4"/>
    </row>
    <row r="42" spans="2:21" x14ac:dyDescent="0.3">
      <c r="B42" s="12">
        <v>44287</v>
      </c>
      <c r="C42" s="6">
        <v>439.89482091017624</v>
      </c>
      <c r="D42" s="4">
        <v>0.92193804580860528</v>
      </c>
      <c r="E42" s="4">
        <f t="shared" ref="E42:F42" si="29">C42/C30-1</f>
        <v>-3.3941920339280895E-2</v>
      </c>
      <c r="F42" s="9">
        <f t="shared" si="29"/>
        <v>-6.8103786130990773E-4</v>
      </c>
      <c r="G42" s="4"/>
      <c r="J42" s="6">
        <v>519.33224545424468</v>
      </c>
      <c r="K42" s="4">
        <v>0.92936668672865097</v>
      </c>
      <c r="L42" s="4">
        <v>-1.4670146374107018E-2</v>
      </c>
      <c r="M42" s="9">
        <v>-6.0866416498595033E-4</v>
      </c>
      <c r="N42" s="4"/>
      <c r="Q42" s="6">
        <v>417.58464951290335</v>
      </c>
      <c r="R42" s="4">
        <v>0.92876356390371706</v>
      </c>
      <c r="S42" s="4">
        <f t="shared" si="3"/>
        <v>-9.797294846866933E-2</v>
      </c>
      <c r="T42" s="9">
        <f t="shared" si="1"/>
        <v>-3.0603536237050477E-3</v>
      </c>
      <c r="U42" s="4"/>
    </row>
    <row r="43" spans="2:21" x14ac:dyDescent="0.3">
      <c r="B43" s="12">
        <v>44317</v>
      </c>
      <c r="C43" s="6">
        <v>421.54995812703942</v>
      </c>
      <c r="D43" s="4">
        <v>0.90561683608470156</v>
      </c>
      <c r="E43" s="4">
        <f t="shared" ref="E43:F43" si="30">C43/C31-1</f>
        <v>-2.9695830488243313E-3</v>
      </c>
      <c r="F43" s="9">
        <f t="shared" si="30"/>
        <v>-3.868722605337771E-3</v>
      </c>
      <c r="G43" s="4"/>
      <c r="J43" s="6">
        <v>495.47870554053441</v>
      </c>
      <c r="K43" s="4">
        <v>0.9258715742251562</v>
      </c>
      <c r="L43" s="4">
        <v>3.7197228412424677E-2</v>
      </c>
      <c r="M43" s="9">
        <v>5.0447100154271673E-4</v>
      </c>
      <c r="N43" s="4"/>
      <c r="Q43" s="6">
        <v>404.74522046935948</v>
      </c>
      <c r="R43" s="4">
        <v>0.9299653103538803</v>
      </c>
      <c r="S43" s="4">
        <f t="shared" si="3"/>
        <v>-8.5006616870899165E-2</v>
      </c>
      <c r="T43" s="9">
        <f t="shared" si="1"/>
        <v>-1.812852901693196E-3</v>
      </c>
      <c r="U43" s="4"/>
    </row>
    <row r="44" spans="2:21" x14ac:dyDescent="0.3">
      <c r="B44" s="12">
        <v>44348</v>
      </c>
      <c r="C44" s="6">
        <v>432.35983026848095</v>
      </c>
      <c r="D44" s="4">
        <v>0.90643227604154963</v>
      </c>
      <c r="E44" s="4">
        <f t="shared" ref="E44:F44" si="31">C44/C32-1</f>
        <v>3.1148221417397037E-2</v>
      </c>
      <c r="F44" s="9">
        <f t="shared" si="31"/>
        <v>3.0714089386953969E-3</v>
      </c>
      <c r="G44" s="4"/>
      <c r="J44" s="6">
        <v>493.48983825741055</v>
      </c>
      <c r="K44" s="4">
        <v>0.92399299936746138</v>
      </c>
      <c r="L44" s="4">
        <v>2.5804241192102229E-3</v>
      </c>
      <c r="M44" s="9">
        <v>1.521944354556215E-3</v>
      </c>
      <c r="N44" s="4"/>
      <c r="Q44" s="6">
        <v>412.3206791756279</v>
      </c>
      <c r="R44" s="4">
        <v>0.92787609479076549</v>
      </c>
      <c r="S44" s="4">
        <f t="shared" si="3"/>
        <v>-7.9767728439310459E-2</v>
      </c>
      <c r="T44" s="9">
        <f t="shared" si="1"/>
        <v>-6.3607939112311218E-3</v>
      </c>
      <c r="U44" s="4"/>
    </row>
    <row r="45" spans="2:21" x14ac:dyDescent="0.3">
      <c r="B45" s="12">
        <v>44378</v>
      </c>
      <c r="C45" s="6">
        <v>446.81460743102542</v>
      </c>
      <c r="D45" s="4">
        <v>0.90548919141917272</v>
      </c>
      <c r="E45" s="4">
        <f t="shared" ref="E45:F45" si="32">C45/C33-1</f>
        <v>-6.3613944570507508E-2</v>
      </c>
      <c r="F45" s="9">
        <f t="shared" si="32"/>
        <v>-1.3491773611313818E-3</v>
      </c>
      <c r="G45" s="4"/>
      <c r="J45" s="6">
        <v>518.29062684402629</v>
      </c>
      <c r="K45" s="4">
        <v>0.92298340478428076</v>
      </c>
      <c r="L45" s="4">
        <v>-1.7855242963568219E-2</v>
      </c>
      <c r="M45" s="9">
        <v>1.5821622613874098E-3</v>
      </c>
      <c r="N45" s="4"/>
      <c r="Q45" s="6">
        <v>439.27310376640889</v>
      </c>
      <c r="R45" s="4">
        <v>0.927768250828093</v>
      </c>
      <c r="S45" s="4">
        <f t="shared" si="3"/>
        <v>-0.1015393739499596</v>
      </c>
      <c r="T45" s="9">
        <f t="shared" si="1"/>
        <v>-5.4041340570798457E-3</v>
      </c>
      <c r="U45" s="4"/>
    </row>
    <row r="46" spans="2:21" x14ac:dyDescent="0.3">
      <c r="B46" s="12">
        <v>44409</v>
      </c>
      <c r="C46" s="6">
        <v>478.95774545241738</v>
      </c>
      <c r="D46" s="4">
        <v>0.90384574697670628</v>
      </c>
      <c r="E46" s="4">
        <f t="shared" ref="E46:F46" si="33">C46/C34-1</f>
        <v>5.1036767905739522E-2</v>
      </c>
      <c r="F46" s="9">
        <f t="shared" si="33"/>
        <v>-8.5206402374016221E-4</v>
      </c>
      <c r="G46" s="4"/>
      <c r="J46" s="6">
        <v>519.88251978913593</v>
      </c>
      <c r="K46" s="4">
        <v>0.92244837099290056</v>
      </c>
      <c r="L46" s="4">
        <v>-2.5948212345912047E-3</v>
      </c>
      <c r="M46" s="9">
        <v>1.2390011451182126E-3</v>
      </c>
      <c r="N46" s="4"/>
      <c r="Q46" s="6">
        <v>456.68871226259785</v>
      </c>
      <c r="R46" s="4">
        <v>0.92954953812066865</v>
      </c>
      <c r="S46" s="4">
        <f t="shared" si="3"/>
        <v>-5.0702761770755722E-2</v>
      </c>
      <c r="T46" s="9">
        <f t="shared" si="1"/>
        <v>-1.0964320173038056E-3</v>
      </c>
      <c r="U46" s="4"/>
    </row>
    <row r="47" spans="2:21" x14ac:dyDescent="0.3">
      <c r="B47" s="12">
        <v>44440</v>
      </c>
      <c r="C47" s="6">
        <v>417.18470180035382</v>
      </c>
      <c r="D47" s="4">
        <v>0.91025832170689414</v>
      </c>
      <c r="E47" s="4">
        <f t="shared" ref="E47:F47" si="34">C47/C35-1</f>
        <v>1.5868286364920881E-2</v>
      </c>
      <c r="F47" s="9">
        <f t="shared" si="34"/>
        <v>5.9348945787072171E-3</v>
      </c>
      <c r="G47" s="4"/>
      <c r="J47" s="6">
        <v>508.08641649929558</v>
      </c>
      <c r="K47" s="4">
        <v>0.9222512361031292</v>
      </c>
      <c r="L47" s="4">
        <v>2.545169228444899E-2</v>
      </c>
      <c r="M47" s="9">
        <v>-1.5419273643484388E-3</v>
      </c>
      <c r="N47" s="4"/>
      <c r="Q47" s="6">
        <v>452.88785785866611</v>
      </c>
      <c r="R47" s="4">
        <v>0.92693919114587242</v>
      </c>
      <c r="S47" s="4">
        <f t="shared" si="3"/>
        <v>-2.1142076817306621E-2</v>
      </c>
      <c r="T47" s="9">
        <f t="shared" si="1"/>
        <v>-4.0599565794423587E-3</v>
      </c>
      <c r="U47" s="4"/>
    </row>
    <row r="48" spans="2:21" x14ac:dyDescent="0.3">
      <c r="B48" s="12">
        <v>44470</v>
      </c>
      <c r="C48" s="6">
        <v>448.03196425706375</v>
      </c>
      <c r="D48" s="4">
        <v>0.91336419356347331</v>
      </c>
      <c r="E48" s="4">
        <f t="shared" ref="E48:F48" si="35">C48/C36-1</f>
        <v>1.7520546696649486E-2</v>
      </c>
      <c r="F48" s="9">
        <f t="shared" si="35"/>
        <v>-1.0545815267727354E-3</v>
      </c>
      <c r="G48" s="4"/>
      <c r="J48" s="6">
        <v>516.96872925592481</v>
      </c>
      <c r="K48" s="4">
        <v>0.92594407101117038</v>
      </c>
      <c r="L48" s="4">
        <v>-7.056835022667074E-3</v>
      </c>
      <c r="M48" s="9">
        <v>-9.719860159747018E-4</v>
      </c>
      <c r="N48" s="4"/>
      <c r="Q48" s="6">
        <v>442.70205248361458</v>
      </c>
      <c r="R48" s="4">
        <v>0.92985010081505715</v>
      </c>
      <c r="S48" s="4">
        <f t="shared" si="3"/>
        <v>-7.3535676685608231E-2</v>
      </c>
      <c r="T48" s="9">
        <f t="shared" si="1"/>
        <v>-3.0063254078119828E-3</v>
      </c>
      <c r="U48" s="4"/>
    </row>
    <row r="49" spans="2:23" x14ac:dyDescent="0.3">
      <c r="B49" s="12">
        <v>44501</v>
      </c>
      <c r="C49" s="6">
        <v>454.63935666988129</v>
      </c>
      <c r="D49" s="4">
        <v>0.92985476053547511</v>
      </c>
      <c r="E49" s="4">
        <f t="shared" ref="E49:F49" si="36">C49/C37-1</f>
        <v>3.0286246144773044E-2</v>
      </c>
      <c r="F49" s="9">
        <f t="shared" si="36"/>
        <v>2.5493872850699262E-3</v>
      </c>
      <c r="G49" s="4"/>
      <c r="J49" s="6">
        <v>524.40864982528785</v>
      </c>
      <c r="K49" s="4">
        <v>0.93196481721012925</v>
      </c>
      <c r="L49" s="4">
        <v>1.7831226822772939E-2</v>
      </c>
      <c r="M49" s="9">
        <v>3.8317234904643449E-3</v>
      </c>
      <c r="N49" s="4"/>
      <c r="Q49" s="6">
        <v>439.8630715106774</v>
      </c>
      <c r="R49" s="4">
        <v>0.931682755901867</v>
      </c>
      <c r="S49" s="4">
        <f t="shared" si="3"/>
        <v>-6.8151448734496745E-2</v>
      </c>
      <c r="T49" s="9">
        <f t="shared" si="1"/>
        <v>1.0280473802948276E-3</v>
      </c>
      <c r="U49" s="4"/>
    </row>
    <row r="50" spans="2:23" x14ac:dyDescent="0.3">
      <c r="B50" s="13">
        <v>44531</v>
      </c>
      <c r="C50" s="7">
        <v>472.73368904549267</v>
      </c>
      <c r="D50" s="2">
        <v>0.93608781718292855</v>
      </c>
      <c r="E50" s="2">
        <f t="shared" ref="E50:F50" si="37">C50/C38-1</f>
        <v>-5.4835192987725545E-3</v>
      </c>
      <c r="F50" s="10">
        <f t="shared" si="37"/>
        <v>1.3378209774492777E-3</v>
      </c>
      <c r="G50" s="4"/>
      <c r="J50" s="7">
        <v>533.37195645212864</v>
      </c>
      <c r="K50" s="2">
        <v>0.93380401924246026</v>
      </c>
      <c r="L50" s="2">
        <v>-8.333269192866033E-3</v>
      </c>
      <c r="M50" s="10">
        <v>4.6253112145677733E-4</v>
      </c>
      <c r="N50" s="4"/>
      <c r="Q50" s="7">
        <v>450.15797684691341</v>
      </c>
      <c r="R50" s="2">
        <v>0.93386644763231919</v>
      </c>
      <c r="S50" s="2">
        <f t="shared" si="3"/>
        <v>-8.9825900989952912E-2</v>
      </c>
      <c r="T50" s="10">
        <f t="shared" si="1"/>
        <v>1.1256323534193147E-2</v>
      </c>
      <c r="U50" s="4"/>
    </row>
    <row r="51" spans="2:23" x14ac:dyDescent="0.3">
      <c r="B51" s="11">
        <v>44562</v>
      </c>
      <c r="C51" s="5">
        <v>482.23543884925311</v>
      </c>
      <c r="D51" s="3">
        <v>0.94134409832177768</v>
      </c>
      <c r="E51" s="3">
        <f t="shared" ref="E51:F51" si="38">C51/C39-1</f>
        <v>-1.815070631598803E-3</v>
      </c>
      <c r="F51" s="8">
        <f t="shared" si="38"/>
        <v>5.4232414885808655E-3</v>
      </c>
      <c r="G51" s="4"/>
      <c r="J51" s="5">
        <v>554.18754102358412</v>
      </c>
      <c r="K51" s="3">
        <v>0.93429931092030372</v>
      </c>
      <c r="L51" s="3">
        <v>1.2854512534531182E-2</v>
      </c>
      <c r="M51" s="8">
        <v>-1.8514287351867331E-4</v>
      </c>
      <c r="N51" s="4"/>
      <c r="Q51" s="5">
        <v>472.7118337172559</v>
      </c>
      <c r="R51" s="3">
        <v>0.93670007892543594</v>
      </c>
      <c r="S51" s="3">
        <f t="shared" si="3"/>
        <v>-4.7625547771575794E-2</v>
      </c>
      <c r="T51" s="8">
        <f t="shared" si="1"/>
        <v>8.177127289409114E-3</v>
      </c>
      <c r="U51" s="4"/>
    </row>
    <row r="52" spans="2:23" x14ac:dyDescent="0.3">
      <c r="B52" s="12">
        <v>44593</v>
      </c>
      <c r="C52" s="6">
        <v>444.49641949107718</v>
      </c>
      <c r="D52" s="4">
        <v>0.94033841541474439</v>
      </c>
      <c r="E52" s="4">
        <f t="shared" ref="E52:F52" si="39">C52/C40-1</f>
        <v>-3.2766318948940221E-3</v>
      </c>
      <c r="F52" s="9">
        <f t="shared" si="39"/>
        <v>3.0042212537053636E-3</v>
      </c>
      <c r="G52" s="4"/>
      <c r="J52" s="6">
        <v>507.96871652299114</v>
      </c>
      <c r="K52" s="4">
        <v>0.93633125900378567</v>
      </c>
      <c r="L52" s="4">
        <v>9.2043589937156334E-3</v>
      </c>
      <c r="M52" s="9">
        <v>-5.5761925665198664E-4</v>
      </c>
      <c r="N52" s="4"/>
      <c r="Q52" s="6">
        <v>433.85743192786919</v>
      </c>
      <c r="R52" s="4">
        <v>0.93237550993790053</v>
      </c>
      <c r="S52" s="4">
        <f t="shared" si="3"/>
        <v>3.5342276105926107E-2</v>
      </c>
      <c r="T52" s="9">
        <f t="shared" si="1"/>
        <v>1.1857421205103691E-3</v>
      </c>
      <c r="U52" s="4"/>
    </row>
    <row r="53" spans="2:23" x14ac:dyDescent="0.3">
      <c r="B53" s="12">
        <v>44621</v>
      </c>
      <c r="C53" s="6">
        <v>477.16878535591945</v>
      </c>
      <c r="D53" s="4">
        <v>0.93649373991346296</v>
      </c>
      <c r="E53" s="4">
        <f t="shared" ref="E53:F53" si="40">C53/C41-1</f>
        <v>1.2771886768695229E-2</v>
      </c>
      <c r="F53" s="9">
        <f t="shared" si="40"/>
        <v>6.9447059183540549E-3</v>
      </c>
      <c r="G53" s="4"/>
      <c r="J53" s="6">
        <v>549.88900912224085</v>
      </c>
      <c r="K53" s="4">
        <v>0.93494515689658253</v>
      </c>
      <c r="L53" s="4">
        <v>1.3091525517896718E-2</v>
      </c>
      <c r="M53" s="9">
        <v>3.0112368112471533E-3</v>
      </c>
      <c r="N53" s="4"/>
      <c r="Q53" s="6">
        <v>458.05143168409512</v>
      </c>
      <c r="R53" s="4">
        <v>0.93327922967589882</v>
      </c>
      <c r="S53" s="4">
        <f t="shared" si="3"/>
        <v>5.3604313011365701E-2</v>
      </c>
      <c r="T53" s="9">
        <f t="shared" si="1"/>
        <v>2.4176531597190909E-3</v>
      </c>
      <c r="U53" s="4"/>
    </row>
    <row r="54" spans="2:23" x14ac:dyDescent="0.3">
      <c r="B54" s="12">
        <v>44652</v>
      </c>
      <c r="C54" s="6">
        <v>443.56267189771768</v>
      </c>
      <c r="D54" s="4">
        <v>0.92949987545860657</v>
      </c>
      <c r="E54" s="4">
        <f t="shared" ref="E54:F54" si="41">C54/C42-1</f>
        <v>8.3380181197687531E-3</v>
      </c>
      <c r="F54" s="9">
        <f t="shared" si="41"/>
        <v>8.2021017403279828E-3</v>
      </c>
      <c r="G54" s="4"/>
      <c r="J54" s="6">
        <v>525.3126251724899</v>
      </c>
      <c r="K54" s="4">
        <v>0.93161556448352423</v>
      </c>
      <c r="L54" s="4">
        <v>1.151551780308635E-2</v>
      </c>
      <c r="M54" s="9">
        <v>2.4197959610423592E-3</v>
      </c>
      <c r="N54" s="4"/>
      <c r="Q54" s="6">
        <v>439.01214999001616</v>
      </c>
      <c r="R54" s="4">
        <v>0.92941467014921098</v>
      </c>
      <c r="S54" s="4">
        <f t="shared" si="3"/>
        <v>5.1312950564890603E-2</v>
      </c>
      <c r="T54" s="9">
        <f t="shared" si="1"/>
        <v>7.0104628432798854E-4</v>
      </c>
      <c r="U54" s="4"/>
    </row>
    <row r="55" spans="2:23" x14ac:dyDescent="0.3">
      <c r="B55" s="12">
        <v>44682</v>
      </c>
      <c r="C55" s="6">
        <v>417.40158788434968</v>
      </c>
      <c r="D55" s="4">
        <v>0.91175124950589059</v>
      </c>
      <c r="E55" s="4">
        <f t="shared" ref="E55:F55" si="42">C55/C43-1</f>
        <v>-9.8407559121131971E-3</v>
      </c>
      <c r="F55" s="9">
        <f t="shared" si="42"/>
        <v>6.773740479152579E-3</v>
      </c>
      <c r="G55" s="4"/>
      <c r="J55" s="6">
        <v>494.88481985206141</v>
      </c>
      <c r="K55" s="4">
        <v>0.9260608452178839</v>
      </c>
      <c r="L55" s="4">
        <v>-1.1986099136694905E-3</v>
      </c>
      <c r="M55" s="9">
        <v>2.0442467184089708E-4</v>
      </c>
      <c r="N55" s="4"/>
      <c r="Q55" s="6">
        <v>430.14930301011356</v>
      </c>
      <c r="R55" s="4">
        <v>0.92794915017190005</v>
      </c>
      <c r="S55" s="4">
        <f t="shared" si="3"/>
        <v>6.2765614653323087E-2</v>
      </c>
      <c r="T55" s="9">
        <f t="shared" si="1"/>
        <v>-2.1679950418935778E-3</v>
      </c>
      <c r="U55" s="4"/>
    </row>
    <row r="56" spans="2:23" x14ac:dyDescent="0.3">
      <c r="B56" s="12">
        <v>44713</v>
      </c>
      <c r="C56" s="6">
        <v>416.55812675920509</v>
      </c>
      <c r="D56" s="4">
        <v>0.90963205224308941</v>
      </c>
      <c r="E56" s="4">
        <f t="shared" ref="E56:F56" si="43">C56/C44-1</f>
        <v>-3.6547575429159429E-2</v>
      </c>
      <c r="F56" s="9">
        <f t="shared" si="43"/>
        <v>3.5300775205329149E-3</v>
      </c>
      <c r="G56" s="4"/>
      <c r="J56" s="6">
        <v>478.81993876442829</v>
      </c>
      <c r="K56" s="4">
        <v>0.92600807221823866</v>
      </c>
      <c r="L56" s="4">
        <v>-2.9726852218039501E-2</v>
      </c>
      <c r="M56" s="9">
        <v>2.180831296510588E-3</v>
      </c>
      <c r="N56" s="4"/>
      <c r="Q56" s="6">
        <v>431.80786934215109</v>
      </c>
      <c r="R56" s="4">
        <v>0.92476351801440404</v>
      </c>
      <c r="S56" s="4">
        <f t="shared" si="3"/>
        <v>4.7262218828036495E-2</v>
      </c>
      <c r="T56" s="9">
        <f t="shared" si="1"/>
        <v>-3.3545176924332232E-3</v>
      </c>
      <c r="U56" s="4"/>
    </row>
    <row r="57" spans="2:23" x14ac:dyDescent="0.3">
      <c r="B57" s="12">
        <v>44743</v>
      </c>
      <c r="C57" s="6">
        <v>452.35832337145769</v>
      </c>
      <c r="D57" s="4">
        <v>0.91092623513794035</v>
      </c>
      <c r="E57" s="4">
        <f t="shared" ref="E57:F57" si="44">C57/C45-1</f>
        <v>1.2407194948943268E-2</v>
      </c>
      <c r="F57" s="9">
        <f t="shared" si="44"/>
        <v>6.0045374039707777E-3</v>
      </c>
      <c r="G57" s="4"/>
      <c r="J57" s="6">
        <v>504.30519461809951</v>
      </c>
      <c r="K57" s="4">
        <v>0.92629286735860095</v>
      </c>
      <c r="L57" s="4">
        <v>-2.6983764516612663E-2</v>
      </c>
      <c r="M57" s="9">
        <v>3.5856143860937273E-3</v>
      </c>
      <c r="N57" s="4"/>
      <c r="Q57" s="6">
        <v>463.24815313325541</v>
      </c>
      <c r="R57" s="4">
        <v>0.91969714671364544</v>
      </c>
      <c r="S57" s="4">
        <f t="shared" si="3"/>
        <v>5.4578914942162493E-2</v>
      </c>
      <c r="T57" s="9">
        <f t="shared" si="1"/>
        <v>-8.6994829875279844E-3</v>
      </c>
      <c r="U57" s="4"/>
    </row>
    <row r="58" spans="2:23" x14ac:dyDescent="0.3">
      <c r="B58" s="12">
        <v>44774</v>
      </c>
      <c r="C58" s="6">
        <v>455.51729903102085</v>
      </c>
      <c r="D58" s="4">
        <v>0.91226985702908781</v>
      </c>
      <c r="E58" s="4">
        <f t="shared" ref="E58:F58" si="45">C58/C46-1</f>
        <v>-4.8940531067630966E-2</v>
      </c>
      <c r="F58" s="9">
        <f t="shared" si="45"/>
        <v>9.320296168410902E-3</v>
      </c>
      <c r="G58" s="4"/>
      <c r="J58" s="6">
        <v>514.3695318049223</v>
      </c>
      <c r="K58" s="4">
        <v>0.92574029435799388</v>
      </c>
      <c r="L58" s="4">
        <v>-1.0604295729061408E-2</v>
      </c>
      <c r="M58" s="9">
        <v>3.5686803387706689E-3</v>
      </c>
      <c r="N58" s="4"/>
      <c r="Q58" s="6">
        <v>486.96674199245513</v>
      </c>
      <c r="R58" s="4">
        <v>0.92564406005318423</v>
      </c>
      <c r="S58" s="4">
        <f t="shared" si="3"/>
        <v>6.6299054294224113E-2</v>
      </c>
      <c r="T58" s="9">
        <f t="shared" si="1"/>
        <v>-4.2014738400929508E-3</v>
      </c>
      <c r="U58" s="4"/>
    </row>
    <row r="59" spans="2:23" x14ac:dyDescent="0.3">
      <c r="B59" s="12">
        <v>44805</v>
      </c>
      <c r="C59" s="6">
        <v>431.32168726167555</v>
      </c>
      <c r="D59" s="4">
        <v>0.91240216771299987</v>
      </c>
      <c r="E59" s="4">
        <f t="shared" ref="E59:F59" si="46">C59/C47-1</f>
        <v>3.3886634385953851E-2</v>
      </c>
      <c r="F59" s="9">
        <f t="shared" si="46"/>
        <v>2.3552061595939477E-3</v>
      </c>
      <c r="G59" s="4"/>
      <c r="J59" s="6">
        <v>489.09832633314574</v>
      </c>
      <c r="K59" s="4">
        <v>0.92740701626644007</v>
      </c>
      <c r="L59" s="4">
        <v>-3.7371772890480659E-2</v>
      </c>
      <c r="M59" s="9">
        <v>5.5904291167947484E-3</v>
      </c>
      <c r="N59" s="4"/>
      <c r="Q59" s="6">
        <v>450.25853811837271</v>
      </c>
      <c r="R59" s="4">
        <v>0.92607624483762019</v>
      </c>
      <c r="S59" s="4">
        <f t="shared" si="3"/>
        <v>-5.8056750576738203E-3</v>
      </c>
      <c r="T59" s="9">
        <f t="shared" si="1"/>
        <v>-9.3096323523167435E-4</v>
      </c>
      <c r="U59" s="4"/>
    </row>
    <row r="60" spans="2:23" x14ac:dyDescent="0.3">
      <c r="B60" s="12">
        <v>44835</v>
      </c>
      <c r="C60" s="6">
        <v>449.53447828695761</v>
      </c>
      <c r="D60" s="4">
        <v>0.92319362877463773</v>
      </c>
      <c r="E60" s="4">
        <f t="shared" ref="E60:F60" si="47">C60/C48-1</f>
        <v>3.3535866852387741E-3</v>
      </c>
      <c r="F60" s="9">
        <f t="shared" si="47"/>
        <v>1.0761791715104385E-2</v>
      </c>
      <c r="G60" s="4"/>
      <c r="J60" s="6">
        <v>507.1734578883287</v>
      </c>
      <c r="K60" s="4">
        <v>0.92909486336407565</v>
      </c>
      <c r="L60" s="4">
        <v>-1.8947512321866089E-2</v>
      </c>
      <c r="M60" s="9">
        <v>3.4027890577283948E-3</v>
      </c>
      <c r="N60" s="4"/>
      <c r="Q60" s="6">
        <v>456.37719841625801</v>
      </c>
      <c r="R60" s="4">
        <v>0.92572248429706705</v>
      </c>
      <c r="S60" s="4">
        <f t="shared" si="3"/>
        <v>3.0890179650001848E-2</v>
      </c>
      <c r="T60" s="9">
        <f t="shared" si="1"/>
        <v>-4.4390128197782097E-3</v>
      </c>
      <c r="U60" s="4"/>
    </row>
    <row r="61" spans="2:23" x14ac:dyDescent="0.3">
      <c r="B61" s="12">
        <v>44866</v>
      </c>
      <c r="C61" s="6">
        <v>438.815071289397</v>
      </c>
      <c r="D61" s="4">
        <v>0.93228934510180073</v>
      </c>
      <c r="E61" s="4">
        <f t="shared" ref="E61:F61" si="48">C61/C49-1</f>
        <v>-3.4806237401867723E-2</v>
      </c>
      <c r="F61" s="9">
        <f t="shared" si="48"/>
        <v>2.6182417616742448E-3</v>
      </c>
      <c r="G61" s="4"/>
      <c r="J61" s="6">
        <v>506.91426992902348</v>
      </c>
      <c r="K61" s="4">
        <v>0.93431684936453241</v>
      </c>
      <c r="L61" s="4">
        <v>-3.3360204684062311E-2</v>
      </c>
      <c r="M61" s="9">
        <v>2.5237349210713855E-3</v>
      </c>
      <c r="N61" s="4"/>
      <c r="Q61" s="6">
        <v>440.28174045399652</v>
      </c>
      <c r="R61" s="4">
        <v>0.93281206973016384</v>
      </c>
      <c r="S61" s="4">
        <f t="shared" si="3"/>
        <v>9.5181653208853412E-4</v>
      </c>
      <c r="T61" s="9">
        <f t="shared" si="1"/>
        <v>1.2121227114521016E-3</v>
      </c>
      <c r="U61" s="4"/>
    </row>
    <row r="62" spans="2:23" x14ac:dyDescent="0.3">
      <c r="B62" s="13">
        <v>44896</v>
      </c>
      <c r="C62" s="7">
        <v>467.18257256259523</v>
      </c>
      <c r="D62" s="2">
        <v>0.88169384774487702</v>
      </c>
      <c r="E62" s="2">
        <f t="shared" ref="E62:F62" si="49">C62/C50-1</f>
        <v>-1.1742587024220374E-2</v>
      </c>
      <c r="F62" s="10">
        <f t="shared" si="49"/>
        <v>-5.8107763437991622E-2</v>
      </c>
      <c r="G62" s="4"/>
      <c r="J62" s="7">
        <v>514.88889691804604</v>
      </c>
      <c r="K62" s="2">
        <v>0.93425617785431869</v>
      </c>
      <c r="L62" s="2">
        <v>-3.465322709695462E-2</v>
      </c>
      <c r="M62" s="10">
        <v>4.8421146465527087E-4</v>
      </c>
      <c r="N62" s="4"/>
      <c r="Q62" s="7">
        <v>448.33417430702485</v>
      </c>
      <c r="R62" s="2">
        <v>0.93446685624116721</v>
      </c>
      <c r="S62" s="2">
        <f t="shared" si="3"/>
        <v>-4.0514722246247636E-3</v>
      </c>
      <c r="T62" s="10">
        <f t="shared" si="1"/>
        <v>6.4292770167551083E-4</v>
      </c>
      <c r="U62" s="4"/>
    </row>
    <row r="63" spans="2:23" x14ac:dyDescent="0.3">
      <c r="B63" s="11">
        <v>44927</v>
      </c>
      <c r="C63" s="5">
        <f>C51*(1+E63)</f>
        <v>484.8725334601184</v>
      </c>
      <c r="D63" s="3">
        <f>D51*(1+F63)</f>
        <v>0.94223139612251339</v>
      </c>
      <c r="E63" s="3">
        <f>AVERAGE(E51,E39,E27,E15,E3)</f>
        <v>5.468479498640955E-3</v>
      </c>
      <c r="F63" s="8">
        <f>AVERAGE(F51,F39,F27,F15,F3)</f>
        <v>9.4258603449857146E-4</v>
      </c>
      <c r="G63" s="16">
        <v>882156814.97164285</v>
      </c>
      <c r="H63" s="17">
        <f>G63/C63</f>
        <v>1819358.190237026</v>
      </c>
      <c r="I63" s="20">
        <f>H63/D63</f>
        <v>1930903.8074129981</v>
      </c>
      <c r="J63" s="5">
        <f>J51*(1+L63)</f>
        <v>558.5399063926252</v>
      </c>
      <c r="K63" s="3">
        <f>K51*(1+M63)</f>
        <v>0.93468763595764193</v>
      </c>
      <c r="L63" s="3">
        <f>AVERAGE(L51,L39,L27,L15,L3)</f>
        <v>7.8535965658885314E-3</v>
      </c>
      <c r="M63" s="8">
        <f>AVERAGE(M51,M39,M27,M15,M3)</f>
        <v>4.1563237048278798E-4</v>
      </c>
      <c r="N63" s="16">
        <v>377378761.82682681</v>
      </c>
      <c r="O63" s="17">
        <f>N63/J63</f>
        <v>675652.28107720683</v>
      </c>
      <c r="P63" s="20">
        <f>O63/K63</f>
        <v>722864.25441475073</v>
      </c>
      <c r="Q63" s="5">
        <f>Q51*(1+S63)</f>
        <v>467.65323036193661</v>
      </c>
      <c r="R63" s="3">
        <f>R51*(1+T63)</f>
        <v>0.93734426764631806</v>
      </c>
      <c r="S63" s="3">
        <f>AVERAGE(S51,S39,S27,S15,S3)</f>
        <v>-1.0701241209766389E-2</v>
      </c>
      <c r="T63" s="8">
        <f>AVERAGE(T51,T39,T27,T15,T3)</f>
        <v>6.8772143333333262E-4</v>
      </c>
      <c r="U63" s="16">
        <v>156530224.78462175</v>
      </c>
      <c r="V63" s="17">
        <f>U63/Q63</f>
        <v>334714.30244045652</v>
      </c>
      <c r="W63" s="20">
        <f>V63/R63</f>
        <v>357087.90675268957</v>
      </c>
    </row>
    <row r="64" spans="2:23" x14ac:dyDescent="0.3">
      <c r="B64" s="12">
        <v>44958</v>
      </c>
      <c r="C64" s="6">
        <f t="shared" ref="C64:C75" si="50">C52*(1+E64)</f>
        <v>448.99300207618279</v>
      </c>
      <c r="D64" s="4">
        <f t="shared" ref="D64:D75" si="51">D52*(1+F64)</f>
        <v>0.94109512461065048</v>
      </c>
      <c r="E64" s="4">
        <f t="shared" ref="E64:F64" si="52">AVERAGE(E52,E40,E28,E16,E4)</f>
        <v>1.011612779750617E-2</v>
      </c>
      <c r="F64" s="9">
        <f t="shared" si="52"/>
        <v>8.0472007045704339E-4</v>
      </c>
      <c r="G64" s="18">
        <v>789247116.52415967</v>
      </c>
      <c r="H64" s="15">
        <f t="shared" ref="H64:I64" si="53">G64/C64</f>
        <v>1757816.0748043114</v>
      </c>
      <c r="I64" s="21">
        <f t="shared" si="53"/>
        <v>1867841.01716769</v>
      </c>
      <c r="J64" s="6">
        <f t="shared" ref="J64:J127" si="54">J52*(1+L64)</f>
        <v>513.25299015956614</v>
      </c>
      <c r="K64" s="4">
        <f t="shared" ref="K64:K127" si="55">K52*(1+M64)</f>
        <v>0.93743627725105194</v>
      </c>
      <c r="L64" s="4">
        <f t="shared" ref="L64:M64" si="56">AVERAGE(L52,L40,L28,L16,L4)</f>
        <v>1.0402754076560949E-2</v>
      </c>
      <c r="M64" s="9">
        <f t="shared" si="56"/>
        <v>1.1801573819525846E-3</v>
      </c>
      <c r="N64" s="18">
        <v>323071473.67629272</v>
      </c>
      <c r="O64" s="15">
        <f t="shared" ref="O64:O127" si="57">N64/J64</f>
        <v>629458.53189448046</v>
      </c>
      <c r="P64" s="21">
        <f t="shared" ref="P64:P127" si="58">O64/K64</f>
        <v>671468.07433174155</v>
      </c>
      <c r="Q64" s="6">
        <f t="shared" ref="Q64:Q127" si="59">Q52*(1+S64)</f>
        <v>432.40659706900095</v>
      </c>
      <c r="R64" s="4">
        <f t="shared" ref="R64:R127" si="60">R52*(1+T64)</f>
        <v>0.93182881654985039</v>
      </c>
      <c r="S64" s="4">
        <f t="shared" ref="S64:T64" si="61">AVERAGE(S52,S40,S28,S16,S4)</f>
        <v>-3.3440359714973721E-3</v>
      </c>
      <c r="T64" s="9">
        <f t="shared" si="61"/>
        <v>-5.8634464571736265E-4</v>
      </c>
      <c r="U64" s="18">
        <v>132463625.04744449</v>
      </c>
      <c r="V64" s="15">
        <f t="shared" ref="V64:V127" si="62">U64/Q64</f>
        <v>306340.43501030747</v>
      </c>
      <c r="W64" s="21">
        <f t="shared" ref="W64:W127" si="63">V64/R64</f>
        <v>328751.83678537706</v>
      </c>
    </row>
    <row r="65" spans="2:23" x14ac:dyDescent="0.3">
      <c r="B65" s="12">
        <v>44986</v>
      </c>
      <c r="C65" s="6">
        <f t="shared" si="50"/>
        <v>478.23507532760226</v>
      </c>
      <c r="D65" s="4">
        <f t="shared" si="51"/>
        <v>0.93690282668969471</v>
      </c>
      <c r="E65" s="4">
        <f t="shared" ref="E65:F65" si="64">AVERAGE(E53,E41,E29,E17,E5)</f>
        <v>2.2346180312014185E-3</v>
      </c>
      <c r="F65" s="9">
        <f t="shared" si="64"/>
        <v>4.368280948354508E-4</v>
      </c>
      <c r="G65" s="18">
        <v>834892389.03149343</v>
      </c>
      <c r="H65" s="15">
        <f t="shared" ref="H65:I65" si="65">G65/C65</f>
        <v>1745778.2419233313</v>
      </c>
      <c r="I65" s="21">
        <f t="shared" si="65"/>
        <v>1863350.3840431243</v>
      </c>
      <c r="J65" s="6">
        <f t="shared" si="54"/>
        <v>552.22756348520954</v>
      </c>
      <c r="K65" s="4">
        <f t="shared" si="55"/>
        <v>0.93551453171129262</v>
      </c>
      <c r="L65" s="4">
        <f t="shared" ref="L65:M65" si="66">AVERAGE(L53,L41,L29,L17,L5)</f>
        <v>4.2527752404099674E-3</v>
      </c>
      <c r="M65" s="9">
        <f t="shared" si="66"/>
        <v>6.0899274199137658E-4</v>
      </c>
      <c r="N65" s="18">
        <v>362406607.58948374</v>
      </c>
      <c r="O65" s="15">
        <f t="shared" si="57"/>
        <v>656263.16314649186</v>
      </c>
      <c r="P65" s="21">
        <f t="shared" si="58"/>
        <v>701499.69979196438</v>
      </c>
      <c r="Q65" s="6">
        <f t="shared" si="59"/>
        <v>452.78028786135798</v>
      </c>
      <c r="R65" s="4">
        <f t="shared" si="60"/>
        <v>0.93286322308345615</v>
      </c>
      <c r="S65" s="4">
        <f t="shared" ref="S65:T65" si="67">AVERAGE(S53,S41,S29,S17,S5)</f>
        <v>-1.1507755370083594E-2</v>
      </c>
      <c r="T65" s="9">
        <f t="shared" si="67"/>
        <v>-4.4574718820991068E-4</v>
      </c>
      <c r="U65" s="18">
        <v>152941484.21414214</v>
      </c>
      <c r="V65" s="15">
        <f t="shared" si="62"/>
        <v>337783.00052888581</v>
      </c>
      <c r="W65" s="21">
        <f t="shared" si="63"/>
        <v>362092.74004005507</v>
      </c>
    </row>
    <row r="66" spans="2:23" x14ac:dyDescent="0.3">
      <c r="B66" s="12">
        <v>45017</v>
      </c>
      <c r="C66" s="6">
        <f t="shared" si="50"/>
        <v>446.67365223305444</v>
      </c>
      <c r="D66" s="4">
        <f t="shared" si="51"/>
        <v>0.93112509708701008</v>
      </c>
      <c r="E66" s="4">
        <f t="shared" ref="E66:F66" si="68">AVERAGE(E54,E42,E30,E18,E6)</f>
        <v>7.0136206954180434E-3</v>
      </c>
      <c r="F66" s="9">
        <f t="shared" si="68"/>
        <v>1.7484904208316277E-3</v>
      </c>
      <c r="G66" s="18">
        <v>730764748.98027384</v>
      </c>
      <c r="H66" s="15">
        <f t="shared" ref="H66:I66" si="69">G66/C66</f>
        <v>1636014.8966185122</v>
      </c>
      <c r="I66" s="21">
        <f t="shared" si="69"/>
        <v>1757030.1796576243</v>
      </c>
      <c r="J66" s="6">
        <f t="shared" si="54"/>
        <v>531.82634956059087</v>
      </c>
      <c r="K66" s="4">
        <f t="shared" si="55"/>
        <v>0.93247097626416675</v>
      </c>
      <c r="L66" s="4">
        <f t="shared" ref="L66:M66" si="70">AVERAGE(L54,L42,L30,L18,L6)</f>
        <v>1.2399710336225134E-2</v>
      </c>
      <c r="M66" s="9">
        <f t="shared" si="70"/>
        <v>9.1820254325249986E-4</v>
      </c>
      <c r="N66" s="18">
        <v>330718680.11465907</v>
      </c>
      <c r="O66" s="15">
        <f t="shared" si="57"/>
        <v>621854.63429540046</v>
      </c>
      <c r="P66" s="21">
        <f t="shared" si="58"/>
        <v>666888.99721767916</v>
      </c>
      <c r="Q66" s="6">
        <f t="shared" si="59"/>
        <v>435.69468136730751</v>
      </c>
      <c r="R66" s="4">
        <f t="shared" si="60"/>
        <v>0.92972131622476006</v>
      </c>
      <c r="S66" s="4">
        <f t="shared" ref="S66:T66" si="71">AVERAGE(S54,S42,S30,S18,S6)</f>
        <v>-7.5566669915265502E-3</v>
      </c>
      <c r="T66" s="9">
        <f t="shared" si="71"/>
        <v>3.2993461949546441E-4</v>
      </c>
      <c r="U66" s="18">
        <v>133857649.55376422</v>
      </c>
      <c r="V66" s="15">
        <f t="shared" si="62"/>
        <v>307228.1009575075</v>
      </c>
      <c r="W66" s="21">
        <f t="shared" si="63"/>
        <v>330451.8199120597</v>
      </c>
    </row>
    <row r="67" spans="2:23" x14ac:dyDescent="0.3">
      <c r="B67" s="12">
        <v>45047</v>
      </c>
      <c r="C67" s="6">
        <f t="shared" si="50"/>
        <v>416.89810332214159</v>
      </c>
      <c r="D67" s="4">
        <f t="shared" si="51"/>
        <v>0.9124951786522344</v>
      </c>
      <c r="E67" s="4">
        <f t="shared" ref="E67:F67" si="72">AVERAGE(E55,E43,E31,E19,E7)</f>
        <v>-1.206235378164311E-3</v>
      </c>
      <c r="F67" s="9">
        <f t="shared" si="72"/>
        <v>8.1593433159201647E-4</v>
      </c>
      <c r="G67" s="18">
        <v>771257091.68758452</v>
      </c>
      <c r="H67" s="15">
        <f t="shared" ref="H67:I67" si="73">G67/C67</f>
        <v>1849989.447161447</v>
      </c>
      <c r="I67" s="21">
        <f t="shared" si="73"/>
        <v>2027396.4076105061</v>
      </c>
      <c r="J67" s="6">
        <f t="shared" si="54"/>
        <v>494.57177738025058</v>
      </c>
      <c r="K67" s="4">
        <f t="shared" si="55"/>
        <v>0.92665170093283067</v>
      </c>
      <c r="L67" s="4">
        <f t="shared" ref="L67:M67" si="74">AVERAGE(L55,L43,L31,L19,L7)</f>
        <v>-6.3255622167677215E-4</v>
      </c>
      <c r="M67" s="9">
        <f t="shared" si="74"/>
        <v>6.3803120280689905E-4</v>
      </c>
      <c r="N67" s="18">
        <v>357930734.71897948</v>
      </c>
      <c r="O67" s="15">
        <f t="shared" si="57"/>
        <v>723718.47947923862</v>
      </c>
      <c r="P67" s="21">
        <f t="shared" si="58"/>
        <v>781003.77817328169</v>
      </c>
      <c r="Q67" s="6">
        <f t="shared" si="59"/>
        <v>424.46052195636219</v>
      </c>
      <c r="R67" s="4">
        <f t="shared" si="60"/>
        <v>0.92839041379093845</v>
      </c>
      <c r="S67" s="4">
        <f t="shared" ref="S67:T67" si="75">AVERAGE(S55,S43,S31,S19,S7)</f>
        <v>-1.3225131399591295E-2</v>
      </c>
      <c r="T67" s="9">
        <f t="shared" si="75"/>
        <v>4.7552564594370849E-4</v>
      </c>
      <c r="U67" s="18">
        <v>149897769.73706695</v>
      </c>
      <c r="V67" s="15">
        <f t="shared" si="62"/>
        <v>353148.90780932887</v>
      </c>
      <c r="W67" s="21">
        <f t="shared" si="63"/>
        <v>380388.3609345986</v>
      </c>
    </row>
    <row r="68" spans="2:23" x14ac:dyDescent="0.3">
      <c r="B68" s="12">
        <v>45078</v>
      </c>
      <c r="C68" s="6">
        <f t="shared" si="50"/>
        <v>415.01148993025259</v>
      </c>
      <c r="D68" s="4">
        <f t="shared" si="51"/>
        <v>0.91087503451203633</v>
      </c>
      <c r="E68" s="4">
        <f t="shared" ref="E68:F68" si="76">AVERAGE(E56,E44,E32,E20,E8)</f>
        <v>-3.7128955831092769E-3</v>
      </c>
      <c r="F68" s="9">
        <f t="shared" si="76"/>
        <v>1.3664670960986669E-3</v>
      </c>
      <c r="G68" s="18">
        <v>798627278.26271796</v>
      </c>
      <c r="H68" s="15">
        <f t="shared" ref="H68:I68" si="77">G68/C68</f>
        <v>1924349.8014884754</v>
      </c>
      <c r="I68" s="21">
        <f t="shared" si="77"/>
        <v>2112638.6480878424</v>
      </c>
      <c r="J68" s="6">
        <f t="shared" si="54"/>
        <v>475.82845320263124</v>
      </c>
      <c r="K68" s="4">
        <f t="shared" si="55"/>
        <v>0.92697811222195492</v>
      </c>
      <c r="L68" s="4">
        <f t="shared" ref="L68:M68" si="78">AVERAGE(L56,L44,L32,L20,L8)</f>
        <v>-6.2476211193636336E-3</v>
      </c>
      <c r="M68" s="9">
        <f t="shared" si="78"/>
        <v>1.0475502674534675E-3</v>
      </c>
      <c r="N68" s="18">
        <v>361264688.24330628</v>
      </c>
      <c r="O68" s="15">
        <f t="shared" si="57"/>
        <v>759233.05092783505</v>
      </c>
      <c r="P68" s="21">
        <f t="shared" si="58"/>
        <v>819040.96862434316</v>
      </c>
      <c r="Q68" s="6">
        <f t="shared" si="59"/>
        <v>427.80279016857509</v>
      </c>
      <c r="R68" s="4">
        <f t="shared" si="60"/>
        <v>0.92473705621799684</v>
      </c>
      <c r="S68" s="4">
        <f t="shared" ref="S68:T68" si="79">AVERAGE(S56,S44,S32,S20,S8)</f>
        <v>-9.2751416959530267E-3</v>
      </c>
      <c r="T68" s="9">
        <f t="shared" si="79"/>
        <v>-2.8614662983317274E-5</v>
      </c>
      <c r="U68" s="18">
        <v>150889788.56563005</v>
      </c>
      <c r="V68" s="15">
        <f t="shared" si="62"/>
        <v>352708.75280213141</v>
      </c>
      <c r="W68" s="21">
        <f t="shared" si="63"/>
        <v>381415.18221908918</v>
      </c>
    </row>
    <row r="69" spans="2:23" x14ac:dyDescent="0.3">
      <c r="B69" s="12">
        <v>45108</v>
      </c>
      <c r="C69" s="6">
        <f t="shared" si="50"/>
        <v>451.58442584610555</v>
      </c>
      <c r="D69" s="4">
        <f t="shared" si="51"/>
        <v>0.91277922462196215</v>
      </c>
      <c r="E69" s="4">
        <f t="shared" ref="E69:F69" si="80">AVERAGE(E57,E45,E33,E21,E9)</f>
        <v>-1.7108064235100251E-3</v>
      </c>
      <c r="F69" s="9">
        <f t="shared" si="80"/>
        <v>2.0341817070855584E-3</v>
      </c>
      <c r="G69" s="18">
        <v>892252538.40482485</v>
      </c>
      <c r="H69" s="15">
        <f t="shared" ref="H69:I69" si="81">G69/C69</f>
        <v>1975826.6391341265</v>
      </c>
      <c r="I69" s="21">
        <f t="shared" si="81"/>
        <v>2164627.092550707</v>
      </c>
      <c r="J69" s="6">
        <f t="shared" si="54"/>
        <v>503.22697721879712</v>
      </c>
      <c r="K69" s="4">
        <f t="shared" si="55"/>
        <v>0.92750175859131145</v>
      </c>
      <c r="L69" s="4">
        <f t="shared" ref="L69:M69" si="82">AVERAGE(L57,L45,L33,L21,L9)</f>
        <v>-2.1380255662821535E-3</v>
      </c>
      <c r="M69" s="9">
        <f t="shared" si="82"/>
        <v>1.3050853302561949E-3</v>
      </c>
      <c r="N69" s="18">
        <v>402440917.49969965</v>
      </c>
      <c r="O69" s="15">
        <f t="shared" si="57"/>
        <v>799720.47548778995</v>
      </c>
      <c r="P69" s="21">
        <f t="shared" si="58"/>
        <v>862230.68374814128</v>
      </c>
      <c r="Q69" s="6">
        <f t="shared" si="59"/>
        <v>464.13718559059589</v>
      </c>
      <c r="R69" s="4">
        <f t="shared" si="60"/>
        <v>0.91864177285871351</v>
      </c>
      <c r="S69" s="4">
        <f t="shared" ref="S69:T69" si="83">AVERAGE(S57,S45,S33,S21,S9)</f>
        <v>1.9191279044016075E-3</v>
      </c>
      <c r="T69" s="9">
        <f t="shared" si="83"/>
        <v>-1.1475232457805351E-3</v>
      </c>
      <c r="U69" s="18">
        <v>165472874.31205344</v>
      </c>
      <c r="V69" s="15">
        <f t="shared" si="62"/>
        <v>356517.16658189293</v>
      </c>
      <c r="W69" s="21">
        <f t="shared" si="63"/>
        <v>388091.61211170506</v>
      </c>
    </row>
    <row r="70" spans="2:23" x14ac:dyDescent="0.3">
      <c r="B70" s="12">
        <v>45139</v>
      </c>
      <c r="C70" s="6">
        <f t="shared" si="50"/>
        <v>456.14685887283821</v>
      </c>
      <c r="D70" s="4">
        <f t="shared" si="51"/>
        <v>0.91455591305531758</v>
      </c>
      <c r="E70" s="4">
        <f t="shared" ref="E70:F70" si="84">AVERAGE(E58,E46,E34,E22,E10)</f>
        <v>1.3820766920522142E-3</v>
      </c>
      <c r="F70" s="9">
        <f t="shared" si="84"/>
        <v>2.5058988945164005E-3</v>
      </c>
      <c r="G70" s="18">
        <v>883915256.78814447</v>
      </c>
      <c r="H70" s="15">
        <f t="shared" ref="H70:I70" si="85">G70/C70</f>
        <v>1937786.5693788694</v>
      </c>
      <c r="I70" s="21">
        <f t="shared" si="85"/>
        <v>2118827.8832566696</v>
      </c>
      <c r="J70" s="6">
        <f t="shared" si="54"/>
        <v>514.42239313670098</v>
      </c>
      <c r="K70" s="4">
        <f t="shared" si="55"/>
        <v>0.9266920055649942</v>
      </c>
      <c r="L70" s="4">
        <f t="shared" ref="L70:M70" si="86">AVERAGE(L58,L46,L34,L22,L10)</f>
        <v>1.027691737364167E-4</v>
      </c>
      <c r="M70" s="9">
        <f t="shared" si="86"/>
        <v>1.0280542100205015E-3</v>
      </c>
      <c r="N70" s="18">
        <v>399261150.87838674</v>
      </c>
      <c r="O70" s="15">
        <f t="shared" si="57"/>
        <v>776134.85766800272</v>
      </c>
      <c r="P70" s="21">
        <f t="shared" si="58"/>
        <v>837532.70019287756</v>
      </c>
      <c r="Q70" s="6">
        <f t="shared" si="59"/>
        <v>490.94728831886948</v>
      </c>
      <c r="R70" s="4">
        <f t="shared" si="60"/>
        <v>0.92612242830066671</v>
      </c>
      <c r="S70" s="4">
        <f t="shared" ref="S70:T70" si="87">AVERAGE(S58,S46,S34,S22,S10)</f>
        <v>8.1741646464966282E-3</v>
      </c>
      <c r="T70" s="9">
        <f t="shared" si="87"/>
        <v>5.1679502751316169E-4</v>
      </c>
      <c r="U70" s="18">
        <v>166267351.67765182</v>
      </c>
      <c r="V70" s="15">
        <f t="shared" si="62"/>
        <v>338666.40194101946</v>
      </c>
      <c r="W70" s="21">
        <f t="shared" si="63"/>
        <v>365682.10810144752</v>
      </c>
    </row>
    <row r="71" spans="2:23" x14ac:dyDescent="0.3">
      <c r="B71" s="12">
        <v>45170</v>
      </c>
      <c r="C71" s="6">
        <f t="shared" si="50"/>
        <v>434.98907410381815</v>
      </c>
      <c r="D71" s="4">
        <f t="shared" si="51"/>
        <v>0.91419111627952343</v>
      </c>
      <c r="E71" s="4">
        <f t="shared" ref="E71:F71" si="88">AVERAGE(E59,E47,E35,E23,E11)</f>
        <v>8.5026720205648495E-3</v>
      </c>
      <c r="F71" s="9">
        <f t="shared" si="88"/>
        <v>1.9607017933852998E-3</v>
      </c>
      <c r="G71" s="18">
        <v>774098816.44769394</v>
      </c>
      <c r="H71" s="15">
        <f t="shared" ref="H71:I71" si="89">G71/C71</f>
        <v>1779582.2068462828</v>
      </c>
      <c r="I71" s="21">
        <f t="shared" si="89"/>
        <v>1946619.4487741631</v>
      </c>
      <c r="J71" s="6">
        <f t="shared" si="54"/>
        <v>492.31864845440805</v>
      </c>
      <c r="K71" s="4">
        <f t="shared" si="55"/>
        <v>0.92862283480086671</v>
      </c>
      <c r="L71" s="4">
        <f t="shared" ref="L71:M71" si="90">AVERAGE(L59,L47,L35,L23,L11)</f>
        <v>6.5842018830971401E-3</v>
      </c>
      <c r="M71" s="9">
        <f t="shared" si="90"/>
        <v>1.3109869917971029E-3</v>
      </c>
      <c r="N71" s="18">
        <v>359267273.82421845</v>
      </c>
      <c r="O71" s="15">
        <f t="shared" si="57"/>
        <v>729745.40970996546</v>
      </c>
      <c r="P71" s="21">
        <f t="shared" si="58"/>
        <v>785836.16766913945</v>
      </c>
      <c r="Q71" s="6">
        <f t="shared" si="59"/>
        <v>452.55140759793096</v>
      </c>
      <c r="R71" s="4">
        <f t="shared" si="60"/>
        <v>0.92646509152918521</v>
      </c>
      <c r="S71" s="4">
        <f t="shared" ref="S71:T71" si="91">AVERAGE(S59,S47,S35,S23,S11)</f>
        <v>5.0923398124555156E-3</v>
      </c>
      <c r="T71" s="9">
        <f t="shared" si="91"/>
        <v>4.1988626069688895E-4</v>
      </c>
      <c r="U71" s="18">
        <v>146560691.91288471</v>
      </c>
      <c r="V71" s="15">
        <f t="shared" si="62"/>
        <v>323854.23943503998</v>
      </c>
      <c r="W71" s="21">
        <f t="shared" si="63"/>
        <v>349559.0307676887</v>
      </c>
    </row>
    <row r="72" spans="2:23" x14ac:dyDescent="0.3">
      <c r="B72" s="12">
        <v>45200</v>
      </c>
      <c r="C72" s="6">
        <f t="shared" si="50"/>
        <v>458.14702016435001</v>
      </c>
      <c r="D72" s="4">
        <f t="shared" si="51"/>
        <v>0.92577125048548969</v>
      </c>
      <c r="E72" s="4">
        <f t="shared" ref="E72:F72" si="92">AVERAGE(E60,E48,E36,E24,E12)</f>
        <v>1.9158801590063314E-2</v>
      </c>
      <c r="F72" s="9">
        <f t="shared" si="92"/>
        <v>2.7920705153406276E-3</v>
      </c>
      <c r="G72" s="18">
        <v>756075047.02174652</v>
      </c>
      <c r="H72" s="15">
        <f t="shared" ref="H72:I72" si="93">G72/C72</f>
        <v>1650289.1293509265</v>
      </c>
      <c r="I72" s="21">
        <f t="shared" si="93"/>
        <v>1782610.0437721389</v>
      </c>
      <c r="J72" s="6">
        <f t="shared" si="54"/>
        <v>509.16028658736542</v>
      </c>
      <c r="K72" s="4">
        <f t="shared" si="55"/>
        <v>0.92996447930727966</v>
      </c>
      <c r="L72" s="4">
        <f t="shared" ref="L72:M72" si="94">AVERAGE(L60,L48,L36,L24,L12)</f>
        <v>3.9174540152576267E-3</v>
      </c>
      <c r="M72" s="9">
        <f t="shared" si="94"/>
        <v>9.3598186524817E-4</v>
      </c>
      <c r="N72" s="18">
        <v>355682754.05942577</v>
      </c>
      <c r="O72" s="15">
        <f t="shared" si="57"/>
        <v>698567.35379615112</v>
      </c>
      <c r="P72" s="21">
        <f t="shared" si="58"/>
        <v>751176.38290497533</v>
      </c>
      <c r="Q72" s="6">
        <f t="shared" si="59"/>
        <v>454.29351682257112</v>
      </c>
      <c r="R72" s="4">
        <f t="shared" si="60"/>
        <v>0.92583528439408314</v>
      </c>
      <c r="S72" s="4">
        <f t="shared" ref="S72:T72" si="95">AVERAGE(S60,S48,S36,S24,S12)</f>
        <v>-4.5657004795983443E-3</v>
      </c>
      <c r="T72" s="9">
        <f t="shared" si="95"/>
        <v>1.2185087748159962E-4</v>
      </c>
      <c r="U72" s="18">
        <v>145385744.86295259</v>
      </c>
      <c r="V72" s="15">
        <f t="shared" si="62"/>
        <v>320026.01727581874</v>
      </c>
      <c r="W72" s="21">
        <f t="shared" si="63"/>
        <v>345661.93649150146</v>
      </c>
    </row>
    <row r="73" spans="2:23" x14ac:dyDescent="0.3">
      <c r="B73" s="12">
        <v>45231</v>
      </c>
      <c r="C73" s="6">
        <f t="shared" si="50"/>
        <v>437.58927458395004</v>
      </c>
      <c r="D73" s="4">
        <f t="shared" si="51"/>
        <v>0.93307739740100282</v>
      </c>
      <c r="E73" s="4">
        <f t="shared" ref="E73:F73" si="96">AVERAGE(E61,E49,E37,E25,E13)</f>
        <v>-2.7934243503649593E-3</v>
      </c>
      <c r="F73" s="9">
        <f t="shared" si="96"/>
        <v>8.4528725265646813E-4</v>
      </c>
      <c r="G73" s="18">
        <v>770357698.15925109</v>
      </c>
      <c r="H73" s="15">
        <f t="shared" ref="H73:I73" si="97">G73/C73</f>
        <v>1760458.3633629726</v>
      </c>
      <c r="I73" s="21">
        <f t="shared" si="97"/>
        <v>1886722.7609055366</v>
      </c>
      <c r="J73" s="6">
        <f t="shared" si="54"/>
        <v>504.33036101119984</v>
      </c>
      <c r="K73" s="4">
        <f t="shared" si="55"/>
        <v>0.9349020244217231</v>
      </c>
      <c r="L73" s="4">
        <f t="shared" ref="L73:M73" si="98">AVERAGE(L61,L49,L37,L25,L13)</f>
        <v>-5.0973292154221196E-3</v>
      </c>
      <c r="M73" s="9">
        <f t="shared" si="98"/>
        <v>6.2631328717732693E-4</v>
      </c>
      <c r="N73" s="18">
        <v>338009348.44032311</v>
      </c>
      <c r="O73" s="15">
        <f t="shared" si="57"/>
        <v>670214.15835961699</v>
      </c>
      <c r="P73" s="21">
        <f t="shared" si="58"/>
        <v>716881.70615971566</v>
      </c>
      <c r="Q73" s="6">
        <f t="shared" si="59"/>
        <v>434.34219911490459</v>
      </c>
      <c r="R73" s="4">
        <f t="shared" si="60"/>
        <v>0.93323840944692027</v>
      </c>
      <c r="S73" s="4">
        <f t="shared" ref="S73:T73" si="99">AVERAGE(S61,S49,S37,S25,S13)</f>
        <v>-1.3490319478085433E-2</v>
      </c>
      <c r="T73" s="9">
        <f t="shared" si="99"/>
        <v>4.5704781337128073E-4</v>
      </c>
      <c r="U73" s="18">
        <v>139478729.82014677</v>
      </c>
      <c r="V73" s="15">
        <f t="shared" si="62"/>
        <v>321126.36097614793</v>
      </c>
      <c r="W73" s="21">
        <f t="shared" si="63"/>
        <v>344098.95448523393</v>
      </c>
    </row>
    <row r="74" spans="2:23" x14ac:dyDescent="0.3">
      <c r="B74" s="13">
        <v>45261</v>
      </c>
      <c r="C74" s="7">
        <f t="shared" si="50"/>
        <v>467.12293310931403</v>
      </c>
      <c r="D74" s="2">
        <f t="shared" si="51"/>
        <v>0.8707125515895765</v>
      </c>
      <c r="E74" s="2">
        <f t="shared" ref="E74:F74" si="100">AVERAGE(E62,E50,E38,E26,E14)</f>
        <v>-1.2765770125813258E-4</v>
      </c>
      <c r="F74" s="10">
        <f t="shared" si="100"/>
        <v>-1.2454772349140964E-2</v>
      </c>
      <c r="G74" s="19">
        <v>829417297.25530267</v>
      </c>
      <c r="H74" s="1">
        <f t="shared" ref="H74:I74" si="101">G74/C74</f>
        <v>1775586.7641403214</v>
      </c>
      <c r="I74" s="22">
        <f t="shared" si="101"/>
        <v>2039234.143229936</v>
      </c>
      <c r="J74" s="7">
        <f t="shared" si="54"/>
        <v>514.45294432636058</v>
      </c>
      <c r="K74" s="2">
        <f t="shared" si="55"/>
        <v>0.93386011445060568</v>
      </c>
      <c r="L74" s="2">
        <f t="shared" ref="L74:M74" si="102">AVERAGE(L62,L50,L38,L26,L14)</f>
        <v>-8.4669254725617811E-4</v>
      </c>
      <c r="M74" s="10">
        <f t="shared" si="102"/>
        <v>-4.2393447654014426E-4</v>
      </c>
      <c r="N74" s="19">
        <v>365945216.90244555</v>
      </c>
      <c r="O74" s="1">
        <f t="shared" si="57"/>
        <v>711328.84151654469</v>
      </c>
      <c r="P74" s="22">
        <f t="shared" si="58"/>
        <v>761708.13006080978</v>
      </c>
      <c r="Q74" s="7">
        <f t="shared" si="59"/>
        <v>442.9158721334627</v>
      </c>
      <c r="R74" s="2">
        <f t="shared" si="60"/>
        <v>0.93466566515291671</v>
      </c>
      <c r="S74" s="2">
        <f t="shared" ref="S74:T74" si="103">AVERAGE(S62,S50,S38,S26,S14)</f>
        <v>-1.2085409687845151E-2</v>
      </c>
      <c r="T74" s="10">
        <f t="shared" si="103"/>
        <v>2.1275116439027907E-4</v>
      </c>
      <c r="U74" s="19">
        <v>146379280.38366526</v>
      </c>
      <c r="V74" s="1">
        <f t="shared" si="62"/>
        <v>330490.03116229974</v>
      </c>
      <c r="W74" s="22">
        <f t="shared" si="63"/>
        <v>353591.71036654018</v>
      </c>
    </row>
    <row r="75" spans="2:23" x14ac:dyDescent="0.3">
      <c r="B75" s="11">
        <v>45292</v>
      </c>
      <c r="C75" s="5">
        <f t="shared" si="50"/>
        <v>487.52404896879921</v>
      </c>
      <c r="D75" s="3">
        <f t="shared" si="51"/>
        <v>0.94311953027776452</v>
      </c>
      <c r="E75" s="3">
        <f>E63</f>
        <v>5.468479498640955E-3</v>
      </c>
      <c r="F75" s="8">
        <f>F63</f>
        <v>9.4258603449857146E-4</v>
      </c>
      <c r="G75" s="16">
        <v>884054651.37271988</v>
      </c>
      <c r="H75" s="17">
        <f t="shared" ref="H75:I75" si="104">G75/C75</f>
        <v>1813355.9836538404</v>
      </c>
      <c r="I75" s="20">
        <f t="shared" si="104"/>
        <v>1922721.2727953759</v>
      </c>
      <c r="J75" s="5">
        <f t="shared" si="54"/>
        <v>562.92645348338203</v>
      </c>
      <c r="K75" s="3">
        <f t="shared" si="55"/>
        <v>0.93507612239543592</v>
      </c>
      <c r="L75" s="3">
        <f>L63</f>
        <v>7.8535965658885314E-3</v>
      </c>
      <c r="M75" s="8">
        <f>M63</f>
        <v>4.1563237048278798E-4</v>
      </c>
      <c r="N75" s="16">
        <v>376687440.70110315</v>
      </c>
      <c r="O75" s="17">
        <f t="shared" si="57"/>
        <v>669159.24517344288</v>
      </c>
      <c r="P75" s="20">
        <f t="shared" si="58"/>
        <v>715620.07535730978</v>
      </c>
      <c r="Q75" s="5">
        <f t="shared" si="59"/>
        <v>462.64876034130708</v>
      </c>
      <c r="R75" s="3">
        <f t="shared" si="60"/>
        <v>0.93798889938959062</v>
      </c>
      <c r="S75" s="3">
        <f>S63</f>
        <v>-1.0701241209766389E-2</v>
      </c>
      <c r="T75" s="8">
        <f>T63</f>
        <v>6.8772143333333262E-4</v>
      </c>
      <c r="U75" s="16">
        <v>154130299.64749977</v>
      </c>
      <c r="V75" s="17">
        <f t="shared" si="62"/>
        <v>333147.54703718249</v>
      </c>
      <c r="W75" s="20">
        <f t="shared" si="63"/>
        <v>355172.16382196307</v>
      </c>
    </row>
    <row r="76" spans="2:23" x14ac:dyDescent="0.3">
      <c r="B76" s="12">
        <v>45323</v>
      </c>
      <c r="C76" s="6">
        <f t="shared" ref="C76:C139" si="105">C64*(1+E76)</f>
        <v>453.53507266537139</v>
      </c>
      <c r="D76" s="4">
        <f t="shared" ref="D76:D139" si="106">D64*(1+F76)</f>
        <v>0.94185244274563396</v>
      </c>
      <c r="E76" s="4">
        <f t="shared" ref="E76:F76" si="107">E64</f>
        <v>1.011612779750617E-2</v>
      </c>
      <c r="F76" s="9">
        <f t="shared" si="107"/>
        <v>8.0472007045704339E-4</v>
      </c>
      <c r="G76" s="18">
        <v>818980635.99996841</v>
      </c>
      <c r="H76" s="15">
        <f t="shared" ref="H76:I76" si="108">G76/C76</f>
        <v>1805771.3402117221</v>
      </c>
      <c r="I76" s="21">
        <f t="shared" si="108"/>
        <v>1917255.0372621443</v>
      </c>
      <c r="J76" s="6">
        <f t="shared" si="54"/>
        <v>518.59223479525565</v>
      </c>
      <c r="K76" s="4">
        <f t="shared" si="55"/>
        <v>0.93854259959375985</v>
      </c>
      <c r="L76" s="4">
        <f t="shared" ref="L76:M76" si="109">L64</f>
        <v>1.0402754076560949E-2</v>
      </c>
      <c r="M76" s="9">
        <f t="shared" si="109"/>
        <v>1.1801573819525846E-3</v>
      </c>
      <c r="N76" s="18">
        <v>340204051.02604026</v>
      </c>
      <c r="O76" s="15">
        <f t="shared" si="57"/>
        <v>656014.54900371877</v>
      </c>
      <c r="P76" s="21">
        <f t="shared" si="58"/>
        <v>698971.52168443822</v>
      </c>
      <c r="Q76" s="6">
        <f t="shared" si="59"/>
        <v>430.96061385408944</v>
      </c>
      <c r="R76" s="4">
        <f t="shared" si="60"/>
        <v>0.93128244371254121</v>
      </c>
      <c r="S76" s="4">
        <f t="shared" ref="S76:T76" si="110">S64</f>
        <v>-3.3440359714973721E-3</v>
      </c>
      <c r="T76" s="9">
        <f t="shared" si="110"/>
        <v>-5.8634464571736265E-4</v>
      </c>
      <c r="U76" s="18">
        <v>137034539.59301931</v>
      </c>
      <c r="V76" s="15">
        <f t="shared" si="62"/>
        <v>317974.62503015454</v>
      </c>
      <c r="W76" s="21">
        <f t="shared" si="63"/>
        <v>341437.36647987721</v>
      </c>
    </row>
    <row r="77" spans="2:23" x14ac:dyDescent="0.3">
      <c r="B77" s="12">
        <v>45352</v>
      </c>
      <c r="C77" s="6">
        <f t="shared" si="105"/>
        <v>479.30374805008228</v>
      </c>
      <c r="D77" s="4">
        <f t="shared" si="106"/>
        <v>0.93731209216652356</v>
      </c>
      <c r="E77" s="4">
        <f t="shared" ref="E77:F77" si="111">E65</f>
        <v>2.2346180312014185E-3</v>
      </c>
      <c r="F77" s="9">
        <f t="shared" si="111"/>
        <v>4.368280948354508E-4</v>
      </c>
      <c r="G77" s="18">
        <v>825736713.788957</v>
      </c>
      <c r="H77" s="15">
        <f t="shared" ref="H77:I77" si="112">G77/C77</f>
        <v>1722783.7611290202</v>
      </c>
      <c r="I77" s="21">
        <f t="shared" si="112"/>
        <v>1838004.4123264647</v>
      </c>
      <c r="J77" s="6">
        <f t="shared" si="54"/>
        <v>554.57606319427134</v>
      </c>
      <c r="K77" s="4">
        <f t="shared" si="55"/>
        <v>0.93608425327113232</v>
      </c>
      <c r="L77" s="4">
        <f t="shared" ref="L77:M77" si="113">L65</f>
        <v>4.2527752404099674E-3</v>
      </c>
      <c r="M77" s="9">
        <f t="shared" si="113"/>
        <v>6.0899274199137658E-4</v>
      </c>
      <c r="N77" s="18">
        <v>363295975.37675416</v>
      </c>
      <c r="O77" s="15">
        <f t="shared" si="57"/>
        <v>655087.73185093165</v>
      </c>
      <c r="P77" s="21">
        <f t="shared" si="58"/>
        <v>699817.06193832168</v>
      </c>
      <c r="Q77" s="6">
        <f t="shared" si="59"/>
        <v>447.56980307225342</v>
      </c>
      <c r="R77" s="4">
        <f t="shared" si="60"/>
        <v>0.93244740192478226</v>
      </c>
      <c r="S77" s="4">
        <f t="shared" ref="S77:T77" si="114">S65</f>
        <v>-1.1507755370083594E-2</v>
      </c>
      <c r="T77" s="9">
        <f t="shared" si="114"/>
        <v>-4.4574718820991068E-4</v>
      </c>
      <c r="U77" s="18">
        <v>146916197.81062728</v>
      </c>
      <c r="V77" s="15">
        <f t="shared" si="62"/>
        <v>328253.15023969539</v>
      </c>
      <c r="W77" s="21">
        <f t="shared" si="63"/>
        <v>352033.95876497339</v>
      </c>
    </row>
    <row r="78" spans="2:23" x14ac:dyDescent="0.3">
      <c r="B78" s="12">
        <v>45383</v>
      </c>
      <c r="C78" s="6">
        <f t="shared" si="105"/>
        <v>449.80645180445418</v>
      </c>
      <c r="D78" s="4">
        <f t="shared" si="106"/>
        <v>0.93275316039986256</v>
      </c>
      <c r="E78" s="4">
        <f t="shared" ref="E78:F78" si="115">E66</f>
        <v>7.0136206954180434E-3</v>
      </c>
      <c r="F78" s="9">
        <f t="shared" si="115"/>
        <v>1.7484904208316277E-3</v>
      </c>
      <c r="G78" s="18">
        <v>736117582.14424682</v>
      </c>
      <c r="H78" s="15">
        <f t="shared" ref="H78:I78" si="116">G78/C78</f>
        <v>1636520.7283960027</v>
      </c>
      <c r="I78" s="21">
        <f t="shared" si="116"/>
        <v>1754505.6911889117</v>
      </c>
      <c r="J78" s="6">
        <f t="shared" si="54"/>
        <v>538.42084224431426</v>
      </c>
      <c r="K78" s="4">
        <f t="shared" si="55"/>
        <v>0.93332717348608174</v>
      </c>
      <c r="L78" s="4">
        <f t="shared" ref="L78:M78" si="117">L66</f>
        <v>1.2399710336225134E-2</v>
      </c>
      <c r="M78" s="9">
        <f t="shared" si="117"/>
        <v>9.1820254325249986E-4</v>
      </c>
      <c r="N78" s="18">
        <v>331180060.20161521</v>
      </c>
      <c r="O78" s="15">
        <f t="shared" si="57"/>
        <v>615095.17131830996</v>
      </c>
      <c r="P78" s="21">
        <f t="shared" si="58"/>
        <v>659034.89022060775</v>
      </c>
      <c r="Q78" s="6">
        <f t="shared" si="59"/>
        <v>432.40228175023549</v>
      </c>
      <c r="R78" s="4">
        <f t="shared" si="60"/>
        <v>0.93002806347346545</v>
      </c>
      <c r="S78" s="4">
        <f t="shared" ref="S78:T78" si="118">S66</f>
        <v>-7.5566669915265502E-3</v>
      </c>
      <c r="T78" s="9">
        <f t="shared" si="118"/>
        <v>3.2993461949546441E-4</v>
      </c>
      <c r="U78" s="18">
        <v>132761555.8272986</v>
      </c>
      <c r="V78" s="15">
        <f t="shared" si="62"/>
        <v>307032.50521694613</v>
      </c>
      <c r="W78" s="21">
        <f t="shared" si="63"/>
        <v>330132.51672239031</v>
      </c>
    </row>
    <row r="79" spans="2:23" x14ac:dyDescent="0.3">
      <c r="B79" s="12">
        <v>45413</v>
      </c>
      <c r="C79" s="6">
        <f t="shared" si="105"/>
        <v>416.39522608082484</v>
      </c>
      <c r="D79" s="4">
        <f t="shared" si="106"/>
        <v>0.91323971479590904</v>
      </c>
      <c r="E79" s="4">
        <f t="shared" ref="E79:F79" si="119">E67</f>
        <v>-1.206235378164311E-3</v>
      </c>
      <c r="F79" s="9">
        <f t="shared" si="119"/>
        <v>8.1593433159201647E-4</v>
      </c>
      <c r="G79" s="18">
        <v>768886274.81010103</v>
      </c>
      <c r="H79" s="15">
        <f t="shared" ref="H79:I79" si="120">G79/C79</f>
        <v>1846529.9951850446</v>
      </c>
      <c r="I79" s="21">
        <f t="shared" si="120"/>
        <v>2021955.4244831626</v>
      </c>
      <c r="J79" s="6">
        <f t="shared" si="54"/>
        <v>494.25893292540297</v>
      </c>
      <c r="K79" s="4">
        <f t="shared" si="55"/>
        <v>0.92724293363215993</v>
      </c>
      <c r="L79" s="4">
        <f t="shared" ref="L79:M79" si="121">L67</f>
        <v>-6.3255622167677215E-4</v>
      </c>
      <c r="M79" s="9">
        <f t="shared" si="121"/>
        <v>6.3803120280689905E-4</v>
      </c>
      <c r="N79" s="18">
        <v>358780961.41750467</v>
      </c>
      <c r="O79" s="15">
        <f t="shared" si="57"/>
        <v>725896.76689091709</v>
      </c>
      <c r="P79" s="21">
        <f t="shared" si="58"/>
        <v>782855.00008877122</v>
      </c>
      <c r="Q79" s="6">
        <f t="shared" si="59"/>
        <v>418.84697577955023</v>
      </c>
      <c r="R79" s="4">
        <f t="shared" si="60"/>
        <v>0.92883188724214427</v>
      </c>
      <c r="S79" s="4">
        <f t="shared" ref="S79:T79" si="122">S67</f>
        <v>-1.3225131399591295E-2</v>
      </c>
      <c r="T79" s="9">
        <f t="shared" si="122"/>
        <v>4.7552564594370849E-4</v>
      </c>
      <c r="U79" s="18">
        <v>146223269.07048577</v>
      </c>
      <c r="V79" s="15">
        <f t="shared" si="62"/>
        <v>349109.04823494959</v>
      </c>
      <c r="W79" s="21">
        <f t="shared" si="63"/>
        <v>375858.16446452134</v>
      </c>
    </row>
    <row r="80" spans="2:23" x14ac:dyDescent="0.3">
      <c r="B80" s="12">
        <v>45444</v>
      </c>
      <c r="C80" s="6">
        <f t="shared" si="105"/>
        <v>413.47059560235095</v>
      </c>
      <c r="D80" s="4">
        <f t="shared" si="106"/>
        <v>0.91211971527535474</v>
      </c>
      <c r="E80" s="4">
        <f t="shared" ref="E80:F80" si="123">E68</f>
        <v>-3.7128955831092769E-3</v>
      </c>
      <c r="F80" s="9">
        <f t="shared" si="123"/>
        <v>1.3664670960986669E-3</v>
      </c>
      <c r="G80" s="18">
        <v>788376471.30025554</v>
      </c>
      <c r="H80" s="15">
        <f t="shared" ref="H80:I80" si="124">G80/C80</f>
        <v>1906729.2322244472</v>
      </c>
      <c r="I80" s="21">
        <f t="shared" si="124"/>
        <v>2090437.4725074717</v>
      </c>
      <c r="J80" s="6">
        <f t="shared" si="54"/>
        <v>472.85565730920837</v>
      </c>
      <c r="K80" s="4">
        <f t="shared" si="55"/>
        <v>0.92794916839133645</v>
      </c>
      <c r="L80" s="4">
        <f t="shared" ref="L80:M80" si="125">L68</f>
        <v>-6.2476211193636336E-3</v>
      </c>
      <c r="M80" s="9">
        <f t="shared" si="125"/>
        <v>1.0475502674534675E-3</v>
      </c>
      <c r="N80" s="18">
        <v>361624084.37676698</v>
      </c>
      <c r="O80" s="15">
        <f t="shared" si="57"/>
        <v>764766.3272859921</v>
      </c>
      <c r="P80" s="21">
        <f t="shared" si="58"/>
        <v>824146.78878560453</v>
      </c>
      <c r="Q80" s="6">
        <f t="shared" si="59"/>
        <v>423.83485867183748</v>
      </c>
      <c r="R80" s="4">
        <f t="shared" si="60"/>
        <v>0.92471059517878496</v>
      </c>
      <c r="S80" s="4">
        <f t="shared" ref="S80:T80" si="126">S68</f>
        <v>-9.2751416959530267E-3</v>
      </c>
      <c r="T80" s="9">
        <f t="shared" si="126"/>
        <v>-2.8614662983317274E-5</v>
      </c>
      <c r="U80" s="18">
        <v>144458163.53529808</v>
      </c>
      <c r="V80" s="15">
        <f t="shared" si="62"/>
        <v>340835.96613073221</v>
      </c>
      <c r="W80" s="21">
        <f t="shared" si="63"/>
        <v>368586.63446462888</v>
      </c>
    </row>
    <row r="81" spans="2:23" x14ac:dyDescent="0.3">
      <c r="B81" s="12">
        <v>45474</v>
      </c>
      <c r="C81" s="6">
        <f t="shared" si="105"/>
        <v>450.81185230961091</v>
      </c>
      <c r="D81" s="4">
        <f t="shared" si="106"/>
        <v>0.91463598342329577</v>
      </c>
      <c r="E81" s="4">
        <f t="shared" ref="E81:F81" si="127">E69</f>
        <v>-1.7108064235100251E-3</v>
      </c>
      <c r="F81" s="9">
        <f t="shared" si="127"/>
        <v>2.0341817070855584E-3</v>
      </c>
      <c r="G81" s="18">
        <v>896620377.51095831</v>
      </c>
      <c r="H81" s="15">
        <f t="shared" ref="H81:I81" si="128">G81/C81</f>
        <v>1988901.5182661451</v>
      </c>
      <c r="I81" s="21">
        <f t="shared" si="128"/>
        <v>2174527.9590051691</v>
      </c>
      <c r="J81" s="6">
        <f t="shared" si="54"/>
        <v>502.15106507586046</v>
      </c>
      <c r="K81" s="4">
        <f t="shared" si="55"/>
        <v>0.92871222753023575</v>
      </c>
      <c r="L81" s="4">
        <f t="shared" ref="L81:M81" si="129">L69</f>
        <v>-2.1380255662821535E-3</v>
      </c>
      <c r="M81" s="9">
        <f t="shared" si="129"/>
        <v>1.3050853302561949E-3</v>
      </c>
      <c r="N81" s="18">
        <v>402728187.31725681</v>
      </c>
      <c r="O81" s="15">
        <f t="shared" si="57"/>
        <v>802006.04026681941</v>
      </c>
      <c r="P81" s="21">
        <f t="shared" si="58"/>
        <v>863567.87010291498</v>
      </c>
      <c r="Q81" s="6">
        <f t="shared" si="59"/>
        <v>465.02792421493319</v>
      </c>
      <c r="R81" s="4">
        <f t="shared" si="60"/>
        <v>0.91758761006981315</v>
      </c>
      <c r="S81" s="4">
        <f t="shared" ref="S81:T81" si="130">S69</f>
        <v>1.9191279044016075E-3</v>
      </c>
      <c r="T81" s="9">
        <f t="shared" si="130"/>
        <v>-1.1475232457805351E-3</v>
      </c>
      <c r="U81" s="18">
        <v>163978128.90450841</v>
      </c>
      <c r="V81" s="15">
        <f t="shared" si="62"/>
        <v>352619.96186860959</v>
      </c>
      <c r="W81" s="21">
        <f t="shared" si="63"/>
        <v>384290.23888169229</v>
      </c>
    </row>
    <row r="82" spans="2:23" x14ac:dyDescent="0.3">
      <c r="B82" s="12">
        <v>45505</v>
      </c>
      <c r="C82" s="6">
        <f t="shared" si="105"/>
        <v>456.77728881463923</v>
      </c>
      <c r="D82" s="4">
        <f t="shared" si="106"/>
        <v>0.91684769770681629</v>
      </c>
      <c r="E82" s="4">
        <f t="shared" ref="E82:F82" si="131">E70</f>
        <v>1.3820766920522142E-3</v>
      </c>
      <c r="F82" s="9">
        <f t="shared" si="131"/>
        <v>2.5058988945164005E-3</v>
      </c>
      <c r="G82" s="18">
        <v>876768923.78952157</v>
      </c>
      <c r="H82" s="15">
        <f t="shared" ref="H82:I82" si="132">G82/C82</f>
        <v>1919466.9815234956</v>
      </c>
      <c r="I82" s="21">
        <f t="shared" si="132"/>
        <v>2093550.5278841748</v>
      </c>
      <c r="J82" s="6">
        <f t="shared" si="54"/>
        <v>514.47525990099507</v>
      </c>
      <c r="K82" s="4">
        <f t="shared" si="55"/>
        <v>0.92764469518270765</v>
      </c>
      <c r="L82" s="4">
        <f t="shared" ref="L82:M82" si="133">L70</f>
        <v>1.027691737364167E-4</v>
      </c>
      <c r="M82" s="9">
        <f t="shared" si="133"/>
        <v>1.0280542100205015E-3</v>
      </c>
      <c r="N82" s="18">
        <v>399044403.79084378</v>
      </c>
      <c r="O82" s="15">
        <f t="shared" si="57"/>
        <v>775633.80572981364</v>
      </c>
      <c r="P82" s="21">
        <f t="shared" si="58"/>
        <v>836132.42199056165</v>
      </c>
      <c r="Q82" s="6">
        <f t="shared" si="59"/>
        <v>494.96037228633895</v>
      </c>
      <c r="R82" s="4">
        <f t="shared" si="60"/>
        <v>0.92660104376648089</v>
      </c>
      <c r="S82" s="4">
        <f t="shared" ref="S82:T82" si="134">S70</f>
        <v>8.1741646464966282E-3</v>
      </c>
      <c r="T82" s="9">
        <f t="shared" si="134"/>
        <v>5.1679502751316169E-4</v>
      </c>
      <c r="U82" s="18">
        <v>160689786.23189887</v>
      </c>
      <c r="V82" s="15">
        <f t="shared" si="62"/>
        <v>324651.82109354489</v>
      </c>
      <c r="W82" s="21">
        <f t="shared" si="63"/>
        <v>350368.50355131115</v>
      </c>
    </row>
    <row r="83" spans="2:23" x14ac:dyDescent="0.3">
      <c r="B83" s="12">
        <v>45536</v>
      </c>
      <c r="C83" s="6">
        <f t="shared" si="105"/>
        <v>438.68764353345205</v>
      </c>
      <c r="D83" s="4">
        <f t="shared" si="106"/>
        <v>0.91598357244070971</v>
      </c>
      <c r="E83" s="4">
        <f t="shared" ref="E83:F83" si="135">E71</f>
        <v>8.5026720205648495E-3</v>
      </c>
      <c r="F83" s="9">
        <f t="shared" si="135"/>
        <v>1.9607017933852998E-3</v>
      </c>
      <c r="G83" s="18">
        <v>770320165.96305084</v>
      </c>
      <c r="H83" s="15">
        <f t="shared" ref="H83:I83" si="136">G83/C83</f>
        <v>1755965.0409991778</v>
      </c>
      <c r="I83" s="21">
        <f t="shared" si="136"/>
        <v>1917026.7828278535</v>
      </c>
      <c r="J83" s="6">
        <f t="shared" si="54"/>
        <v>495.56017382664538</v>
      </c>
      <c r="K83" s="4">
        <f t="shared" si="55"/>
        <v>0.92984024725757641</v>
      </c>
      <c r="L83" s="4">
        <f t="shared" ref="L83:M83" si="137">L71</f>
        <v>6.5842018830971401E-3</v>
      </c>
      <c r="M83" s="9">
        <f t="shared" si="137"/>
        <v>1.3109869917971029E-3</v>
      </c>
      <c r="N83" s="18">
        <v>358189992.37514967</v>
      </c>
      <c r="O83" s="15">
        <f t="shared" si="57"/>
        <v>722798.18131722999</v>
      </c>
      <c r="P83" s="21">
        <f t="shared" si="58"/>
        <v>777335.87403751793</v>
      </c>
      <c r="Q83" s="6">
        <f t="shared" si="59"/>
        <v>454.85595314802475</v>
      </c>
      <c r="R83" s="4">
        <f t="shared" si="60"/>
        <v>0.92685410149213354</v>
      </c>
      <c r="S83" s="4">
        <f t="shared" ref="S83:T83" si="138">S71</f>
        <v>5.0923398124555156E-3</v>
      </c>
      <c r="T83" s="9">
        <f t="shared" si="138"/>
        <v>4.1988626069688895E-4</v>
      </c>
      <c r="U83" s="18">
        <v>141962781.32021698</v>
      </c>
      <c r="V83" s="15">
        <f t="shared" si="62"/>
        <v>312104.92099246581</v>
      </c>
      <c r="W83" s="21">
        <f t="shared" si="63"/>
        <v>336735.76077401079</v>
      </c>
    </row>
    <row r="84" spans="2:23" x14ac:dyDescent="0.3">
      <c r="B84" s="12">
        <v>45566</v>
      </c>
      <c r="C84" s="6">
        <f t="shared" si="105"/>
        <v>466.92456802275751</v>
      </c>
      <c r="D84" s="4">
        <f t="shared" si="106"/>
        <v>0.92835606909792023</v>
      </c>
      <c r="E84" s="4">
        <f t="shared" ref="E84:F84" si="139">E72</f>
        <v>1.9158801590063314E-2</v>
      </c>
      <c r="F84" s="9">
        <f t="shared" si="139"/>
        <v>2.7920705153406276E-3</v>
      </c>
      <c r="G84" s="18">
        <v>755783409.73778653</v>
      </c>
      <c r="H84" s="15">
        <f t="shared" ref="H84:I84" si="140">G84/C84</f>
        <v>1618641.3427295827</v>
      </c>
      <c r="I84" s="21">
        <f t="shared" si="140"/>
        <v>1743556.5906327404</v>
      </c>
      <c r="J84" s="6">
        <f t="shared" si="54"/>
        <v>511.15489859646681</v>
      </c>
      <c r="K84" s="4">
        <f t="shared" si="55"/>
        <v>0.93083490919523615</v>
      </c>
      <c r="L84" s="4">
        <f t="shared" ref="L84:M84" si="141">L72</f>
        <v>3.9174540152576267E-3</v>
      </c>
      <c r="M84" s="9">
        <f t="shared" si="141"/>
        <v>9.3598186524817E-4</v>
      </c>
      <c r="N84" s="18">
        <v>354385672.53896475</v>
      </c>
      <c r="O84" s="15">
        <f t="shared" si="57"/>
        <v>693303.87620668358</v>
      </c>
      <c r="P84" s="21">
        <f t="shared" si="58"/>
        <v>744819.37597944972</v>
      </c>
      <c r="Q84" s="6">
        <f t="shared" si="59"/>
        <v>452.21934869493589</v>
      </c>
      <c r="R84" s="4">
        <f t="shared" si="60"/>
        <v>0.92594809823588997</v>
      </c>
      <c r="S84" s="4">
        <f t="shared" ref="S84:T84" si="142">S72</f>
        <v>-4.5657004795983443E-3</v>
      </c>
      <c r="T84" s="9">
        <f t="shared" si="142"/>
        <v>1.2185087748159962E-4</v>
      </c>
      <c r="U84" s="18">
        <v>141879857.68879163</v>
      </c>
      <c r="V84" s="15">
        <f t="shared" si="62"/>
        <v>313741.2366327183</v>
      </c>
      <c r="W84" s="21">
        <f t="shared" si="63"/>
        <v>338832.421850054</v>
      </c>
    </row>
    <row r="85" spans="2:23" x14ac:dyDescent="0.3">
      <c r="B85" s="12">
        <v>45597</v>
      </c>
      <c r="C85" s="6">
        <f t="shared" si="105"/>
        <v>436.36690204886867</v>
      </c>
      <c r="D85" s="4">
        <f t="shared" si="106"/>
        <v>0.93386611583076784</v>
      </c>
      <c r="E85" s="4">
        <f t="shared" ref="E85:F85" si="143">E73</f>
        <v>-2.7934243503649593E-3</v>
      </c>
      <c r="F85" s="9">
        <f t="shared" si="143"/>
        <v>8.4528725265646813E-4</v>
      </c>
      <c r="G85" s="18">
        <v>762296077.25595021</v>
      </c>
      <c r="H85" s="15">
        <f t="shared" ref="H85:I85" si="144">G85/C85</f>
        <v>1746915.4367041816</v>
      </c>
      <c r="I85" s="21">
        <f t="shared" si="144"/>
        <v>1870627.2848866826</v>
      </c>
      <c r="J85" s="6">
        <f t="shared" si="54"/>
        <v>501.75962312779302</v>
      </c>
      <c r="K85" s="4">
        <f t="shared" si="55"/>
        <v>0.93548756598182736</v>
      </c>
      <c r="L85" s="4">
        <f t="shared" ref="L85:M85" si="145">L73</f>
        <v>-5.0973292154221196E-3</v>
      </c>
      <c r="M85" s="9">
        <f t="shared" si="145"/>
        <v>6.2631328717732693E-4</v>
      </c>
      <c r="N85" s="18">
        <v>335620361.51582724</v>
      </c>
      <c r="O85" s="15">
        <f t="shared" si="57"/>
        <v>668886.74585588998</v>
      </c>
      <c r="P85" s="21">
        <f t="shared" si="58"/>
        <v>715014.04206679075</v>
      </c>
      <c r="Q85" s="6">
        <f t="shared" si="59"/>
        <v>428.48278408603034</v>
      </c>
      <c r="R85" s="4">
        <f t="shared" si="60"/>
        <v>0.93366494402131195</v>
      </c>
      <c r="S85" s="4">
        <f t="shared" ref="S85:T85" si="146">S73</f>
        <v>-1.3490319478085433E-2</v>
      </c>
      <c r="T85" s="9">
        <f t="shared" si="146"/>
        <v>4.5704781337128073E-4</v>
      </c>
      <c r="U85" s="18">
        <v>133061353.5923965</v>
      </c>
      <c r="V85" s="15">
        <f t="shared" si="62"/>
        <v>310540.72306830552</v>
      </c>
      <c r="W85" s="21">
        <f t="shared" si="63"/>
        <v>332604.03001830715</v>
      </c>
    </row>
    <row r="86" spans="2:23" x14ac:dyDescent="0.3">
      <c r="B86" s="13">
        <v>45627</v>
      </c>
      <c r="C86" s="7">
        <f t="shared" si="105"/>
        <v>467.06330126946835</v>
      </c>
      <c r="D86" s="2">
        <f t="shared" si="106"/>
        <v>0.85986802497798864</v>
      </c>
      <c r="E86" s="2">
        <f t="shared" ref="E86:F86" si="147">E74</f>
        <v>-1.2765770125813258E-4</v>
      </c>
      <c r="F86" s="10">
        <f t="shared" si="147"/>
        <v>-1.2454772349140964E-2</v>
      </c>
      <c r="G86" s="19">
        <v>828542293.49571979</v>
      </c>
      <c r="H86" s="1">
        <f t="shared" ref="H86:I86" si="148">G86/C86</f>
        <v>1773940.0446229859</v>
      </c>
      <c r="I86" s="22">
        <f t="shared" si="148"/>
        <v>2063037.5744794046</v>
      </c>
      <c r="J86" s="7">
        <f t="shared" si="54"/>
        <v>514.01736085248547</v>
      </c>
      <c r="K86" s="2">
        <f t="shared" si="55"/>
        <v>0.93346421895182441</v>
      </c>
      <c r="L86" s="2">
        <f t="shared" ref="L86:M86" si="149">L74</f>
        <v>-8.4669254725617811E-4</v>
      </c>
      <c r="M86" s="10">
        <f t="shared" si="149"/>
        <v>-4.2393447654014426E-4</v>
      </c>
      <c r="N86" s="19">
        <v>363276081.45613617</v>
      </c>
      <c r="O86" s="1">
        <f t="shared" si="57"/>
        <v>706738.93359098129</v>
      </c>
      <c r="P86" s="22">
        <f t="shared" si="58"/>
        <v>757114.11240226205</v>
      </c>
      <c r="Q86" s="7">
        <f t="shared" si="59"/>
        <v>437.56305236148057</v>
      </c>
      <c r="R86" s="2">
        <f t="shared" si="60"/>
        <v>0.9348645163614937</v>
      </c>
      <c r="S86" s="2">
        <f t="shared" ref="S86:T86" si="150">S74</f>
        <v>-1.2085409687845151E-2</v>
      </c>
      <c r="T86" s="10">
        <f t="shared" si="150"/>
        <v>2.1275116439027907E-4</v>
      </c>
      <c r="U86" s="19">
        <v>142304213.89320377</v>
      </c>
      <c r="V86" s="1">
        <f t="shared" si="62"/>
        <v>325219.9040234391</v>
      </c>
      <c r="W86" s="22">
        <f t="shared" si="63"/>
        <v>347879.18284587341</v>
      </c>
    </row>
    <row r="87" spans="2:23" x14ac:dyDescent="0.3">
      <c r="B87" s="11">
        <v>45658</v>
      </c>
      <c r="C87" s="5">
        <f t="shared" si="105"/>
        <v>490.19006423567959</v>
      </c>
      <c r="D87" s="3">
        <f t="shared" si="106"/>
        <v>0.94400850157586713</v>
      </c>
      <c r="E87" s="3">
        <f t="shared" ref="E87:F87" si="151">E75</f>
        <v>5.468479498640955E-3</v>
      </c>
      <c r="F87" s="8">
        <f t="shared" si="151"/>
        <v>9.4258603449857146E-4</v>
      </c>
      <c r="G87" s="16">
        <v>879412506.56651413</v>
      </c>
      <c r="H87" s="17">
        <f t="shared" ref="H87:I87" si="152">G87/C87</f>
        <v>1794023.5241971356</v>
      </c>
      <c r="I87" s="20">
        <f t="shared" si="152"/>
        <v>1900431.5334049512</v>
      </c>
      <c r="J87" s="5">
        <f t="shared" si="54"/>
        <v>567.34745074530701</v>
      </c>
      <c r="K87" s="3">
        <f t="shared" si="55"/>
        <v>0.93546477030076891</v>
      </c>
      <c r="L87" s="3">
        <f t="shared" ref="L87:M87" si="153">L75</f>
        <v>7.8535965658885314E-3</v>
      </c>
      <c r="M87" s="8">
        <f t="shared" si="153"/>
        <v>4.1563237048278798E-4</v>
      </c>
      <c r="N87" s="16">
        <v>373194570.97517771</v>
      </c>
      <c r="O87" s="17">
        <f t="shared" si="57"/>
        <v>657788.39842308871</v>
      </c>
      <c r="P87" s="20">
        <f t="shared" si="58"/>
        <v>703167.47279707587</v>
      </c>
      <c r="Q87" s="5">
        <f t="shared" si="59"/>
        <v>457.69784436149536</v>
      </c>
      <c r="R87" s="3">
        <f t="shared" si="60"/>
        <v>0.93863397445992969</v>
      </c>
      <c r="S87" s="3">
        <f t="shared" ref="S87:T87" si="154">S75</f>
        <v>-1.0701241209766389E-2</v>
      </c>
      <c r="T87" s="8">
        <f t="shared" si="154"/>
        <v>6.8772143333333262E-4</v>
      </c>
      <c r="U87" s="16">
        <v>148562196.34467554</v>
      </c>
      <c r="V87" s="17">
        <f t="shared" si="62"/>
        <v>324585.74619665305</v>
      </c>
      <c r="W87" s="20">
        <f t="shared" si="63"/>
        <v>345806.5177998835</v>
      </c>
    </row>
    <row r="88" spans="2:23" x14ac:dyDescent="0.3">
      <c r="B88" s="12">
        <v>45689</v>
      </c>
      <c r="C88" s="6">
        <f t="shared" si="105"/>
        <v>458.12309142110553</v>
      </c>
      <c r="D88" s="4">
        <f t="shared" si="106"/>
        <v>0.94261037030972039</v>
      </c>
      <c r="E88" s="4">
        <f t="shared" ref="E88:F88" si="155">E76</f>
        <v>1.011612779750617E-2</v>
      </c>
      <c r="F88" s="9">
        <f t="shared" si="155"/>
        <v>8.0472007045704339E-4</v>
      </c>
      <c r="G88" s="18">
        <v>782534665.21333408</v>
      </c>
      <c r="H88" s="15">
        <f t="shared" ref="H88:I88" si="156">G88/C88</f>
        <v>1708131.8970102519</v>
      </c>
      <c r="I88" s="21">
        <f t="shared" si="156"/>
        <v>1812129.3281008552</v>
      </c>
      <c r="J88" s="6">
        <f t="shared" si="54"/>
        <v>523.98702227984484</v>
      </c>
      <c r="K88" s="4">
        <f t="shared" si="55"/>
        <v>0.93965022757094741</v>
      </c>
      <c r="L88" s="4">
        <f t="shared" ref="L88:M88" si="157">L76</f>
        <v>1.0402754076560949E-2</v>
      </c>
      <c r="M88" s="9">
        <f t="shared" si="157"/>
        <v>1.1801573819525846E-3</v>
      </c>
      <c r="N88" s="18">
        <v>316696193.14340615</v>
      </c>
      <c r="O88" s="15">
        <f t="shared" si="57"/>
        <v>604397.01686785056</v>
      </c>
      <c r="P88" s="21">
        <f t="shared" si="58"/>
        <v>643214.88904467504</v>
      </c>
      <c r="Q88" s="6">
        <f t="shared" si="59"/>
        <v>429.51946605906278</v>
      </c>
      <c r="R88" s="4">
        <f t="shared" si="60"/>
        <v>0.93073639123801977</v>
      </c>
      <c r="S88" s="4">
        <f t="shared" ref="S88:T88" si="158">S76</f>
        <v>-3.3440359714973721E-3</v>
      </c>
      <c r="T88" s="9">
        <f t="shared" si="158"/>
        <v>-5.8634464571736265E-4</v>
      </c>
      <c r="U88" s="18">
        <v>122717276.66958304</v>
      </c>
      <c r="V88" s="15">
        <f t="shared" si="62"/>
        <v>285708.30047713907</v>
      </c>
      <c r="W88" s="21">
        <f t="shared" si="63"/>
        <v>306970.16165565845</v>
      </c>
    </row>
    <row r="89" spans="2:23" x14ac:dyDescent="0.3">
      <c r="B89" s="12">
        <v>45717</v>
      </c>
      <c r="C89" s="6">
        <f t="shared" si="105"/>
        <v>480.37480884789738</v>
      </c>
      <c r="D89" s="4">
        <f t="shared" si="106"/>
        <v>0.93772153642201095</v>
      </c>
      <c r="E89" s="4">
        <f t="shared" ref="E89:F89" si="159">E77</f>
        <v>2.2346180312014185E-3</v>
      </c>
      <c r="F89" s="9">
        <f t="shared" si="159"/>
        <v>4.368280948354508E-4</v>
      </c>
      <c r="G89" s="18">
        <v>821012480.27068114</v>
      </c>
      <c r="H89" s="15">
        <f t="shared" ref="H89:I89" si="160">G89/C89</f>
        <v>1709108.1071460617</v>
      </c>
      <c r="I89" s="21">
        <f t="shared" si="160"/>
        <v>1822617.9529451448</v>
      </c>
      <c r="J89" s="6">
        <f t="shared" si="54"/>
        <v>556.93455054474805</v>
      </c>
      <c r="K89" s="4">
        <f t="shared" si="55"/>
        <v>0.93665432178726693</v>
      </c>
      <c r="L89" s="4">
        <f t="shared" ref="L89:M89" si="161">L77</f>
        <v>4.2527752404099674E-3</v>
      </c>
      <c r="M89" s="9">
        <f t="shared" si="161"/>
        <v>6.0899274199137658E-4</v>
      </c>
      <c r="N89" s="18">
        <v>358155637.09159672</v>
      </c>
      <c r="O89" s="15">
        <f t="shared" si="57"/>
        <v>643083.88973404153</v>
      </c>
      <c r="P89" s="21">
        <f t="shared" si="58"/>
        <v>686575.47910198919</v>
      </c>
      <c r="Q89" s="6">
        <f t="shared" si="59"/>
        <v>442.41927926746143</v>
      </c>
      <c r="R89" s="4">
        <f t="shared" si="60"/>
        <v>0.93203176611722072</v>
      </c>
      <c r="S89" s="4">
        <f t="shared" ref="S89:T89" si="162">S77</f>
        <v>-1.1507755370083594E-2</v>
      </c>
      <c r="T89" s="9">
        <f t="shared" si="162"/>
        <v>-4.4574718820991068E-4</v>
      </c>
      <c r="U89" s="18">
        <v>140915534.88307753</v>
      </c>
      <c r="V89" s="15">
        <f t="shared" si="62"/>
        <v>318511.28892122273</v>
      </c>
      <c r="W89" s="21">
        <f t="shared" si="63"/>
        <v>341738.6622433681</v>
      </c>
    </row>
    <row r="90" spans="2:23" x14ac:dyDescent="0.3">
      <c r="B90" s="12">
        <v>45748</v>
      </c>
      <c r="C90" s="6">
        <f t="shared" si="105"/>
        <v>452.96122364376248</v>
      </c>
      <c r="D90" s="4">
        <f t="shared" si="106"/>
        <v>0.93438407036582205</v>
      </c>
      <c r="E90" s="4">
        <f t="shared" ref="E90:F90" si="163">E78</f>
        <v>7.0136206954180434E-3</v>
      </c>
      <c r="F90" s="9">
        <f t="shared" si="163"/>
        <v>1.7484904208316277E-3</v>
      </c>
      <c r="G90" s="18">
        <v>731349756.5811832</v>
      </c>
      <c r="H90" s="15">
        <f t="shared" ref="H90:I90" si="164">G90/C90</f>
        <v>1614596.8317066433</v>
      </c>
      <c r="I90" s="21">
        <f t="shared" si="164"/>
        <v>1727979.8349671245</v>
      </c>
      <c r="J90" s="6">
        <f t="shared" si="54"/>
        <v>545.09710472713016</v>
      </c>
      <c r="K90" s="4">
        <f t="shared" si="55"/>
        <v>0.93418415687046341</v>
      </c>
      <c r="L90" s="4">
        <f t="shared" ref="L90:M90" si="165">L78</f>
        <v>1.2399710336225134E-2</v>
      </c>
      <c r="M90" s="9">
        <f t="shared" si="165"/>
        <v>9.1820254325249986E-4</v>
      </c>
      <c r="N90" s="18">
        <v>325245821.10820186</v>
      </c>
      <c r="O90" s="15">
        <f t="shared" si="57"/>
        <v>596675.01127348025</v>
      </c>
      <c r="P90" s="21">
        <f t="shared" si="58"/>
        <v>638712.40684744017</v>
      </c>
      <c r="Q90" s="6">
        <f t="shared" si="59"/>
        <v>429.1347617006727</v>
      </c>
      <c r="R90" s="4">
        <f t="shared" si="60"/>
        <v>0.93033491192870754</v>
      </c>
      <c r="S90" s="4">
        <f t="shared" ref="S90:T90" si="166">S78</f>
        <v>-7.5566669915265502E-3</v>
      </c>
      <c r="T90" s="9">
        <f t="shared" si="166"/>
        <v>3.2993461949546441E-4</v>
      </c>
      <c r="U90" s="18">
        <v>126582051.84869346</v>
      </c>
      <c r="V90" s="15">
        <f t="shared" si="62"/>
        <v>294970.39891861792</v>
      </c>
      <c r="W90" s="21">
        <f t="shared" si="63"/>
        <v>317058.29281103209</v>
      </c>
    </row>
    <row r="91" spans="2:23" x14ac:dyDescent="0.3">
      <c r="B91" s="12">
        <v>45778</v>
      </c>
      <c r="C91" s="6">
        <f t="shared" si="105"/>
        <v>415.89295542782742</v>
      </c>
      <c r="D91" s="4">
        <f t="shared" si="106"/>
        <v>0.91398485843218435</v>
      </c>
      <c r="E91" s="4">
        <f t="shared" ref="E91:F91" si="167">E79</f>
        <v>-1.206235378164311E-3</v>
      </c>
      <c r="F91" s="9">
        <f t="shared" si="167"/>
        <v>8.1593433159201647E-4</v>
      </c>
      <c r="G91" s="18">
        <v>760401639.92260766</v>
      </c>
      <c r="H91" s="15">
        <f t="shared" ref="H91:I91" si="168">G91/C91</f>
        <v>1828359.0284437146</v>
      </c>
      <c r="I91" s="21">
        <f t="shared" si="168"/>
        <v>2000425.9497033833</v>
      </c>
      <c r="J91" s="6">
        <f t="shared" si="54"/>
        <v>493.94628636226167</v>
      </c>
      <c r="K91" s="4">
        <f t="shared" si="55"/>
        <v>0.92783454355639949</v>
      </c>
      <c r="L91" s="4">
        <f t="shared" ref="L91:M91" si="169">L79</f>
        <v>-6.3255622167677215E-4</v>
      </c>
      <c r="M91" s="9">
        <f t="shared" si="169"/>
        <v>6.3803120280689905E-4</v>
      </c>
      <c r="N91" s="18">
        <v>352687665.93503529</v>
      </c>
      <c r="O91" s="15">
        <f t="shared" si="57"/>
        <v>714020.28048931039</v>
      </c>
      <c r="P91" s="21">
        <f t="shared" si="58"/>
        <v>769555.61252598243</v>
      </c>
      <c r="Q91" s="6">
        <f t="shared" si="59"/>
        <v>413.30766948854426</v>
      </c>
      <c r="R91" s="4">
        <f t="shared" si="60"/>
        <v>0.92927357062529814</v>
      </c>
      <c r="S91" s="4">
        <f t="shared" ref="S91:T91" si="170">S79</f>
        <v>-1.3225131399591295E-2</v>
      </c>
      <c r="T91" s="9">
        <f t="shared" si="170"/>
        <v>4.7552564594370849E-4</v>
      </c>
      <c r="U91" s="18">
        <v>138695640.53935525</v>
      </c>
      <c r="V91" s="15">
        <f t="shared" si="62"/>
        <v>335574.80486869963</v>
      </c>
      <c r="W91" s="21">
        <f t="shared" si="63"/>
        <v>361115.1930673063</v>
      </c>
    </row>
    <row r="92" spans="2:23" x14ac:dyDescent="0.3">
      <c r="B92" s="12">
        <v>45809</v>
      </c>
      <c r="C92" s="6">
        <f t="shared" si="105"/>
        <v>411.93542245419343</v>
      </c>
      <c r="D92" s="4">
        <f t="shared" si="106"/>
        <v>0.9133660968539814</v>
      </c>
      <c r="E92" s="4">
        <f t="shared" ref="E92:F92" si="171">E80</f>
        <v>-3.7128955831092769E-3</v>
      </c>
      <c r="F92" s="9">
        <f t="shared" si="171"/>
        <v>1.3664670960986669E-3</v>
      </c>
      <c r="G92" s="18">
        <v>787299345.82843173</v>
      </c>
      <c r="H92" s="15">
        <f t="shared" ref="H92:I92" si="172">G92/C92</f>
        <v>1911220.3100620175</v>
      </c>
      <c r="I92" s="21">
        <f t="shared" si="172"/>
        <v>2092501.9186118988</v>
      </c>
      <c r="J92" s="6">
        <f t="shared" si="54"/>
        <v>469.9014343181928</v>
      </c>
      <c r="K92" s="4">
        <f t="shared" si="55"/>
        <v>0.92892124179086799</v>
      </c>
      <c r="L92" s="4">
        <f t="shared" ref="L92:M92" si="173">L80</f>
        <v>-6.2476211193636336E-3</v>
      </c>
      <c r="M92" s="9">
        <f t="shared" si="173"/>
        <v>1.0475502674534675E-3</v>
      </c>
      <c r="N92" s="18">
        <v>354767628.64079362</v>
      </c>
      <c r="O92" s="15">
        <f t="shared" si="57"/>
        <v>754983.07247252075</v>
      </c>
      <c r="P92" s="21">
        <f t="shared" si="58"/>
        <v>812752.51173822687</v>
      </c>
      <c r="Q92" s="6">
        <f t="shared" si="59"/>
        <v>419.90373030197196</v>
      </c>
      <c r="R92" s="4">
        <f t="shared" si="60"/>
        <v>0.92468413489674683</v>
      </c>
      <c r="S92" s="4">
        <f t="shared" ref="S92:T92" si="174">S80</f>
        <v>-9.2751416959530267E-3</v>
      </c>
      <c r="T92" s="9">
        <f t="shared" si="174"/>
        <v>-2.8614662983317274E-5</v>
      </c>
      <c r="U92" s="18">
        <v>139313279.19838899</v>
      </c>
      <c r="V92" s="15">
        <f t="shared" si="62"/>
        <v>331774.33098344342</v>
      </c>
      <c r="W92" s="21">
        <f t="shared" si="63"/>
        <v>358797.47306412953</v>
      </c>
    </row>
    <row r="93" spans="2:23" x14ac:dyDescent="0.3">
      <c r="B93" s="12">
        <v>45839</v>
      </c>
      <c r="C93" s="6">
        <f t="shared" si="105"/>
        <v>450.04060049688513</v>
      </c>
      <c r="D93" s="4">
        <f t="shared" si="106"/>
        <v>0.91649651920941755</v>
      </c>
      <c r="E93" s="4">
        <f t="shared" ref="E93:F93" si="175">E81</f>
        <v>-1.7108064235100251E-3</v>
      </c>
      <c r="F93" s="9">
        <f t="shared" si="175"/>
        <v>2.0341817070855584E-3</v>
      </c>
      <c r="G93" s="18">
        <v>891818680.03019738</v>
      </c>
      <c r="H93" s="15">
        <f t="shared" ref="H93:I93" si="176">G93/C93</f>
        <v>1981640.4987584446</v>
      </c>
      <c r="I93" s="21">
        <f t="shared" si="176"/>
        <v>2162190.9709682637</v>
      </c>
      <c r="J93" s="6">
        <f t="shared" si="54"/>
        <v>501.07745326059245</v>
      </c>
      <c r="K93" s="4">
        <f t="shared" si="55"/>
        <v>0.92992427623441487</v>
      </c>
      <c r="L93" s="4">
        <f t="shared" ref="L93:M93" si="177">L81</f>
        <v>-2.1380255662821535E-3</v>
      </c>
      <c r="M93" s="9">
        <f t="shared" si="177"/>
        <v>1.3050853302561949E-3</v>
      </c>
      <c r="N93" s="18">
        <v>395950307.11033946</v>
      </c>
      <c r="O93" s="15">
        <f t="shared" si="57"/>
        <v>790197.81180299865</v>
      </c>
      <c r="P93" s="21">
        <f t="shared" si="58"/>
        <v>849744.25552452833</v>
      </c>
      <c r="Q93" s="6">
        <f t="shared" si="59"/>
        <v>465.92037228061997</v>
      </c>
      <c r="R93" s="4">
        <f t="shared" si="60"/>
        <v>0.91653465695721792</v>
      </c>
      <c r="S93" s="4">
        <f t="shared" ref="S93:T93" si="178">S81</f>
        <v>1.9191279044016075E-3</v>
      </c>
      <c r="T93" s="9">
        <f t="shared" si="178"/>
        <v>-1.1475232457805351E-3</v>
      </c>
      <c r="U93" s="18">
        <v>157547512.69185388</v>
      </c>
      <c r="V93" s="15">
        <f t="shared" si="62"/>
        <v>338142.57127388351</v>
      </c>
      <c r="W93" s="21">
        <f t="shared" si="63"/>
        <v>368935.93570861267</v>
      </c>
    </row>
    <row r="94" spans="2:23" x14ac:dyDescent="0.3">
      <c r="B94" s="12">
        <v>45870</v>
      </c>
      <c r="C94" s="6">
        <f t="shared" si="105"/>
        <v>457.4085900589688</v>
      </c>
      <c r="D94" s="4">
        <f t="shared" si="106"/>
        <v>0.91914522533893972</v>
      </c>
      <c r="E94" s="4">
        <f t="shared" ref="E94:F94" si="179">E82</f>
        <v>1.3820766920522142E-3</v>
      </c>
      <c r="F94" s="9">
        <f t="shared" si="179"/>
        <v>2.5058988945164005E-3</v>
      </c>
      <c r="G94" s="18">
        <v>868218332.15479529</v>
      </c>
      <c r="H94" s="15">
        <f t="shared" ref="H94:I94" si="180">G94/C94</f>
        <v>1898124.2395182503</v>
      </c>
      <c r="I94" s="21">
        <f t="shared" si="180"/>
        <v>2065097.2090055812</v>
      </c>
      <c r="J94" s="6">
        <f t="shared" si="54"/>
        <v>514.5281320983629</v>
      </c>
      <c r="K94" s="4">
        <f t="shared" si="55"/>
        <v>0.92859836421699338</v>
      </c>
      <c r="L94" s="4">
        <f t="shared" ref="L94:M94" si="181">L82</f>
        <v>1.027691737364167E-4</v>
      </c>
      <c r="M94" s="9">
        <f t="shared" si="181"/>
        <v>1.0280542100205015E-3</v>
      </c>
      <c r="N94" s="18">
        <v>392058417.45813447</v>
      </c>
      <c r="O94" s="15">
        <f t="shared" si="57"/>
        <v>761976.64034273685</v>
      </c>
      <c r="P94" s="21">
        <f t="shared" si="58"/>
        <v>820566.42538375116</v>
      </c>
      <c r="Q94" s="6">
        <f t="shared" si="59"/>
        <v>499.00625986289873</v>
      </c>
      <c r="R94" s="4">
        <f t="shared" si="60"/>
        <v>0.9270799065783879</v>
      </c>
      <c r="S94" s="4">
        <f t="shared" ref="S94:T94" si="182">S82</f>
        <v>8.1741646464966282E-3</v>
      </c>
      <c r="T94" s="9">
        <f t="shared" si="182"/>
        <v>5.1679502751316169E-4</v>
      </c>
      <c r="U94" s="18">
        <v>152927772.63951072</v>
      </c>
      <c r="V94" s="15">
        <f t="shared" si="62"/>
        <v>306464.63770119322</v>
      </c>
      <c r="W94" s="21">
        <f t="shared" si="63"/>
        <v>330569.81984678638</v>
      </c>
    </row>
    <row r="95" spans="2:23" x14ac:dyDescent="0.3">
      <c r="B95" s="12">
        <v>45901</v>
      </c>
      <c r="C95" s="6">
        <f t="shared" si="105"/>
        <v>442.41766068589141</v>
      </c>
      <c r="D95" s="4">
        <f t="shared" si="106"/>
        <v>0.91777954307390575</v>
      </c>
      <c r="E95" s="4">
        <f t="shared" ref="E95:F95" si="183">E83</f>
        <v>8.5026720205648495E-3</v>
      </c>
      <c r="F95" s="9">
        <f t="shared" si="183"/>
        <v>1.9607017933852998E-3</v>
      </c>
      <c r="G95" s="18">
        <v>769172519.78482187</v>
      </c>
      <c r="H95" s="15">
        <f t="shared" ref="H95:I95" si="184">G95/C95</f>
        <v>1738566.49075074</v>
      </c>
      <c r="I95" s="21">
        <f t="shared" si="184"/>
        <v>1894318.1986033209</v>
      </c>
      <c r="J95" s="6">
        <f t="shared" si="54"/>
        <v>498.82304205634267</v>
      </c>
      <c r="K95" s="4">
        <f t="shared" si="55"/>
        <v>0.93105925572618053</v>
      </c>
      <c r="L95" s="4">
        <f t="shared" ref="L95:M95" si="185">L83</f>
        <v>6.5842018830971401E-3</v>
      </c>
      <c r="M95" s="9">
        <f t="shared" si="185"/>
        <v>1.3109869917971029E-3</v>
      </c>
      <c r="N95" s="18">
        <v>350729357.56429619</v>
      </c>
      <c r="O95" s="15">
        <f t="shared" si="57"/>
        <v>703113.78583967034</v>
      </c>
      <c r="P95" s="21">
        <f t="shared" si="58"/>
        <v>755176.19476461364</v>
      </c>
      <c r="Q95" s="6">
        <f t="shared" si="59"/>
        <v>457.17223422717291</v>
      </c>
      <c r="R95" s="4">
        <f t="shared" si="60"/>
        <v>0.92724327479502056</v>
      </c>
      <c r="S95" s="4">
        <f t="shared" ref="S95:T95" si="186">S83</f>
        <v>5.0923398124555156E-3</v>
      </c>
      <c r="T95" s="9">
        <f t="shared" si="186"/>
        <v>4.1988626069688895E-4</v>
      </c>
      <c r="U95" s="18">
        <v>136659263.62279084</v>
      </c>
      <c r="V95" s="15">
        <f t="shared" si="62"/>
        <v>298922.92967836634</v>
      </c>
      <c r="W95" s="21">
        <f t="shared" si="63"/>
        <v>322378.10486621998</v>
      </c>
    </row>
    <row r="96" spans="2:23" x14ac:dyDescent="0.3">
      <c r="B96" s="12">
        <v>45931</v>
      </c>
      <c r="C96" s="6">
        <f t="shared" si="105"/>
        <v>475.8702831790315</v>
      </c>
      <c r="D96" s="4">
        <f t="shared" si="106"/>
        <v>0.93094810470618605</v>
      </c>
      <c r="E96" s="4">
        <f t="shared" ref="E96:F96" si="187">E84</f>
        <v>1.9158801590063314E-2</v>
      </c>
      <c r="F96" s="9">
        <f t="shared" si="187"/>
        <v>2.7920705153406276E-3</v>
      </c>
      <c r="G96" s="18">
        <v>750952181.00563228</v>
      </c>
      <c r="H96" s="15">
        <f t="shared" ref="H96:I96" si="188">G96/C96</f>
        <v>1578060.6765123631</v>
      </c>
      <c r="I96" s="21">
        <f t="shared" si="188"/>
        <v>1695111.3263294203</v>
      </c>
      <c r="J96" s="6">
        <f t="shared" si="54"/>
        <v>513.15732440639215</v>
      </c>
      <c r="K96" s="4">
        <f t="shared" si="55"/>
        <v>0.93170615378978272</v>
      </c>
      <c r="L96" s="4">
        <f t="shared" ref="L96:M96" si="189">L84</f>
        <v>3.9174540152576267E-3</v>
      </c>
      <c r="M96" s="9">
        <f t="shared" si="189"/>
        <v>9.3598186524817E-4</v>
      </c>
      <c r="N96" s="18">
        <v>347106090.88942319</v>
      </c>
      <c r="O96" s="15">
        <f t="shared" si="57"/>
        <v>676412.62119944801</v>
      </c>
      <c r="P96" s="21">
        <f t="shared" si="58"/>
        <v>725993.51034453337</v>
      </c>
      <c r="Q96" s="6">
        <f t="shared" si="59"/>
        <v>450.15465059771577</v>
      </c>
      <c r="R96" s="4">
        <f t="shared" si="60"/>
        <v>0.92606092582416244</v>
      </c>
      <c r="S96" s="4">
        <f t="shared" ref="S96:T96" si="190">S84</f>
        <v>-4.5657004795983443E-3</v>
      </c>
      <c r="T96" s="9">
        <f t="shared" si="190"/>
        <v>1.2185087748159962E-4</v>
      </c>
      <c r="U96" s="18">
        <v>135317514.66015044</v>
      </c>
      <c r="V96" s="15">
        <f t="shared" si="62"/>
        <v>300602.28075057251</v>
      </c>
      <c r="W96" s="21">
        <f t="shared" si="63"/>
        <v>324603.13610904897</v>
      </c>
    </row>
    <row r="97" spans="2:23" x14ac:dyDescent="0.3">
      <c r="B97" s="12">
        <v>45962</v>
      </c>
      <c r="C97" s="6">
        <f t="shared" si="105"/>
        <v>435.14794411899203</v>
      </c>
      <c r="D97" s="4">
        <f t="shared" si="106"/>
        <v>0.9346555009541675</v>
      </c>
      <c r="E97" s="4">
        <f t="shared" ref="E97:F97" si="191">E85</f>
        <v>-2.7934243503649593E-3</v>
      </c>
      <c r="F97" s="9">
        <f t="shared" si="191"/>
        <v>8.4528725265646813E-4</v>
      </c>
      <c r="G97" s="18">
        <v>753736642.09885573</v>
      </c>
      <c r="H97" s="15">
        <f t="shared" ref="H97:I97" si="192">G97/C97</f>
        <v>1732138.8099968708</v>
      </c>
      <c r="I97" s="21">
        <f t="shared" si="192"/>
        <v>1853237.6990544342</v>
      </c>
      <c r="J97" s="6">
        <f t="shared" si="54"/>
        <v>499.20198914170453</v>
      </c>
      <c r="K97" s="4">
        <f t="shared" si="55"/>
        <v>0.93607347427439092</v>
      </c>
      <c r="L97" s="4">
        <f t="shared" ref="L97:M97" si="193">L85</f>
        <v>-5.0973292154221196E-3</v>
      </c>
      <c r="M97" s="9">
        <f t="shared" si="193"/>
        <v>6.2631328717732693E-4</v>
      </c>
      <c r="N97" s="18">
        <v>327994263.75457388</v>
      </c>
      <c r="O97" s="15">
        <f t="shared" si="57"/>
        <v>657037.17310603254</v>
      </c>
      <c r="P97" s="21">
        <f t="shared" si="58"/>
        <v>701907.69332006027</v>
      </c>
      <c r="Q97" s="6">
        <f t="shared" si="59"/>
        <v>422.70241443785028</v>
      </c>
      <c r="R97" s="4">
        <f t="shared" si="60"/>
        <v>0.93409167354239819</v>
      </c>
      <c r="S97" s="4">
        <f t="shared" ref="S97:T97" si="194">S85</f>
        <v>-1.3490319478085433E-2</v>
      </c>
      <c r="T97" s="9">
        <f t="shared" si="194"/>
        <v>4.5704781337128073E-4</v>
      </c>
      <c r="U97" s="18">
        <v>125160877.91461037</v>
      </c>
      <c r="V97" s="15">
        <f t="shared" si="62"/>
        <v>296096.90798918472</v>
      </c>
      <c r="W97" s="21">
        <f t="shared" si="63"/>
        <v>316989.13112701563</v>
      </c>
    </row>
    <row r="98" spans="2:23" x14ac:dyDescent="0.3">
      <c r="B98" s="13">
        <v>45992</v>
      </c>
      <c r="C98" s="7">
        <f t="shared" si="105"/>
        <v>467.00367704208628</v>
      </c>
      <c r="D98" s="2">
        <f t="shared" si="106"/>
        <v>0.84915856447658233</v>
      </c>
      <c r="E98" s="2">
        <f t="shared" ref="E98:F98" si="195">E86</f>
        <v>-1.2765770125813258E-4</v>
      </c>
      <c r="F98" s="10">
        <f t="shared" si="195"/>
        <v>-1.2454772349140964E-2</v>
      </c>
      <c r="G98" s="19">
        <v>827475200.74943399</v>
      </c>
      <c r="H98" s="1">
        <f t="shared" ref="H98:I98" si="196">G98/C98</f>
        <v>1771881.5534612206</v>
      </c>
      <c r="I98" s="22">
        <f t="shared" si="196"/>
        <v>2086632.1410223315</v>
      </c>
      <c r="J98" s="7">
        <f t="shared" si="54"/>
        <v>513.58214618389138</v>
      </c>
      <c r="K98" s="2">
        <f t="shared" si="55"/>
        <v>0.93306849128679414</v>
      </c>
      <c r="L98" s="2">
        <f t="shared" ref="L98:M98" si="197">L86</f>
        <v>-8.4669254725617811E-4</v>
      </c>
      <c r="M98" s="10">
        <f t="shared" si="197"/>
        <v>-4.2393447654014426E-4</v>
      </c>
      <c r="N98" s="19">
        <v>355825521.42451471</v>
      </c>
      <c r="O98" s="1">
        <f t="shared" si="57"/>
        <v>692830.7848480175</v>
      </c>
      <c r="P98" s="22">
        <f t="shared" si="58"/>
        <v>742529.39769998554</v>
      </c>
      <c r="Q98" s="7">
        <f t="shared" si="59"/>
        <v>432.27492360942807</v>
      </c>
      <c r="R98" s="2">
        <f t="shared" si="60"/>
        <v>0.93506340987589687</v>
      </c>
      <c r="S98" s="2">
        <f t="shared" ref="S98:T98" si="198">S86</f>
        <v>-1.2085409687845151E-2</v>
      </c>
      <c r="T98" s="10">
        <f t="shared" si="198"/>
        <v>2.1275116439027907E-4</v>
      </c>
      <c r="U98" s="19">
        <v>136973735.75152394</v>
      </c>
      <c r="V98" s="1">
        <f t="shared" si="62"/>
        <v>316867.17935848475</v>
      </c>
      <c r="W98" s="22">
        <f t="shared" si="63"/>
        <v>338872.39732815541</v>
      </c>
    </row>
    <row r="99" spans="2:23" x14ac:dyDescent="0.3">
      <c r="B99" s="11">
        <v>46023</v>
      </c>
      <c r="C99" s="5">
        <f t="shared" si="105"/>
        <v>492.87065855238995</v>
      </c>
      <c r="D99" s="3">
        <f t="shared" si="106"/>
        <v>0.94489831080590037</v>
      </c>
      <c r="E99" s="3">
        <f t="shared" ref="E99:F99" si="199">E87</f>
        <v>5.468479498640955E-3</v>
      </c>
      <c r="F99" s="8">
        <f t="shared" si="199"/>
        <v>9.4258603449857146E-4</v>
      </c>
      <c r="G99" s="16">
        <v>870895706.28305352</v>
      </c>
      <c r="H99" s="17">
        <f t="shared" ref="H99:I99" si="200">G99/C99</f>
        <v>1766986.3100411792</v>
      </c>
      <c r="I99" s="20">
        <f t="shared" si="200"/>
        <v>1870028.0123626455</v>
      </c>
      <c r="J99" s="5">
        <f t="shared" si="54"/>
        <v>571.80316873614595</v>
      </c>
      <c r="K99" s="3">
        <f t="shared" si="55"/>
        <v>0.93585357974075212</v>
      </c>
      <c r="L99" s="3">
        <f t="shared" ref="L99:M99" si="201">L87</f>
        <v>7.8535965658885314E-3</v>
      </c>
      <c r="M99" s="8">
        <f t="shared" si="201"/>
        <v>4.1563237048278798E-4</v>
      </c>
      <c r="N99" s="16">
        <v>365872739.2956844</v>
      </c>
      <c r="O99" s="17">
        <f t="shared" si="57"/>
        <v>639857.83797660889</v>
      </c>
      <c r="P99" s="20">
        <f t="shared" si="58"/>
        <v>683715.75621248444</v>
      </c>
      <c r="Q99" s="5">
        <f t="shared" si="59"/>
        <v>452.79990932779288</v>
      </c>
      <c r="R99" s="3">
        <f t="shared" si="60"/>
        <v>0.9392794931622207</v>
      </c>
      <c r="S99" s="3">
        <f t="shared" ref="S99:T99" si="202">S87</f>
        <v>-1.0701241209766389E-2</v>
      </c>
      <c r="T99" s="8">
        <f t="shared" si="202"/>
        <v>6.8772143333333262E-4</v>
      </c>
      <c r="U99" s="16">
        <v>144383107.46099427</v>
      </c>
      <c r="V99" s="17">
        <f t="shared" si="62"/>
        <v>318867.35064796981</v>
      </c>
      <c r="W99" s="20">
        <f t="shared" si="63"/>
        <v>339480.7966843358</v>
      </c>
    </row>
    <row r="100" spans="2:23" x14ac:dyDescent="0.3">
      <c r="B100" s="12">
        <v>46054</v>
      </c>
      <c r="C100" s="6">
        <f t="shared" si="105"/>
        <v>462.75752316091001</v>
      </c>
      <c r="D100" s="4">
        <f t="shared" si="106"/>
        <v>0.9433689077933296</v>
      </c>
      <c r="E100" s="4">
        <f t="shared" ref="E100:F100" si="203">E88</f>
        <v>1.011612779750617E-2</v>
      </c>
      <c r="F100" s="9">
        <f t="shared" si="203"/>
        <v>8.0472007045704339E-4</v>
      </c>
      <c r="G100" s="18">
        <v>777670342.46120417</v>
      </c>
      <c r="H100" s="15">
        <f t="shared" ref="H100:I100" si="204">G100/C100</f>
        <v>1680513.6676098786</v>
      </c>
      <c r="I100" s="21">
        <f t="shared" si="204"/>
        <v>1781396.0728691309</v>
      </c>
      <c r="J100" s="6">
        <f t="shared" si="54"/>
        <v>529.43793041193157</v>
      </c>
      <c r="K100" s="4">
        <f t="shared" si="55"/>
        <v>0.9407591627234686</v>
      </c>
      <c r="L100" s="4">
        <f t="shared" ref="L100:M100" si="205">L88</f>
        <v>1.0402754076560949E-2</v>
      </c>
      <c r="M100" s="9">
        <f t="shared" si="205"/>
        <v>1.1801573819525846E-3</v>
      </c>
      <c r="N100" s="18">
        <v>308703367.03661674</v>
      </c>
      <c r="O100" s="15">
        <f t="shared" si="57"/>
        <v>583077.54186865431</v>
      </c>
      <c r="P100" s="21">
        <f t="shared" si="58"/>
        <v>619794.69876292557</v>
      </c>
      <c r="Q100" s="6">
        <f t="shared" si="59"/>
        <v>428.08313751410293</v>
      </c>
      <c r="R100" s="4">
        <f t="shared" si="60"/>
        <v>0.93019065893844299</v>
      </c>
      <c r="S100" s="4">
        <f t="shared" ref="S100:T100" si="206">S88</f>
        <v>-3.3440359714973721E-3</v>
      </c>
      <c r="T100" s="9">
        <f t="shared" si="206"/>
        <v>-5.8634464571736265E-4</v>
      </c>
      <c r="U100" s="18">
        <v>119372317.25510618</v>
      </c>
      <c r="V100" s="15">
        <f t="shared" si="62"/>
        <v>278853.11705643515</v>
      </c>
      <c r="W100" s="21">
        <f t="shared" si="63"/>
        <v>299780.60344603908</v>
      </c>
    </row>
    <row r="101" spans="2:23" x14ac:dyDescent="0.3">
      <c r="B101" s="12">
        <v>46082</v>
      </c>
      <c r="C101" s="6">
        <f t="shared" si="105"/>
        <v>481.44826305748381</v>
      </c>
      <c r="D101" s="4">
        <f t="shared" si="106"/>
        <v>0.93813115953425241</v>
      </c>
      <c r="E101" s="4">
        <f t="shared" ref="E101:F101" si="207">E89</f>
        <v>2.2346180312014185E-3</v>
      </c>
      <c r="F101" s="9">
        <f t="shared" si="207"/>
        <v>4.368280948354508E-4</v>
      </c>
      <c r="G101" s="18">
        <v>819943454.8204999</v>
      </c>
      <c r="H101" s="15">
        <f t="shared" ref="H101:I101" si="208">G101/C101</f>
        <v>1703076.9819655586</v>
      </c>
      <c r="I101" s="21">
        <f t="shared" si="208"/>
        <v>1815393.2578159685</v>
      </c>
      <c r="J101" s="6">
        <f t="shared" si="54"/>
        <v>559.3030680118336</v>
      </c>
      <c r="K101" s="4">
        <f t="shared" si="55"/>
        <v>0.93722473747099033</v>
      </c>
      <c r="L101" s="4">
        <f t="shared" ref="L101:M101" si="209">L89</f>
        <v>4.2527752404099674E-3</v>
      </c>
      <c r="M101" s="9">
        <f t="shared" si="209"/>
        <v>6.0899274199137658E-4</v>
      </c>
      <c r="N101" s="18">
        <v>351091262.11635929</v>
      </c>
      <c r="O101" s="15">
        <f t="shared" si="57"/>
        <v>627729.90565632121</v>
      </c>
      <c r="P101" s="21">
        <f t="shared" si="58"/>
        <v>669775.22098935337</v>
      </c>
      <c r="Q101" s="6">
        <f t="shared" si="59"/>
        <v>437.32802643064275</v>
      </c>
      <c r="R101" s="4">
        <f t="shared" si="60"/>
        <v>0.93161631557815172</v>
      </c>
      <c r="S101" s="4">
        <f t="shared" ref="S101:T101" si="210">S89</f>
        <v>-1.1507755370083594E-2</v>
      </c>
      <c r="T101" s="9">
        <f t="shared" si="210"/>
        <v>-4.4574718820991068E-4</v>
      </c>
      <c r="U101" s="18">
        <v>139357557.8753933</v>
      </c>
      <c r="V101" s="15">
        <f t="shared" si="62"/>
        <v>318656.81925943174</v>
      </c>
      <c r="W101" s="21">
        <f t="shared" si="63"/>
        <v>342047.2719626819</v>
      </c>
    </row>
    <row r="102" spans="2:23" x14ac:dyDescent="0.3">
      <c r="B102" s="12">
        <v>46113</v>
      </c>
      <c r="C102" s="6">
        <f t="shared" si="105"/>
        <v>456.13812185613227</v>
      </c>
      <c r="D102" s="4">
        <f t="shared" si="106"/>
        <v>0.93601783196223431</v>
      </c>
      <c r="E102" s="4">
        <f t="shared" ref="E102:F102" si="211">E90</f>
        <v>7.0136206954180434E-3</v>
      </c>
      <c r="F102" s="9">
        <f t="shared" si="211"/>
        <v>1.7484904208316277E-3</v>
      </c>
      <c r="G102" s="18">
        <v>726519738.44930315</v>
      </c>
      <c r="H102" s="15">
        <f t="shared" ref="H102:I102" si="212">G102/C102</f>
        <v>1592762.594568779</v>
      </c>
      <c r="I102" s="21">
        <f t="shared" si="212"/>
        <v>1701637.020343692</v>
      </c>
      <c r="J102" s="6">
        <f t="shared" si="54"/>
        <v>551.85615093086165</v>
      </c>
      <c r="K102" s="4">
        <f t="shared" si="55"/>
        <v>0.93504192713916812</v>
      </c>
      <c r="L102" s="4">
        <f t="shared" ref="L102:M102" si="213">L90</f>
        <v>1.2399710336225134E-2</v>
      </c>
      <c r="M102" s="9">
        <f t="shared" si="213"/>
        <v>9.1820254325249986E-4</v>
      </c>
      <c r="N102" s="18">
        <v>317920291.58246851</v>
      </c>
      <c r="O102" s="15">
        <f t="shared" si="57"/>
        <v>576092.68474439566</v>
      </c>
      <c r="P102" s="21">
        <f t="shared" si="58"/>
        <v>616114.28110715316</v>
      </c>
      <c r="Q102" s="6">
        <f t="shared" si="59"/>
        <v>425.89193321201259</v>
      </c>
      <c r="R102" s="4">
        <f t="shared" si="60"/>
        <v>0.93064186162387796</v>
      </c>
      <c r="S102" s="4">
        <f t="shared" ref="S102:T102" si="214">S90</f>
        <v>-7.5566669915265502E-3</v>
      </c>
      <c r="T102" s="9">
        <f t="shared" si="214"/>
        <v>3.2993461949546441E-4</v>
      </c>
      <c r="U102" s="18">
        <v>123589932.01787537</v>
      </c>
      <c r="V102" s="15">
        <f t="shared" si="62"/>
        <v>290190.8263107469</v>
      </c>
      <c r="W102" s="21">
        <f t="shared" si="63"/>
        <v>311817.93800290977</v>
      </c>
    </row>
    <row r="103" spans="2:23" x14ac:dyDescent="0.3">
      <c r="B103" s="12">
        <v>46143</v>
      </c>
      <c r="C103" s="6">
        <f t="shared" si="105"/>
        <v>415.39129063146106</v>
      </c>
      <c r="D103" s="4">
        <f t="shared" si="106"/>
        <v>0.91473061005673451</v>
      </c>
      <c r="E103" s="4">
        <f t="shared" ref="E103:F103" si="215">E91</f>
        <v>-1.206235378164311E-3</v>
      </c>
      <c r="F103" s="9">
        <f t="shared" si="215"/>
        <v>8.1593433159201647E-4</v>
      </c>
      <c r="G103" s="18">
        <v>751857191.7051425</v>
      </c>
      <c r="H103" s="15">
        <f t="shared" ref="H103:I103" si="216">G103/C103</f>
        <v>1809997.4858938414</v>
      </c>
      <c r="I103" s="21">
        <f t="shared" si="216"/>
        <v>1978721.8947243709</v>
      </c>
      <c r="J103" s="6">
        <f t="shared" si="54"/>
        <v>493.63383756564906</v>
      </c>
      <c r="K103" s="4">
        <f t="shared" si="55"/>
        <v>0.92842653094623062</v>
      </c>
      <c r="L103" s="4">
        <f t="shared" ref="L103:M103" si="217">L91</f>
        <v>-6.3255622167677215E-4</v>
      </c>
      <c r="M103" s="9">
        <f t="shared" si="217"/>
        <v>6.3803120280689905E-4</v>
      </c>
      <c r="N103" s="18">
        <v>345643073.58251792</v>
      </c>
      <c r="O103" s="15">
        <f t="shared" si="57"/>
        <v>700201.33807490533</v>
      </c>
      <c r="P103" s="21">
        <f t="shared" si="58"/>
        <v>754180.6645284862</v>
      </c>
      <c r="Q103" s="6">
        <f t="shared" si="59"/>
        <v>407.84162125109941</v>
      </c>
      <c r="R103" s="4">
        <f t="shared" si="60"/>
        <v>0.92971546404022809</v>
      </c>
      <c r="S103" s="4">
        <f t="shared" ref="S103:T103" si="218">S91</f>
        <v>-1.3225131399591295E-2</v>
      </c>
      <c r="T103" s="9">
        <f t="shared" si="218"/>
        <v>4.7552564594370849E-4</v>
      </c>
      <c r="U103" s="18">
        <v>134589343.66045237</v>
      </c>
      <c r="V103" s="15">
        <f t="shared" si="62"/>
        <v>330003.9442948089</v>
      </c>
      <c r="W103" s="21">
        <f t="shared" si="63"/>
        <v>354951.5492199341</v>
      </c>
    </row>
    <row r="104" spans="2:23" x14ac:dyDescent="0.3">
      <c r="B104" s="12">
        <v>46174</v>
      </c>
      <c r="C104" s="6">
        <f t="shared" si="105"/>
        <v>410.405949243637</v>
      </c>
      <c r="D104" s="4">
        <f t="shared" si="106"/>
        <v>0.91461418157202445</v>
      </c>
      <c r="E104" s="4">
        <f t="shared" ref="E104:F104" si="219">E92</f>
        <v>-3.7128955831092769E-3</v>
      </c>
      <c r="F104" s="9">
        <f t="shared" si="219"/>
        <v>1.3664670960986669E-3</v>
      </c>
      <c r="G104" s="18">
        <v>786168278.3375963</v>
      </c>
      <c r="H104" s="15">
        <f t="shared" ref="H104:I104" si="220">G104/C104</f>
        <v>1915586.9445520353</v>
      </c>
      <c r="I104" s="21">
        <f t="shared" si="220"/>
        <v>2094420.7767034124</v>
      </c>
      <c r="J104" s="6">
        <f t="shared" si="54"/>
        <v>466.96566819312721</v>
      </c>
      <c r="K104" s="4">
        <f t="shared" si="55"/>
        <v>0.92989433348614914</v>
      </c>
      <c r="L104" s="4">
        <f t="shared" ref="L104:M104" si="221">L92</f>
        <v>-6.2476211193636336E-3</v>
      </c>
      <c r="M104" s="9">
        <f t="shared" si="221"/>
        <v>1.0475502674534675E-3</v>
      </c>
      <c r="N104" s="18">
        <v>347461243.58866018</v>
      </c>
      <c r="O104" s="15">
        <f t="shared" si="57"/>
        <v>744083.0606094097</v>
      </c>
      <c r="P104" s="21">
        <f t="shared" si="58"/>
        <v>800180.22888671886</v>
      </c>
      <c r="Q104" s="6">
        <f t="shared" si="59"/>
        <v>416.00906370476196</v>
      </c>
      <c r="R104" s="4">
        <f t="shared" si="60"/>
        <v>0.92465767537186072</v>
      </c>
      <c r="S104" s="4">
        <f t="shared" ref="S104:T104" si="222">S92</f>
        <v>-9.2751416959530267E-3</v>
      </c>
      <c r="T104" s="9">
        <f t="shared" si="222"/>
        <v>-2.8614662983317274E-5</v>
      </c>
      <c r="U104" s="18">
        <v>137602942.94381082</v>
      </c>
      <c r="V104" s="15">
        <f t="shared" si="62"/>
        <v>330769.09843836108</v>
      </c>
      <c r="W104" s="21">
        <f t="shared" si="63"/>
        <v>357720.60001052695</v>
      </c>
    </row>
    <row r="105" spans="2:23" x14ac:dyDescent="0.3">
      <c r="B105" s="12">
        <v>46204</v>
      </c>
      <c r="C105" s="6">
        <f t="shared" si="105"/>
        <v>449.27066814671474</v>
      </c>
      <c r="D105" s="4">
        <f t="shared" si="106"/>
        <v>0.91836083966340087</v>
      </c>
      <c r="E105" s="4">
        <f t="shared" ref="E105:F105" si="223">E93</f>
        <v>-1.7108064235100251E-3</v>
      </c>
      <c r="F105" s="9">
        <f t="shared" si="223"/>
        <v>2.0341817070855584E-3</v>
      </c>
      <c r="G105" s="18">
        <v>886967819.26587176</v>
      </c>
      <c r="H105" s="15">
        <f t="shared" ref="H105:I105" si="224">G105/C105</f>
        <v>1974239.3219764389</v>
      </c>
      <c r="I105" s="21">
        <f t="shared" si="224"/>
        <v>2149742.4941377514</v>
      </c>
      <c r="J105" s="6">
        <f t="shared" si="54"/>
        <v>500.00613685483376</v>
      </c>
      <c r="K105" s="4">
        <f t="shared" si="55"/>
        <v>0.93113790676557739</v>
      </c>
      <c r="L105" s="4">
        <f t="shared" ref="L105:M105" si="225">L93</f>
        <v>-2.1380255662821535E-3</v>
      </c>
      <c r="M105" s="9">
        <f t="shared" si="225"/>
        <v>1.3050853302561949E-3</v>
      </c>
      <c r="N105" s="18">
        <v>388946799.02607805</v>
      </c>
      <c r="O105" s="15">
        <f t="shared" si="57"/>
        <v>777884.05052916496</v>
      </c>
      <c r="P105" s="21">
        <f t="shared" si="58"/>
        <v>835412.2894977408</v>
      </c>
      <c r="Q105" s="6">
        <f t="shared" si="59"/>
        <v>466.81453306829286</v>
      </c>
      <c r="R105" s="4">
        <f t="shared" si="60"/>
        <v>0.91548291213279609</v>
      </c>
      <c r="S105" s="4">
        <f t="shared" ref="S105:T105" si="226">S93</f>
        <v>1.9191279044016075E-3</v>
      </c>
      <c r="T105" s="9">
        <f t="shared" si="226"/>
        <v>-1.1475232457805351E-3</v>
      </c>
      <c r="U105" s="18">
        <v>154728759.90540218</v>
      </c>
      <c r="V105" s="15">
        <f t="shared" si="62"/>
        <v>331456.60416439106</v>
      </c>
      <c r="W105" s="21">
        <f t="shared" si="63"/>
        <v>362056.57120589854</v>
      </c>
    </row>
    <row r="106" spans="2:23" x14ac:dyDescent="0.3">
      <c r="B106" s="12">
        <v>46235</v>
      </c>
      <c r="C106" s="6">
        <f t="shared" si="105"/>
        <v>458.04076381003381</v>
      </c>
      <c r="D106" s="4">
        <f t="shared" si="106"/>
        <v>0.92144851034301656</v>
      </c>
      <c r="E106" s="4">
        <f t="shared" ref="E106:F106" si="227">E94</f>
        <v>1.3820766920522142E-3</v>
      </c>
      <c r="F106" s="9">
        <f t="shared" si="227"/>
        <v>2.5058988945164005E-3</v>
      </c>
      <c r="G106" s="18">
        <v>863349673.10842013</v>
      </c>
      <c r="H106" s="15">
        <f t="shared" ref="H106:I106" si="228">G106/C106</f>
        <v>1884875.1930439158</v>
      </c>
      <c r="I106" s="21">
        <f t="shared" si="228"/>
        <v>2045556.7206270222</v>
      </c>
      <c r="J106" s="6">
        <f t="shared" si="54"/>
        <v>514.58100972936279</v>
      </c>
      <c r="K106" s="4">
        <f t="shared" si="55"/>
        <v>0.92955301367474485</v>
      </c>
      <c r="L106" s="4">
        <f t="shared" ref="L106:M106" si="229">L94</f>
        <v>1.027691737364167E-4</v>
      </c>
      <c r="M106" s="9">
        <f t="shared" si="229"/>
        <v>1.0280542100205015E-3</v>
      </c>
      <c r="N106" s="18">
        <v>385086102.33076906</v>
      </c>
      <c r="O106" s="15">
        <f t="shared" si="57"/>
        <v>748348.84119276016</v>
      </c>
      <c r="P106" s="21">
        <f t="shared" si="58"/>
        <v>805063.11117679952</v>
      </c>
      <c r="Q106" s="6">
        <f t="shared" si="59"/>
        <v>503.08521919065049</v>
      </c>
      <c r="R106" s="4">
        <f t="shared" si="60"/>
        <v>0.92755901686421494</v>
      </c>
      <c r="S106" s="4">
        <f t="shared" ref="S106:T106" si="230">S94</f>
        <v>8.1741646464966282E-3</v>
      </c>
      <c r="T106" s="9">
        <f t="shared" si="230"/>
        <v>5.1679502751316169E-4</v>
      </c>
      <c r="U106" s="18">
        <v>150117209.88111964</v>
      </c>
      <c r="V106" s="15">
        <f t="shared" si="62"/>
        <v>298393.20289040497</v>
      </c>
      <c r="W106" s="21">
        <f t="shared" si="63"/>
        <v>321697.26935454574</v>
      </c>
    </row>
    <row r="107" spans="2:23" x14ac:dyDescent="0.3">
      <c r="B107" s="12">
        <v>46266</v>
      </c>
      <c r="C107" s="6">
        <f t="shared" si="105"/>
        <v>446.17939295080907</v>
      </c>
      <c r="D107" s="4">
        <f t="shared" si="106"/>
        <v>0.91957903506994321</v>
      </c>
      <c r="E107" s="4">
        <f t="shared" ref="E107:F107" si="231">E95</f>
        <v>8.5026720205648495E-3</v>
      </c>
      <c r="F107" s="9">
        <f t="shared" si="231"/>
        <v>1.9607017933852998E-3</v>
      </c>
      <c r="G107" s="18">
        <v>764265214.60071743</v>
      </c>
      <c r="H107" s="15">
        <f t="shared" ref="H107:I107" si="232">G107/C107</f>
        <v>1712910.1582801631</v>
      </c>
      <c r="I107" s="21">
        <f t="shared" si="232"/>
        <v>1862711.1895280203</v>
      </c>
      <c r="J107" s="6">
        <f t="shared" si="54"/>
        <v>502.10739366918222</v>
      </c>
      <c r="K107" s="4">
        <f t="shared" si="55"/>
        <v>0.93227986229902982</v>
      </c>
      <c r="L107" s="4">
        <f t="shared" ref="L107:M107" si="233">L95</f>
        <v>6.5842018830971401E-3</v>
      </c>
      <c r="M107" s="9">
        <f t="shared" si="233"/>
        <v>1.3109869917971029E-3</v>
      </c>
      <c r="N107" s="18">
        <v>343513532.70960283</v>
      </c>
      <c r="O107" s="15">
        <f t="shared" si="57"/>
        <v>684143.5458644724</v>
      </c>
      <c r="P107" s="21">
        <f t="shared" si="58"/>
        <v>733839.2402656367</v>
      </c>
      <c r="Q107" s="6">
        <f t="shared" si="59"/>
        <v>459.5003105966772</v>
      </c>
      <c r="R107" s="4">
        <f t="shared" si="60"/>
        <v>0.9276326115064305</v>
      </c>
      <c r="S107" s="4">
        <f t="shared" ref="S107:T107" si="234">S95</f>
        <v>5.0923398124555156E-3</v>
      </c>
      <c r="T107" s="9">
        <f t="shared" si="234"/>
        <v>4.1988626069688895E-4</v>
      </c>
      <c r="U107" s="18">
        <v>133695947.86903369</v>
      </c>
      <c r="V107" s="15">
        <f t="shared" si="62"/>
        <v>290959.42872252868</v>
      </c>
      <c r="W107" s="21">
        <f t="shared" si="63"/>
        <v>313658.04211003822</v>
      </c>
    </row>
    <row r="108" spans="2:23" x14ac:dyDescent="0.3">
      <c r="B108" s="12">
        <v>46296</v>
      </c>
      <c r="C108" s="6">
        <f t="shared" si="105"/>
        <v>484.98738751706577</v>
      </c>
      <c r="D108" s="4">
        <f t="shared" si="106"/>
        <v>0.93354737746064842</v>
      </c>
      <c r="E108" s="4">
        <f t="shared" ref="E108:F108" si="235">E96</f>
        <v>1.9158801590063314E-2</v>
      </c>
      <c r="F108" s="9">
        <f t="shared" si="235"/>
        <v>2.7920705153406276E-3</v>
      </c>
      <c r="G108" s="18">
        <v>742318745.55371177</v>
      </c>
      <c r="H108" s="15">
        <f t="shared" ref="H108:I108" si="236">G108/C108</f>
        <v>1530593.917821401</v>
      </c>
      <c r="I108" s="21">
        <f t="shared" si="236"/>
        <v>1639546.0528042882</v>
      </c>
      <c r="J108" s="6">
        <f t="shared" si="54"/>
        <v>515.16759462734683</v>
      </c>
      <c r="K108" s="4">
        <f t="shared" si="55"/>
        <v>0.93257821385347006</v>
      </c>
      <c r="L108" s="4">
        <f t="shared" ref="L108:M108" si="237">L96</f>
        <v>3.9174540152576267E-3</v>
      </c>
      <c r="M108" s="9">
        <f t="shared" si="237"/>
        <v>9.3598186524817E-4</v>
      </c>
      <c r="N108" s="18">
        <v>340217427.99527383</v>
      </c>
      <c r="O108" s="15">
        <f t="shared" si="57"/>
        <v>660401.45293178724</v>
      </c>
      <c r="P108" s="21">
        <f t="shared" si="58"/>
        <v>708145.91540045547</v>
      </c>
      <c r="Q108" s="6">
        <f t="shared" si="59"/>
        <v>448.09937929358836</v>
      </c>
      <c r="R108" s="4">
        <f t="shared" si="60"/>
        <v>0.92617376716057553</v>
      </c>
      <c r="S108" s="4">
        <f t="shared" ref="S108:T108" si="238">S96</f>
        <v>-4.5657004795983443E-3</v>
      </c>
      <c r="T108" s="9">
        <f t="shared" si="238"/>
        <v>1.2185087748159962E-4</v>
      </c>
      <c r="U108" s="18">
        <v>131252158.64632042</v>
      </c>
      <c r="V108" s="15">
        <f t="shared" si="62"/>
        <v>292908.59285106458</v>
      </c>
      <c r="W108" s="21">
        <f t="shared" si="63"/>
        <v>316256.62833125948</v>
      </c>
    </row>
    <row r="109" spans="2:23" x14ac:dyDescent="0.3">
      <c r="B109" s="12">
        <v>46327</v>
      </c>
      <c r="C109" s="6">
        <f t="shared" si="105"/>
        <v>433.93239125587877</v>
      </c>
      <c r="D109" s="4">
        <f t="shared" si="106"/>
        <v>0.93544555333474932</v>
      </c>
      <c r="E109" s="4">
        <f t="shared" ref="E109:F109" si="239">E97</f>
        <v>-2.7934243503649593E-3</v>
      </c>
      <c r="F109" s="9">
        <f t="shared" si="239"/>
        <v>8.4528725265646813E-4</v>
      </c>
      <c r="G109" s="18">
        <v>752510658.81555903</v>
      </c>
      <c r="H109" s="15">
        <f t="shared" ref="H109:I109" si="240">G109/C109</f>
        <v>1734165.6764494053</v>
      </c>
      <c r="I109" s="21">
        <f t="shared" si="240"/>
        <v>1853839.2429867415</v>
      </c>
      <c r="J109" s="6">
        <f t="shared" si="54"/>
        <v>496.65739225805567</v>
      </c>
      <c r="K109" s="4">
        <f t="shared" si="55"/>
        <v>0.93665974952910325</v>
      </c>
      <c r="L109" s="4">
        <f t="shared" ref="L109:M109" si="241">L97</f>
        <v>-5.0973292154221196E-3</v>
      </c>
      <c r="M109" s="9">
        <f t="shared" si="241"/>
        <v>6.2631328717732693E-4</v>
      </c>
      <c r="N109" s="18">
        <v>320879972.98308045</v>
      </c>
      <c r="O109" s="15">
        <f t="shared" si="57"/>
        <v>646079.12413061608</v>
      </c>
      <c r="P109" s="21">
        <f t="shared" si="58"/>
        <v>689769.28330210212</v>
      </c>
      <c r="Q109" s="6">
        <f t="shared" si="59"/>
        <v>417.00002382292558</v>
      </c>
      <c r="R109" s="4">
        <f t="shared" si="60"/>
        <v>0.93451859809927895</v>
      </c>
      <c r="S109" s="4">
        <f t="shared" ref="S109:T109" si="242">S97</f>
        <v>-1.3490319478085433E-2</v>
      </c>
      <c r="T109" s="9">
        <f t="shared" si="242"/>
        <v>4.5704781337128073E-4</v>
      </c>
      <c r="U109" s="18">
        <v>123500977.96698321</v>
      </c>
      <c r="V109" s="15">
        <f t="shared" si="62"/>
        <v>296165.39786920138</v>
      </c>
      <c r="W109" s="21">
        <f t="shared" si="63"/>
        <v>316917.60706696834</v>
      </c>
    </row>
    <row r="110" spans="2:23" x14ac:dyDescent="0.3">
      <c r="B110" s="13">
        <v>46357</v>
      </c>
      <c r="C110" s="7">
        <f t="shared" si="105"/>
        <v>466.94406042619602</v>
      </c>
      <c r="D110" s="2">
        <f t="shared" si="106"/>
        <v>0.83858248786770317</v>
      </c>
      <c r="E110" s="2">
        <f t="shared" ref="E110:F110" si="243">E98</f>
        <v>-1.2765770125813258E-4</v>
      </c>
      <c r="F110" s="10">
        <f t="shared" si="243"/>
        <v>-1.2454772349140964E-2</v>
      </c>
      <c r="G110" s="19">
        <v>822521530.91043556</v>
      </c>
      <c r="H110" s="1">
        <f t="shared" ref="H110:I110" si="244">G110/C110</f>
        <v>1761499.0758415295</v>
      </c>
      <c r="I110" s="22">
        <f t="shared" si="244"/>
        <v>2100567.4472413119</v>
      </c>
      <c r="J110" s="7">
        <f t="shared" si="54"/>
        <v>513.14730000831366</v>
      </c>
      <c r="K110" s="2">
        <f t="shared" si="55"/>
        <v>0.93267293138436447</v>
      </c>
      <c r="L110" s="2">
        <f t="shared" ref="L110:M110" si="245">L98</f>
        <v>-8.4669254725617811E-4</v>
      </c>
      <c r="M110" s="10">
        <f t="shared" si="245"/>
        <v>-4.2393447654014426E-4</v>
      </c>
      <c r="N110" s="19">
        <v>349041777.08300537</v>
      </c>
      <c r="O110" s="1">
        <f t="shared" si="57"/>
        <v>680198.01931599446</v>
      </c>
      <c r="P110" s="22">
        <f t="shared" si="58"/>
        <v>729299.62522486632</v>
      </c>
      <c r="Q110" s="7">
        <f t="shared" si="59"/>
        <v>427.05070405982616</v>
      </c>
      <c r="R110" s="2">
        <f t="shared" si="60"/>
        <v>0.93526234570512679</v>
      </c>
      <c r="S110" s="2">
        <f t="shared" ref="S110:T110" si="246">S98</f>
        <v>-1.2085409687845151E-2</v>
      </c>
      <c r="T110" s="10">
        <f t="shared" si="246"/>
        <v>2.1275116439027907E-4</v>
      </c>
      <c r="U110" s="19">
        <v>134212684.17069489</v>
      </c>
      <c r="V110" s="1">
        <f t="shared" si="62"/>
        <v>314278.10069104307</v>
      </c>
      <c r="W110" s="22">
        <f t="shared" si="63"/>
        <v>336032.02580993238</v>
      </c>
    </row>
    <row r="111" spans="2:23" x14ac:dyDescent="0.3">
      <c r="B111" s="11">
        <v>46388</v>
      </c>
      <c r="C111" s="5">
        <f t="shared" si="105"/>
        <v>495.5659116441654</v>
      </c>
      <c r="D111" s="3">
        <f t="shared" si="106"/>
        <v>0.9457889587576872</v>
      </c>
      <c r="E111" s="3">
        <f t="shared" ref="E111:F111" si="247">E99</f>
        <v>5.468479498640955E-3</v>
      </c>
      <c r="F111" s="8">
        <f t="shared" si="247"/>
        <v>9.4258603449857146E-4</v>
      </c>
      <c r="G111" s="16">
        <v>862182812.93787205</v>
      </c>
      <c r="H111" s="17">
        <f t="shared" ref="H111:I111" si="248">G111/C111</f>
        <v>1739794.4303258515</v>
      </c>
      <c r="I111" s="20">
        <f t="shared" si="248"/>
        <v>1839516.5371893393</v>
      </c>
      <c r="J111" s="5">
        <f t="shared" si="54"/>
        <v>576.29388013849632</v>
      </c>
      <c r="K111" s="3">
        <f t="shared" si="55"/>
        <v>0.9362425507825245</v>
      </c>
      <c r="L111" s="3">
        <f t="shared" ref="L111:M111" si="249">L99</f>
        <v>7.8535965658885314E-3</v>
      </c>
      <c r="M111" s="8">
        <f t="shared" si="249"/>
        <v>4.1563237048278798E-4</v>
      </c>
      <c r="N111" s="16">
        <v>359215957.00070292</v>
      </c>
      <c r="O111" s="17">
        <f t="shared" si="57"/>
        <v>623320.79062573996</v>
      </c>
      <c r="P111" s="20">
        <f t="shared" si="58"/>
        <v>665768.49140723178</v>
      </c>
      <c r="Q111" s="5">
        <f t="shared" si="59"/>
        <v>447.95438827831583</v>
      </c>
      <c r="R111" s="3">
        <f t="shared" si="60"/>
        <v>0.93992545580155884</v>
      </c>
      <c r="S111" s="3">
        <f t="shared" ref="S111:T111" si="250">S99</f>
        <v>-1.0701241209766389E-2</v>
      </c>
      <c r="T111" s="8">
        <f t="shared" si="250"/>
        <v>6.8772143333333262E-4</v>
      </c>
      <c r="U111" s="16">
        <v>136707529.7366654</v>
      </c>
      <c r="V111" s="17">
        <f t="shared" si="62"/>
        <v>305181.80715249176</v>
      </c>
      <c r="W111" s="20">
        <f t="shared" si="63"/>
        <v>324687.2454286663</v>
      </c>
    </row>
    <row r="112" spans="2:23" x14ac:dyDescent="0.3">
      <c r="B112" s="12">
        <v>46419</v>
      </c>
      <c r="C112" s="6">
        <f t="shared" si="105"/>
        <v>467.43883740446319</v>
      </c>
      <c r="D112" s="4">
        <f t="shared" si="106"/>
        <v>0.94412805568727609</v>
      </c>
      <c r="E112" s="4">
        <f t="shared" ref="E112:F112" si="251">E100</f>
        <v>1.011612779750617E-2</v>
      </c>
      <c r="F112" s="9">
        <f t="shared" si="251"/>
        <v>8.0472007045704339E-4</v>
      </c>
      <c r="G112" s="18">
        <v>772598084.46616018</v>
      </c>
      <c r="H112" s="15">
        <f t="shared" ref="H112:I112" si="252">G112/C112</f>
        <v>1652832.4620096774</v>
      </c>
      <c r="I112" s="21">
        <f t="shared" si="252"/>
        <v>1750644.3665700639</v>
      </c>
      <c r="J112" s="6">
        <f t="shared" si="54"/>
        <v>534.94554300081029</v>
      </c>
      <c r="K112" s="4">
        <f t="shared" si="55"/>
        <v>0.94186940659399621</v>
      </c>
      <c r="L112" s="4">
        <f t="shared" ref="L112:M112" si="253">L100</f>
        <v>1.0402754076560949E-2</v>
      </c>
      <c r="M112" s="9">
        <f t="shared" si="253"/>
        <v>1.1801573819525846E-3</v>
      </c>
      <c r="N112" s="18">
        <v>301309635.32368338</v>
      </c>
      <c r="O112" s="15">
        <f t="shared" si="57"/>
        <v>563252.91287309036</v>
      </c>
      <c r="P112" s="21">
        <f t="shared" si="58"/>
        <v>598015.93398169172</v>
      </c>
      <c r="Q112" s="6">
        <f t="shared" si="59"/>
        <v>426.65161210346434</v>
      </c>
      <c r="R112" s="4">
        <f t="shared" si="60"/>
        <v>0.92964524662607806</v>
      </c>
      <c r="S112" s="4">
        <f t="shared" ref="S112:T112" si="254">S100</f>
        <v>-3.3440359714973721E-3</v>
      </c>
      <c r="T112" s="9">
        <f t="shared" si="254"/>
        <v>-5.8634464571736265E-4</v>
      </c>
      <c r="U112" s="18">
        <v>112868820.00643304</v>
      </c>
      <c r="V112" s="15">
        <f t="shared" si="62"/>
        <v>264545.63115318079</v>
      </c>
      <c r="W112" s="21">
        <f t="shared" si="63"/>
        <v>284566.21718153777</v>
      </c>
    </row>
    <row r="113" spans="2:23" x14ac:dyDescent="0.3">
      <c r="B113" s="12">
        <v>46447</v>
      </c>
      <c r="C113" s="6">
        <f t="shared" si="105"/>
        <v>482.52411602720264</v>
      </c>
      <c r="D113" s="4">
        <f t="shared" si="106"/>
        <v>0.93854096158137756</v>
      </c>
      <c r="E113" s="4">
        <f t="shared" ref="E113:F113" si="255">E101</f>
        <v>2.2346180312014185E-3</v>
      </c>
      <c r="F113" s="9">
        <f t="shared" si="255"/>
        <v>4.368280948354508E-4</v>
      </c>
      <c r="G113" s="18">
        <v>818610093.28079653</v>
      </c>
      <c r="H113" s="15">
        <f t="shared" ref="H113:I113" si="256">G113/C113</f>
        <v>1696516.4353249585</v>
      </c>
      <c r="I113" s="21">
        <f t="shared" si="256"/>
        <v>1807610.4344624917</v>
      </c>
      <c r="J113" s="6">
        <f t="shared" si="54"/>
        <v>561.68165825135964</v>
      </c>
      <c r="K113" s="4">
        <f t="shared" si="55"/>
        <v>0.93779550053372496</v>
      </c>
      <c r="L113" s="4">
        <f t="shared" ref="L113:M113" si="257">L101</f>
        <v>4.2527752404099674E-3</v>
      </c>
      <c r="M113" s="9">
        <f t="shared" si="257"/>
        <v>6.0899274199137658E-4</v>
      </c>
      <c r="N113" s="18">
        <v>344688403.91443396</v>
      </c>
      <c r="O113" s="15">
        <f t="shared" si="57"/>
        <v>613672.17328677932</v>
      </c>
      <c r="P113" s="21">
        <f t="shared" si="58"/>
        <v>654377.39137959376</v>
      </c>
      <c r="Q113" s="6">
        <f t="shared" si="59"/>
        <v>432.29536248599743</v>
      </c>
      <c r="R113" s="4">
        <f t="shared" si="60"/>
        <v>0.93120105022499233</v>
      </c>
      <c r="S113" s="4">
        <f t="shared" ref="S113:T113" si="258">S101</f>
        <v>-1.1507755370083594E-2</v>
      </c>
      <c r="T113" s="9">
        <f t="shared" si="258"/>
        <v>-4.4574718820991068E-4</v>
      </c>
      <c r="U113" s="18">
        <v>134302164.50406492</v>
      </c>
      <c r="V113" s="15">
        <f t="shared" si="62"/>
        <v>310672.23051326425</v>
      </c>
      <c r="W113" s="21">
        <f t="shared" si="63"/>
        <v>333625.30082864611</v>
      </c>
    </row>
    <row r="114" spans="2:23" x14ac:dyDescent="0.3">
      <c r="B114" s="12">
        <v>46478</v>
      </c>
      <c r="C114" s="6">
        <f t="shared" si="105"/>
        <v>459.3373016275516</v>
      </c>
      <c r="D114" s="4">
        <f t="shared" si="106"/>
        <v>0.93765445017514781</v>
      </c>
      <c r="E114" s="4">
        <f t="shared" ref="E114:F114" si="259">E102</f>
        <v>7.0136206954180434E-3</v>
      </c>
      <c r="F114" s="9">
        <f t="shared" si="259"/>
        <v>1.7484904208316277E-3</v>
      </c>
      <c r="G114" s="18">
        <v>721422359.8497839</v>
      </c>
      <c r="H114" s="15">
        <f t="shared" ref="H114:I114" si="260">G114/C114</f>
        <v>1570572.1205170944</v>
      </c>
      <c r="I114" s="21">
        <f t="shared" si="260"/>
        <v>1675000.9774109446</v>
      </c>
      <c r="J114" s="6">
        <f t="shared" si="54"/>
        <v>558.69900734966848</v>
      </c>
      <c r="K114" s="4">
        <f t="shared" si="55"/>
        <v>0.93590048501471512</v>
      </c>
      <c r="L114" s="4">
        <f t="shared" ref="L114:M114" si="261">L102</f>
        <v>1.2399710336225134E-2</v>
      </c>
      <c r="M114" s="9">
        <f t="shared" si="261"/>
        <v>9.1820254325249986E-4</v>
      </c>
      <c r="N114" s="18">
        <v>311296612.13353503</v>
      </c>
      <c r="O114" s="15">
        <f t="shared" si="57"/>
        <v>557181.25151188299</v>
      </c>
      <c r="P114" s="21">
        <f t="shared" si="58"/>
        <v>595342.41132818989</v>
      </c>
      <c r="Q114" s="6">
        <f t="shared" si="59"/>
        <v>422.67360969835192</v>
      </c>
      <c r="R114" s="4">
        <f t="shared" si="60"/>
        <v>0.93094891259237933</v>
      </c>
      <c r="S114" s="4">
        <f t="shared" ref="S114:T114" si="262">S102</f>
        <v>-7.5566669915265502E-3</v>
      </c>
      <c r="T114" s="9">
        <f t="shared" si="262"/>
        <v>3.2993461949546441E-4</v>
      </c>
      <c r="U114" s="18">
        <v>117229408.46242721</v>
      </c>
      <c r="V114" s="15">
        <f t="shared" si="62"/>
        <v>277352.08863900905</v>
      </c>
      <c r="W114" s="21">
        <f t="shared" si="63"/>
        <v>297924.06961051904</v>
      </c>
    </row>
    <row r="115" spans="2:23" x14ac:dyDescent="0.3">
      <c r="B115" s="12">
        <v>46508</v>
      </c>
      <c r="C115" s="6">
        <f t="shared" si="105"/>
        <v>414.89023096092006</v>
      </c>
      <c r="D115" s="4">
        <f t="shared" si="106"/>
        <v>0.915476970165638</v>
      </c>
      <c r="E115" s="4">
        <f t="shared" ref="E115:F115" si="263">E103</f>
        <v>-1.206235378164311E-3</v>
      </c>
      <c r="F115" s="9">
        <f t="shared" si="263"/>
        <v>8.1593433159201647E-4</v>
      </c>
      <c r="G115" s="18">
        <v>746749422.70143533</v>
      </c>
      <c r="H115" s="15">
        <f t="shared" ref="H115:I115" si="264">G115/C115</f>
        <v>1799872.2721716103</v>
      </c>
      <c r="I115" s="21">
        <f t="shared" si="264"/>
        <v>1966048.6618750857</v>
      </c>
      <c r="J115" s="6">
        <f t="shared" si="54"/>
        <v>493.32158641046669</v>
      </c>
      <c r="K115" s="4">
        <f t="shared" si="55"/>
        <v>0.92901889604248811</v>
      </c>
      <c r="L115" s="4">
        <f t="shared" ref="L115:M115" si="265">L103</f>
        <v>-6.3255622167677215E-4</v>
      </c>
      <c r="M115" s="9">
        <f t="shared" si="265"/>
        <v>6.3803120280689905E-4</v>
      </c>
      <c r="N115" s="18">
        <v>339387454.61540848</v>
      </c>
      <c r="O115" s="15">
        <f t="shared" si="57"/>
        <v>687963.92447546823</v>
      </c>
      <c r="P115" s="21">
        <f t="shared" si="58"/>
        <v>740527.37506859563</v>
      </c>
      <c r="Q115" s="6">
        <f t="shared" si="59"/>
        <v>402.44786221983128</v>
      </c>
      <c r="R115" s="4">
        <f t="shared" si="60"/>
        <v>0.93015756758680967</v>
      </c>
      <c r="S115" s="4">
        <f t="shared" ref="S115:T115" si="266">S103</f>
        <v>-1.3225131399591295E-2</v>
      </c>
      <c r="T115" s="9">
        <f t="shared" si="266"/>
        <v>4.7552564594370849E-4</v>
      </c>
      <c r="U115" s="18">
        <v>128295852.447625</v>
      </c>
      <c r="V115" s="15">
        <f t="shared" si="62"/>
        <v>318788.75375301472</v>
      </c>
      <c r="W115" s="21">
        <f t="shared" si="63"/>
        <v>342725.53905041772</v>
      </c>
    </row>
    <row r="116" spans="2:23" x14ac:dyDescent="0.3">
      <c r="B116" s="12">
        <v>46539</v>
      </c>
      <c r="C116" s="6">
        <f t="shared" si="105"/>
        <v>408.88215480740854</v>
      </c>
      <c r="D116" s="4">
        <f t="shared" si="106"/>
        <v>0.91586397175676781</v>
      </c>
      <c r="E116" s="4">
        <f t="shared" ref="E116:F116" si="267">E104</f>
        <v>-3.7128955831092769E-3</v>
      </c>
      <c r="F116" s="9">
        <f t="shared" si="267"/>
        <v>1.3664670960986669E-3</v>
      </c>
      <c r="G116" s="18">
        <v>781022850.96557975</v>
      </c>
      <c r="H116" s="15">
        <f t="shared" ref="H116:I116" si="268">G116/C116</f>
        <v>1910141.6918854204</v>
      </c>
      <c r="I116" s="21">
        <f t="shared" si="268"/>
        <v>2085617.2431605484</v>
      </c>
      <c r="J116" s="6">
        <f t="shared" si="54"/>
        <v>464.04824362250611</v>
      </c>
      <c r="K116" s="4">
        <f t="shared" si="55"/>
        <v>0.93086844454389595</v>
      </c>
      <c r="L116" s="4">
        <f t="shared" ref="L116:M116" si="269">L104</f>
        <v>-6.2476211193636336E-3</v>
      </c>
      <c r="M116" s="9">
        <f t="shared" si="269"/>
        <v>1.0475502674534675E-3</v>
      </c>
      <c r="N116" s="18">
        <v>340980053.72180676</v>
      </c>
      <c r="O116" s="15">
        <f t="shared" si="57"/>
        <v>734794.40641776717</v>
      </c>
      <c r="P116" s="21">
        <f t="shared" si="58"/>
        <v>789364.39485581603</v>
      </c>
      <c r="Q116" s="6">
        <f t="shared" si="59"/>
        <v>412.15052069209958</v>
      </c>
      <c r="R116" s="4">
        <f t="shared" si="60"/>
        <v>0.92463121660410497</v>
      </c>
      <c r="S116" s="4">
        <f t="shared" ref="S116:T116" si="270">S104</f>
        <v>-9.2751416959530267E-3</v>
      </c>
      <c r="T116" s="9">
        <f t="shared" si="270"/>
        <v>-2.8614662983317274E-5</v>
      </c>
      <c r="U116" s="18">
        <v>131279831.47723471</v>
      </c>
      <c r="V116" s="15">
        <f t="shared" si="62"/>
        <v>318523.99763267161</v>
      </c>
      <c r="W116" s="21">
        <f t="shared" si="63"/>
        <v>344487.6096683339</v>
      </c>
    </row>
    <row r="117" spans="2:23" x14ac:dyDescent="0.3">
      <c r="B117" s="12">
        <v>46569</v>
      </c>
      <c r="C117" s="6">
        <f t="shared" si="105"/>
        <v>448.50205300175469</v>
      </c>
      <c r="D117" s="4">
        <f t="shared" si="106"/>
        <v>0.92022895248394787</v>
      </c>
      <c r="E117" s="4">
        <f t="shared" ref="E117:F117" si="271">E105</f>
        <v>-1.7108064235100251E-3</v>
      </c>
      <c r="F117" s="9">
        <f t="shared" si="271"/>
        <v>2.0341817070855584E-3</v>
      </c>
      <c r="G117" s="18">
        <v>878085716.00937438</v>
      </c>
      <c r="H117" s="15">
        <f t="shared" ref="H117:I117" si="272">G117/C117</f>
        <v>1957818.721525315</v>
      </c>
      <c r="I117" s="21">
        <f t="shared" si="272"/>
        <v>2127534.3665732648</v>
      </c>
      <c r="J117" s="6">
        <f t="shared" si="54"/>
        <v>498.93711095094011</v>
      </c>
      <c r="K117" s="4">
        <f t="shared" si="55"/>
        <v>0.93235312118814251</v>
      </c>
      <c r="L117" s="4">
        <f t="shared" ref="L117:M117" si="273">L105</f>
        <v>-2.1380255662821535E-3</v>
      </c>
      <c r="M117" s="9">
        <f t="shared" si="273"/>
        <v>1.3050853302561949E-3</v>
      </c>
      <c r="N117" s="18">
        <v>382838348.64156055</v>
      </c>
      <c r="O117" s="15">
        <f t="shared" si="57"/>
        <v>767307.82344872435</v>
      </c>
      <c r="P117" s="21">
        <f t="shared" si="58"/>
        <v>822979.84101871937</v>
      </c>
      <c r="Q117" s="6">
        <f t="shared" si="59"/>
        <v>467.71040986488441</v>
      </c>
      <c r="R117" s="4">
        <f t="shared" si="60"/>
        <v>0.91443237421000889</v>
      </c>
      <c r="S117" s="4">
        <f t="shared" ref="S117:T117" si="274">S105</f>
        <v>1.9191279044016075E-3</v>
      </c>
      <c r="T117" s="9">
        <f t="shared" si="274"/>
        <v>-1.1475232457805351E-3</v>
      </c>
      <c r="U117" s="18">
        <v>147197152.30061597</v>
      </c>
      <c r="V117" s="15">
        <f t="shared" si="62"/>
        <v>314718.57199658942</v>
      </c>
      <c r="W117" s="21">
        <f t="shared" si="63"/>
        <v>344168.23033904424</v>
      </c>
    </row>
    <row r="118" spans="2:23" x14ac:dyDescent="0.3">
      <c r="B118" s="12">
        <v>46600</v>
      </c>
      <c r="C118" s="6">
        <f t="shared" si="105"/>
        <v>458.6738112737055</v>
      </c>
      <c r="D118" s="4">
        <f t="shared" si="106"/>
        <v>0.92375756714643886</v>
      </c>
      <c r="E118" s="4">
        <f t="shared" ref="E118:F118" si="275">E106</f>
        <v>1.3820766920522142E-3</v>
      </c>
      <c r="F118" s="9">
        <f t="shared" si="275"/>
        <v>2.5058988945164005E-3</v>
      </c>
      <c r="G118" s="18">
        <v>861891857.3381232</v>
      </c>
      <c r="H118" s="15">
        <f t="shared" ref="H118:I118" si="276">G118/C118</f>
        <v>1879095.4184733352</v>
      </c>
      <c r="I118" s="21">
        <f t="shared" si="276"/>
        <v>2034186.7664240212</v>
      </c>
      <c r="J118" s="6">
        <f t="shared" si="54"/>
        <v>514.63389279455305</v>
      </c>
      <c r="K118" s="4">
        <f t="shared" si="55"/>
        <v>0.93050864456389037</v>
      </c>
      <c r="L118" s="4">
        <f t="shared" ref="L118:M118" si="277">L106</f>
        <v>1.027691737364167E-4</v>
      </c>
      <c r="M118" s="9">
        <f t="shared" si="277"/>
        <v>1.0280542100205015E-3</v>
      </c>
      <c r="N118" s="18">
        <v>379051200.9114356</v>
      </c>
      <c r="O118" s="15">
        <f t="shared" si="57"/>
        <v>736545.35042983771</v>
      </c>
      <c r="P118" s="21">
        <f t="shared" si="58"/>
        <v>791551.32489396795</v>
      </c>
      <c r="Q118" s="6">
        <f t="shared" si="59"/>
        <v>507.19752060353369</v>
      </c>
      <c r="R118" s="4">
        <f t="shared" si="60"/>
        <v>0.92803837475185535</v>
      </c>
      <c r="S118" s="4">
        <f t="shared" ref="S118:T118" si="278">S106</f>
        <v>8.1741646464966282E-3</v>
      </c>
      <c r="T118" s="9">
        <f t="shared" si="278"/>
        <v>5.1679502751316169E-4</v>
      </c>
      <c r="U118" s="18">
        <v>145158427.30512396</v>
      </c>
      <c r="V118" s="15">
        <f t="shared" si="62"/>
        <v>286197.03647682344</v>
      </c>
      <c r="W118" s="21">
        <f t="shared" si="63"/>
        <v>308389.22641894908</v>
      </c>
    </row>
    <row r="119" spans="2:23" x14ac:dyDescent="0.3">
      <c r="B119" s="12">
        <v>46631</v>
      </c>
      <c r="C119" s="6">
        <f t="shared" si="105"/>
        <v>449.9731099914045</v>
      </c>
      <c r="D119" s="4">
        <f t="shared" si="106"/>
        <v>0.92138205533316442</v>
      </c>
      <c r="E119" s="4">
        <f t="shared" ref="E119:F119" si="279">E107</f>
        <v>8.5026720205648495E-3</v>
      </c>
      <c r="F119" s="9">
        <f t="shared" si="279"/>
        <v>1.9607017933852998E-3</v>
      </c>
      <c r="G119" s="18">
        <v>759047436.68720937</v>
      </c>
      <c r="H119" s="15">
        <f t="shared" ref="H119:I119" si="280">G119/C119</f>
        <v>1686872.8815855437</v>
      </c>
      <c r="I119" s="21">
        <f t="shared" si="280"/>
        <v>1830807.1790866212</v>
      </c>
      <c r="J119" s="6">
        <f t="shared" si="54"/>
        <v>505.41337011609579</v>
      </c>
      <c r="K119" s="4">
        <f t="shared" si="55"/>
        <v>0.93350206907121824</v>
      </c>
      <c r="L119" s="4">
        <f t="shared" ref="L119:M119" si="281">L107</f>
        <v>6.5842018830971401E-3</v>
      </c>
      <c r="M119" s="9">
        <f t="shared" si="281"/>
        <v>1.3109869917971029E-3</v>
      </c>
      <c r="N119" s="18">
        <v>337245872.09650946</v>
      </c>
      <c r="O119" s="15">
        <f t="shared" si="57"/>
        <v>667267.41324441519</v>
      </c>
      <c r="P119" s="21">
        <f t="shared" si="58"/>
        <v>714800.14383718348</v>
      </c>
      <c r="Q119" s="6">
        <f t="shared" si="59"/>
        <v>461.84024232216439</v>
      </c>
      <c r="R119" s="4">
        <f t="shared" si="60"/>
        <v>0.92802211169497628</v>
      </c>
      <c r="S119" s="4">
        <f t="shared" ref="S119:T119" si="282">S107</f>
        <v>5.0923398124555156E-3</v>
      </c>
      <c r="T119" s="9">
        <f t="shared" si="282"/>
        <v>4.1988626069688895E-4</v>
      </c>
      <c r="U119" s="18">
        <v>127428900.67959158</v>
      </c>
      <c r="V119" s="15">
        <f t="shared" si="62"/>
        <v>275915.54178750282</v>
      </c>
      <c r="W119" s="21">
        <f t="shared" si="63"/>
        <v>297315.69788090477</v>
      </c>
    </row>
    <row r="120" spans="2:23" x14ac:dyDescent="0.3">
      <c r="B120" s="12">
        <v>46661</v>
      </c>
      <c r="C120" s="6">
        <f t="shared" si="105"/>
        <v>494.27916464818833</v>
      </c>
      <c r="D120" s="4">
        <f t="shared" si="106"/>
        <v>0.93615390756792982</v>
      </c>
      <c r="E120" s="4">
        <f t="shared" ref="E120:F120" si="283">E108</f>
        <v>1.9158801590063314E-2</v>
      </c>
      <c r="F120" s="9">
        <f t="shared" si="283"/>
        <v>2.7920705153406276E-3</v>
      </c>
      <c r="G120" s="18">
        <v>733361804.07902694</v>
      </c>
      <c r="H120" s="15">
        <f t="shared" ref="H120:I120" si="284">G120/C120</f>
        <v>1483699.6105247724</v>
      </c>
      <c r="I120" s="21">
        <f t="shared" si="284"/>
        <v>1584888.5514768963</v>
      </c>
      <c r="J120" s="6">
        <f t="shared" si="54"/>
        <v>517.18573998945033</v>
      </c>
      <c r="K120" s="4">
        <f t="shared" si="55"/>
        <v>0.9334510901495624</v>
      </c>
      <c r="L120" s="4">
        <f t="shared" ref="L120:M120" si="285">L108</f>
        <v>3.9174540152576267E-3</v>
      </c>
      <c r="M120" s="9">
        <f t="shared" si="285"/>
        <v>9.3598186524817E-4</v>
      </c>
      <c r="N120" s="18">
        <v>334329624.50630844</v>
      </c>
      <c r="O120" s="15">
        <f t="shared" si="57"/>
        <v>646440.14452743449</v>
      </c>
      <c r="P120" s="21">
        <f t="shared" si="58"/>
        <v>692527.06579822884</v>
      </c>
      <c r="Q120" s="6">
        <f t="shared" si="59"/>
        <v>446.05349174263989</v>
      </c>
      <c r="R120" s="4">
        <f t="shared" si="60"/>
        <v>0.92628662224680447</v>
      </c>
      <c r="S120" s="4">
        <f t="shared" ref="S120:T120" si="286">S108</f>
        <v>-4.5657004795983443E-3</v>
      </c>
      <c r="T120" s="9">
        <f t="shared" si="286"/>
        <v>1.2185087748159962E-4</v>
      </c>
      <c r="U120" s="18">
        <v>123778484.12790598</v>
      </c>
      <c r="V120" s="15">
        <f t="shared" si="62"/>
        <v>277496.95141793136</v>
      </c>
      <c r="W120" s="21">
        <f t="shared" si="63"/>
        <v>299580.00553309696</v>
      </c>
    </row>
    <row r="121" spans="2:23" x14ac:dyDescent="0.3">
      <c r="B121" s="12">
        <v>46692</v>
      </c>
      <c r="C121" s="6">
        <f t="shared" si="105"/>
        <v>432.72023394773248</v>
      </c>
      <c r="D121" s="4">
        <f t="shared" si="106"/>
        <v>0.93623627353653738</v>
      </c>
      <c r="E121" s="4">
        <f t="shared" ref="E121:F121" si="287">E109</f>
        <v>-2.7934243503649593E-3</v>
      </c>
      <c r="F121" s="9">
        <f t="shared" si="287"/>
        <v>8.4528725265646813E-4</v>
      </c>
      <c r="G121" s="18">
        <v>750969079.3163209</v>
      </c>
      <c r="H121" s="15">
        <f t="shared" ref="H121:I121" si="288">G121/C121</f>
        <v>1735460.9754787411</v>
      </c>
      <c r="I121" s="21">
        <f t="shared" si="288"/>
        <v>1853657.0570196065</v>
      </c>
      <c r="J121" s="6">
        <f t="shared" si="54"/>
        <v>494.12576602244332</v>
      </c>
      <c r="K121" s="4">
        <f t="shared" si="55"/>
        <v>0.93724639197579751</v>
      </c>
      <c r="L121" s="4">
        <f t="shared" ref="L121:M121" si="289">L109</f>
        <v>-5.0973292154221196E-3</v>
      </c>
      <c r="M121" s="9">
        <f t="shared" si="289"/>
        <v>6.2631328717732693E-4</v>
      </c>
      <c r="N121" s="18">
        <v>314754665.20582712</v>
      </c>
      <c r="O121" s="15">
        <f t="shared" si="57"/>
        <v>636993.02252441307</v>
      </c>
      <c r="P121" s="21">
        <f t="shared" si="58"/>
        <v>679643.07782671321</v>
      </c>
      <c r="Q121" s="6">
        <f t="shared" si="59"/>
        <v>411.37456027918506</v>
      </c>
      <c r="R121" s="4">
        <f t="shared" si="60"/>
        <v>0.93494571778109492</v>
      </c>
      <c r="S121" s="4">
        <f t="shared" ref="S121:T121" si="290">S109</f>
        <v>-1.3490319478085433E-2</v>
      </c>
      <c r="T121" s="9">
        <f t="shared" si="290"/>
        <v>4.5704781337128073E-4</v>
      </c>
      <c r="U121" s="18">
        <v>118548063.96229711</v>
      </c>
      <c r="V121" s="15">
        <f t="shared" si="62"/>
        <v>288175.48630582023</v>
      </c>
      <c r="W121" s="21">
        <f t="shared" si="63"/>
        <v>308226.97064140433</v>
      </c>
    </row>
    <row r="122" spans="2:23" x14ac:dyDescent="0.3">
      <c r="B122" s="13">
        <v>46722</v>
      </c>
      <c r="C122" s="7">
        <f t="shared" si="105"/>
        <v>466.88445142082588</v>
      </c>
      <c r="D122" s="2">
        <f t="shared" si="106"/>
        <v>0.82813813388533464</v>
      </c>
      <c r="E122" s="2">
        <f t="shared" ref="E122:F122" si="291">E110</f>
        <v>-1.2765770125813258E-4</v>
      </c>
      <c r="F122" s="10">
        <f t="shared" si="291"/>
        <v>-1.2454772349140964E-2</v>
      </c>
      <c r="G122" s="19">
        <v>817239176.42897129</v>
      </c>
      <c r="H122" s="1">
        <f t="shared" ref="H122:I122" si="292">G122/C122</f>
        <v>1750409.922502117</v>
      </c>
      <c r="I122" s="22">
        <f t="shared" si="292"/>
        <v>2113669.0255885278</v>
      </c>
      <c r="J122" s="7">
        <f t="shared" si="54"/>
        <v>512.71282201375197</v>
      </c>
      <c r="K122" s="2">
        <f t="shared" si="55"/>
        <v>0.93227753917341494</v>
      </c>
      <c r="L122" s="2">
        <f t="shared" ref="L122:M122" si="293">L110</f>
        <v>-8.4669254725617811E-4</v>
      </c>
      <c r="M122" s="10">
        <f t="shared" si="293"/>
        <v>-4.2393447654014426E-4</v>
      </c>
      <c r="N122" s="19">
        <v>343301071.52440798</v>
      </c>
      <c r="O122" s="1">
        <f t="shared" si="57"/>
        <v>669577.69882961886</v>
      </c>
      <c r="P122" s="22">
        <f t="shared" si="58"/>
        <v>718217.13030144048</v>
      </c>
      <c r="Q122" s="7">
        <f t="shared" si="59"/>
        <v>421.88962134378045</v>
      </c>
      <c r="R122" s="2">
        <f t="shared" si="60"/>
        <v>0.93546132385818603</v>
      </c>
      <c r="S122" s="2">
        <f t="shared" ref="S122:T122" si="294">S110</f>
        <v>-1.2085409687845151E-2</v>
      </c>
      <c r="T122" s="10">
        <f t="shared" si="294"/>
        <v>2.1275116439027907E-4</v>
      </c>
      <c r="U122" s="19">
        <v>128054388.7098617</v>
      </c>
      <c r="V122" s="1">
        <f t="shared" si="62"/>
        <v>303525.80919622921</v>
      </c>
      <c r="W122" s="22">
        <f t="shared" si="63"/>
        <v>324466.44394059747</v>
      </c>
    </row>
    <row r="123" spans="2:23" x14ac:dyDescent="0.3">
      <c r="B123" s="11">
        <v>46753</v>
      </c>
      <c r="C123" s="5">
        <f t="shared" si="105"/>
        <v>498.27590367221688</v>
      </c>
      <c r="D123" s="3">
        <f t="shared" si="106"/>
        <v>0.94668044622179504</v>
      </c>
      <c r="E123" s="3">
        <f t="shared" ref="E123:F123" si="295">E111</f>
        <v>5.468479498640955E-3</v>
      </c>
      <c r="F123" s="8">
        <f t="shared" si="295"/>
        <v>9.4258603449857146E-4</v>
      </c>
      <c r="G123" s="16">
        <v>857600219.76514947</v>
      </c>
      <c r="H123" s="17">
        <f t="shared" ref="H123:I123" si="296">G123/C123</f>
        <v>1721135.2454428712</v>
      </c>
      <c r="I123" s="20">
        <f t="shared" si="296"/>
        <v>1818074.1477358362</v>
      </c>
      <c r="J123" s="5">
        <f t="shared" si="54"/>
        <v>580.81985977649458</v>
      </c>
      <c r="K123" s="3">
        <f t="shared" si="55"/>
        <v>0.93663168349325299</v>
      </c>
      <c r="L123" s="3">
        <f t="shared" ref="L123:M123" si="297">L111</f>
        <v>7.8535965658885314E-3</v>
      </c>
      <c r="M123" s="8">
        <f t="shared" si="297"/>
        <v>4.1563237048278798E-4</v>
      </c>
      <c r="N123" s="16">
        <v>354146718.16908008</v>
      </c>
      <c r="O123" s="17">
        <f t="shared" si="57"/>
        <v>609735.89695324702</v>
      </c>
      <c r="P123" s="20">
        <f t="shared" si="58"/>
        <v>650987.90452953882</v>
      </c>
      <c r="Q123" s="5">
        <f t="shared" si="59"/>
        <v>443.16072031837626</v>
      </c>
      <c r="R123" s="3">
        <f t="shared" si="60"/>
        <v>0.94057186268324922</v>
      </c>
      <c r="S123" s="3">
        <f t="shared" ref="S123:T123" si="298">S111</f>
        <v>-1.0701241209766389E-2</v>
      </c>
      <c r="T123" s="8">
        <f t="shared" si="298"/>
        <v>6.8772143333333262E-4</v>
      </c>
      <c r="U123" s="16">
        <v>130725534.69371155</v>
      </c>
      <c r="V123" s="17">
        <f t="shared" si="62"/>
        <v>294984.48012223531</v>
      </c>
      <c r="W123" s="20">
        <f t="shared" si="63"/>
        <v>313622.47992482787</v>
      </c>
    </row>
    <row r="124" spans="2:23" x14ac:dyDescent="0.3">
      <c r="B124" s="12">
        <v>46784</v>
      </c>
      <c r="C124" s="6">
        <f t="shared" si="105"/>
        <v>472.16750842116443</v>
      </c>
      <c r="D124" s="4">
        <f t="shared" si="106"/>
        <v>0.94488781448276926</v>
      </c>
      <c r="E124" s="4">
        <f t="shared" ref="E124:F124" si="299">E112</f>
        <v>1.011612779750617E-2</v>
      </c>
      <c r="F124" s="9">
        <f t="shared" si="299"/>
        <v>8.0472007045704339E-4</v>
      </c>
      <c r="G124" s="18">
        <v>799754474.88349557</v>
      </c>
      <c r="H124" s="15">
        <f t="shared" ref="H124:I124" si="300">G124/C124</f>
        <v>1693793.9621422018</v>
      </c>
      <c r="I124" s="21">
        <f t="shared" si="300"/>
        <v>1792587.3698237743</v>
      </c>
      <c r="J124" s="6">
        <f t="shared" si="54"/>
        <v>540.51044992900006</v>
      </c>
      <c r="K124" s="4">
        <f t="shared" si="55"/>
        <v>0.94298096072702342</v>
      </c>
      <c r="L124" s="4">
        <f t="shared" ref="L124:M124" si="301">L112</f>
        <v>1.0402754076560949E-2</v>
      </c>
      <c r="M124" s="9">
        <f t="shared" si="301"/>
        <v>1.1801573819525846E-3</v>
      </c>
      <c r="N124" s="18">
        <v>314638111.12630856</v>
      </c>
      <c r="O124" s="15">
        <f t="shared" si="57"/>
        <v>582112.91043057269</v>
      </c>
      <c r="P124" s="21">
        <f t="shared" si="58"/>
        <v>617311.41420052934</v>
      </c>
      <c r="Q124" s="6">
        <f t="shared" si="59"/>
        <v>425.22487376529301</v>
      </c>
      <c r="R124" s="4">
        <f t="shared" si="60"/>
        <v>0.92910015411330227</v>
      </c>
      <c r="S124" s="4">
        <f t="shared" ref="S124:T124" si="302">S112</f>
        <v>-3.3440359714973721E-3</v>
      </c>
      <c r="T124" s="9">
        <f t="shared" si="302"/>
        <v>-5.8634464571736265E-4</v>
      </c>
      <c r="U124" s="18">
        <v>115388987.0533489</v>
      </c>
      <c r="V124" s="15">
        <f t="shared" si="62"/>
        <v>271359.91841587087</v>
      </c>
      <c r="W124" s="21">
        <f t="shared" si="63"/>
        <v>292067.45603744563</v>
      </c>
    </row>
    <row r="125" spans="2:23" x14ac:dyDescent="0.3">
      <c r="B125" s="12">
        <v>46813</v>
      </c>
      <c r="C125" s="6">
        <f t="shared" si="105"/>
        <v>483.60237311736654</v>
      </c>
      <c r="D125" s="4">
        <f t="shared" si="106"/>
        <v>0.93895094264155021</v>
      </c>
      <c r="E125" s="4">
        <f t="shared" ref="E125:F125" si="303">E113</f>
        <v>2.2346180312014185E-3</v>
      </c>
      <c r="F125" s="9">
        <f t="shared" si="303"/>
        <v>4.368280948354508E-4</v>
      </c>
      <c r="G125" s="18">
        <v>814116600.56761098</v>
      </c>
      <c r="H125" s="15">
        <f t="shared" ref="H125:I125" si="304">G125/C125</f>
        <v>1683442.1124108736</v>
      </c>
      <c r="I125" s="21">
        <f t="shared" si="304"/>
        <v>1792896.7701708109</v>
      </c>
      <c r="J125" s="6">
        <f t="shared" si="54"/>
        <v>564.07036410056344</v>
      </c>
      <c r="K125" s="4">
        <f t="shared" si="55"/>
        <v>0.93836661118702225</v>
      </c>
      <c r="L125" s="4">
        <f t="shared" ref="L125:M125" si="305">L113</f>
        <v>4.2527752404099674E-3</v>
      </c>
      <c r="M125" s="9">
        <f t="shared" si="305"/>
        <v>6.0899274199137658E-4</v>
      </c>
      <c r="N125" s="18">
        <v>339653157.30766177</v>
      </c>
      <c r="O125" s="15">
        <f t="shared" si="57"/>
        <v>602146.78686276067</v>
      </c>
      <c r="P125" s="21">
        <f t="shared" si="58"/>
        <v>641696.73098348244</v>
      </c>
      <c r="Q125" s="6">
        <f t="shared" si="59"/>
        <v>427.32061320688695</v>
      </c>
      <c r="R125" s="4">
        <f t="shared" si="60"/>
        <v>0.93078596997519647</v>
      </c>
      <c r="S125" s="4">
        <f t="shared" ref="S125:T125" si="306">S113</f>
        <v>-1.1507755370083594E-2</v>
      </c>
      <c r="T125" s="9">
        <f t="shared" si="306"/>
        <v>-4.4574718820991068E-4</v>
      </c>
      <c r="U125" s="18">
        <v>128329094.46544123</v>
      </c>
      <c r="V125" s="15">
        <f t="shared" si="62"/>
        <v>300311.03227709449</v>
      </c>
      <c r="W125" s="21">
        <f t="shared" si="63"/>
        <v>322642.41400748357</v>
      </c>
    </row>
    <row r="126" spans="2:23" x14ac:dyDescent="0.3">
      <c r="B126" s="12">
        <v>46844</v>
      </c>
      <c r="C126" s="6">
        <f t="shared" si="105"/>
        <v>462.5589192324241</v>
      </c>
      <c r="D126" s="4">
        <f t="shared" si="106"/>
        <v>0.93929392999932915</v>
      </c>
      <c r="E126" s="4">
        <f t="shared" ref="E126:F126" si="307">E114</f>
        <v>7.0136206954180434E-3</v>
      </c>
      <c r="F126" s="9">
        <f t="shared" si="307"/>
        <v>1.7484904208316277E-3</v>
      </c>
      <c r="G126" s="18">
        <v>709500732.91521454</v>
      </c>
      <c r="H126" s="15">
        <f t="shared" ref="H126:I126" si="308">G126/C126</f>
        <v>1533860.2357783278</v>
      </c>
      <c r="I126" s="21">
        <f t="shared" si="308"/>
        <v>1632992.8117170131</v>
      </c>
      <c r="J126" s="6">
        <f t="shared" si="54"/>
        <v>565.62671320594097</v>
      </c>
      <c r="K126" s="4">
        <f t="shared" si="55"/>
        <v>0.93675983122028694</v>
      </c>
      <c r="L126" s="4">
        <f t="shared" ref="L126:M126" si="309">L114</f>
        <v>1.2399710336225134E-2</v>
      </c>
      <c r="M126" s="9">
        <f t="shared" si="309"/>
        <v>9.1820254325249986E-4</v>
      </c>
      <c r="N126" s="18">
        <v>305949596.44203877</v>
      </c>
      <c r="O126" s="15">
        <f t="shared" si="57"/>
        <v>540903.72554707213</v>
      </c>
      <c r="P126" s="21">
        <f t="shared" si="58"/>
        <v>577419.85460932308</v>
      </c>
      <c r="Q126" s="6">
        <f t="shared" si="59"/>
        <v>419.47960598375499</v>
      </c>
      <c r="R126" s="4">
        <f t="shared" si="60"/>
        <v>0.93125606486762513</v>
      </c>
      <c r="S126" s="4">
        <f t="shared" ref="S126:T126" si="310">S114</f>
        <v>-7.5566669915265502E-3</v>
      </c>
      <c r="T126" s="9">
        <f t="shared" si="310"/>
        <v>3.2993461949546441E-4</v>
      </c>
      <c r="U126" s="18">
        <v>108650571.95996614</v>
      </c>
      <c r="V126" s="15">
        <f t="shared" si="62"/>
        <v>259012.7634576204</v>
      </c>
      <c r="W126" s="21">
        <f t="shared" si="63"/>
        <v>278132.69972576038</v>
      </c>
    </row>
    <row r="127" spans="2:23" x14ac:dyDescent="0.3">
      <c r="B127" s="12">
        <v>46874</v>
      </c>
      <c r="C127" s="6">
        <f t="shared" si="105"/>
        <v>414.38977568628025</v>
      </c>
      <c r="D127" s="4">
        <f t="shared" si="106"/>
        <v>0.91622393925537804</v>
      </c>
      <c r="E127" s="4">
        <f t="shared" ref="E127:F127" si="311">E115</f>
        <v>-1.206235378164311E-3</v>
      </c>
      <c r="F127" s="9">
        <f t="shared" si="311"/>
        <v>8.1593433159201647E-4</v>
      </c>
      <c r="G127" s="18">
        <v>749807381.05097139</v>
      </c>
      <c r="H127" s="15">
        <f t="shared" ref="H127:I127" si="312">G127/C127</f>
        <v>1809425.3889570478</v>
      </c>
      <c r="I127" s="21">
        <f t="shared" si="312"/>
        <v>1974872.4208489698</v>
      </c>
      <c r="J127" s="6">
        <f t="shared" si="54"/>
        <v>493.00953277169526</v>
      </c>
      <c r="K127" s="4">
        <f t="shared" si="55"/>
        <v>0.9296116390861604</v>
      </c>
      <c r="L127" s="4">
        <f t="shared" ref="L127:M127" si="313">L115</f>
        <v>-6.3255622167677215E-4</v>
      </c>
      <c r="M127" s="9">
        <f t="shared" si="313"/>
        <v>6.3803120280689905E-4</v>
      </c>
      <c r="N127" s="18">
        <v>334376026.45498282</v>
      </c>
      <c r="O127" s="15">
        <f t="shared" si="57"/>
        <v>678234.4036536651</v>
      </c>
      <c r="P127" s="21">
        <f t="shared" si="58"/>
        <v>729588.97580111236</v>
      </c>
      <c r="Q127" s="6">
        <f t="shared" si="59"/>
        <v>397.1254363604894</v>
      </c>
      <c r="R127" s="4">
        <f t="shared" si="60"/>
        <v>0.93059988136496574</v>
      </c>
      <c r="S127" s="4">
        <f t="shared" ref="S127:T127" si="314">S115</f>
        <v>-1.3225131399591295E-2</v>
      </c>
      <c r="T127" s="9">
        <f t="shared" si="314"/>
        <v>4.7552564594370849E-4</v>
      </c>
      <c r="U127" s="18">
        <v>124882550.18431948</v>
      </c>
      <c r="V127" s="15">
        <f t="shared" si="62"/>
        <v>314466.25864317018</v>
      </c>
      <c r="W127" s="21">
        <f t="shared" si="63"/>
        <v>337917.79360848828</v>
      </c>
    </row>
    <row r="128" spans="2:23" x14ac:dyDescent="0.3">
      <c r="B128" s="12">
        <v>46905</v>
      </c>
      <c r="C128" s="6">
        <f t="shared" si="105"/>
        <v>407.36401806081193</v>
      </c>
      <c r="D128" s="4">
        <f t="shared" si="106"/>
        <v>0.91711546973867564</v>
      </c>
      <c r="E128" s="4">
        <f t="shared" ref="E128:F128" si="315">E116</f>
        <v>-3.7128955831092769E-3</v>
      </c>
      <c r="F128" s="9">
        <f t="shared" si="315"/>
        <v>1.3664670960986669E-3</v>
      </c>
      <c r="G128" s="18">
        <v>776648026.93097484</v>
      </c>
      <c r="H128" s="15">
        <f t="shared" ref="H128:I128" si="316">G128/C128</f>
        <v>1906520.9309061647</v>
      </c>
      <c r="I128" s="21">
        <f t="shared" si="316"/>
        <v>2078823.2167203675</v>
      </c>
      <c r="J128" s="6">
        <f t="shared" ref="J128:J146" si="317">J116*(1+L128)</f>
        <v>461.14904601524654</v>
      </c>
      <c r="K128" s="4">
        <f t="shared" ref="K128:K146" si="318">K116*(1+M128)</f>
        <v>0.93184357603194179</v>
      </c>
      <c r="L128" s="4">
        <f t="shared" ref="L128:M128" si="319">L116</f>
        <v>-6.2476211193636336E-3</v>
      </c>
      <c r="M128" s="9">
        <f t="shared" si="319"/>
        <v>1.0475502674534675E-3</v>
      </c>
      <c r="N128" s="18">
        <v>335656088.13967806</v>
      </c>
      <c r="O128" s="15">
        <f t="shared" ref="O128:O146" si="320">N128/J128</f>
        <v>727868.98517964315</v>
      </c>
      <c r="P128" s="21">
        <f t="shared" ref="P128:P146" si="321">O128/K128</f>
        <v>781106.40444517392</v>
      </c>
      <c r="Q128" s="6">
        <f t="shared" ref="Q128:Q146" si="322">Q116*(1+S128)</f>
        <v>408.32776621261957</v>
      </c>
      <c r="R128" s="4">
        <f t="shared" ref="R128:R146" si="323">R116*(1+T128)</f>
        <v>0.92460475859345803</v>
      </c>
      <c r="S128" s="4">
        <f t="shared" ref="S128:T128" si="324">S116</f>
        <v>-9.2751416959530267E-3</v>
      </c>
      <c r="T128" s="9">
        <f t="shared" si="324"/>
        <v>-2.8614662983317274E-5</v>
      </c>
      <c r="U128" s="18">
        <v>125260561.01540409</v>
      </c>
      <c r="V128" s="15">
        <f t="shared" ref="V128:V146" si="325">U128/Q128</f>
        <v>306764.73994712351</v>
      </c>
      <c r="W128" s="21">
        <f t="shared" ref="W128:W146" si="326">V128/R128</f>
        <v>331779.32202488882</v>
      </c>
    </row>
    <row r="129" spans="2:23" x14ac:dyDescent="0.3">
      <c r="B129" s="12">
        <v>46935</v>
      </c>
      <c r="C129" s="6">
        <f t="shared" si="105"/>
        <v>447.73475280852182</v>
      </c>
      <c r="D129" s="4">
        <f t="shared" si="106"/>
        <v>0.92210086538542113</v>
      </c>
      <c r="E129" s="4">
        <f t="shared" ref="E129:F129" si="327">E117</f>
        <v>-1.7108064235100251E-3</v>
      </c>
      <c r="F129" s="9">
        <f t="shared" si="327"/>
        <v>2.0341817070855584E-3</v>
      </c>
      <c r="G129" s="18">
        <v>870075700.2841934</v>
      </c>
      <c r="H129" s="15">
        <f t="shared" ref="H129:I129" si="328">G129/C129</f>
        <v>1943283.8188825825</v>
      </c>
      <c r="I129" s="21">
        <f t="shared" si="328"/>
        <v>2107452.5486648642</v>
      </c>
      <c r="J129" s="6">
        <f t="shared" si="317"/>
        <v>497.87037065176003</v>
      </c>
      <c r="K129" s="4">
        <f t="shared" si="318"/>
        <v>0.93356992156922358</v>
      </c>
      <c r="L129" s="4">
        <f t="shared" ref="L129:M129" si="329">L117</f>
        <v>-2.1380255662821535E-3</v>
      </c>
      <c r="M129" s="9">
        <f t="shared" si="329"/>
        <v>1.3050853302561949E-3</v>
      </c>
      <c r="N129" s="18">
        <v>377832369.34924144</v>
      </c>
      <c r="O129" s="15">
        <f t="shared" si="320"/>
        <v>758897.07767630892</v>
      </c>
      <c r="P129" s="21">
        <f t="shared" si="321"/>
        <v>812897.95241120271</v>
      </c>
      <c r="Q129" s="6">
        <f t="shared" si="322"/>
        <v>468.60800596363521</v>
      </c>
      <c r="R129" s="4">
        <f t="shared" si="323"/>
        <v>0.91338304180390861</v>
      </c>
      <c r="S129" s="4">
        <f t="shared" ref="S129:T129" si="330">S117</f>
        <v>1.9191279044016075E-3</v>
      </c>
      <c r="T129" s="9">
        <f t="shared" si="330"/>
        <v>-1.1475232457805351E-3</v>
      </c>
      <c r="U129" s="18">
        <v>139955009.693046</v>
      </c>
      <c r="V129" s="15">
        <f t="shared" si="325"/>
        <v>298661.15796559129</v>
      </c>
      <c r="W129" s="21">
        <f t="shared" si="326"/>
        <v>326983.4716612901</v>
      </c>
    </row>
    <row r="130" spans="2:23" x14ac:dyDescent="0.3">
      <c r="B130" s="12">
        <v>46966</v>
      </c>
      <c r="C130" s="6">
        <f t="shared" si="105"/>
        <v>459.30773365752168</v>
      </c>
      <c r="D130" s="4">
        <f t="shared" si="106"/>
        <v>0.92607241021275222</v>
      </c>
      <c r="E130" s="4">
        <f t="shared" ref="E130:F130" si="331">E118</f>
        <v>1.3820766920522142E-3</v>
      </c>
      <c r="F130" s="9">
        <f t="shared" si="331"/>
        <v>2.5058988945164005E-3</v>
      </c>
      <c r="G130" s="18">
        <v>861391421.52015841</v>
      </c>
      <c r="H130" s="15">
        <f t="shared" ref="H130:I130" si="332">G130/C130</f>
        <v>1875412.4052316665</v>
      </c>
      <c r="I130" s="21">
        <f t="shared" si="332"/>
        <v>2025125.0167368841</v>
      </c>
      <c r="J130" s="6">
        <f t="shared" si="317"/>
        <v>514.68678129449222</v>
      </c>
      <c r="K130" s="4">
        <f t="shared" si="318"/>
        <v>0.93146525789339474</v>
      </c>
      <c r="L130" s="4">
        <f t="shared" ref="L130:M130" si="333">L118</f>
        <v>1.027691737364167E-4</v>
      </c>
      <c r="M130" s="9">
        <f t="shared" si="333"/>
        <v>1.0280542100205015E-3</v>
      </c>
      <c r="N130" s="18">
        <v>374052079.27914959</v>
      </c>
      <c r="O130" s="15">
        <f t="shared" si="320"/>
        <v>726756.72442639514</v>
      </c>
      <c r="P130" s="21">
        <f t="shared" si="321"/>
        <v>780229.55581835739</v>
      </c>
      <c r="Q130" s="6">
        <f t="shared" si="322"/>
        <v>511.34343664524181</v>
      </c>
      <c r="R130" s="4">
        <f t="shared" si="323"/>
        <v>0.92851798036926847</v>
      </c>
      <c r="S130" s="4">
        <f t="shared" ref="S130:T130" si="334">S118</f>
        <v>8.1741646464966282E-3</v>
      </c>
      <c r="T130" s="9">
        <f t="shared" si="334"/>
        <v>5.1679502751316169E-4</v>
      </c>
      <c r="U130" s="18">
        <v>140471599.24593702</v>
      </c>
      <c r="V130" s="15">
        <f t="shared" si="325"/>
        <v>274710.86784163216</v>
      </c>
      <c r="W130" s="21">
        <f t="shared" si="326"/>
        <v>295859.50261553423</v>
      </c>
    </row>
    <row r="131" spans="2:23" x14ac:dyDescent="0.3">
      <c r="B131" s="12">
        <v>46997</v>
      </c>
      <c r="C131" s="6">
        <f t="shared" si="105"/>
        <v>453.79908376373493</v>
      </c>
      <c r="D131" s="4">
        <f t="shared" si="106"/>
        <v>0.9231886107814492</v>
      </c>
      <c r="E131" s="4">
        <f t="shared" ref="E131:F131" si="335">E119</f>
        <v>8.5026720205648495E-3</v>
      </c>
      <c r="F131" s="9">
        <f t="shared" si="335"/>
        <v>1.9607017933852998E-3</v>
      </c>
      <c r="G131" s="18">
        <v>751114117.63138068</v>
      </c>
      <c r="H131" s="15">
        <f t="shared" ref="H131:I131" si="336">G131/C131</f>
        <v>1655168.8720959148</v>
      </c>
      <c r="I131" s="21">
        <f t="shared" si="336"/>
        <v>1792882.6815734522</v>
      </c>
      <c r="J131" s="6">
        <f t="shared" si="317"/>
        <v>508.74111377935662</v>
      </c>
      <c r="K131" s="4">
        <f t="shared" si="318"/>
        <v>0.93472587814058627</v>
      </c>
      <c r="L131" s="4">
        <f t="shared" ref="L131:M131" si="337">L119</f>
        <v>6.5842018830971401E-3</v>
      </c>
      <c r="M131" s="9">
        <f t="shared" si="337"/>
        <v>1.3109869917971029E-3</v>
      </c>
      <c r="N131" s="18">
        <v>331916039.04654157</v>
      </c>
      <c r="O131" s="15">
        <f t="shared" si="320"/>
        <v>652426.21454513527</v>
      </c>
      <c r="P131" s="21">
        <f t="shared" si="321"/>
        <v>697986.68230196135</v>
      </c>
      <c r="Q131" s="6">
        <f t="shared" si="322"/>
        <v>464.19208977513568</v>
      </c>
      <c r="R131" s="4">
        <f t="shared" si="323"/>
        <v>0.92841177542929987</v>
      </c>
      <c r="S131" s="4">
        <f t="shared" ref="S131:T131" si="338">S119</f>
        <v>5.0923398124555156E-3</v>
      </c>
      <c r="T131" s="9">
        <f t="shared" si="338"/>
        <v>4.1988626069688895E-4</v>
      </c>
      <c r="U131" s="18">
        <v>120131332.6544086</v>
      </c>
      <c r="V131" s="15">
        <f t="shared" si="325"/>
        <v>258796.59585022813</v>
      </c>
      <c r="W131" s="21">
        <f t="shared" si="326"/>
        <v>278751.95328124735</v>
      </c>
    </row>
    <row r="132" spans="2:23" x14ac:dyDescent="0.3">
      <c r="B132" s="12">
        <v>47027</v>
      </c>
      <c r="C132" s="6">
        <f t="shared" si="105"/>
        <v>503.74896109378517</v>
      </c>
      <c r="D132" s="4">
        <f t="shared" si="106"/>
        <v>0.93876771529107106</v>
      </c>
      <c r="E132" s="4">
        <f t="shared" ref="E132:F132" si="339">E120</f>
        <v>1.9158801590063314E-2</v>
      </c>
      <c r="F132" s="9">
        <f t="shared" si="339"/>
        <v>2.7920705153406276E-3</v>
      </c>
      <c r="G132" s="18">
        <v>732978357.34067583</v>
      </c>
      <c r="H132" s="15">
        <f t="shared" ref="H132:I132" si="340">G132/C132</f>
        <v>1455046.8863482459</v>
      </c>
      <c r="I132" s="21">
        <f t="shared" si="340"/>
        <v>1549954.118199622</v>
      </c>
      <c r="J132" s="6">
        <f t="shared" si="317"/>
        <v>519.21179134320596</v>
      </c>
      <c r="K132" s="4">
        <f t="shared" si="318"/>
        <v>0.93432478344203851</v>
      </c>
      <c r="L132" s="4">
        <f t="shared" ref="L132:M132" si="341">L120</f>
        <v>3.9174540152576267E-3</v>
      </c>
      <c r="M132" s="9">
        <f t="shared" si="341"/>
        <v>9.3598186524817E-4</v>
      </c>
      <c r="N132" s="18">
        <v>329299141.93342483</v>
      </c>
      <c r="O132" s="15">
        <f t="shared" si="320"/>
        <v>634228.93590595224</v>
      </c>
      <c r="P132" s="21">
        <f t="shared" si="321"/>
        <v>678809.92471318413</v>
      </c>
      <c r="Q132" s="6">
        <f t="shared" si="322"/>
        <v>444.01694510146399</v>
      </c>
      <c r="R132" s="4">
        <f t="shared" si="323"/>
        <v>0.92639949108452468</v>
      </c>
      <c r="S132" s="4">
        <f t="shared" ref="S132:T132" si="342">S120</f>
        <v>-4.5657004795983443E-3</v>
      </c>
      <c r="T132" s="9">
        <f t="shared" si="342"/>
        <v>1.2185087748159962E-4</v>
      </c>
      <c r="U132" s="18">
        <v>119083421.93482926</v>
      </c>
      <c r="V132" s="15">
        <f t="shared" si="325"/>
        <v>268195.66966665443</v>
      </c>
      <c r="W132" s="21">
        <f t="shared" si="326"/>
        <v>289503.25669186306</v>
      </c>
    </row>
    <row r="133" spans="2:23" x14ac:dyDescent="0.3">
      <c r="B133" s="12">
        <v>47058</v>
      </c>
      <c r="C133" s="6">
        <f t="shared" si="105"/>
        <v>431.51146270932725</v>
      </c>
      <c r="D133" s="4">
        <f t="shared" si="106"/>
        <v>0.93702766212403243</v>
      </c>
      <c r="E133" s="4">
        <f t="shared" ref="E133:F133" si="343">E121</f>
        <v>-2.7934243503649593E-3</v>
      </c>
      <c r="F133" s="9">
        <f t="shared" si="343"/>
        <v>8.4528725265646813E-4</v>
      </c>
      <c r="G133" s="18">
        <v>746879199.44572878</v>
      </c>
      <c r="H133" s="15">
        <f t="shared" ref="H133:I133" si="344">G133/C133</f>
        <v>1730844.4015746531</v>
      </c>
      <c r="I133" s="21">
        <f t="shared" si="344"/>
        <v>1847164.6799105327</v>
      </c>
      <c r="J133" s="6">
        <f t="shared" si="317"/>
        <v>491.60704431920425</v>
      </c>
      <c r="K133" s="4">
        <f t="shared" si="318"/>
        <v>0.93783340184445096</v>
      </c>
      <c r="L133" s="4">
        <f t="shared" ref="L133:M133" si="345">L121</f>
        <v>-5.0973292154221196E-3</v>
      </c>
      <c r="M133" s="9">
        <f t="shared" si="345"/>
        <v>6.2631328717732693E-4</v>
      </c>
      <c r="N133" s="18">
        <v>309376637.47418684</v>
      </c>
      <c r="O133" s="15">
        <f t="shared" si="320"/>
        <v>629316.93320754415</v>
      </c>
      <c r="P133" s="21">
        <f t="shared" si="321"/>
        <v>671032.75695859967</v>
      </c>
      <c r="Q133" s="6">
        <f t="shared" si="322"/>
        <v>405.82498603586197</v>
      </c>
      <c r="R133" s="4">
        <f t="shared" si="323"/>
        <v>0.93537303267702754</v>
      </c>
      <c r="S133" s="4">
        <f t="shared" ref="S133:T133" si="346">S121</f>
        <v>-1.3490319478085433E-2</v>
      </c>
      <c r="T133" s="9">
        <f t="shared" si="346"/>
        <v>4.5704781337128073E-4</v>
      </c>
      <c r="U133" s="18">
        <v>112514598.93330859</v>
      </c>
      <c r="V133" s="15">
        <f t="shared" si="325"/>
        <v>277249.06746714184</v>
      </c>
      <c r="W133" s="21">
        <f t="shared" si="326"/>
        <v>296404.81153669569</v>
      </c>
    </row>
    <row r="134" spans="2:23" x14ac:dyDescent="0.3">
      <c r="B134" s="13">
        <v>47088</v>
      </c>
      <c r="C134" s="7">
        <f t="shared" si="105"/>
        <v>466.82485002500437</v>
      </c>
      <c r="D134" s="2">
        <f t="shared" si="106"/>
        <v>0.81782386195415036</v>
      </c>
      <c r="E134" s="2">
        <f t="shared" ref="E134:F134" si="347">E122</f>
        <v>-1.2765770125813258E-4</v>
      </c>
      <c r="F134" s="10">
        <f t="shared" si="347"/>
        <v>-1.2454772349140964E-2</v>
      </c>
      <c r="G134" s="19">
        <v>805804781.70702708</v>
      </c>
      <c r="H134" s="1">
        <f t="shared" ref="H134:I134" si="348">G134/C134</f>
        <v>1726139.4325170694</v>
      </c>
      <c r="I134" s="22">
        <f t="shared" si="348"/>
        <v>2110649.3865225981</v>
      </c>
      <c r="J134" s="7">
        <f t="shared" si="317"/>
        <v>512.27871188847018</v>
      </c>
      <c r="K134" s="2">
        <f t="shared" si="318"/>
        <v>0.93188231458285531</v>
      </c>
      <c r="L134" s="2">
        <f t="shared" ref="L134:M134" si="349">L122</f>
        <v>-8.4669254725617811E-4</v>
      </c>
      <c r="M134" s="10">
        <f t="shared" si="349"/>
        <v>-4.2393447654014426E-4</v>
      </c>
      <c r="N134" s="19">
        <v>338220787.7804625</v>
      </c>
      <c r="O134" s="1">
        <f t="shared" si="320"/>
        <v>660228.07493530517</v>
      </c>
      <c r="P134" s="22">
        <f t="shared" si="321"/>
        <v>708488.68425070122</v>
      </c>
      <c r="Q134" s="7">
        <f t="shared" si="322"/>
        <v>416.79091242679101</v>
      </c>
      <c r="R134" s="2">
        <f t="shared" si="323"/>
        <v>0.93566034434407896</v>
      </c>
      <c r="S134" s="2">
        <f t="shared" ref="S134:T134" si="350">S122</f>
        <v>-1.2085409687845151E-2</v>
      </c>
      <c r="T134" s="10">
        <f t="shared" si="350"/>
        <v>2.1275116439027907E-4</v>
      </c>
      <c r="U134" s="19">
        <v>119515979.71285249</v>
      </c>
      <c r="V134" s="1">
        <f t="shared" si="325"/>
        <v>286752.84453051834</v>
      </c>
      <c r="W134" s="22">
        <f t="shared" si="326"/>
        <v>306471.08885600913</v>
      </c>
    </row>
    <row r="135" spans="2:23" x14ac:dyDescent="0.3">
      <c r="B135" s="11">
        <v>47119</v>
      </c>
      <c r="C135" s="5">
        <f t="shared" si="105"/>
        <v>501.00071523611524</v>
      </c>
      <c r="D135" s="3">
        <f t="shared" si="106"/>
        <v>0.94757277398953654</v>
      </c>
      <c r="E135" s="3">
        <f t="shared" ref="E135:F135" si="351">E123</f>
        <v>5.468479498640955E-3</v>
      </c>
      <c r="F135" s="8">
        <f t="shared" si="351"/>
        <v>9.4258603449857146E-4</v>
      </c>
      <c r="G135" s="16">
        <v>860412655.58176684</v>
      </c>
      <c r="H135" s="17">
        <f t="shared" ref="H135:I135" si="352">G135/C135</f>
        <v>1717388.0783309168</v>
      </c>
      <c r="I135" s="20">
        <f t="shared" si="352"/>
        <v>1812407.5801589894</v>
      </c>
      <c r="J135" s="5">
        <f t="shared" si="317"/>
        <v>585.3813846326351</v>
      </c>
      <c r="K135" s="3">
        <f t="shared" si="318"/>
        <v>0.9370209779401325</v>
      </c>
      <c r="L135" s="3">
        <f t="shared" ref="L135:M135" si="353">L123</f>
        <v>7.8535965658885314E-3</v>
      </c>
      <c r="M135" s="8">
        <f t="shared" si="353"/>
        <v>4.1563237048278798E-4</v>
      </c>
      <c r="N135" s="16">
        <v>348438599.84078556</v>
      </c>
      <c r="O135" s="17">
        <f t="shared" si="320"/>
        <v>595233.48194519966</v>
      </c>
      <c r="P135" s="20">
        <f t="shared" si="321"/>
        <v>635240.29446353542</v>
      </c>
      <c r="Q135" s="5">
        <f t="shared" si="322"/>
        <v>438.41835055555549</v>
      </c>
      <c r="R135" s="3">
        <f t="shared" si="323"/>
        <v>0.94121871411280678</v>
      </c>
      <c r="S135" s="3">
        <f t="shared" ref="S135:T135" si="354">S123</f>
        <v>-1.0701241209766389E-2</v>
      </c>
      <c r="T135" s="8">
        <f t="shared" si="354"/>
        <v>6.8772143333333262E-4</v>
      </c>
      <c r="U135" s="16">
        <v>128047085.4216014</v>
      </c>
      <c r="V135" s="17">
        <f t="shared" si="325"/>
        <v>292065.98049407045</v>
      </c>
      <c r="W135" s="20">
        <f t="shared" si="326"/>
        <v>310306.17657169298</v>
      </c>
    </row>
    <row r="136" spans="2:23" x14ac:dyDescent="0.3">
      <c r="B136" s="12">
        <v>47150</v>
      </c>
      <c r="C136" s="6">
        <f t="shared" si="105"/>
        <v>476.94401527818297</v>
      </c>
      <c r="D136" s="4">
        <f t="shared" si="106"/>
        <v>0.94564818467141387</v>
      </c>
      <c r="E136" s="4">
        <f t="shared" ref="E136:F136" si="355">E124</f>
        <v>1.011612779750617E-2</v>
      </c>
      <c r="F136" s="9">
        <f t="shared" si="355"/>
        <v>8.0472007045704339E-4</v>
      </c>
      <c r="G136" s="18">
        <v>763244029.270311</v>
      </c>
      <c r="H136" s="15">
        <f t="shared" ref="H136:I136" si="356">G136/C136</f>
        <v>1600280.1268512413</v>
      </c>
      <c r="I136" s="21">
        <f t="shared" si="356"/>
        <v>1692257.3878860599</v>
      </c>
      <c r="J136" s="6">
        <f t="shared" si="317"/>
        <v>546.13324721542278</v>
      </c>
      <c r="K136" s="4">
        <f t="shared" si="318"/>
        <v>0.9440938266688661</v>
      </c>
      <c r="L136" s="4">
        <f t="shared" ref="L136:M136" si="357">L124</f>
        <v>1.0402754076560949E-2</v>
      </c>
      <c r="M136" s="9">
        <f t="shared" si="357"/>
        <v>1.1801573819525846E-3</v>
      </c>
      <c r="N136" s="18">
        <v>288622998.78262961</v>
      </c>
      <c r="O136" s="15">
        <f t="shared" si="320"/>
        <v>528484.57817617897</v>
      </c>
      <c r="P136" s="21">
        <f t="shared" si="321"/>
        <v>559779.72024335782</v>
      </c>
      <c r="Q136" s="6">
        <f t="shared" si="322"/>
        <v>423.80290649144644</v>
      </c>
      <c r="R136" s="4">
        <f t="shared" si="323"/>
        <v>0.92855538121260273</v>
      </c>
      <c r="S136" s="4">
        <f t="shared" ref="S136:T136" si="358">S124</f>
        <v>-3.3440359714973721E-3</v>
      </c>
      <c r="T136" s="9">
        <f t="shared" si="358"/>
        <v>-5.8634464571736265E-4</v>
      </c>
      <c r="U136" s="18">
        <v>101242378.01277724</v>
      </c>
      <c r="V136" s="15">
        <f t="shared" si="325"/>
        <v>238890.23992529084</v>
      </c>
      <c r="W136" s="21">
        <f t="shared" si="326"/>
        <v>257270.85832330593</v>
      </c>
    </row>
    <row r="137" spans="2:23" x14ac:dyDescent="0.3">
      <c r="B137" s="12">
        <v>47178</v>
      </c>
      <c r="C137" s="6">
        <f t="shared" si="105"/>
        <v>484.68303970026642</v>
      </c>
      <c r="D137" s="4">
        <f t="shared" si="106"/>
        <v>0.93936110279296825</v>
      </c>
      <c r="E137" s="4">
        <f t="shared" ref="E137:F137" si="359">E125</f>
        <v>2.2346180312014185E-3</v>
      </c>
      <c r="F137" s="9">
        <f t="shared" si="359"/>
        <v>4.368280948354508E-4</v>
      </c>
      <c r="G137" s="18">
        <v>805733919.77885878</v>
      </c>
      <c r="H137" s="15">
        <f t="shared" ref="H137:I137" si="360">G137/C137</f>
        <v>1662393.469095048</v>
      </c>
      <c r="I137" s="21">
        <f t="shared" si="360"/>
        <v>1769706.5209026793</v>
      </c>
      <c r="J137" s="6">
        <f t="shared" si="317"/>
        <v>566.46922857885943</v>
      </c>
      <c r="K137" s="4">
        <f t="shared" si="318"/>
        <v>0.93893806964256221</v>
      </c>
      <c r="L137" s="4">
        <f t="shared" ref="L137:M137" si="361">L125</f>
        <v>4.2527752404099674E-3</v>
      </c>
      <c r="M137" s="9">
        <f t="shared" si="361"/>
        <v>6.0899274199137658E-4</v>
      </c>
      <c r="N137" s="18">
        <v>333918402.94916725</v>
      </c>
      <c r="O137" s="15">
        <f t="shared" si="320"/>
        <v>589473.1542380359</v>
      </c>
      <c r="P137" s="21">
        <f t="shared" si="321"/>
        <v>627808.34359228646</v>
      </c>
      <c r="Q137" s="6">
        <f t="shared" si="322"/>
        <v>422.40311212550796</v>
      </c>
      <c r="R137" s="4">
        <f t="shared" si="323"/>
        <v>0.9303710747462548</v>
      </c>
      <c r="S137" s="4">
        <f t="shared" ref="S137:T137" si="362">S125</f>
        <v>-1.1507755370083594E-2</v>
      </c>
      <c r="T137" s="9">
        <f t="shared" si="362"/>
        <v>-4.4574718820991068E-4</v>
      </c>
      <c r="U137" s="18">
        <v>121813380.63271779</v>
      </c>
      <c r="V137" s="15">
        <f t="shared" si="325"/>
        <v>288381.82564460742</v>
      </c>
      <c r="W137" s="21">
        <f t="shared" si="326"/>
        <v>309964.30722360901</v>
      </c>
    </row>
    <row r="138" spans="2:23" x14ac:dyDescent="0.3">
      <c r="B138" s="12">
        <v>47209</v>
      </c>
      <c r="C138" s="6">
        <f t="shared" si="105"/>
        <v>465.80313204120284</v>
      </c>
      <c r="D138" s="4">
        <f t="shared" si="106"/>
        <v>0.94093627643827826</v>
      </c>
      <c r="E138" s="4">
        <f t="shared" ref="E138:F138" si="363">E126</f>
        <v>7.0136206954180434E-3</v>
      </c>
      <c r="F138" s="9">
        <f t="shared" si="363"/>
        <v>1.7484904208316277E-3</v>
      </c>
      <c r="G138" s="18">
        <v>708536707.46572244</v>
      </c>
      <c r="H138" s="15">
        <f t="shared" ref="H138:I138" si="364">G138/C138</f>
        <v>1521107.6498366019</v>
      </c>
      <c r="I138" s="21">
        <f t="shared" si="364"/>
        <v>1616589.4417361012</v>
      </c>
      <c r="J138" s="6">
        <f t="shared" si="317"/>
        <v>572.64032060812576</v>
      </c>
      <c r="K138" s="4">
        <f t="shared" si="318"/>
        <v>0.93761996647973023</v>
      </c>
      <c r="L138" s="4">
        <f t="shared" ref="L138:M138" si="365">L126</f>
        <v>1.2399710336225134E-2</v>
      </c>
      <c r="M138" s="9">
        <f t="shared" si="365"/>
        <v>9.1820254325249986E-4</v>
      </c>
      <c r="N138" s="18">
        <v>299901224.30861145</v>
      </c>
      <c r="O138" s="15">
        <f t="shared" si="320"/>
        <v>523716.56957394461</v>
      </c>
      <c r="P138" s="21">
        <f t="shared" si="321"/>
        <v>558559.53189672879</v>
      </c>
      <c r="Q138" s="6">
        <f t="shared" si="322"/>
        <v>416.30973829159899</v>
      </c>
      <c r="R138" s="4">
        <f t="shared" si="323"/>
        <v>0.93156331848303997</v>
      </c>
      <c r="S138" s="4">
        <f t="shared" ref="S138:T138" si="366">S126</f>
        <v>-7.5566669915265502E-3</v>
      </c>
      <c r="T138" s="9">
        <f t="shared" si="366"/>
        <v>3.2993461949546441E-4</v>
      </c>
      <c r="U138" s="18">
        <v>104606028.59099007</v>
      </c>
      <c r="V138" s="15">
        <f t="shared" si="325"/>
        <v>251269.71331552198</v>
      </c>
      <c r="W138" s="21">
        <f t="shared" si="326"/>
        <v>269729.07619923272</v>
      </c>
    </row>
    <row r="139" spans="2:23" x14ac:dyDescent="0.3">
      <c r="B139" s="12">
        <v>47239</v>
      </c>
      <c r="C139" s="6">
        <f t="shared" si="105"/>
        <v>413.88992407849787</v>
      </c>
      <c r="D139" s="4">
        <f t="shared" si="106"/>
        <v>0.91697151782284303</v>
      </c>
      <c r="E139" s="4">
        <f t="shared" ref="E139:F139" si="367">E127</f>
        <v>-1.206235378164311E-3</v>
      </c>
      <c r="F139" s="9">
        <f t="shared" si="367"/>
        <v>8.1593433159201647E-4</v>
      </c>
      <c r="G139" s="18">
        <v>745145460.70364046</v>
      </c>
      <c r="H139" s="15">
        <f t="shared" ref="H139:I139" si="368">G139/C139</f>
        <v>1800346.9457795185</v>
      </c>
      <c r="I139" s="21">
        <f t="shared" si="368"/>
        <v>1963361.9046904156</v>
      </c>
      <c r="J139" s="6">
        <f t="shared" si="317"/>
        <v>492.69767652439458</v>
      </c>
      <c r="K139" s="4">
        <f t="shared" si="318"/>
        <v>0.93020476031838983</v>
      </c>
      <c r="L139" s="4">
        <f t="shared" ref="L139:M139" si="369">L127</f>
        <v>-6.3255622167677215E-4</v>
      </c>
      <c r="M139" s="9">
        <f t="shared" si="369"/>
        <v>6.3803120280689905E-4</v>
      </c>
      <c r="N139" s="18">
        <v>328641272.09648842</v>
      </c>
      <c r="O139" s="15">
        <f t="shared" si="320"/>
        <v>667024.19709953037</v>
      </c>
      <c r="P139" s="21">
        <f t="shared" si="321"/>
        <v>717072.43991228531</v>
      </c>
      <c r="Q139" s="6">
        <f t="shared" si="322"/>
        <v>391.8734002825019</v>
      </c>
      <c r="R139" s="4">
        <f t="shared" si="323"/>
        <v>0.93104240547466688</v>
      </c>
      <c r="S139" s="4">
        <f t="shared" ref="S139:T139" si="370">S127</f>
        <v>-1.3225131399591295E-2</v>
      </c>
      <c r="T139" s="9">
        <f t="shared" si="370"/>
        <v>4.7552564594370849E-4</v>
      </c>
      <c r="U139" s="18">
        <v>119643593.3515961</v>
      </c>
      <c r="V139" s="15">
        <f t="shared" si="325"/>
        <v>305311.85139217135</v>
      </c>
      <c r="W139" s="21">
        <f t="shared" si="326"/>
        <v>327924.75358468376</v>
      </c>
    </row>
    <row r="140" spans="2:23" x14ac:dyDescent="0.3">
      <c r="B140" s="12">
        <v>47270</v>
      </c>
      <c r="C140" s="6">
        <f t="shared" ref="C140:C146" si="371">C128*(1+E140)</f>
        <v>405.8515179974363</v>
      </c>
      <c r="D140" s="4">
        <f t="shared" ref="D140:D146" si="372">D128*(1+F140)</f>
        <v>0.91836867785139664</v>
      </c>
      <c r="E140" s="4">
        <f t="shared" ref="E140:F140" si="373">E128</f>
        <v>-3.7128955831092769E-3</v>
      </c>
      <c r="F140" s="9">
        <f t="shared" si="373"/>
        <v>1.3664670960986669E-3</v>
      </c>
      <c r="G140" s="18">
        <v>768232713.13329327</v>
      </c>
      <c r="H140" s="15">
        <f t="shared" ref="H140:I140" si="374">G140/C140</f>
        <v>1892891.0674621304</v>
      </c>
      <c r="I140" s="21">
        <f t="shared" si="374"/>
        <v>2061145.0641922085</v>
      </c>
      <c r="J140" s="6">
        <f t="shared" si="317"/>
        <v>458.2679614961873</v>
      </c>
      <c r="K140" s="4">
        <f t="shared" si="318"/>
        <v>0.93281972901923882</v>
      </c>
      <c r="L140" s="4">
        <f t="shared" ref="L140:M140" si="375">L128</f>
        <v>-6.2476211193636336E-3</v>
      </c>
      <c r="M140" s="9">
        <f t="shared" si="375"/>
        <v>1.0475502674534675E-3</v>
      </c>
      <c r="N140" s="18">
        <v>329607716.00625074</v>
      </c>
      <c r="O140" s="15">
        <f t="shared" si="320"/>
        <v>719246.69341955078</v>
      </c>
      <c r="P140" s="21">
        <f t="shared" si="321"/>
        <v>771045.75626392732</v>
      </c>
      <c r="Q140" s="6">
        <f t="shared" si="322"/>
        <v>404.54046832260553</v>
      </c>
      <c r="R140" s="4">
        <f t="shared" si="323"/>
        <v>0.92457830133989816</v>
      </c>
      <c r="S140" s="4">
        <f t="shared" ref="S140:T140" si="376">S128</f>
        <v>-9.2751416959530267E-3</v>
      </c>
      <c r="T140" s="9">
        <f t="shared" si="376"/>
        <v>-2.8614662983317274E-5</v>
      </c>
      <c r="U140" s="18">
        <v>118662503.64642805</v>
      </c>
      <c r="V140" s="15">
        <f t="shared" si="325"/>
        <v>293326.65811767254</v>
      </c>
      <c r="W140" s="21">
        <f t="shared" si="326"/>
        <v>317254.53397790517</v>
      </c>
    </row>
    <row r="141" spans="2:23" x14ac:dyDescent="0.3">
      <c r="B141" s="12">
        <v>47300</v>
      </c>
      <c r="C141" s="6">
        <f t="shared" si="371"/>
        <v>446.96876531738832</v>
      </c>
      <c r="D141" s="4">
        <f t="shared" si="372"/>
        <v>0.92397658609787581</v>
      </c>
      <c r="E141" s="4">
        <f t="shared" ref="E141:F141" si="377">E129</f>
        <v>-1.7108064235100251E-3</v>
      </c>
      <c r="F141" s="9">
        <f t="shared" si="377"/>
        <v>2.0341817070855584E-3</v>
      </c>
      <c r="G141" s="18">
        <v>869137177.99226034</v>
      </c>
      <c r="H141" s="15">
        <f t="shared" ref="H141:I141" si="378">G141/C141</f>
        <v>1944514.3496214869</v>
      </c>
      <c r="I141" s="21">
        <f t="shared" si="378"/>
        <v>2104506.0869275173</v>
      </c>
      <c r="J141" s="6">
        <f t="shared" si="317"/>
        <v>496.80591107061218</v>
      </c>
      <c r="K141" s="4">
        <f t="shared" si="318"/>
        <v>0.93478830997863194</v>
      </c>
      <c r="L141" s="4">
        <f t="shared" ref="L141:M141" si="379">L129</f>
        <v>-2.1380255662821535E-3</v>
      </c>
      <c r="M141" s="9">
        <f t="shared" si="379"/>
        <v>1.3050853302561949E-3</v>
      </c>
      <c r="N141" s="18">
        <v>372097614.99074674</v>
      </c>
      <c r="O141" s="15">
        <f t="shared" si="320"/>
        <v>748979.84645327542</v>
      </c>
      <c r="P141" s="21">
        <f t="shared" si="321"/>
        <v>801229.36760986678</v>
      </c>
      <c r="Q141" s="6">
        <f t="shared" si="322"/>
        <v>469.50732466410597</v>
      </c>
      <c r="R141" s="4">
        <f t="shared" si="323"/>
        <v>0.91233491353113694</v>
      </c>
      <c r="S141" s="4">
        <f t="shared" ref="S141:T141" si="380">S129</f>
        <v>1.9191279044016075E-3</v>
      </c>
      <c r="T141" s="9">
        <f t="shared" si="380"/>
        <v>-1.1475232457805351E-3</v>
      </c>
      <c r="U141" s="18">
        <v>135992809.86032251</v>
      </c>
      <c r="V141" s="15">
        <f t="shared" si="325"/>
        <v>289650.02826657542</v>
      </c>
      <c r="W141" s="21">
        <f t="shared" si="326"/>
        <v>317482.12632299971</v>
      </c>
    </row>
    <row r="142" spans="2:23" x14ac:dyDescent="0.3">
      <c r="B142" s="12">
        <v>47331</v>
      </c>
      <c r="C142" s="6">
        <f t="shared" si="371"/>
        <v>459.94253217068911</v>
      </c>
      <c r="D142" s="4">
        <f t="shared" si="372"/>
        <v>0.92839305404174643</v>
      </c>
      <c r="E142" s="4">
        <f t="shared" ref="E142:F142" si="381">E130</f>
        <v>1.3820766920522142E-3</v>
      </c>
      <c r="F142" s="9">
        <f t="shared" si="381"/>
        <v>2.5058988945164005E-3</v>
      </c>
      <c r="G142" s="18">
        <v>856728054.01695073</v>
      </c>
      <c r="H142" s="15">
        <f t="shared" ref="H142:I142" si="382">G142/C142</f>
        <v>1862684.9966965236</v>
      </c>
      <c r="I142" s="21">
        <f t="shared" si="382"/>
        <v>2006353.8698263092</v>
      </c>
      <c r="J142" s="6">
        <f t="shared" si="317"/>
        <v>514.73967522973885</v>
      </c>
      <c r="K142" s="4">
        <f t="shared" si="318"/>
        <v>0.93242285467325992</v>
      </c>
      <c r="L142" s="4">
        <f t="shared" ref="L142:M142" si="383">L130</f>
        <v>1.027691737364167E-4</v>
      </c>
      <c r="M142" s="9">
        <f t="shared" si="383"/>
        <v>1.0280542100205015E-3</v>
      </c>
      <c r="N142" s="18">
        <v>368317324.92065477</v>
      </c>
      <c r="O142" s="15">
        <f t="shared" si="320"/>
        <v>715540.96690966596</v>
      </c>
      <c r="P142" s="21">
        <f t="shared" si="321"/>
        <v>767399.64418869396</v>
      </c>
      <c r="Q142" s="6">
        <f t="shared" si="322"/>
        <v>515.52324208728544</v>
      </c>
      <c r="R142" s="4">
        <f t="shared" si="323"/>
        <v>0.92899783384447987</v>
      </c>
      <c r="S142" s="4">
        <f t="shared" ref="S142:T142" si="384">S130</f>
        <v>8.1741646464966282E-3</v>
      </c>
      <c r="T142" s="9">
        <f t="shared" si="384"/>
        <v>5.1679502751316169E-4</v>
      </c>
      <c r="U142" s="18">
        <v>135232642.41321355</v>
      </c>
      <c r="V142" s="15">
        <f t="shared" si="325"/>
        <v>262321.13583409833</v>
      </c>
      <c r="W142" s="21">
        <f t="shared" si="326"/>
        <v>282370.01882828132</v>
      </c>
    </row>
    <row r="143" spans="2:23" x14ac:dyDescent="0.3">
      <c r="B143" s="12">
        <v>47362</v>
      </c>
      <c r="C143" s="6">
        <f t="shared" si="371"/>
        <v>457.65758853621077</v>
      </c>
      <c r="D143" s="4">
        <f t="shared" si="372"/>
        <v>0.92499870834624132</v>
      </c>
      <c r="E143" s="4">
        <f t="shared" ref="E143:F143" si="385">E131</f>
        <v>8.5026720205648495E-3</v>
      </c>
      <c r="F143" s="9">
        <f t="shared" si="385"/>
        <v>1.9607017933852998E-3</v>
      </c>
      <c r="G143" s="18">
        <v>742698019.59518802</v>
      </c>
      <c r="H143" s="15">
        <f t="shared" ref="H143:I143" si="386">G143/C143</f>
        <v>1622824.6579952084</v>
      </c>
      <c r="I143" s="21">
        <f t="shared" si="386"/>
        <v>1754407.4854943042</v>
      </c>
      <c r="J143" s="6">
        <f t="shared" si="317"/>
        <v>512.0907679787116</v>
      </c>
      <c r="K143" s="4">
        <f t="shared" si="318"/>
        <v>0.93595129160772472</v>
      </c>
      <c r="L143" s="4">
        <f t="shared" ref="L143:M143" si="387">L131</f>
        <v>6.5842018830971401E-3</v>
      </c>
      <c r="M143" s="9">
        <f t="shared" si="387"/>
        <v>1.3109869917971029E-3</v>
      </c>
      <c r="N143" s="18">
        <v>325867666.91311413</v>
      </c>
      <c r="O143" s="15">
        <f t="shared" si="320"/>
        <v>636347.47449042264</v>
      </c>
      <c r="P143" s="21">
        <f t="shared" si="321"/>
        <v>679893.79382910044</v>
      </c>
      <c r="Q143" s="6">
        <f t="shared" si="322"/>
        <v>466.55591363452459</v>
      </c>
      <c r="R143" s="4">
        <f t="shared" si="323"/>
        <v>0.92880160277807178</v>
      </c>
      <c r="S143" s="4">
        <f t="shared" ref="S143:T143" si="388">S131</f>
        <v>5.0923398124555156E-3</v>
      </c>
      <c r="T143" s="9">
        <f t="shared" si="388"/>
        <v>4.1988626069688895E-4</v>
      </c>
      <c r="U143" s="18">
        <v>113533275.28543255</v>
      </c>
      <c r="V143" s="15">
        <f t="shared" si="325"/>
        <v>243343.34206803894</v>
      </c>
      <c r="W143" s="21">
        <f t="shared" si="326"/>
        <v>261997.11686563861</v>
      </c>
    </row>
    <row r="144" spans="2:23" x14ac:dyDescent="0.3">
      <c r="B144" s="12">
        <v>47392</v>
      </c>
      <c r="C144" s="6">
        <f t="shared" si="371"/>
        <v>513.40018749058152</v>
      </c>
      <c r="D144" s="4">
        <f t="shared" si="372"/>
        <v>0.9413888209496889</v>
      </c>
      <c r="E144" s="4">
        <f t="shared" ref="E144:F144" si="389">E132</f>
        <v>1.9158801590063314E-2</v>
      </c>
      <c r="F144" s="9">
        <f t="shared" si="389"/>
        <v>2.7920705153406276E-3</v>
      </c>
      <c r="G144" s="18">
        <v>732039381.25145507</v>
      </c>
      <c r="H144" s="15">
        <f t="shared" ref="H144:I144" si="390">G144/C144</f>
        <v>1425865.0446341813</v>
      </c>
      <c r="I144" s="21">
        <f t="shared" si="390"/>
        <v>1514639.8734539303</v>
      </c>
      <c r="J144" s="6">
        <f t="shared" si="317"/>
        <v>521.24577965997253</v>
      </c>
      <c r="K144" s="4">
        <f t="shared" si="318"/>
        <v>0.93519929449559214</v>
      </c>
      <c r="L144" s="4">
        <f t="shared" ref="L144:M144" si="391">L132</f>
        <v>3.9174540152576267E-3</v>
      </c>
      <c r="M144" s="9">
        <f t="shared" si="391"/>
        <v>9.3598186524817E-4</v>
      </c>
      <c r="N144" s="18">
        <v>323564387.57493001</v>
      </c>
      <c r="O144" s="15">
        <f t="shared" si="320"/>
        <v>620752.05248856451</v>
      </c>
      <c r="P144" s="21">
        <f t="shared" si="321"/>
        <v>663764.4576318597</v>
      </c>
      <c r="Q144" s="6">
        <f t="shared" si="322"/>
        <v>441.98969672226445</v>
      </c>
      <c r="R144" s="4">
        <f t="shared" si="323"/>
        <v>0.92651237367541184</v>
      </c>
      <c r="S144" s="4">
        <f t="shared" ref="S144:T144" si="392">S132</f>
        <v>-4.5657004795983443E-3</v>
      </c>
      <c r="T144" s="9">
        <f t="shared" si="392"/>
        <v>1.2185087748159962E-4</v>
      </c>
      <c r="U144" s="18">
        <v>115121222.10210574</v>
      </c>
      <c r="V144" s="15">
        <f t="shared" si="325"/>
        <v>260461.32513004055</v>
      </c>
      <c r="W144" s="21">
        <f t="shared" si="326"/>
        <v>281120.17985988478</v>
      </c>
    </row>
    <row r="145" spans="2:23" x14ac:dyDescent="0.3">
      <c r="B145" s="12">
        <v>47423</v>
      </c>
      <c r="C145" s="6">
        <f t="shared" si="371"/>
        <v>430.3060680819334</v>
      </c>
      <c r="D145" s="4">
        <f t="shared" si="372"/>
        <v>0.93781971966221245</v>
      </c>
      <c r="E145" s="4">
        <f t="shared" ref="E145:F145" si="393">E133</f>
        <v>-2.7934243503649593E-3</v>
      </c>
      <c r="F145" s="9">
        <f t="shared" si="393"/>
        <v>8.4528725265646813E-4</v>
      </c>
      <c r="G145" s="18">
        <v>742187589.74745798</v>
      </c>
      <c r="H145" s="15">
        <f t="shared" ref="H145:I145" si="394">G145/C145</f>
        <v>1724789.9688138724</v>
      </c>
      <c r="I145" s="21">
        <f t="shared" si="394"/>
        <v>1839148.753915213</v>
      </c>
      <c r="J145" s="6">
        <f t="shared" si="317"/>
        <v>489.10116136968861</v>
      </c>
      <c r="K145" s="4">
        <f t="shared" si="318"/>
        <v>0.93842077936518487</v>
      </c>
      <c r="L145" s="4">
        <f t="shared" ref="L145:M145" si="395">L133</f>
        <v>-5.0973292154221196E-3</v>
      </c>
      <c r="M145" s="9">
        <f t="shared" si="395"/>
        <v>6.2631328717732693E-4</v>
      </c>
      <c r="N145" s="18">
        <v>303328265.3407591</v>
      </c>
      <c r="O145" s="15">
        <f t="shared" si="320"/>
        <v>620174.90306363744</v>
      </c>
      <c r="P145" s="21">
        <f t="shared" si="321"/>
        <v>660870.81264671939</v>
      </c>
      <c r="Q145" s="6">
        <f t="shared" si="322"/>
        <v>400.35027732204861</v>
      </c>
      <c r="R145" s="4">
        <f t="shared" si="323"/>
        <v>0.93580054287629899</v>
      </c>
      <c r="S145" s="4">
        <f t="shared" ref="S145:T145" si="396">S133</f>
        <v>-1.3490319478085433E-2</v>
      </c>
      <c r="T145" s="9">
        <f t="shared" si="396"/>
        <v>4.5704781337128073E-4</v>
      </c>
      <c r="U145" s="18">
        <v>107193298.56433246</v>
      </c>
      <c r="V145" s="15">
        <f t="shared" si="325"/>
        <v>267748.78059620858</v>
      </c>
      <c r="W145" s="21">
        <f t="shared" si="326"/>
        <v>286117.3597669109</v>
      </c>
    </row>
    <row r="146" spans="2:23" x14ac:dyDescent="0.3">
      <c r="B146" s="13">
        <v>47453</v>
      </c>
      <c r="C146" s="7">
        <f t="shared" si="371"/>
        <v>466.76525623776001</v>
      </c>
      <c r="D146" s="2">
        <f t="shared" si="372"/>
        <v>0.80763805193181615</v>
      </c>
      <c r="E146" s="2">
        <f t="shared" ref="E146:F146" si="397">E134</f>
        <v>-1.2765770125813258E-4</v>
      </c>
      <c r="F146" s="10">
        <f t="shared" si="397"/>
        <v>-1.2454772349140964E-2</v>
      </c>
      <c r="G146" s="19">
        <v>801141136.26893497</v>
      </c>
      <c r="H146" s="1">
        <f t="shared" ref="H146:I146" si="398">G146/C146</f>
        <v>1716368.4005239054</v>
      </c>
      <c r="I146" s="22">
        <f t="shared" si="398"/>
        <v>2125170.2992676818</v>
      </c>
      <c r="J146" s="7">
        <f t="shared" si="317"/>
        <v>511.8449693209962</v>
      </c>
      <c r="K146" s="2">
        <f t="shared" si="318"/>
        <v>0.93148725754162565</v>
      </c>
      <c r="L146" s="2">
        <f t="shared" ref="L146:M146" si="399">L134</f>
        <v>-8.4669254725617811E-4</v>
      </c>
      <c r="M146" s="10">
        <f t="shared" si="399"/>
        <v>-4.2393447654014426E-4</v>
      </c>
      <c r="N146" s="19">
        <v>332486033.42196804</v>
      </c>
      <c r="O146" s="1">
        <f t="shared" si="320"/>
        <v>649583.4741973487</v>
      </c>
      <c r="P146" s="22">
        <f t="shared" si="321"/>
        <v>697361.6320976034</v>
      </c>
      <c r="Q146" s="7">
        <f t="shared" si="322"/>
        <v>411.75382349594247</v>
      </c>
      <c r="R146" s="2">
        <f t="shared" si="323"/>
        <v>0.93585940717181204</v>
      </c>
      <c r="S146" s="2">
        <f t="shared" ref="S146:T146" si="400">S134</f>
        <v>-1.2085409687845151E-2</v>
      </c>
      <c r="T146" s="10">
        <f t="shared" si="400"/>
        <v>2.1275116439027907E-4</v>
      </c>
      <c r="U146" s="19">
        <v>114277022.8801291</v>
      </c>
      <c r="V146" s="1">
        <f t="shared" si="325"/>
        <v>277537.24764441734</v>
      </c>
      <c r="W146" s="22">
        <f t="shared" si="326"/>
        <v>296558.69836596621</v>
      </c>
    </row>
  </sheetData>
  <mergeCells count="3">
    <mergeCell ref="C1:I1"/>
    <mergeCell ref="J1:P1"/>
    <mergeCell ref="Q1:W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9314-1132-49EA-95A5-EF84A467990D}">
  <dimension ref="A1:H86"/>
  <sheetViews>
    <sheetView workbookViewId="0">
      <selection activeCell="E9" sqref="E9"/>
    </sheetView>
  </sheetViews>
  <sheetFormatPr defaultRowHeight="14.4" x14ac:dyDescent="0.3"/>
  <cols>
    <col min="2" max="6" width="15.21875" customWidth="1"/>
  </cols>
  <sheetData>
    <row r="1" spans="1:8" x14ac:dyDescent="0.3">
      <c r="B1" s="31" t="s">
        <v>10</v>
      </c>
      <c r="C1" s="31"/>
      <c r="D1" s="31"/>
      <c r="E1" s="31"/>
      <c r="F1" s="31"/>
    </row>
    <row r="2" spans="1:8" ht="52.8" x14ac:dyDescent="0.3">
      <c r="B2" s="23" t="s">
        <v>3</v>
      </c>
      <c r="C2" s="23" t="s">
        <v>0</v>
      </c>
      <c r="D2" s="23" t="s">
        <v>6</v>
      </c>
      <c r="E2" s="23" t="s">
        <v>4</v>
      </c>
      <c r="F2" s="23" t="s">
        <v>5</v>
      </c>
    </row>
    <row r="3" spans="1:8" x14ac:dyDescent="0.3">
      <c r="A3" s="11">
        <v>44927</v>
      </c>
      <c r="B3" s="24">
        <v>453.96593007613848</v>
      </c>
      <c r="C3" s="25">
        <v>0.9</v>
      </c>
      <c r="D3" s="17">
        <v>13183485.254832311</v>
      </c>
      <c r="E3" s="17">
        <v>29040.693103601843</v>
      </c>
      <c r="F3" s="20">
        <f t="shared" ref="F3:F34" si="0">E3/C3</f>
        <v>32267.436781779827</v>
      </c>
      <c r="H3" s="30"/>
    </row>
    <row r="4" spans="1:8" x14ac:dyDescent="0.3">
      <c r="A4" s="12">
        <v>44958</v>
      </c>
      <c r="B4" s="26">
        <v>379.31407138621262</v>
      </c>
      <c r="C4" s="27">
        <v>0.9</v>
      </c>
      <c r="D4" s="15">
        <v>11000901.697754156</v>
      </c>
      <c r="E4" s="15">
        <v>29002.092270268513</v>
      </c>
      <c r="F4" s="21">
        <f t="shared" si="0"/>
        <v>32224.546966965012</v>
      </c>
      <c r="H4" s="30"/>
    </row>
    <row r="5" spans="1:8" x14ac:dyDescent="0.3">
      <c r="A5" s="12">
        <v>44986</v>
      </c>
      <c r="B5" s="26">
        <v>391.87500789188022</v>
      </c>
      <c r="C5" s="27">
        <v>0.9</v>
      </c>
      <c r="D5" s="15">
        <v>11350068.435425378</v>
      </c>
      <c r="E5" s="15">
        <v>28963.491436935179</v>
      </c>
      <c r="F5" s="21">
        <f t="shared" si="0"/>
        <v>32181.657152150197</v>
      </c>
      <c r="H5" s="30"/>
    </row>
    <row r="6" spans="1:8" x14ac:dyDescent="0.3">
      <c r="A6" s="12">
        <v>45017</v>
      </c>
      <c r="B6" s="26">
        <v>317.80033531621359</v>
      </c>
      <c r="C6" s="27">
        <v>0.9</v>
      </c>
      <c r="D6" s="15">
        <v>9192339.9328094628</v>
      </c>
      <c r="E6" s="15">
        <v>28924.890603601845</v>
      </c>
      <c r="F6" s="21">
        <f t="shared" si="0"/>
        <v>32138.767337335383</v>
      </c>
      <c r="H6" s="30"/>
    </row>
    <row r="7" spans="1:8" x14ac:dyDescent="0.3">
      <c r="A7" s="12">
        <v>45047</v>
      </c>
      <c r="B7" s="26">
        <v>267.16255479851066</v>
      </c>
      <c r="C7" s="27">
        <v>0.9</v>
      </c>
      <c r="D7" s="15">
        <v>7717334.9736750191</v>
      </c>
      <c r="E7" s="15">
        <v>28886.289770268511</v>
      </c>
      <c r="F7" s="21">
        <f t="shared" si="0"/>
        <v>32095.877522520568</v>
      </c>
      <c r="H7" s="30"/>
    </row>
    <row r="8" spans="1:8" x14ac:dyDescent="0.3">
      <c r="A8" s="12">
        <v>45078</v>
      </c>
      <c r="B8" s="26">
        <v>247.51322192970426</v>
      </c>
      <c r="C8" s="27">
        <v>0.9</v>
      </c>
      <c r="D8" s="15">
        <v>7140184.4340067105</v>
      </c>
      <c r="E8" s="15">
        <v>28847.688936935177</v>
      </c>
      <c r="F8" s="21">
        <f t="shared" si="0"/>
        <v>32052.987707705754</v>
      </c>
      <c r="H8" s="30"/>
    </row>
    <row r="9" spans="1:8" x14ac:dyDescent="0.3">
      <c r="A9" s="12">
        <v>45108</v>
      </c>
      <c r="B9" s="26">
        <v>272.46802347033451</v>
      </c>
      <c r="C9" s="27">
        <v>0.9</v>
      </c>
      <c r="D9" s="15">
        <v>7849555.2935711229</v>
      </c>
      <c r="E9" s="15">
        <v>28809.088103601847</v>
      </c>
      <c r="F9" s="21">
        <f t="shared" si="0"/>
        <v>32010.097892890939</v>
      </c>
      <c r="H9" s="30"/>
    </row>
    <row r="10" spans="1:8" x14ac:dyDescent="0.3">
      <c r="A10" s="12">
        <v>45139</v>
      </c>
      <c r="B10" s="26">
        <v>296.03408712886556</v>
      </c>
      <c r="C10" s="27">
        <v>0.9</v>
      </c>
      <c r="D10" s="15">
        <v>8517044.9353065863</v>
      </c>
      <c r="E10" s="15">
        <v>28770.487270268513</v>
      </c>
      <c r="F10" s="21">
        <f t="shared" si="0"/>
        <v>31967.208078076124</v>
      </c>
      <c r="H10" s="30"/>
    </row>
    <row r="11" spans="1:8" x14ac:dyDescent="0.3">
      <c r="A11" s="12">
        <v>45170</v>
      </c>
      <c r="B11" s="26">
        <v>324.96438356566051</v>
      </c>
      <c r="C11" s="27">
        <v>0.9</v>
      </c>
      <c r="D11" s="15">
        <v>9336839.7646572031</v>
      </c>
      <c r="E11" s="15">
        <v>28731.88643693518</v>
      </c>
      <c r="F11" s="21">
        <f t="shared" si="0"/>
        <v>31924.31826326131</v>
      </c>
      <c r="H11" s="30"/>
    </row>
    <row r="12" spans="1:8" x14ac:dyDescent="0.3">
      <c r="A12" s="12">
        <v>45200</v>
      </c>
      <c r="B12" s="26">
        <v>390.7411851650163</v>
      </c>
      <c r="C12" s="27">
        <v>0.9</v>
      </c>
      <c r="D12" s="15">
        <v>11211648.423029685</v>
      </c>
      <c r="E12" s="15">
        <v>28693.285603601846</v>
      </c>
      <c r="F12" s="21">
        <f t="shared" si="0"/>
        <v>31881.428448446495</v>
      </c>
      <c r="H12" s="30"/>
    </row>
    <row r="13" spans="1:8" x14ac:dyDescent="0.3">
      <c r="A13" s="12">
        <v>45231</v>
      </c>
      <c r="B13" s="26">
        <v>439.78429223911115</v>
      </c>
      <c r="C13" s="27">
        <v>0.9</v>
      </c>
      <c r="D13" s="15">
        <v>12601880.261027375</v>
      </c>
      <c r="E13" s="15">
        <v>28654.684770268512</v>
      </c>
      <c r="F13" s="21">
        <f t="shared" si="0"/>
        <v>31838.538633631681</v>
      </c>
      <c r="H13" s="30"/>
    </row>
    <row r="14" spans="1:8" x14ac:dyDescent="0.3">
      <c r="A14" s="13">
        <v>45261</v>
      </c>
      <c r="B14" s="28">
        <v>457.97703923275191</v>
      </c>
      <c r="C14" s="29">
        <v>0.9</v>
      </c>
      <c r="D14" s="1">
        <v>13105509.395873485</v>
      </c>
      <c r="E14" s="1">
        <v>28616.083936935182</v>
      </c>
      <c r="F14" s="22">
        <f t="shared" si="0"/>
        <v>31795.648818816866</v>
      </c>
      <c r="H14" s="30"/>
    </row>
    <row r="15" spans="1:8" x14ac:dyDescent="0.3">
      <c r="A15" s="11">
        <v>45292</v>
      </c>
      <c r="B15" s="24">
        <v>461.93877326778488</v>
      </c>
      <c r="C15" s="25">
        <v>0.9</v>
      </c>
      <c r="D15" s="17">
        <v>13201047.487958688</v>
      </c>
      <c r="E15" s="17">
        <v>28577.483103601851</v>
      </c>
      <c r="F15" s="20">
        <f t="shared" si="0"/>
        <v>31752.759004002055</v>
      </c>
      <c r="H15" s="30"/>
    </row>
    <row r="16" spans="1:8" x14ac:dyDescent="0.3">
      <c r="A16" s="12">
        <v>45323</v>
      </c>
      <c r="B16" s="26">
        <v>399.76924685432658</v>
      </c>
      <c r="C16" s="27">
        <v>0.9</v>
      </c>
      <c r="D16" s="15">
        <v>11408967.471249539</v>
      </c>
      <c r="E16" s="15">
        <v>28538.882270268517</v>
      </c>
      <c r="F16" s="21">
        <f t="shared" si="0"/>
        <v>31709.86918918724</v>
      </c>
      <c r="H16" s="30"/>
    </row>
    <row r="17" spans="1:8" x14ac:dyDescent="0.3">
      <c r="A17" s="12">
        <v>45352</v>
      </c>
      <c r="B17" s="26">
        <v>398.77448128637997</v>
      </c>
      <c r="C17" s="27">
        <v>0.9</v>
      </c>
      <c r="D17" s="15">
        <v>11365184.946529672</v>
      </c>
      <c r="E17" s="15">
        <v>28500.281436935184</v>
      </c>
      <c r="F17" s="21">
        <f t="shared" si="0"/>
        <v>31666.979374372426</v>
      </c>
      <c r="H17" s="30"/>
    </row>
    <row r="18" spans="1:8" x14ac:dyDescent="0.3">
      <c r="A18" s="12">
        <v>45383</v>
      </c>
      <c r="B18" s="26">
        <v>323.40259373681698</v>
      </c>
      <c r="C18" s="27">
        <v>0.9</v>
      </c>
      <c r="D18" s="15">
        <v>9204581.3293136936</v>
      </c>
      <c r="E18" s="15">
        <v>28461.68060360185</v>
      </c>
      <c r="F18" s="21">
        <f t="shared" si="0"/>
        <v>31624.089559557611</v>
      </c>
      <c r="H18" s="30"/>
    </row>
    <row r="19" spans="1:8" x14ac:dyDescent="0.3">
      <c r="A19" s="12">
        <v>45413</v>
      </c>
      <c r="B19" s="26">
        <v>271.87803133904532</v>
      </c>
      <c r="C19" s="27">
        <v>0.9</v>
      </c>
      <c r="D19" s="15">
        <v>7727610.9725332493</v>
      </c>
      <c r="E19" s="15">
        <v>28423.079770268516</v>
      </c>
      <c r="F19" s="21">
        <f t="shared" si="0"/>
        <v>31581.199744742793</v>
      </c>
      <c r="H19" s="30"/>
    </row>
    <row r="20" spans="1:8" x14ac:dyDescent="0.3">
      <c r="A20" s="12">
        <v>45444</v>
      </c>
      <c r="B20" s="26">
        <v>251.88733922077802</v>
      </c>
      <c r="C20" s="27">
        <v>0.9</v>
      </c>
      <c r="D20" s="15">
        <v>7149690.874592822</v>
      </c>
      <c r="E20" s="15">
        <v>28384.478936935186</v>
      </c>
      <c r="F20" s="21">
        <f t="shared" si="0"/>
        <v>31538.309929927982</v>
      </c>
      <c r="H20" s="30"/>
    </row>
    <row r="21" spans="1:8" x14ac:dyDescent="0.3">
      <c r="A21" s="12">
        <v>45474</v>
      </c>
      <c r="B21" s="26">
        <v>277.28917066168958</v>
      </c>
      <c r="C21" s="27">
        <v>0.9</v>
      </c>
      <c r="D21" s="15">
        <v>7860005.0310251042</v>
      </c>
      <c r="E21" s="15">
        <v>28345.878103601852</v>
      </c>
      <c r="F21" s="21">
        <f t="shared" si="0"/>
        <v>31495.420115113167</v>
      </c>
      <c r="H21" s="30"/>
    </row>
    <row r="22" spans="1:8" x14ac:dyDescent="0.3">
      <c r="A22" s="12">
        <v>45505</v>
      </c>
      <c r="B22" s="26">
        <v>301.27878180066432</v>
      </c>
      <c r="C22" s="27">
        <v>0.9</v>
      </c>
      <c r="D22" s="15">
        <v>8528382.012080133</v>
      </c>
      <c r="E22" s="15">
        <v>28307.277270268518</v>
      </c>
      <c r="F22" s="21">
        <f t="shared" si="0"/>
        <v>31452.530300298353</v>
      </c>
      <c r="H22" s="30"/>
    </row>
    <row r="23" spans="1:8" x14ac:dyDescent="0.3">
      <c r="A23" s="12">
        <v>45536</v>
      </c>
      <c r="B23" s="26">
        <v>330.72884457134603</v>
      </c>
      <c r="C23" s="27">
        <v>0.9</v>
      </c>
      <c r="D23" s="15">
        <v>9349266.6955488082</v>
      </c>
      <c r="E23" s="15">
        <v>28268.676436935184</v>
      </c>
      <c r="F23" s="21">
        <f t="shared" si="0"/>
        <v>31409.640485483538</v>
      </c>
      <c r="H23" s="30"/>
    </row>
    <row r="24" spans="1:8" x14ac:dyDescent="0.3">
      <c r="A24" s="12">
        <v>45566</v>
      </c>
      <c r="B24" s="26">
        <v>397.68115204903665</v>
      </c>
      <c r="C24" s="27">
        <v>0.9</v>
      </c>
      <c r="D24" s="15">
        <v>11226568.988471787</v>
      </c>
      <c r="E24" s="15">
        <v>28230.07560360185</v>
      </c>
      <c r="F24" s="21">
        <f t="shared" si="0"/>
        <v>31366.75067066872</v>
      </c>
      <c r="H24" s="30"/>
    </row>
    <row r="25" spans="1:8" x14ac:dyDescent="0.3">
      <c r="A25" s="12">
        <v>45597</v>
      </c>
      <c r="B25" s="26">
        <v>447.60514315098948</v>
      </c>
      <c r="C25" s="27">
        <v>0.9</v>
      </c>
      <c r="D25" s="15">
        <v>12618649.100183548</v>
      </c>
      <c r="E25" s="15">
        <v>28191.47477026852</v>
      </c>
      <c r="F25" s="21">
        <f t="shared" si="0"/>
        <v>31323.860855853909</v>
      </c>
      <c r="H25" s="30"/>
    </row>
    <row r="26" spans="1:8" x14ac:dyDescent="0.3">
      <c r="A26" s="13">
        <v>45627</v>
      </c>
      <c r="B26" s="28">
        <v>466.13168129289863</v>
      </c>
      <c r="C26" s="29">
        <v>0.9</v>
      </c>
      <c r="D26" s="1">
        <v>13122946.461450625</v>
      </c>
      <c r="E26" s="1">
        <v>28152.873936935186</v>
      </c>
      <c r="F26" s="22">
        <f t="shared" si="0"/>
        <v>31280.971041039094</v>
      </c>
      <c r="H26" s="30"/>
    </row>
    <row r="27" spans="1:8" x14ac:dyDescent="0.3">
      <c r="A27" s="11">
        <v>45658</v>
      </c>
      <c r="B27" s="24">
        <v>470.17433715515727</v>
      </c>
      <c r="C27" s="25">
        <v>0.9</v>
      </c>
      <c r="D27" s="17">
        <v>13218609.721085064</v>
      </c>
      <c r="E27" s="17">
        <v>28114.273103601845</v>
      </c>
      <c r="F27" s="20">
        <f t="shared" si="0"/>
        <v>31238.081226224273</v>
      </c>
      <c r="H27" s="30"/>
    </row>
    <row r="28" spans="1:8" x14ac:dyDescent="0.3">
      <c r="A28" s="12">
        <v>45689</v>
      </c>
      <c r="B28" s="26">
        <v>392.87422205668298</v>
      </c>
      <c r="C28" s="27">
        <v>0.9</v>
      </c>
      <c r="D28" s="15">
        <v>11030207.901900128</v>
      </c>
      <c r="E28" s="15">
        <v>28075.672270268511</v>
      </c>
      <c r="F28" s="21">
        <f t="shared" si="0"/>
        <v>31195.191411409454</v>
      </c>
      <c r="H28" s="30"/>
    </row>
    <row r="29" spans="1:8" x14ac:dyDescent="0.3">
      <c r="A29" s="12">
        <v>45717</v>
      </c>
      <c r="B29" s="26">
        <v>405.90193177743589</v>
      </c>
      <c r="C29" s="27">
        <v>0.9</v>
      </c>
      <c r="D29" s="15">
        <v>11380301.457633961</v>
      </c>
      <c r="E29" s="15">
        <v>28037.071436935181</v>
      </c>
      <c r="F29" s="21">
        <f t="shared" si="0"/>
        <v>31152.301596594643</v>
      </c>
      <c r="H29" s="30"/>
    </row>
    <row r="30" spans="1:8" x14ac:dyDescent="0.3">
      <c r="A30" s="12">
        <v>45748</v>
      </c>
      <c r="B30" s="26">
        <v>329.19022100557999</v>
      </c>
      <c r="C30" s="27">
        <v>0.9</v>
      </c>
      <c r="D30" s="15">
        <v>9216822.7258179262</v>
      </c>
      <c r="E30" s="15">
        <v>27998.470603601847</v>
      </c>
      <c r="F30" s="21">
        <f t="shared" si="0"/>
        <v>31109.411781779829</v>
      </c>
      <c r="H30" s="30"/>
    </row>
    <row r="31" spans="1:8" x14ac:dyDescent="0.3">
      <c r="A31" s="12">
        <v>45778</v>
      </c>
      <c r="B31" s="26">
        <v>276.74975008716461</v>
      </c>
      <c r="C31" s="27">
        <v>0.9</v>
      </c>
      <c r="D31" s="15">
        <v>7737886.9713914804</v>
      </c>
      <c r="E31" s="15">
        <v>27959.869770268513</v>
      </c>
      <c r="F31" s="21">
        <f t="shared" si="0"/>
        <v>31066.521966965014</v>
      </c>
      <c r="H31" s="30"/>
    </row>
    <row r="32" spans="1:8" x14ac:dyDescent="0.3">
      <c r="A32" s="12">
        <v>45809</v>
      </c>
      <c r="B32" s="26">
        <v>256.40658851677443</v>
      </c>
      <c r="C32" s="27">
        <v>0.9</v>
      </c>
      <c r="D32" s="15">
        <v>7159197.3151789345</v>
      </c>
      <c r="E32" s="15">
        <v>27921.268936935179</v>
      </c>
      <c r="F32" s="21">
        <f t="shared" si="0"/>
        <v>31023.6321521502</v>
      </c>
      <c r="H32" s="30"/>
    </row>
    <row r="33" spans="1:8" x14ac:dyDescent="0.3">
      <c r="A33" s="12">
        <v>45839</v>
      </c>
      <c r="B33" s="26">
        <v>282.27050364173692</v>
      </c>
      <c r="C33" s="27">
        <v>0.9</v>
      </c>
      <c r="D33" s="15">
        <v>7870454.7684790865</v>
      </c>
      <c r="E33" s="15">
        <v>27882.668103601845</v>
      </c>
      <c r="F33" s="21">
        <f t="shared" si="0"/>
        <v>30980.742337335381</v>
      </c>
      <c r="H33" s="30"/>
    </row>
    <row r="34" spans="1:8" x14ac:dyDescent="0.3">
      <c r="A34" s="12">
        <v>45870</v>
      </c>
      <c r="B34" s="26">
        <v>306.69797648320804</v>
      </c>
      <c r="C34" s="27">
        <v>0.9</v>
      </c>
      <c r="D34" s="15">
        <v>8539719.0888536759</v>
      </c>
      <c r="E34" s="15">
        <v>27844.067270268515</v>
      </c>
      <c r="F34" s="21">
        <f t="shared" si="0"/>
        <v>30937.85252252057</v>
      </c>
      <c r="H34" s="30"/>
    </row>
    <row r="35" spans="1:8" x14ac:dyDescent="0.3">
      <c r="A35" s="12">
        <v>45901</v>
      </c>
      <c r="B35" s="26">
        <v>336.68536536416013</v>
      </c>
      <c r="C35" s="27">
        <v>0.9</v>
      </c>
      <c r="D35" s="15">
        <v>9361693.6264404133</v>
      </c>
      <c r="E35" s="15">
        <v>27805.466436935181</v>
      </c>
      <c r="F35" s="21">
        <f t="shared" ref="F35:F66" si="1">E35/C35</f>
        <v>30894.962707705756</v>
      </c>
      <c r="H35" s="30"/>
    </row>
    <row r="36" spans="1:8" x14ac:dyDescent="0.3">
      <c r="A36" s="12">
        <v>45931</v>
      </c>
      <c r="B36" s="26">
        <v>404.85266556177919</v>
      </c>
      <c r="C36" s="27">
        <v>0.9</v>
      </c>
      <c r="D36" s="15">
        <v>11241489.553913889</v>
      </c>
      <c r="E36" s="15">
        <v>27766.865603601847</v>
      </c>
      <c r="F36" s="21">
        <f t="shared" si="1"/>
        <v>30852.072892890941</v>
      </c>
      <c r="H36" s="30"/>
    </row>
    <row r="37" spans="1:8" x14ac:dyDescent="0.3">
      <c r="A37" s="12">
        <v>45962</v>
      </c>
      <c r="B37" s="26">
        <v>455.68729395890591</v>
      </c>
      <c r="C37" s="27">
        <v>0.9</v>
      </c>
      <c r="D37" s="15">
        <v>12635417.939339723</v>
      </c>
      <c r="E37" s="15">
        <v>27728.264770268514</v>
      </c>
      <c r="F37" s="21">
        <f t="shared" si="1"/>
        <v>30809.183078076127</v>
      </c>
      <c r="H37" s="30"/>
    </row>
    <row r="38" spans="1:8" x14ac:dyDescent="0.3">
      <c r="A38" s="13">
        <v>45992</v>
      </c>
      <c r="B38" s="28">
        <v>474.55915524853435</v>
      </c>
      <c r="C38" s="29">
        <v>0.9</v>
      </c>
      <c r="D38" s="1">
        <v>13140383.527027765</v>
      </c>
      <c r="E38" s="1">
        <v>27689.66393693518</v>
      </c>
      <c r="F38" s="22">
        <f t="shared" si="1"/>
        <v>30766.293263261308</v>
      </c>
      <c r="H38" s="30"/>
    </row>
    <row r="39" spans="1:8" x14ac:dyDescent="0.3">
      <c r="A39" s="11">
        <v>46023</v>
      </c>
      <c r="B39" s="24">
        <v>478.68582501217776</v>
      </c>
      <c r="C39" s="25">
        <v>0.9</v>
      </c>
      <c r="D39" s="17">
        <v>13236171.95421144</v>
      </c>
      <c r="E39" s="17">
        <v>27651.063103601849</v>
      </c>
      <c r="F39" s="20">
        <f t="shared" si="1"/>
        <v>30723.403448446497</v>
      </c>
      <c r="H39" s="30"/>
    </row>
    <row r="40" spans="1:8" x14ac:dyDescent="0.3">
      <c r="A40" s="12">
        <v>46054</v>
      </c>
      <c r="B40" s="26">
        <v>399.99551274590863</v>
      </c>
      <c r="C40" s="27">
        <v>0.9</v>
      </c>
      <c r="D40" s="15">
        <v>11044861.003973112</v>
      </c>
      <c r="E40" s="15">
        <v>27612.462270268516</v>
      </c>
      <c r="F40" s="21">
        <f t="shared" si="1"/>
        <v>30680.513633631683</v>
      </c>
      <c r="H40" s="30"/>
    </row>
    <row r="41" spans="1:8" x14ac:dyDescent="0.3">
      <c r="A41" s="12">
        <v>46082</v>
      </c>
      <c r="B41" s="26">
        <v>413.26884864497396</v>
      </c>
      <c r="C41" s="27">
        <v>0.9</v>
      </c>
      <c r="D41" s="15">
        <v>11395417.96873825</v>
      </c>
      <c r="E41" s="15">
        <v>27573.861436935182</v>
      </c>
      <c r="F41" s="21">
        <f t="shared" si="1"/>
        <v>30637.623818816868</v>
      </c>
      <c r="H41" s="30"/>
    </row>
    <row r="42" spans="1:8" x14ac:dyDescent="0.3">
      <c r="A42" s="12">
        <v>46113</v>
      </c>
      <c r="B42" s="26">
        <v>335.17257218603982</v>
      </c>
      <c r="C42" s="27">
        <v>0.9</v>
      </c>
      <c r="D42" s="15">
        <v>9229064.1223221589</v>
      </c>
      <c r="E42" s="15">
        <v>27535.260603601848</v>
      </c>
      <c r="F42" s="21">
        <f t="shared" si="1"/>
        <v>30594.734004002054</v>
      </c>
      <c r="H42" s="30"/>
    </row>
    <row r="43" spans="1:8" x14ac:dyDescent="0.3">
      <c r="A43" s="12">
        <v>46143</v>
      </c>
      <c r="B43" s="26">
        <v>281.78560723319629</v>
      </c>
      <c r="C43" s="27">
        <v>0.9</v>
      </c>
      <c r="D43" s="15">
        <v>7748162.9702497125</v>
      </c>
      <c r="E43" s="15">
        <v>27496.659770268514</v>
      </c>
      <c r="F43" s="21">
        <f t="shared" si="1"/>
        <v>30551.844189187235</v>
      </c>
      <c r="H43" s="30"/>
    </row>
    <row r="44" spans="1:8" x14ac:dyDescent="0.3">
      <c r="A44" s="12">
        <v>46174</v>
      </c>
      <c r="B44" s="26">
        <v>261.07831483026172</v>
      </c>
      <c r="C44" s="27">
        <v>0.9</v>
      </c>
      <c r="D44" s="15">
        <v>7168703.755765046</v>
      </c>
      <c r="E44" s="15">
        <v>27458.058936935184</v>
      </c>
      <c r="F44" s="21">
        <f t="shared" si="1"/>
        <v>30508.954374372424</v>
      </c>
      <c r="H44" s="30"/>
    </row>
    <row r="45" spans="1:8" x14ac:dyDescent="0.3">
      <c r="A45" s="12">
        <v>46204</v>
      </c>
      <c r="B45" s="26">
        <v>287.42014069555313</v>
      </c>
      <c r="C45" s="27">
        <v>0.9</v>
      </c>
      <c r="D45" s="15">
        <v>7880904.5059330678</v>
      </c>
      <c r="E45" s="15">
        <v>27419.45810360185</v>
      </c>
      <c r="F45" s="21">
        <f t="shared" si="1"/>
        <v>30466.06455955761</v>
      </c>
      <c r="H45" s="30"/>
    </row>
    <row r="46" spans="1:8" x14ac:dyDescent="0.3">
      <c r="A46" s="12">
        <v>46235</v>
      </c>
      <c r="B46" s="26">
        <v>312.30052738021396</v>
      </c>
      <c r="C46" s="27">
        <v>0.9</v>
      </c>
      <c r="D46" s="15">
        <v>8551056.1656272225</v>
      </c>
      <c r="E46" s="15">
        <v>27380.857270268516</v>
      </c>
      <c r="F46" s="21">
        <f t="shared" si="1"/>
        <v>30423.174744742795</v>
      </c>
      <c r="H46" s="30"/>
    </row>
    <row r="47" spans="1:8" x14ac:dyDescent="0.3">
      <c r="A47" s="12">
        <v>46266</v>
      </c>
      <c r="B47" s="26">
        <v>342.84370710052377</v>
      </c>
      <c r="C47" s="27">
        <v>0.9</v>
      </c>
      <c r="D47" s="15">
        <v>9374120.5573320165</v>
      </c>
      <c r="E47" s="15">
        <v>27342.256436935182</v>
      </c>
      <c r="F47" s="21">
        <f t="shared" si="1"/>
        <v>30380.284929927981</v>
      </c>
      <c r="H47" s="30"/>
    </row>
    <row r="48" spans="1:8" x14ac:dyDescent="0.3">
      <c r="A48" s="12">
        <v>46296</v>
      </c>
      <c r="B48" s="26">
        <v>412.26751035751658</v>
      </c>
      <c r="C48" s="27">
        <v>0.9</v>
      </c>
      <c r="D48" s="15">
        <v>11256410.119355991</v>
      </c>
      <c r="E48" s="15">
        <v>27303.655603601848</v>
      </c>
      <c r="F48" s="21">
        <f t="shared" si="1"/>
        <v>30337.395115113162</v>
      </c>
      <c r="H48" s="30"/>
    </row>
    <row r="49" spans="1:8" x14ac:dyDescent="0.3">
      <c r="A49" s="12">
        <v>46327</v>
      </c>
      <c r="B49" s="26">
        <v>464.04406244922023</v>
      </c>
      <c r="C49" s="27">
        <v>0.9</v>
      </c>
      <c r="D49" s="15">
        <v>12652186.778495895</v>
      </c>
      <c r="E49" s="15">
        <v>27265.054770268518</v>
      </c>
      <c r="F49" s="21">
        <f t="shared" si="1"/>
        <v>30294.505300298351</v>
      </c>
      <c r="H49" s="30"/>
    </row>
    <row r="50" spans="1:8" x14ac:dyDescent="0.3">
      <c r="A50" s="13">
        <v>46357</v>
      </c>
      <c r="B50" s="28">
        <v>483.27338635734395</v>
      </c>
      <c r="C50" s="29">
        <v>0.9</v>
      </c>
      <c r="D50" s="1">
        <v>13157820.592604905</v>
      </c>
      <c r="E50" s="1">
        <v>27226.453936935184</v>
      </c>
      <c r="F50" s="22">
        <f t="shared" si="1"/>
        <v>30251.615485483537</v>
      </c>
      <c r="H50" s="30"/>
    </row>
    <row r="51" spans="1:8" x14ac:dyDescent="0.3">
      <c r="A51" s="11">
        <v>46388</v>
      </c>
      <c r="B51" s="24">
        <v>487.48733990996732</v>
      </c>
      <c r="C51" s="25">
        <v>0.9</v>
      </c>
      <c r="D51" s="17">
        <v>13253734.187337816</v>
      </c>
      <c r="E51" s="17">
        <v>27187.85310360185</v>
      </c>
      <c r="F51" s="20">
        <f t="shared" si="1"/>
        <v>30208.725670668722</v>
      </c>
      <c r="H51" s="30"/>
    </row>
    <row r="52" spans="1:8" x14ac:dyDescent="0.3">
      <c r="A52" s="12">
        <v>46419</v>
      </c>
      <c r="B52" s="26">
        <v>407.35980482812442</v>
      </c>
      <c r="C52" s="27">
        <v>0.9</v>
      </c>
      <c r="D52" s="15">
        <v>11059514.106046097</v>
      </c>
      <c r="E52" s="15">
        <v>27149.252270268516</v>
      </c>
      <c r="F52" s="21">
        <f t="shared" si="1"/>
        <v>30165.835855853908</v>
      </c>
      <c r="H52" s="30"/>
    </row>
    <row r="53" spans="1:8" x14ac:dyDescent="0.3">
      <c r="A53" s="12">
        <v>46447</v>
      </c>
      <c r="B53" s="26">
        <v>420.88750638787616</v>
      </c>
      <c r="C53" s="27">
        <v>0.9</v>
      </c>
      <c r="D53" s="15">
        <v>11410534.47984254</v>
      </c>
      <c r="E53" s="15">
        <v>27110.651436935183</v>
      </c>
      <c r="F53" s="21">
        <f t="shared" si="1"/>
        <v>30122.946041039089</v>
      </c>
      <c r="H53" s="30"/>
    </row>
    <row r="54" spans="1:8" x14ac:dyDescent="0.3">
      <c r="A54" s="12">
        <v>46478</v>
      </c>
      <c r="B54" s="26">
        <v>341.35964261225422</v>
      </c>
      <c r="C54" s="27">
        <v>0.9</v>
      </c>
      <c r="D54" s="15">
        <v>9241305.5188263897</v>
      </c>
      <c r="E54" s="15">
        <v>27072.050603601852</v>
      </c>
      <c r="F54" s="21">
        <f t="shared" si="1"/>
        <v>30080.056226224278</v>
      </c>
      <c r="H54" s="30"/>
    </row>
    <row r="55" spans="1:8" x14ac:dyDescent="0.3">
      <c r="A55" s="12">
        <v>46508</v>
      </c>
      <c r="B55" s="26">
        <v>286.99404016281716</v>
      </c>
      <c r="C55" s="27">
        <v>0.9</v>
      </c>
      <c r="D55" s="15">
        <v>7758438.9691079436</v>
      </c>
      <c r="E55" s="15">
        <v>27033.449770268518</v>
      </c>
      <c r="F55" s="21">
        <f t="shared" si="1"/>
        <v>30037.166411409464</v>
      </c>
      <c r="H55" s="30"/>
    </row>
    <row r="56" spans="1:8" x14ac:dyDescent="0.3">
      <c r="A56" s="12">
        <v>46539</v>
      </c>
      <c r="B56" s="26">
        <v>265.91036731195442</v>
      </c>
      <c r="C56" s="27">
        <v>0.9</v>
      </c>
      <c r="D56" s="15">
        <v>7178210.1963511575</v>
      </c>
      <c r="E56" s="15">
        <v>26994.848936935185</v>
      </c>
      <c r="F56" s="21">
        <f t="shared" si="1"/>
        <v>29994.276596594649</v>
      </c>
      <c r="H56" s="30"/>
    </row>
    <row r="57" spans="1:8" x14ac:dyDescent="0.3">
      <c r="A57" s="12">
        <v>46569</v>
      </c>
      <c r="B57" s="26">
        <v>292.74675811922879</v>
      </c>
      <c r="C57" s="27">
        <v>0.9</v>
      </c>
      <c r="D57" s="15">
        <v>7891354.24338705</v>
      </c>
      <c r="E57" s="15">
        <v>26956.248103601851</v>
      </c>
      <c r="F57" s="21">
        <f t="shared" si="1"/>
        <v>29951.386781779835</v>
      </c>
      <c r="H57" s="30"/>
    </row>
    <row r="58" spans="1:8" x14ac:dyDescent="0.3">
      <c r="A58" s="12">
        <v>46600</v>
      </c>
      <c r="B58" s="26">
        <v>318.0959003002551</v>
      </c>
      <c r="C58" s="27">
        <v>0.9</v>
      </c>
      <c r="D58" s="15">
        <v>8562393.2424007673</v>
      </c>
      <c r="E58" s="15">
        <v>26917.647270268517</v>
      </c>
      <c r="F58" s="21">
        <f t="shared" si="1"/>
        <v>29908.496966965016</v>
      </c>
      <c r="H58" s="30"/>
    </row>
    <row r="59" spans="1:8" x14ac:dyDescent="0.3">
      <c r="A59" s="12">
        <v>46631</v>
      </c>
      <c r="B59" s="26">
        <v>349.21430379782095</v>
      </c>
      <c r="C59" s="27">
        <v>0.9</v>
      </c>
      <c r="D59" s="15">
        <v>9386547.4882236216</v>
      </c>
      <c r="E59" s="15">
        <v>26879.046436935187</v>
      </c>
      <c r="F59" s="21">
        <f t="shared" si="1"/>
        <v>29865.607152150205</v>
      </c>
      <c r="H59" s="30"/>
    </row>
    <row r="60" spans="1:8" x14ac:dyDescent="0.3">
      <c r="A60" s="12">
        <v>46661</v>
      </c>
      <c r="B60" s="26">
        <v>419.93828460454239</v>
      </c>
      <c r="C60" s="27">
        <v>0.9</v>
      </c>
      <c r="D60" s="15">
        <v>11271330.684798094</v>
      </c>
      <c r="E60" s="15">
        <v>26840.445603601853</v>
      </c>
      <c r="F60" s="21">
        <f t="shared" si="1"/>
        <v>29822.717337335391</v>
      </c>
      <c r="H60" s="30"/>
    </row>
    <row r="61" spans="1:8" x14ac:dyDescent="0.3">
      <c r="A61" s="12">
        <v>46692</v>
      </c>
      <c r="B61" s="26">
        <v>472.68968708101147</v>
      </c>
      <c r="C61" s="27">
        <v>0.9</v>
      </c>
      <c r="D61" s="15">
        <v>12668955.61765207</v>
      </c>
      <c r="E61" s="15">
        <v>26801.844770268519</v>
      </c>
      <c r="F61" s="21">
        <f t="shared" si="1"/>
        <v>29779.827522520576</v>
      </c>
      <c r="H61" s="30"/>
    </row>
    <row r="62" spans="1:8" x14ac:dyDescent="0.3">
      <c r="A62" s="13">
        <v>46722</v>
      </c>
      <c r="B62" s="28">
        <v>492.28926393333245</v>
      </c>
      <c r="C62" s="29">
        <v>0.9</v>
      </c>
      <c r="D62" s="1">
        <v>13175257.658182045</v>
      </c>
      <c r="E62" s="1">
        <v>26763.243936935185</v>
      </c>
      <c r="F62" s="22">
        <f t="shared" si="1"/>
        <v>29736.937707705762</v>
      </c>
      <c r="H62" s="30"/>
    </row>
    <row r="63" spans="1:8" x14ac:dyDescent="0.3">
      <c r="A63" s="11">
        <v>46753</v>
      </c>
      <c r="B63" s="24">
        <v>496.59396269638245</v>
      </c>
      <c r="C63" s="25">
        <v>0.9</v>
      </c>
      <c r="D63" s="17">
        <v>13271296.420464192</v>
      </c>
      <c r="E63" s="17">
        <v>26724.643103601851</v>
      </c>
      <c r="F63" s="20">
        <f t="shared" si="1"/>
        <v>29694.047892890943</v>
      </c>
      <c r="H63" s="30"/>
    </row>
    <row r="64" spans="1:8" x14ac:dyDescent="0.3">
      <c r="A64" s="12">
        <v>46784</v>
      </c>
      <c r="B64" s="26">
        <v>429.80045762035786</v>
      </c>
      <c r="C64" s="27">
        <v>0.9</v>
      </c>
      <c r="D64" s="15">
        <v>11469673.179837622</v>
      </c>
      <c r="E64" s="15">
        <v>26686.042270268517</v>
      </c>
      <c r="F64" s="21">
        <f t="shared" si="1"/>
        <v>29651.158078076129</v>
      </c>
      <c r="H64" s="30"/>
    </row>
    <row r="65" spans="1:8" x14ac:dyDescent="0.3">
      <c r="A65" s="12">
        <v>46813</v>
      </c>
      <c r="B65" s="26">
        <v>428.77103297092134</v>
      </c>
      <c r="C65" s="27">
        <v>0.9</v>
      </c>
      <c r="D65" s="15">
        <v>11425650.990946831</v>
      </c>
      <c r="E65" s="15">
        <v>26647.441436935183</v>
      </c>
      <c r="F65" s="21">
        <f t="shared" si="1"/>
        <v>29608.268263261314</v>
      </c>
      <c r="H65" s="30"/>
    </row>
    <row r="66" spans="1:8" x14ac:dyDescent="0.3">
      <c r="A66" s="12">
        <v>46844</v>
      </c>
      <c r="B66" s="26">
        <v>347.76212361834496</v>
      </c>
      <c r="C66" s="27">
        <v>0.9</v>
      </c>
      <c r="D66" s="15">
        <v>9253546.9153306223</v>
      </c>
      <c r="E66" s="15">
        <v>26608.84060360185</v>
      </c>
      <c r="F66" s="21">
        <f t="shared" si="1"/>
        <v>29565.3784484465</v>
      </c>
      <c r="H66" s="30"/>
    </row>
    <row r="67" spans="1:8" x14ac:dyDescent="0.3">
      <c r="A67" s="12">
        <v>46874</v>
      </c>
      <c r="B67" s="26">
        <v>292.38407463146751</v>
      </c>
      <c r="C67" s="27">
        <v>0.9</v>
      </c>
      <c r="D67" s="15">
        <v>7768714.9679661756</v>
      </c>
      <c r="E67" s="15">
        <v>26570.239770268516</v>
      </c>
      <c r="F67" s="21">
        <f t="shared" ref="F67:F98" si="2">E67/C67</f>
        <v>29522.488633631685</v>
      </c>
      <c r="H67" s="30"/>
    </row>
    <row r="68" spans="1:8" x14ac:dyDescent="0.3">
      <c r="A68" s="12">
        <v>46905</v>
      </c>
      <c r="B68" s="26">
        <v>270.91114325889288</v>
      </c>
      <c r="C68" s="27">
        <v>0.9</v>
      </c>
      <c r="D68" s="15">
        <v>7187716.636937269</v>
      </c>
      <c r="E68" s="15">
        <v>26531.638936935185</v>
      </c>
      <c r="F68" s="21">
        <f t="shared" si="2"/>
        <v>29479.59881881687</v>
      </c>
      <c r="H68" s="30"/>
    </row>
    <row r="69" spans="1:8" x14ac:dyDescent="0.3">
      <c r="A69" s="12">
        <v>46935</v>
      </c>
      <c r="B69" s="26">
        <v>298.25963900179289</v>
      </c>
      <c r="C69" s="27">
        <v>0.9</v>
      </c>
      <c r="D69" s="15">
        <v>7901803.9808410322</v>
      </c>
      <c r="E69" s="15">
        <v>26493.038103601852</v>
      </c>
      <c r="F69" s="21">
        <f t="shared" si="2"/>
        <v>29436.709004002056</v>
      </c>
      <c r="H69" s="30"/>
    </row>
    <row r="70" spans="1:8" x14ac:dyDescent="0.3">
      <c r="A70" s="12">
        <v>46966</v>
      </c>
      <c r="B70" s="26">
        <v>324.09422402683703</v>
      </c>
      <c r="C70" s="27">
        <v>0.9</v>
      </c>
      <c r="D70" s="15">
        <v>8573730.3191743121</v>
      </c>
      <c r="E70" s="15">
        <v>26454.437270268518</v>
      </c>
      <c r="F70" s="21">
        <f t="shared" si="2"/>
        <v>29393.819189187241</v>
      </c>
      <c r="H70" s="30"/>
    </row>
    <row r="71" spans="1:8" x14ac:dyDescent="0.3">
      <c r="A71" s="12">
        <v>46997</v>
      </c>
      <c r="B71" s="26">
        <v>355.80832132854135</v>
      </c>
      <c r="C71" s="27">
        <v>0.9</v>
      </c>
      <c r="D71" s="15">
        <v>9398974.4191152249</v>
      </c>
      <c r="E71" s="15">
        <v>26415.836436935184</v>
      </c>
      <c r="F71" s="21">
        <f t="shared" si="2"/>
        <v>29350.929374372427</v>
      </c>
      <c r="H71" s="30"/>
    </row>
    <row r="72" spans="1:8" x14ac:dyDescent="0.3">
      <c r="A72" s="12">
        <v>47027</v>
      </c>
      <c r="B72" s="26">
        <v>427.87847141567181</v>
      </c>
      <c r="C72" s="27">
        <v>0.9</v>
      </c>
      <c r="D72" s="15">
        <v>11286251.250240196</v>
      </c>
      <c r="E72" s="15">
        <v>26377.23560360185</v>
      </c>
      <c r="F72" s="21">
        <f t="shared" si="2"/>
        <v>29308.039559557612</v>
      </c>
      <c r="H72" s="30"/>
    </row>
    <row r="73" spans="1:8" x14ac:dyDescent="0.3">
      <c r="A73" s="12">
        <v>47058</v>
      </c>
      <c r="B73" s="26">
        <v>481.63940794410865</v>
      </c>
      <c r="C73" s="27">
        <v>0.9</v>
      </c>
      <c r="D73" s="15">
        <v>12685724.456808245</v>
      </c>
      <c r="E73" s="15">
        <v>26338.63477026852</v>
      </c>
      <c r="F73" s="21">
        <f t="shared" si="2"/>
        <v>29265.149744742797</v>
      </c>
      <c r="H73" s="30"/>
    </row>
    <row r="74" spans="1:8" x14ac:dyDescent="0.3">
      <c r="A74" s="13">
        <v>47088</v>
      </c>
      <c r="B74" s="28">
        <v>501.62272624415351</v>
      </c>
      <c r="C74" s="29">
        <v>0.9</v>
      </c>
      <c r="D74" s="1">
        <v>13192694.723759186</v>
      </c>
      <c r="E74" s="1">
        <v>26300.033936935186</v>
      </c>
      <c r="F74" s="22">
        <f t="shared" si="2"/>
        <v>29222.259929927983</v>
      </c>
      <c r="H74" s="30"/>
    </row>
    <row r="75" spans="1:8" x14ac:dyDescent="0.3">
      <c r="A75" s="11">
        <v>47119</v>
      </c>
      <c r="B75" s="24">
        <v>506.0218382281642</v>
      </c>
      <c r="C75" s="25">
        <v>0.9</v>
      </c>
      <c r="D75" s="17">
        <v>13288858.653590569</v>
      </c>
      <c r="E75" s="17">
        <v>26261.433103601845</v>
      </c>
      <c r="F75" s="20">
        <f t="shared" si="2"/>
        <v>29179.370115113161</v>
      </c>
      <c r="H75" s="30"/>
    </row>
    <row r="76" spans="1:8" x14ac:dyDescent="0.3">
      <c r="A76" s="12">
        <v>47150</v>
      </c>
      <c r="B76" s="26">
        <v>422.86890279066421</v>
      </c>
      <c r="C76" s="27">
        <v>0.9</v>
      </c>
      <c r="D76" s="15">
        <v>11088820.310192067</v>
      </c>
      <c r="E76" s="15">
        <v>26222.832270268511</v>
      </c>
      <c r="F76" s="21">
        <f t="shared" si="2"/>
        <v>29136.480300298346</v>
      </c>
      <c r="H76" s="30"/>
    </row>
    <row r="77" spans="1:8" x14ac:dyDescent="0.3">
      <c r="A77" s="12">
        <v>47178</v>
      </c>
      <c r="B77" s="26">
        <v>436.93348531562799</v>
      </c>
      <c r="C77" s="27">
        <v>0.9</v>
      </c>
      <c r="D77" s="15">
        <v>11440767.502051122</v>
      </c>
      <c r="E77" s="15">
        <v>26184.231436935181</v>
      </c>
      <c r="F77" s="21">
        <f t="shared" si="2"/>
        <v>29093.590485483532</v>
      </c>
      <c r="H77" s="30"/>
    </row>
    <row r="78" spans="1:8" x14ac:dyDescent="0.3">
      <c r="A78" s="12">
        <v>47209</v>
      </c>
      <c r="B78" s="26">
        <v>354.39146419204707</v>
      </c>
      <c r="C78" s="27">
        <v>0.9</v>
      </c>
      <c r="D78" s="15">
        <v>9265788.3118348531</v>
      </c>
      <c r="E78" s="15">
        <v>26145.630603601847</v>
      </c>
      <c r="F78" s="21">
        <f t="shared" si="2"/>
        <v>29050.700670668717</v>
      </c>
      <c r="H78" s="30"/>
    </row>
    <row r="79" spans="1:8" x14ac:dyDescent="0.3">
      <c r="A79" s="12">
        <v>47239</v>
      </c>
      <c r="B79" s="26">
        <v>297.96537696078161</v>
      </c>
      <c r="C79" s="27">
        <v>0.9</v>
      </c>
      <c r="D79" s="15">
        <v>7778990.9668244058</v>
      </c>
      <c r="E79" s="15">
        <v>26107.029770268513</v>
      </c>
      <c r="F79" s="21">
        <f t="shared" si="2"/>
        <v>29007.810855853902</v>
      </c>
      <c r="H79" s="30"/>
    </row>
    <row r="80" spans="1:8" x14ac:dyDescent="0.3">
      <c r="A80" s="12">
        <v>47270</v>
      </c>
      <c r="B80" s="26">
        <v>276.08963681451326</v>
      </c>
      <c r="C80" s="27">
        <v>0.9</v>
      </c>
      <c r="D80" s="15">
        <v>7197223.0775233814</v>
      </c>
      <c r="E80" s="15">
        <v>26068.428936935179</v>
      </c>
      <c r="F80" s="21">
        <f t="shared" si="2"/>
        <v>28964.921041039088</v>
      </c>
      <c r="H80" s="30"/>
    </row>
    <row r="81" spans="1:8" x14ac:dyDescent="0.3">
      <c r="A81" s="12">
        <v>47300</v>
      </c>
      <c r="B81" s="26">
        <v>303.9687272156886</v>
      </c>
      <c r="C81" s="27">
        <v>0.9</v>
      </c>
      <c r="D81" s="15">
        <v>7912253.7182950145</v>
      </c>
      <c r="E81" s="15">
        <v>26029.828103601845</v>
      </c>
      <c r="F81" s="21">
        <f t="shared" si="2"/>
        <v>28922.031226224273</v>
      </c>
      <c r="H81" s="30"/>
    </row>
    <row r="82" spans="1:8" x14ac:dyDescent="0.3">
      <c r="A82" s="12">
        <v>47331</v>
      </c>
      <c r="B82" s="26">
        <v>330.30634939537299</v>
      </c>
      <c r="C82" s="27">
        <v>0.9</v>
      </c>
      <c r="D82" s="15">
        <v>8585067.3959478587</v>
      </c>
      <c r="E82" s="15">
        <v>25991.227270268515</v>
      </c>
      <c r="F82" s="21">
        <f t="shared" si="2"/>
        <v>28879.141411409459</v>
      </c>
      <c r="H82" s="30"/>
    </row>
    <row r="83" spans="1:8" x14ac:dyDescent="0.3">
      <c r="A83" s="12">
        <v>47362</v>
      </c>
      <c r="B83" s="26">
        <v>362.63772273209082</v>
      </c>
      <c r="C83" s="27">
        <v>0.9</v>
      </c>
      <c r="D83" s="15">
        <v>9411401.3500068299</v>
      </c>
      <c r="E83" s="15">
        <v>25952.626436935181</v>
      </c>
      <c r="F83" s="21">
        <f t="shared" si="2"/>
        <v>28836.251596594644</v>
      </c>
      <c r="H83" s="30"/>
    </row>
    <row r="84" spans="1:8" x14ac:dyDescent="0.3">
      <c r="A84" s="12">
        <v>47392</v>
      </c>
      <c r="B84" s="26">
        <v>436.10251793961038</v>
      </c>
      <c r="C84" s="27">
        <v>0.9</v>
      </c>
      <c r="D84" s="15">
        <v>11301171.815682298</v>
      </c>
      <c r="E84" s="15">
        <v>25914.025603601847</v>
      </c>
      <c r="F84" s="21">
        <f t="shared" si="2"/>
        <v>28793.361781779829</v>
      </c>
      <c r="H84" s="30"/>
    </row>
    <row r="85" spans="1:8" x14ac:dyDescent="0.3">
      <c r="A85" s="12">
        <v>47423</v>
      </c>
      <c r="B85" s="26">
        <v>490.90955641276616</v>
      </c>
      <c r="C85" s="27">
        <v>0.9</v>
      </c>
      <c r="D85" s="15">
        <v>12702493.295964418</v>
      </c>
      <c r="E85" s="15">
        <v>25875.424770268513</v>
      </c>
      <c r="F85" s="21">
        <f t="shared" si="2"/>
        <v>28750.471966965015</v>
      </c>
      <c r="H85" s="30"/>
    </row>
    <row r="86" spans="1:8" x14ac:dyDescent="0.3">
      <c r="A86" s="13">
        <v>47453</v>
      </c>
      <c r="B86" s="28">
        <v>511.29085454082093</v>
      </c>
      <c r="C86" s="29">
        <v>0.9</v>
      </c>
      <c r="D86" s="1">
        <v>13210131.789336326</v>
      </c>
      <c r="E86" s="1">
        <v>25836.82393693518</v>
      </c>
      <c r="F86" s="22">
        <f t="shared" si="2"/>
        <v>28707.5821521502</v>
      </c>
      <c r="H86" s="30"/>
    </row>
  </sheetData>
  <mergeCells count="1">
    <mergeCell ref="B1:F1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D2156-8B84-4040-8B7A-8E240EBD90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66A02-83B5-4B81-9845-159FDDC99DF8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AC3EEC-64AD-4F34-9FA5-58F1D3164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 Classes</vt:lpstr>
      <vt:lpstr>Street Lighting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Jyoti Manjania</cp:lastModifiedBy>
  <dcterms:created xsi:type="dcterms:W3CDTF">2024-02-15T19:15:58Z</dcterms:created>
  <dcterms:modified xsi:type="dcterms:W3CDTF">2024-03-10T22:50:59Z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2024-02-15T19:34:42Z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eb4f4a51-b295-400f-a6b8-1dd9dffeea0f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