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2024 Interrogatories (IRs)/IRR Exhibit 2B/AMPCO/2B-AMPCO-43/"/>
    </mc:Choice>
  </mc:AlternateContent>
  <xr:revisionPtr revIDLastSave="0" documentId="13_ncr:1_{7ADAA168-4C12-4D42-B287-2923171502AD}" xr6:coauthVersionLast="47" xr6:coauthVersionMax="47" xr10:uidLastSave="{00000000-0000-0000-0000-000000000000}"/>
  <bookViews>
    <workbookView xWindow="22932" yWindow="-108" windowWidth="23256" windowHeight="12576" xr2:uid="{504D4B6B-C19F-4A04-9A99-59B38192ACDE}"/>
  </bookViews>
  <sheets>
    <sheet name="Summary - Units" sheetId="1" r:id="rId1"/>
    <sheet name="Summary - Percent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R38" i="2"/>
  <c r="T38" i="2" s="1"/>
  <c r="Q38" i="2"/>
  <c r="P38" i="2"/>
  <c r="O38" i="2"/>
  <c r="S37" i="2"/>
  <c r="T37" i="2" s="1"/>
  <c r="R37" i="2"/>
  <c r="Q37" i="2"/>
  <c r="P37" i="2"/>
  <c r="O37" i="2"/>
  <c r="S36" i="2"/>
  <c r="R36" i="2"/>
  <c r="T36" i="2" s="1"/>
  <c r="Q36" i="2"/>
  <c r="P36" i="2"/>
  <c r="O36" i="2"/>
  <c r="S35" i="2"/>
  <c r="R35" i="2"/>
  <c r="T35" i="2" s="1"/>
  <c r="Q35" i="2"/>
  <c r="P35" i="2"/>
  <c r="O35" i="2"/>
  <c r="S34" i="2"/>
  <c r="R34" i="2"/>
  <c r="T34" i="2" s="1"/>
  <c r="Q34" i="2"/>
  <c r="P34" i="2"/>
  <c r="O34" i="2"/>
  <c r="S33" i="2"/>
  <c r="T33" i="2" s="1"/>
  <c r="R33" i="2"/>
  <c r="Q33" i="2"/>
  <c r="P33" i="2"/>
  <c r="O33" i="2"/>
  <c r="S32" i="2"/>
  <c r="R32" i="2"/>
  <c r="T32" i="2" s="1"/>
  <c r="Q32" i="2"/>
  <c r="P32" i="2"/>
  <c r="O32" i="2"/>
  <c r="S31" i="2"/>
  <c r="R31" i="2"/>
  <c r="T31" i="2" s="1"/>
  <c r="Q31" i="2"/>
  <c r="P31" i="2"/>
  <c r="O31" i="2"/>
  <c r="S30" i="2"/>
  <c r="R30" i="2"/>
  <c r="T30" i="2" s="1"/>
  <c r="Q30" i="2"/>
  <c r="P30" i="2"/>
  <c r="O30" i="2"/>
  <c r="S29" i="2"/>
  <c r="T29" i="2" s="1"/>
  <c r="R29" i="2"/>
  <c r="Q29" i="2"/>
  <c r="P29" i="2"/>
  <c r="O29" i="2"/>
  <c r="S28" i="2"/>
  <c r="R28" i="2"/>
  <c r="T28" i="2" s="1"/>
  <c r="Q28" i="2"/>
  <c r="P28" i="2"/>
  <c r="O28" i="2"/>
  <c r="S27" i="2"/>
  <c r="R27" i="2"/>
  <c r="T27" i="2" s="1"/>
  <c r="Q27" i="2"/>
  <c r="P27" i="2"/>
  <c r="O27" i="2"/>
  <c r="S26" i="2"/>
  <c r="R26" i="2"/>
  <c r="T26" i="2" s="1"/>
  <c r="Q26" i="2"/>
  <c r="P26" i="2"/>
  <c r="O26" i="2"/>
  <c r="S25" i="2"/>
  <c r="T25" i="2" s="1"/>
  <c r="R25" i="2"/>
  <c r="Q25" i="2"/>
  <c r="P25" i="2"/>
  <c r="O25" i="2"/>
  <c r="S24" i="2"/>
  <c r="R24" i="2"/>
  <c r="T24" i="2" s="1"/>
  <c r="Q24" i="2"/>
  <c r="P24" i="2"/>
  <c r="O24" i="2"/>
  <c r="S23" i="2"/>
  <c r="R23" i="2"/>
  <c r="T23" i="2" s="1"/>
  <c r="Q23" i="2"/>
  <c r="P23" i="2"/>
  <c r="O23" i="2"/>
  <c r="S22" i="2"/>
  <c r="R22" i="2"/>
  <c r="T22" i="2" s="1"/>
  <c r="Q22" i="2"/>
  <c r="P22" i="2"/>
  <c r="O22" i="2"/>
  <c r="S21" i="2"/>
  <c r="T21" i="2" s="1"/>
  <c r="R21" i="2"/>
  <c r="Q21" i="2"/>
  <c r="P21" i="2"/>
  <c r="O21" i="2"/>
  <c r="S20" i="2"/>
  <c r="R20" i="2"/>
  <c r="T20" i="2" s="1"/>
  <c r="Q20" i="2"/>
  <c r="P20" i="2"/>
  <c r="O20" i="2"/>
  <c r="S19" i="2"/>
  <c r="R19" i="2"/>
  <c r="T19" i="2" s="1"/>
  <c r="Q19" i="2"/>
  <c r="P19" i="2"/>
  <c r="O19" i="2"/>
  <c r="S18" i="2"/>
  <c r="R18" i="2"/>
  <c r="T18" i="2" s="1"/>
  <c r="Q18" i="2"/>
  <c r="P18" i="2"/>
  <c r="O18" i="2"/>
  <c r="S17" i="2"/>
  <c r="T17" i="2" s="1"/>
  <c r="R17" i="2"/>
  <c r="Q17" i="2"/>
  <c r="P17" i="2"/>
  <c r="O17" i="2"/>
  <c r="S16" i="2"/>
  <c r="R16" i="2"/>
  <c r="T16" i="2" s="1"/>
  <c r="Q16" i="2"/>
  <c r="P16" i="2"/>
  <c r="O16" i="2"/>
  <c r="S15" i="2"/>
  <c r="R15" i="2"/>
  <c r="T15" i="2" s="1"/>
  <c r="Q15" i="2"/>
  <c r="P15" i="2"/>
  <c r="O15" i="2"/>
  <c r="S14" i="2"/>
  <c r="R14" i="2"/>
  <c r="T14" i="2" s="1"/>
  <c r="Q14" i="2"/>
  <c r="P14" i="2"/>
  <c r="O14" i="2"/>
  <c r="S13" i="2"/>
  <c r="T13" i="2" s="1"/>
  <c r="R13" i="2"/>
  <c r="Q13" i="2"/>
  <c r="P13" i="2"/>
  <c r="O13" i="2"/>
  <c r="T12" i="2"/>
  <c r="P12" i="2"/>
  <c r="Q12" i="2"/>
  <c r="R12" i="2"/>
  <c r="S12" i="2"/>
  <c r="O12" i="2"/>
</calcChain>
</file>

<file path=xl/sharedStrings.xml><?xml version="1.0" encoding="utf-8"?>
<sst xmlns="http://schemas.openxmlformats.org/spreadsheetml/2006/main" count="214" uniqueCount="55">
  <si>
    <t>Assets</t>
  </si>
  <si>
    <t>2017 Total # of Assets Breakdown</t>
  </si>
  <si>
    <t>2022 Total # of Assets Breakdown</t>
  </si>
  <si>
    <t>2022 Total # of Assets Breakdown Forecast t=7; 2029 YE</t>
  </si>
  <si>
    <t>Current Health Score 2017 Data</t>
  </si>
  <si>
    <t>Current Health Score 2022 Data</t>
  </si>
  <si>
    <t>Future Health Score 2022 Data, t=7</t>
  </si>
  <si>
    <t>HI1</t>
  </si>
  <si>
    <t>HI2</t>
  </si>
  <si>
    <t>HI3</t>
  </si>
  <si>
    <t>HI4</t>
  </si>
  <si>
    <t>HI5</t>
  </si>
  <si>
    <t>Sum HI4 &amp; HI5</t>
  </si>
  <si>
    <t>% of HI4/5</t>
  </si>
  <si>
    <t>Overhead Gang operated Switches</t>
  </si>
  <si>
    <t>SCADAMATE Switches</t>
  </si>
  <si>
    <t>Wood Poles</t>
  </si>
  <si>
    <t>Network Transformers</t>
  </si>
  <si>
    <t>Network Protectors</t>
  </si>
  <si>
    <t>Network Vaults</t>
  </si>
  <si>
    <t>Submersible Transformers</t>
  </si>
  <si>
    <t>Vault Transformers</t>
  </si>
  <si>
    <t>Padmount Transformers</t>
  </si>
  <si>
    <t>SF6 Insulated Padmount Switch</t>
  </si>
  <si>
    <t>Air Insulated Padmount Switch</t>
  </si>
  <si>
    <t>SF6 Insulated Submersible Switch</t>
  </si>
  <si>
    <t>Air Insulated Submersible Switch</t>
  </si>
  <si>
    <t>Cable Chambers</t>
  </si>
  <si>
    <t>ATS Vaults</t>
  </si>
  <si>
    <t>CLD Vaults</t>
  </si>
  <si>
    <t>CRD Vaults</t>
  </si>
  <si>
    <t>Submersible Switch Vaults</t>
  </si>
  <si>
    <t>URD Vaults</t>
  </si>
  <si>
    <t>Station Power Transformers</t>
  </si>
  <si>
    <t>AirBlast Circuit Breaker</t>
  </si>
  <si>
    <t>Air Magnetic Circuit Breaker</t>
  </si>
  <si>
    <t>Oil Circuit Breaker</t>
  </si>
  <si>
    <t>Oil KSO Circuit Breaker</t>
  </si>
  <si>
    <t>SF6 Circuit Breaker</t>
  </si>
  <si>
    <t>Vacuum Circuit Breaker</t>
  </si>
  <si>
    <t>Total</t>
  </si>
  <si>
    <t>-</t>
  </si>
  <si>
    <t>File Number:</t>
  </si>
  <si>
    <t>EB-2023-0195</t>
  </si>
  <si>
    <t>Exhibit:</t>
  </si>
  <si>
    <t>Page:</t>
  </si>
  <si>
    <t>2B</t>
  </si>
  <si>
    <t>D3</t>
  </si>
  <si>
    <t>Appendix:</t>
  </si>
  <si>
    <t>Section:</t>
  </si>
  <si>
    <t>B</t>
  </si>
  <si>
    <t>Population per Asset class</t>
  </si>
  <si>
    <t>2023 Total # of Assets Breakdown</t>
  </si>
  <si>
    <t>4kV Oil Circuit Breaker</t>
  </si>
  <si>
    <t xml:space="preserve">Filed: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</si>
</sst>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2">
    <xf numFmtId="0" fontId="0" fillId="0" borderId="0" xfId="0"/>
    <xf numFmtId="0" fontId="3" fillId="3" borderId="4" xfId="0" applyFont="1" applyFill="1" applyBorder="1"/>
    <xf numFmtId="0" fontId="3" fillId="3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164" fontId="2" fillId="0" borderId="20" xfId="1" applyNumberFormat="1" applyFont="1" applyFill="1" applyBorder="1" applyAlignment="1">
      <alignment horizontal="center" vertical="center"/>
    </xf>
    <xf numFmtId="164" fontId="2" fillId="0" borderId="21" xfId="1" applyNumberFormat="1" applyFont="1" applyFill="1" applyBorder="1" applyAlignment="1">
      <alignment horizontal="center" vertical="center"/>
    </xf>
    <xf numFmtId="164" fontId="2" fillId="4" borderId="22" xfId="1" applyNumberFormat="1" applyFont="1" applyFill="1" applyBorder="1" applyAlignment="1">
      <alignment horizontal="center" vertical="center"/>
    </xf>
    <xf numFmtId="9" fontId="2" fillId="4" borderId="23" xfId="2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2" fillId="0" borderId="24" xfId="1" applyNumberFormat="1" applyFont="1" applyFill="1" applyBorder="1" applyAlignment="1">
      <alignment horizontal="center" vertical="center"/>
    </xf>
    <xf numFmtId="164" fontId="2" fillId="0" borderId="25" xfId="1" applyNumberFormat="1" applyFont="1" applyFill="1" applyBorder="1" applyAlignment="1">
      <alignment horizontal="center" vertical="center"/>
    </xf>
    <xf numFmtId="164" fontId="4" fillId="0" borderId="24" xfId="1" applyNumberFormat="1" applyFont="1" applyFill="1" applyBorder="1" applyAlignment="1">
      <alignment horizontal="center" vertical="center"/>
    </xf>
    <xf numFmtId="164" fontId="4" fillId="0" borderId="25" xfId="1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4" fontId="2" fillId="0" borderId="27" xfId="1" applyNumberFormat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0" borderId="30" xfId="1" applyNumberFormat="1" applyFont="1" applyFill="1" applyBorder="1" applyAlignment="1">
      <alignment horizontal="center" vertical="center"/>
    </xf>
    <xf numFmtId="164" fontId="2" fillId="0" borderId="31" xfId="1" applyNumberFormat="1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center" vertical="center"/>
    </xf>
    <xf numFmtId="9" fontId="2" fillId="4" borderId="32" xfId="2" applyFont="1" applyFill="1" applyBorder="1" applyAlignment="1">
      <alignment horizontal="center" vertical="center"/>
    </xf>
    <xf numFmtId="9" fontId="2" fillId="0" borderId="20" xfId="1" applyNumberFormat="1" applyFont="1" applyFill="1" applyBorder="1" applyAlignment="1">
      <alignment horizontal="center" vertical="center"/>
    </xf>
    <xf numFmtId="9" fontId="2" fillId="4" borderId="22" xfId="1" applyNumberFormat="1" applyFont="1" applyFill="1" applyBorder="1" applyAlignment="1">
      <alignment horizontal="center" vertical="center"/>
    </xf>
    <xf numFmtId="9" fontId="2" fillId="5" borderId="20" xfId="1" applyNumberFormat="1" applyFont="1" applyFill="1" applyBorder="1" applyAlignment="1">
      <alignment horizontal="center" vertical="center"/>
    </xf>
    <xf numFmtId="9" fontId="4" fillId="0" borderId="24" xfId="1" applyNumberFormat="1" applyFont="1" applyFill="1" applyBorder="1" applyAlignment="1">
      <alignment horizontal="center" vertical="center"/>
    </xf>
    <xf numFmtId="9" fontId="4" fillId="0" borderId="25" xfId="1" applyNumberFormat="1" applyFont="1" applyFill="1" applyBorder="1" applyAlignment="1">
      <alignment horizontal="center" vertical="center"/>
    </xf>
    <xf numFmtId="9" fontId="2" fillId="0" borderId="25" xfId="1" applyNumberFormat="1" applyFont="1" applyFill="1" applyBorder="1" applyAlignment="1">
      <alignment horizontal="center" vertical="center"/>
    </xf>
    <xf numFmtId="9" fontId="2" fillId="0" borderId="30" xfId="2" applyNumberFormat="1" applyFont="1" applyFill="1" applyBorder="1" applyAlignment="1">
      <alignment horizontal="center" vertical="center"/>
    </xf>
    <xf numFmtId="9" fontId="2" fillId="0" borderId="31" xfId="2" applyNumberFormat="1" applyFont="1" applyFill="1" applyBorder="1" applyAlignment="1">
      <alignment horizontal="center" vertical="center"/>
    </xf>
    <xf numFmtId="9" fontId="2" fillId="4" borderId="4" xfId="2" applyNumberFormat="1" applyFont="1" applyFill="1" applyBorder="1" applyAlignment="1">
      <alignment horizontal="center" vertical="center"/>
    </xf>
    <xf numFmtId="9" fontId="2" fillId="0" borderId="33" xfId="2" applyNumberFormat="1" applyFont="1" applyFill="1" applyBorder="1" applyAlignment="1">
      <alignment horizontal="center" vertical="center"/>
    </xf>
    <xf numFmtId="0" fontId="6" fillId="0" borderId="0" xfId="3" applyFont="1" applyProtection="1"/>
    <xf numFmtId="0" fontId="7" fillId="0" borderId="0" xfId="3" applyFont="1" applyAlignment="1" applyProtection="1">
      <alignment horizontal="right" vertical="top"/>
    </xf>
    <xf numFmtId="0" fontId="7" fillId="6" borderId="36" xfId="3" applyFont="1" applyFill="1" applyBorder="1" applyAlignment="1" applyProtection="1">
      <alignment horizontal="right" vertical="top"/>
      <protection locked="0"/>
    </xf>
    <xf numFmtId="0" fontId="7" fillId="6" borderId="0" xfId="3" applyFont="1" applyFill="1" applyAlignment="1" applyProtection="1">
      <alignment horizontal="right" vertical="top"/>
      <protection locked="0"/>
    </xf>
    <xf numFmtId="164" fontId="2" fillId="0" borderId="38" xfId="1" applyNumberFormat="1" applyFont="1" applyFill="1" applyBorder="1" applyAlignment="1">
      <alignment horizontal="center" vertical="center"/>
    </xf>
    <xf numFmtId="164" fontId="2" fillId="0" borderId="39" xfId="1" applyNumberFormat="1" applyFont="1" applyFill="1" applyBorder="1" applyAlignment="1">
      <alignment horizontal="center" vertical="center"/>
    </xf>
    <xf numFmtId="164" fontId="4" fillId="0" borderId="39" xfId="1" applyNumberFormat="1" applyFont="1" applyFill="1" applyBorder="1" applyAlignment="1">
      <alignment horizontal="center" vertical="center"/>
    </xf>
    <xf numFmtId="164" fontId="2" fillId="0" borderId="40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43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5" fontId="7" fillId="6" borderId="0" xfId="3" applyNumberFormat="1" applyFont="1" applyFill="1" applyAlignment="1" applyProtection="1">
      <alignment horizontal="right" vertical="top"/>
      <protection locked="0"/>
    </xf>
  </cellXfs>
  <cellStyles count="4">
    <cellStyle name="Comma" xfId="1" builtinId="3"/>
    <cellStyle name="Normal" xfId="0" builtinId="0"/>
    <cellStyle name="Normal 2" xfId="3" xr:uid="{45B9A5A2-9EDC-4F48-8F98-EE7658F4536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B745-D213-4009-B05F-7D1AAA55644A}">
  <dimension ref="B1:AH39"/>
  <sheetViews>
    <sheetView tabSelected="1" zoomScale="70" zoomScaleNormal="70" workbookViewId="0">
      <selection activeCell="AH8" sqref="AH8"/>
    </sheetView>
  </sheetViews>
  <sheetFormatPr defaultRowHeight="14.4" x14ac:dyDescent="0.3"/>
  <cols>
    <col min="1" max="1" width="7.77734375" customWidth="1"/>
    <col min="2" max="2" width="31.77734375" customWidth="1"/>
    <col min="3" max="3" width="18.5546875" customWidth="1"/>
    <col min="4" max="4" width="11" bestFit="1" customWidth="1"/>
    <col min="5" max="5" width="9.21875" bestFit="1" customWidth="1"/>
    <col min="6" max="6" width="10.21875" bestFit="1" customWidth="1"/>
    <col min="7" max="7" width="8.77734375" bestFit="1" customWidth="1"/>
    <col min="8" max="8" width="8.21875" bestFit="1" customWidth="1"/>
    <col min="9" max="9" width="12.77734375" bestFit="1" customWidth="1"/>
    <col min="10" max="10" width="12.21875" customWidth="1"/>
    <col min="11" max="11" width="18.77734375" customWidth="1"/>
    <col min="12" max="12" width="11" bestFit="1" customWidth="1"/>
    <col min="13" max="16" width="9.5546875" customWidth="1"/>
    <col min="17" max="17" width="12.77734375" bestFit="1" customWidth="1"/>
    <col min="18" max="18" width="11.77734375" customWidth="1"/>
    <col min="19" max="19" width="18.77734375" customWidth="1"/>
    <col min="20" max="20" width="11" bestFit="1" customWidth="1"/>
    <col min="21" max="24" width="9.5546875" customWidth="1"/>
    <col min="25" max="25" width="12.77734375" bestFit="1" customWidth="1"/>
    <col min="26" max="26" width="11.77734375" customWidth="1"/>
    <col min="27" max="27" width="18.44140625" customWidth="1"/>
    <col min="33" max="33" width="13.77734375" customWidth="1"/>
    <col min="34" max="34" width="11.21875" customWidth="1"/>
    <col min="36" max="36" width="12.21875" bestFit="1" customWidth="1"/>
    <col min="37" max="37" width="10.44140625" bestFit="1" customWidth="1"/>
  </cols>
  <sheetData>
    <row r="1" spans="2:34" x14ac:dyDescent="0.3">
      <c r="AG1" s="39" t="s">
        <v>42</v>
      </c>
      <c r="AH1" s="40" t="s">
        <v>43</v>
      </c>
    </row>
    <row r="2" spans="2:34" x14ac:dyDescent="0.3">
      <c r="AG2" s="39" t="s">
        <v>44</v>
      </c>
      <c r="AH2" s="41" t="s">
        <v>46</v>
      </c>
    </row>
    <row r="3" spans="2:34" x14ac:dyDescent="0.3">
      <c r="AG3" s="39" t="s">
        <v>49</v>
      </c>
      <c r="AH3" s="41" t="s">
        <v>47</v>
      </c>
    </row>
    <row r="4" spans="2:34" x14ac:dyDescent="0.3">
      <c r="AG4" s="39" t="s">
        <v>48</v>
      </c>
      <c r="AH4" s="41" t="s">
        <v>50</v>
      </c>
    </row>
    <row r="5" spans="2:34" x14ac:dyDescent="0.3">
      <c r="AG5" s="39" t="s">
        <v>45</v>
      </c>
      <c r="AH5" s="42">
        <v>1</v>
      </c>
    </row>
    <row r="6" spans="2:34" x14ac:dyDescent="0.3">
      <c r="AG6" s="39"/>
      <c r="AH6" s="40"/>
    </row>
    <row r="7" spans="2:34" x14ac:dyDescent="0.3">
      <c r="AG7" s="39" t="s">
        <v>54</v>
      </c>
      <c r="AH7" s="71">
        <v>45362</v>
      </c>
    </row>
    <row r="8" spans="2:34" ht="15" thickBot="1" x14ac:dyDescent="0.35"/>
    <row r="9" spans="2:34" ht="59.25" customHeight="1" thickBot="1" x14ac:dyDescent="0.6">
      <c r="B9" s="50" t="s">
        <v>0</v>
      </c>
      <c r="C9" s="56" t="s">
        <v>1</v>
      </c>
      <c r="D9" s="57"/>
      <c r="E9" s="57"/>
      <c r="F9" s="57"/>
      <c r="G9" s="57"/>
      <c r="H9" s="58"/>
      <c r="I9" s="1"/>
      <c r="J9" s="2"/>
      <c r="K9" s="59" t="s">
        <v>2</v>
      </c>
      <c r="L9" s="60"/>
      <c r="M9" s="60"/>
      <c r="N9" s="60"/>
      <c r="O9" s="60"/>
      <c r="P9" s="61"/>
      <c r="Q9" s="1"/>
      <c r="R9" s="2"/>
      <c r="S9" s="59" t="s">
        <v>52</v>
      </c>
      <c r="T9" s="60"/>
      <c r="U9" s="60"/>
      <c r="V9" s="60"/>
      <c r="W9" s="60"/>
      <c r="X9" s="61"/>
      <c r="Y9" s="1"/>
      <c r="Z9" s="2"/>
      <c r="AA9" s="62" t="s">
        <v>3</v>
      </c>
      <c r="AB9" s="63"/>
      <c r="AC9" s="63"/>
      <c r="AD9" s="63"/>
      <c r="AE9" s="63"/>
      <c r="AF9" s="64"/>
      <c r="AG9" s="1"/>
      <c r="AH9" s="2"/>
    </row>
    <row r="10" spans="2:34" ht="15" customHeight="1" x14ac:dyDescent="0.3">
      <c r="B10" s="51"/>
      <c r="C10" s="54" t="s">
        <v>51</v>
      </c>
      <c r="D10" s="48" t="s">
        <v>4</v>
      </c>
      <c r="E10" s="48"/>
      <c r="F10" s="48"/>
      <c r="G10" s="48"/>
      <c r="H10" s="53"/>
      <c r="I10" s="3"/>
      <c r="J10" s="4"/>
      <c r="K10" s="54" t="s">
        <v>51</v>
      </c>
      <c r="L10" s="48" t="s">
        <v>5</v>
      </c>
      <c r="M10" s="48"/>
      <c r="N10" s="48"/>
      <c r="O10" s="48"/>
      <c r="P10" s="53"/>
      <c r="Q10" s="3"/>
      <c r="R10" s="4"/>
      <c r="S10" s="54" t="s">
        <v>51</v>
      </c>
      <c r="T10" s="48" t="s">
        <v>5</v>
      </c>
      <c r="U10" s="48"/>
      <c r="V10" s="48"/>
      <c r="W10" s="48"/>
      <c r="X10" s="53"/>
      <c r="Y10" s="3"/>
      <c r="Z10" s="4"/>
      <c r="AA10" s="54" t="s">
        <v>51</v>
      </c>
      <c r="AB10" s="48" t="s">
        <v>6</v>
      </c>
      <c r="AC10" s="48"/>
      <c r="AD10" s="48"/>
      <c r="AE10" s="48"/>
      <c r="AF10" s="49"/>
      <c r="AG10" s="3"/>
      <c r="AH10" s="4"/>
    </row>
    <row r="11" spans="2:34" ht="15" thickBot="1" x14ac:dyDescent="0.35">
      <c r="B11" s="52"/>
      <c r="C11" s="55"/>
      <c r="D11" s="5" t="s">
        <v>7</v>
      </c>
      <c r="E11" s="5" t="s">
        <v>8</v>
      </c>
      <c r="F11" s="5" t="s">
        <v>9</v>
      </c>
      <c r="G11" s="5" t="s">
        <v>10</v>
      </c>
      <c r="H11" s="6" t="s">
        <v>11</v>
      </c>
      <c r="I11" s="7" t="s">
        <v>12</v>
      </c>
      <c r="J11" s="8" t="s">
        <v>13</v>
      </c>
      <c r="K11" s="55"/>
      <c r="L11" s="5" t="s">
        <v>7</v>
      </c>
      <c r="M11" s="5" t="s">
        <v>8</v>
      </c>
      <c r="N11" s="5" t="s">
        <v>9</v>
      </c>
      <c r="O11" s="5" t="s">
        <v>10</v>
      </c>
      <c r="P11" s="6" t="s">
        <v>11</v>
      </c>
      <c r="Q11" s="7" t="s">
        <v>12</v>
      </c>
      <c r="R11" s="8" t="s">
        <v>13</v>
      </c>
      <c r="S11" s="55"/>
      <c r="T11" s="5" t="s">
        <v>7</v>
      </c>
      <c r="U11" s="5" t="s">
        <v>8</v>
      </c>
      <c r="V11" s="5" t="s">
        <v>9</v>
      </c>
      <c r="W11" s="5" t="s">
        <v>10</v>
      </c>
      <c r="X11" s="6" t="s">
        <v>11</v>
      </c>
      <c r="Y11" s="7" t="s">
        <v>12</v>
      </c>
      <c r="Z11" s="8" t="s">
        <v>13</v>
      </c>
      <c r="AA11" s="55"/>
      <c r="AB11" s="5" t="s">
        <v>7</v>
      </c>
      <c r="AC11" s="5" t="s">
        <v>8</v>
      </c>
      <c r="AD11" s="5" t="s">
        <v>9</v>
      </c>
      <c r="AE11" s="5" t="s">
        <v>10</v>
      </c>
      <c r="AF11" s="9" t="s">
        <v>11</v>
      </c>
      <c r="AG11" s="7" t="s">
        <v>12</v>
      </c>
      <c r="AH11" s="8" t="s">
        <v>13</v>
      </c>
    </row>
    <row r="12" spans="2:34" x14ac:dyDescent="0.3">
      <c r="B12" s="10" t="s">
        <v>14</v>
      </c>
      <c r="C12" s="43">
        <v>969</v>
      </c>
      <c r="D12" s="11">
        <v>854</v>
      </c>
      <c r="E12" s="11">
        <v>27</v>
      </c>
      <c r="F12" s="11">
        <v>76</v>
      </c>
      <c r="G12" s="11">
        <v>3</v>
      </c>
      <c r="H12" s="12">
        <v>9</v>
      </c>
      <c r="I12" s="13">
        <v>12</v>
      </c>
      <c r="J12" s="14">
        <v>1.238390092879257E-2</v>
      </c>
      <c r="K12" s="43">
        <v>868</v>
      </c>
      <c r="L12" s="11">
        <v>659</v>
      </c>
      <c r="M12" s="11">
        <v>98</v>
      </c>
      <c r="N12" s="11">
        <v>88</v>
      </c>
      <c r="O12" s="11">
        <v>10</v>
      </c>
      <c r="P12" s="12">
        <v>13</v>
      </c>
      <c r="Q12" s="13">
        <v>23</v>
      </c>
      <c r="R12" s="14">
        <v>2.6497695852534562E-2</v>
      </c>
      <c r="S12" s="43">
        <v>827</v>
      </c>
      <c r="T12" s="11">
        <v>569</v>
      </c>
      <c r="U12" s="11">
        <v>118</v>
      </c>
      <c r="V12" s="11">
        <v>118</v>
      </c>
      <c r="W12" s="11">
        <v>9</v>
      </c>
      <c r="X12" s="12">
        <v>13</v>
      </c>
      <c r="Y12" s="13">
        <v>22</v>
      </c>
      <c r="Z12" s="14">
        <v>2.6602176541717048E-2</v>
      </c>
      <c r="AA12" s="43">
        <v>868</v>
      </c>
      <c r="AB12" s="11">
        <v>517</v>
      </c>
      <c r="AC12" s="11">
        <v>106</v>
      </c>
      <c r="AD12" s="11">
        <v>111</v>
      </c>
      <c r="AE12" s="11">
        <v>91</v>
      </c>
      <c r="AF12" s="12">
        <v>43</v>
      </c>
      <c r="AG12" s="13">
        <v>134</v>
      </c>
      <c r="AH12" s="14">
        <v>0.15437788018433179</v>
      </c>
    </row>
    <row r="13" spans="2:34" x14ac:dyDescent="0.3">
      <c r="B13" s="15" t="s">
        <v>15</v>
      </c>
      <c r="C13" s="44">
        <v>1119</v>
      </c>
      <c r="D13" s="16">
        <v>1084</v>
      </c>
      <c r="E13" s="16">
        <v>1</v>
      </c>
      <c r="F13" s="16">
        <v>26</v>
      </c>
      <c r="G13" s="16">
        <v>0</v>
      </c>
      <c r="H13" s="17">
        <v>8</v>
      </c>
      <c r="I13" s="13">
        <v>8</v>
      </c>
      <c r="J13" s="14">
        <v>7.1492403932082215E-3</v>
      </c>
      <c r="K13" s="44">
        <v>1170</v>
      </c>
      <c r="L13" s="16">
        <v>1078</v>
      </c>
      <c r="M13" s="16">
        <v>9</v>
      </c>
      <c r="N13" s="16">
        <v>66</v>
      </c>
      <c r="O13" s="16">
        <v>4</v>
      </c>
      <c r="P13" s="17">
        <v>13</v>
      </c>
      <c r="Q13" s="13">
        <v>17</v>
      </c>
      <c r="R13" s="14">
        <v>1.452991452991453E-2</v>
      </c>
      <c r="S13" s="44">
        <v>1132</v>
      </c>
      <c r="T13" s="16">
        <v>1035</v>
      </c>
      <c r="U13" s="16">
        <v>25</v>
      </c>
      <c r="V13" s="16">
        <v>59</v>
      </c>
      <c r="W13" s="16">
        <v>5</v>
      </c>
      <c r="X13" s="17">
        <v>8</v>
      </c>
      <c r="Y13" s="13">
        <v>13</v>
      </c>
      <c r="Z13" s="14">
        <v>1.1484098939929329E-2</v>
      </c>
      <c r="AA13" s="44">
        <v>1170</v>
      </c>
      <c r="AB13" s="16">
        <v>724</v>
      </c>
      <c r="AC13" s="16">
        <v>65</v>
      </c>
      <c r="AD13" s="16">
        <v>69</v>
      </c>
      <c r="AE13" s="16">
        <v>149</v>
      </c>
      <c r="AF13" s="17">
        <v>163</v>
      </c>
      <c r="AG13" s="13">
        <v>312</v>
      </c>
      <c r="AH13" s="14">
        <v>0.26666666666666666</v>
      </c>
    </row>
    <row r="14" spans="2:34" x14ac:dyDescent="0.3">
      <c r="B14" s="15" t="s">
        <v>16</v>
      </c>
      <c r="C14" s="44">
        <v>107068</v>
      </c>
      <c r="D14" s="16">
        <v>63526</v>
      </c>
      <c r="E14" s="16">
        <v>7354</v>
      </c>
      <c r="F14" s="16">
        <v>29779</v>
      </c>
      <c r="G14" s="16">
        <v>5687</v>
      </c>
      <c r="H14" s="17">
        <v>722</v>
      </c>
      <c r="I14" s="13">
        <v>6409</v>
      </c>
      <c r="J14" s="14">
        <v>5.9859154929577461E-2</v>
      </c>
      <c r="K14" s="44">
        <v>106386</v>
      </c>
      <c r="L14" s="16">
        <v>68288</v>
      </c>
      <c r="M14" s="16">
        <v>7566</v>
      </c>
      <c r="N14" s="16">
        <v>21073</v>
      </c>
      <c r="O14" s="16">
        <v>8950</v>
      </c>
      <c r="P14" s="17">
        <v>509</v>
      </c>
      <c r="Q14" s="13">
        <v>9459</v>
      </c>
      <c r="R14" s="14">
        <v>8.8912074897072924E-2</v>
      </c>
      <c r="S14" s="44">
        <v>108213</v>
      </c>
      <c r="T14" s="16">
        <v>70008</v>
      </c>
      <c r="U14" s="16">
        <v>7728</v>
      </c>
      <c r="V14" s="16">
        <v>21711</v>
      </c>
      <c r="W14" s="16">
        <v>8343</v>
      </c>
      <c r="X14" s="17">
        <v>423</v>
      </c>
      <c r="Y14" s="13">
        <v>8766</v>
      </c>
      <c r="Z14" s="14">
        <v>8.1006903052313492E-2</v>
      </c>
      <c r="AA14" s="44">
        <v>106386</v>
      </c>
      <c r="AB14" s="16">
        <v>60308</v>
      </c>
      <c r="AC14" s="16">
        <v>8350</v>
      </c>
      <c r="AD14" s="16">
        <v>5570</v>
      </c>
      <c r="AE14" s="16">
        <v>24464</v>
      </c>
      <c r="AF14" s="17">
        <v>7694</v>
      </c>
      <c r="AG14" s="13">
        <v>32158</v>
      </c>
      <c r="AH14" s="14">
        <v>0.3022766153441242</v>
      </c>
    </row>
    <row r="15" spans="2:34" x14ac:dyDescent="0.3">
      <c r="B15" s="15" t="s">
        <v>17</v>
      </c>
      <c r="C15" s="44">
        <v>1822</v>
      </c>
      <c r="D15" s="16">
        <v>1334</v>
      </c>
      <c r="E15" s="16">
        <v>255</v>
      </c>
      <c r="F15" s="16">
        <v>166</v>
      </c>
      <c r="G15" s="16">
        <v>60</v>
      </c>
      <c r="H15" s="17">
        <v>7</v>
      </c>
      <c r="I15" s="13">
        <v>67</v>
      </c>
      <c r="J15" s="14">
        <v>3.6772777167947308E-2</v>
      </c>
      <c r="K15" s="44">
        <v>1718</v>
      </c>
      <c r="L15" s="16">
        <v>1370</v>
      </c>
      <c r="M15" s="16">
        <v>244</v>
      </c>
      <c r="N15" s="16">
        <v>61</v>
      </c>
      <c r="O15" s="16">
        <v>40</v>
      </c>
      <c r="P15" s="17">
        <v>3</v>
      </c>
      <c r="Q15" s="13">
        <v>43</v>
      </c>
      <c r="R15" s="14">
        <v>2.5029103608847497E-2</v>
      </c>
      <c r="S15" s="44">
        <v>1687</v>
      </c>
      <c r="T15" s="16">
        <v>1362</v>
      </c>
      <c r="U15" s="16">
        <v>270</v>
      </c>
      <c r="V15" s="16">
        <v>32</v>
      </c>
      <c r="W15" s="16">
        <v>21</v>
      </c>
      <c r="X15" s="17">
        <v>2</v>
      </c>
      <c r="Y15" s="13">
        <v>23</v>
      </c>
      <c r="Z15" s="14">
        <v>1.3633669235328987E-2</v>
      </c>
      <c r="AA15" s="44">
        <v>1718</v>
      </c>
      <c r="AB15" s="16">
        <v>1243</v>
      </c>
      <c r="AC15" s="16">
        <v>111</v>
      </c>
      <c r="AD15" s="16">
        <v>215</v>
      </c>
      <c r="AE15" s="16">
        <v>87</v>
      </c>
      <c r="AF15" s="17">
        <v>62</v>
      </c>
      <c r="AG15" s="13">
        <v>149</v>
      </c>
      <c r="AH15" s="14">
        <v>8.6728754365541325E-2</v>
      </c>
    </row>
    <row r="16" spans="2:34" x14ac:dyDescent="0.3">
      <c r="B16" s="15" t="s">
        <v>18</v>
      </c>
      <c r="C16" s="44">
        <v>1690</v>
      </c>
      <c r="D16" s="16">
        <v>1086</v>
      </c>
      <c r="E16" s="16">
        <v>185</v>
      </c>
      <c r="F16" s="16">
        <v>319</v>
      </c>
      <c r="G16" s="16">
        <v>74</v>
      </c>
      <c r="H16" s="17">
        <v>26</v>
      </c>
      <c r="I16" s="13">
        <v>100</v>
      </c>
      <c r="J16" s="14">
        <v>5.9171597633136092E-2</v>
      </c>
      <c r="K16" s="44">
        <v>1728</v>
      </c>
      <c r="L16" s="16">
        <v>1342</v>
      </c>
      <c r="M16" s="16">
        <v>129</v>
      </c>
      <c r="N16" s="16">
        <v>233</v>
      </c>
      <c r="O16" s="16">
        <v>21</v>
      </c>
      <c r="P16" s="17">
        <v>3</v>
      </c>
      <c r="Q16" s="13">
        <v>24</v>
      </c>
      <c r="R16" s="14">
        <v>1.3888888888888888E-2</v>
      </c>
      <c r="S16" s="44">
        <v>1738</v>
      </c>
      <c r="T16" s="16">
        <v>1393</v>
      </c>
      <c r="U16" s="16">
        <v>94</v>
      </c>
      <c r="V16" s="16">
        <v>229</v>
      </c>
      <c r="W16" s="16">
        <v>20</v>
      </c>
      <c r="X16" s="17">
        <v>2</v>
      </c>
      <c r="Y16" s="13">
        <v>22</v>
      </c>
      <c r="Z16" s="14">
        <v>1.2658227848101266E-2</v>
      </c>
      <c r="AA16" s="44">
        <v>1728</v>
      </c>
      <c r="AB16" s="16">
        <v>1298</v>
      </c>
      <c r="AC16" s="16">
        <v>40</v>
      </c>
      <c r="AD16" s="16">
        <v>56</v>
      </c>
      <c r="AE16" s="16">
        <v>187</v>
      </c>
      <c r="AF16" s="17">
        <v>147</v>
      </c>
      <c r="AG16" s="13">
        <v>334</v>
      </c>
      <c r="AH16" s="14">
        <v>0.19328703703703703</v>
      </c>
    </row>
    <row r="17" spans="2:34" x14ac:dyDescent="0.3">
      <c r="B17" s="15" t="s">
        <v>19</v>
      </c>
      <c r="C17" s="44">
        <v>545</v>
      </c>
      <c r="D17" s="16">
        <v>322</v>
      </c>
      <c r="E17" s="16">
        <v>120</v>
      </c>
      <c r="F17" s="16">
        <v>63</v>
      </c>
      <c r="G17" s="16">
        <v>11</v>
      </c>
      <c r="H17" s="17">
        <v>29</v>
      </c>
      <c r="I17" s="13">
        <v>40</v>
      </c>
      <c r="J17" s="14">
        <v>7.3394495412844041E-2</v>
      </c>
      <c r="K17" s="44">
        <v>470</v>
      </c>
      <c r="L17" s="16">
        <v>225</v>
      </c>
      <c r="M17" s="16">
        <v>110</v>
      </c>
      <c r="N17" s="16">
        <v>44</v>
      </c>
      <c r="O17" s="16">
        <v>46</v>
      </c>
      <c r="P17" s="17">
        <v>45</v>
      </c>
      <c r="Q17" s="13">
        <v>91</v>
      </c>
      <c r="R17" s="14">
        <v>0.19361702127659575</v>
      </c>
      <c r="S17" s="44">
        <v>508</v>
      </c>
      <c r="T17" s="16">
        <v>243</v>
      </c>
      <c r="U17" s="16">
        <v>139</v>
      </c>
      <c r="V17" s="16">
        <v>39</v>
      </c>
      <c r="W17" s="16">
        <v>68</v>
      </c>
      <c r="X17" s="17">
        <v>19</v>
      </c>
      <c r="Y17" s="13">
        <v>87</v>
      </c>
      <c r="Z17" s="14">
        <v>0.17125984251968504</v>
      </c>
      <c r="AA17" s="44">
        <v>470</v>
      </c>
      <c r="AB17" s="16">
        <v>207</v>
      </c>
      <c r="AC17" s="16">
        <v>92</v>
      </c>
      <c r="AD17" s="16">
        <v>34</v>
      </c>
      <c r="AE17" s="16">
        <v>47</v>
      </c>
      <c r="AF17" s="17">
        <v>90</v>
      </c>
      <c r="AG17" s="13">
        <v>137</v>
      </c>
      <c r="AH17" s="14">
        <v>0.29148936170212764</v>
      </c>
    </row>
    <row r="18" spans="2:34" x14ac:dyDescent="0.3">
      <c r="B18" s="15" t="s">
        <v>20</v>
      </c>
      <c r="C18" s="44">
        <v>8902</v>
      </c>
      <c r="D18" s="16">
        <v>7816</v>
      </c>
      <c r="E18" s="16">
        <v>588</v>
      </c>
      <c r="F18" s="16">
        <v>271</v>
      </c>
      <c r="G18" s="16">
        <v>172</v>
      </c>
      <c r="H18" s="17">
        <v>55</v>
      </c>
      <c r="I18" s="13">
        <v>227</v>
      </c>
      <c r="J18" s="14">
        <v>2.5499887665693104E-2</v>
      </c>
      <c r="K18" s="44">
        <v>9161</v>
      </c>
      <c r="L18" s="16">
        <v>8120</v>
      </c>
      <c r="M18" s="16">
        <v>699</v>
      </c>
      <c r="N18" s="16">
        <v>162</v>
      </c>
      <c r="O18" s="16">
        <v>133</v>
      </c>
      <c r="P18" s="17">
        <v>47</v>
      </c>
      <c r="Q18" s="13">
        <v>180</v>
      </c>
      <c r="R18" s="14">
        <v>1.9648509987992578E-2</v>
      </c>
      <c r="S18" s="44">
        <v>9157</v>
      </c>
      <c r="T18" s="16">
        <v>8219</v>
      </c>
      <c r="U18" s="16">
        <v>726</v>
      </c>
      <c r="V18" s="16">
        <v>88</v>
      </c>
      <c r="W18" s="16">
        <v>96</v>
      </c>
      <c r="X18" s="17">
        <v>28</v>
      </c>
      <c r="Y18" s="13">
        <v>124</v>
      </c>
      <c r="Z18" s="14">
        <v>1.3541552910341814E-2</v>
      </c>
      <c r="AA18" s="44">
        <v>9161</v>
      </c>
      <c r="AB18" s="16">
        <v>7330</v>
      </c>
      <c r="AC18" s="16">
        <v>642</v>
      </c>
      <c r="AD18" s="16">
        <v>635</v>
      </c>
      <c r="AE18" s="16">
        <v>240</v>
      </c>
      <c r="AF18" s="17">
        <v>314</v>
      </c>
      <c r="AG18" s="13">
        <v>554</v>
      </c>
      <c r="AH18" s="14">
        <v>6.0473747407488267E-2</v>
      </c>
    </row>
    <row r="19" spans="2:34" x14ac:dyDescent="0.3">
      <c r="B19" s="15" t="s">
        <v>21</v>
      </c>
      <c r="C19" s="44">
        <v>11831</v>
      </c>
      <c r="D19" s="16">
        <v>6807</v>
      </c>
      <c r="E19" s="16">
        <v>4315</v>
      </c>
      <c r="F19" s="16">
        <v>450</v>
      </c>
      <c r="G19" s="16">
        <v>214</v>
      </c>
      <c r="H19" s="17">
        <v>45</v>
      </c>
      <c r="I19" s="13">
        <v>259</v>
      </c>
      <c r="J19" s="14">
        <v>2.1891640605189756E-2</v>
      </c>
      <c r="K19" s="44">
        <v>11497</v>
      </c>
      <c r="L19" s="16">
        <v>6799</v>
      </c>
      <c r="M19" s="16">
        <v>3869</v>
      </c>
      <c r="N19" s="16">
        <v>571</v>
      </c>
      <c r="O19" s="16">
        <v>247</v>
      </c>
      <c r="P19" s="17">
        <v>11</v>
      </c>
      <c r="Q19" s="13">
        <v>258</v>
      </c>
      <c r="R19" s="14">
        <v>2.2440636687831608E-2</v>
      </c>
      <c r="S19" s="44">
        <v>11454</v>
      </c>
      <c r="T19" s="16">
        <v>5422</v>
      </c>
      <c r="U19" s="16">
        <v>5206</v>
      </c>
      <c r="V19" s="16">
        <v>581</v>
      </c>
      <c r="W19" s="16">
        <v>244</v>
      </c>
      <c r="X19" s="17">
        <v>1</v>
      </c>
      <c r="Y19" s="13">
        <v>245</v>
      </c>
      <c r="Z19" s="14">
        <v>2.1389907455910601E-2</v>
      </c>
      <c r="AA19" s="44">
        <v>11497</v>
      </c>
      <c r="AB19" s="16">
        <v>5220</v>
      </c>
      <c r="AC19" s="16">
        <v>1668</v>
      </c>
      <c r="AD19" s="16">
        <v>3595</v>
      </c>
      <c r="AE19" s="16">
        <v>587</v>
      </c>
      <c r="AF19" s="17">
        <v>427</v>
      </c>
      <c r="AG19" s="13">
        <v>1014</v>
      </c>
      <c r="AH19" s="14">
        <v>8.8196920935896317E-2</v>
      </c>
    </row>
    <row r="20" spans="2:34" x14ac:dyDescent="0.3">
      <c r="B20" s="15" t="s">
        <v>22</v>
      </c>
      <c r="C20" s="44">
        <v>6617</v>
      </c>
      <c r="D20" s="16">
        <v>5547</v>
      </c>
      <c r="E20" s="16">
        <v>656</v>
      </c>
      <c r="F20" s="16">
        <v>283</v>
      </c>
      <c r="G20" s="16">
        <v>113</v>
      </c>
      <c r="H20" s="17">
        <v>18</v>
      </c>
      <c r="I20" s="13">
        <v>131</v>
      </c>
      <c r="J20" s="14">
        <v>1.9797491310261449E-2</v>
      </c>
      <c r="K20" s="44">
        <v>7011</v>
      </c>
      <c r="L20" s="16">
        <v>5142</v>
      </c>
      <c r="M20" s="16">
        <v>1085</v>
      </c>
      <c r="N20" s="16">
        <v>527</v>
      </c>
      <c r="O20" s="16">
        <v>233</v>
      </c>
      <c r="P20" s="17">
        <v>24</v>
      </c>
      <c r="Q20" s="13">
        <v>257</v>
      </c>
      <c r="R20" s="14">
        <v>3.6656682356297245E-2</v>
      </c>
      <c r="S20" s="44">
        <v>7116</v>
      </c>
      <c r="T20" s="16">
        <v>5224</v>
      </c>
      <c r="U20" s="16">
        <v>1105</v>
      </c>
      <c r="V20" s="16">
        <v>579</v>
      </c>
      <c r="W20" s="16">
        <v>194</v>
      </c>
      <c r="X20" s="17">
        <v>14</v>
      </c>
      <c r="Y20" s="13">
        <v>208</v>
      </c>
      <c r="Z20" s="14">
        <v>2.9229904440697022E-2</v>
      </c>
      <c r="AA20" s="44">
        <v>7011</v>
      </c>
      <c r="AB20" s="16">
        <v>4451</v>
      </c>
      <c r="AC20" s="16">
        <v>542</v>
      </c>
      <c r="AD20" s="16">
        <v>887</v>
      </c>
      <c r="AE20" s="16">
        <v>595</v>
      </c>
      <c r="AF20" s="17">
        <v>536</v>
      </c>
      <c r="AG20" s="13">
        <v>1131</v>
      </c>
      <c r="AH20" s="14">
        <v>0.16131792896876337</v>
      </c>
    </row>
    <row r="21" spans="2:34" x14ac:dyDescent="0.3">
      <c r="B21" s="15" t="s">
        <v>23</v>
      </c>
      <c r="C21" s="44">
        <v>410</v>
      </c>
      <c r="D21" s="16">
        <v>402</v>
      </c>
      <c r="E21" s="16">
        <v>0</v>
      </c>
      <c r="F21" s="16">
        <v>2</v>
      </c>
      <c r="G21" s="16">
        <v>0</v>
      </c>
      <c r="H21" s="17">
        <v>6</v>
      </c>
      <c r="I21" s="13">
        <v>6</v>
      </c>
      <c r="J21" s="14">
        <v>1.4634146341463415E-2</v>
      </c>
      <c r="K21" s="44">
        <v>680</v>
      </c>
      <c r="L21" s="16">
        <v>663</v>
      </c>
      <c r="M21" s="16" t="s">
        <v>41</v>
      </c>
      <c r="N21" s="16" t="s">
        <v>41</v>
      </c>
      <c r="O21" s="16">
        <v>1</v>
      </c>
      <c r="P21" s="17">
        <v>16</v>
      </c>
      <c r="Q21" s="13">
        <v>17</v>
      </c>
      <c r="R21" s="14">
        <v>2.5000000000000001E-2</v>
      </c>
      <c r="S21" s="44">
        <v>711</v>
      </c>
      <c r="T21" s="16">
        <v>694</v>
      </c>
      <c r="U21" s="16">
        <v>0</v>
      </c>
      <c r="V21" s="16">
        <v>0</v>
      </c>
      <c r="W21" s="16">
        <v>0</v>
      </c>
      <c r="X21" s="17">
        <v>17</v>
      </c>
      <c r="Y21" s="13">
        <v>17</v>
      </c>
      <c r="Z21" s="14">
        <v>2.3909985935302389E-2</v>
      </c>
      <c r="AA21" s="44">
        <v>680</v>
      </c>
      <c r="AB21" s="16">
        <v>663</v>
      </c>
      <c r="AC21" s="16">
        <v>0</v>
      </c>
      <c r="AD21" s="16">
        <v>0</v>
      </c>
      <c r="AE21" s="16">
        <v>0</v>
      </c>
      <c r="AF21" s="17">
        <v>17</v>
      </c>
      <c r="AG21" s="13">
        <v>17</v>
      </c>
      <c r="AH21" s="14">
        <v>2.5000000000000001E-2</v>
      </c>
    </row>
    <row r="22" spans="2:34" x14ac:dyDescent="0.3">
      <c r="B22" s="15" t="s">
        <v>24</v>
      </c>
      <c r="C22" s="44">
        <v>572</v>
      </c>
      <c r="D22" s="16">
        <v>404</v>
      </c>
      <c r="E22" s="16">
        <v>20</v>
      </c>
      <c r="F22" s="16">
        <v>73</v>
      </c>
      <c r="G22" s="16">
        <v>30</v>
      </c>
      <c r="H22" s="17">
        <v>45</v>
      </c>
      <c r="I22" s="13">
        <v>75</v>
      </c>
      <c r="J22" s="14">
        <v>0.13111888111888112</v>
      </c>
      <c r="K22" s="44">
        <v>480</v>
      </c>
      <c r="L22" s="16">
        <v>359</v>
      </c>
      <c r="M22" s="16">
        <v>4</v>
      </c>
      <c r="N22" s="16">
        <v>64</v>
      </c>
      <c r="O22" s="16">
        <v>24</v>
      </c>
      <c r="P22" s="17">
        <v>29</v>
      </c>
      <c r="Q22" s="13">
        <v>53</v>
      </c>
      <c r="R22" s="14">
        <v>0.11041666666666666</v>
      </c>
      <c r="S22" s="44">
        <v>484</v>
      </c>
      <c r="T22" s="16">
        <v>343</v>
      </c>
      <c r="U22" s="16">
        <v>24</v>
      </c>
      <c r="V22" s="16">
        <v>66</v>
      </c>
      <c r="W22" s="16">
        <v>22</v>
      </c>
      <c r="X22" s="17">
        <v>29</v>
      </c>
      <c r="Y22" s="13">
        <v>51</v>
      </c>
      <c r="Z22" s="14">
        <v>0.10537190082644628</v>
      </c>
      <c r="AA22" s="44">
        <v>480</v>
      </c>
      <c r="AB22" s="16">
        <v>320</v>
      </c>
      <c r="AC22" s="16">
        <v>18</v>
      </c>
      <c r="AD22" s="16">
        <v>13</v>
      </c>
      <c r="AE22" s="16">
        <v>16</v>
      </c>
      <c r="AF22" s="17">
        <v>113</v>
      </c>
      <c r="AG22" s="13">
        <v>129</v>
      </c>
      <c r="AH22" s="14">
        <v>0.26874999999999999</v>
      </c>
    </row>
    <row r="23" spans="2:34" x14ac:dyDescent="0.3">
      <c r="B23" s="15" t="s">
        <v>25</v>
      </c>
      <c r="C23" s="44">
        <v>396</v>
      </c>
      <c r="D23" s="16">
        <v>353</v>
      </c>
      <c r="E23" s="16">
        <v>14</v>
      </c>
      <c r="F23" s="16">
        <v>7</v>
      </c>
      <c r="G23" s="16">
        <v>3</v>
      </c>
      <c r="H23" s="17">
        <v>19</v>
      </c>
      <c r="I23" s="13">
        <v>22</v>
      </c>
      <c r="J23" s="14">
        <v>5.5555555555555552E-2</v>
      </c>
      <c r="K23" s="44">
        <v>487</v>
      </c>
      <c r="L23" s="16">
        <v>437</v>
      </c>
      <c r="M23" s="16">
        <v>18</v>
      </c>
      <c r="N23" s="16">
        <v>15</v>
      </c>
      <c r="O23" s="16">
        <v>7</v>
      </c>
      <c r="P23" s="17">
        <v>10</v>
      </c>
      <c r="Q23" s="13">
        <v>17</v>
      </c>
      <c r="R23" s="14">
        <v>3.4907597535934289E-2</v>
      </c>
      <c r="S23" s="44">
        <v>488</v>
      </c>
      <c r="T23" s="16">
        <v>451</v>
      </c>
      <c r="U23" s="16">
        <v>18</v>
      </c>
      <c r="V23" s="16">
        <v>5</v>
      </c>
      <c r="W23" s="16">
        <v>8</v>
      </c>
      <c r="X23" s="17">
        <v>6</v>
      </c>
      <c r="Y23" s="13">
        <v>14</v>
      </c>
      <c r="Z23" s="14">
        <v>2.8688524590163935E-2</v>
      </c>
      <c r="AA23" s="44">
        <v>487</v>
      </c>
      <c r="AB23" s="16">
        <v>419</v>
      </c>
      <c r="AC23" s="16">
        <v>26</v>
      </c>
      <c r="AD23" s="16">
        <v>9</v>
      </c>
      <c r="AE23" s="16">
        <v>6</v>
      </c>
      <c r="AF23" s="17">
        <v>27</v>
      </c>
      <c r="AG23" s="13">
        <v>33</v>
      </c>
      <c r="AH23" s="14">
        <v>6.7761806981519512E-2</v>
      </c>
    </row>
    <row r="24" spans="2:34" x14ac:dyDescent="0.3">
      <c r="B24" s="15" t="s">
        <v>26</v>
      </c>
      <c r="C24" s="44">
        <v>868</v>
      </c>
      <c r="D24" s="16">
        <v>755</v>
      </c>
      <c r="E24" s="16">
        <v>79</v>
      </c>
      <c r="F24" s="16">
        <v>27</v>
      </c>
      <c r="G24" s="16">
        <v>7</v>
      </c>
      <c r="H24" s="17">
        <v>0</v>
      </c>
      <c r="I24" s="13">
        <v>7</v>
      </c>
      <c r="J24" s="14">
        <v>8.0645161290322578E-3</v>
      </c>
      <c r="K24" s="44">
        <v>977</v>
      </c>
      <c r="L24" s="16">
        <v>720</v>
      </c>
      <c r="M24" s="16">
        <v>183</v>
      </c>
      <c r="N24" s="16">
        <v>67</v>
      </c>
      <c r="O24" s="16">
        <v>7</v>
      </c>
      <c r="P24" s="17" t="s">
        <v>41</v>
      </c>
      <c r="Q24" s="13">
        <v>7</v>
      </c>
      <c r="R24" s="14">
        <v>7.164790174002047E-3</v>
      </c>
      <c r="S24" s="44">
        <v>1002</v>
      </c>
      <c r="T24" s="16">
        <v>730</v>
      </c>
      <c r="U24" s="16">
        <v>192</v>
      </c>
      <c r="V24" s="16">
        <v>70</v>
      </c>
      <c r="W24" s="16">
        <v>10</v>
      </c>
      <c r="X24" s="17">
        <v>0</v>
      </c>
      <c r="Y24" s="13">
        <v>10</v>
      </c>
      <c r="Z24" s="14">
        <v>9.9800399201596807E-3</v>
      </c>
      <c r="AA24" s="44">
        <v>977</v>
      </c>
      <c r="AB24" s="16">
        <v>667</v>
      </c>
      <c r="AC24" s="16">
        <v>53</v>
      </c>
      <c r="AD24" s="16">
        <v>152</v>
      </c>
      <c r="AE24" s="16">
        <v>90</v>
      </c>
      <c r="AF24" s="17">
        <v>15</v>
      </c>
      <c r="AG24" s="13">
        <v>105</v>
      </c>
      <c r="AH24" s="14">
        <v>0.10747185261003071</v>
      </c>
    </row>
    <row r="25" spans="2:34" x14ac:dyDescent="0.3">
      <c r="B25" s="15" t="s">
        <v>27</v>
      </c>
      <c r="C25" s="44">
        <v>11111</v>
      </c>
      <c r="D25" s="16">
        <v>8112</v>
      </c>
      <c r="E25" s="16">
        <v>1162</v>
      </c>
      <c r="F25" s="16">
        <v>1350</v>
      </c>
      <c r="G25" s="16">
        <v>398</v>
      </c>
      <c r="H25" s="17">
        <v>89</v>
      </c>
      <c r="I25" s="13">
        <v>487</v>
      </c>
      <c r="J25" s="14">
        <v>4.3830438304383046E-2</v>
      </c>
      <c r="K25" s="44">
        <v>10657</v>
      </c>
      <c r="L25" s="16">
        <v>6640</v>
      </c>
      <c r="M25" s="16">
        <v>1346</v>
      </c>
      <c r="N25" s="16">
        <v>2079</v>
      </c>
      <c r="O25" s="16">
        <v>462</v>
      </c>
      <c r="P25" s="17">
        <v>130</v>
      </c>
      <c r="Q25" s="13">
        <v>592</v>
      </c>
      <c r="R25" s="14">
        <v>5.5550342497888712E-2</v>
      </c>
      <c r="S25" s="44">
        <v>10752</v>
      </c>
      <c r="T25" s="16">
        <v>6715</v>
      </c>
      <c r="U25" s="16">
        <v>1385</v>
      </c>
      <c r="V25" s="16">
        <v>2072</v>
      </c>
      <c r="W25" s="16">
        <v>482</v>
      </c>
      <c r="X25" s="17">
        <v>98</v>
      </c>
      <c r="Y25" s="13">
        <v>580</v>
      </c>
      <c r="Z25" s="14">
        <v>5.3943452380952384E-2</v>
      </c>
      <c r="AA25" s="44">
        <v>10657</v>
      </c>
      <c r="AB25" s="16">
        <v>6015</v>
      </c>
      <c r="AC25" s="16">
        <v>1026</v>
      </c>
      <c r="AD25" s="16">
        <v>2503</v>
      </c>
      <c r="AE25" s="16">
        <v>535</v>
      </c>
      <c r="AF25" s="17">
        <v>578</v>
      </c>
      <c r="AG25" s="13">
        <v>1113</v>
      </c>
      <c r="AH25" s="14">
        <v>0.1044383972975509</v>
      </c>
    </row>
    <row r="26" spans="2:34" x14ac:dyDescent="0.3">
      <c r="B26" s="15" t="s">
        <v>28</v>
      </c>
      <c r="C26" s="45">
        <v>8</v>
      </c>
      <c r="D26" s="18">
        <v>8</v>
      </c>
      <c r="E26" s="18">
        <v>0</v>
      </c>
      <c r="F26" s="18">
        <v>0</v>
      </c>
      <c r="G26" s="18">
        <v>0</v>
      </c>
      <c r="H26" s="19">
        <v>0</v>
      </c>
      <c r="I26" s="13">
        <v>0</v>
      </c>
      <c r="J26" s="14">
        <v>0</v>
      </c>
      <c r="K26" s="45">
        <v>7</v>
      </c>
      <c r="L26" s="18">
        <v>5</v>
      </c>
      <c r="M26" s="18">
        <v>1</v>
      </c>
      <c r="N26" s="18" t="s">
        <v>41</v>
      </c>
      <c r="O26" s="18">
        <v>1</v>
      </c>
      <c r="P26" s="19" t="s">
        <v>41</v>
      </c>
      <c r="Q26" s="13">
        <v>1</v>
      </c>
      <c r="R26" s="14">
        <v>0.14285714285714285</v>
      </c>
      <c r="S26" s="45">
        <v>7</v>
      </c>
      <c r="T26" s="18">
        <v>5</v>
      </c>
      <c r="U26" s="18">
        <v>1</v>
      </c>
      <c r="V26" s="18">
        <v>0</v>
      </c>
      <c r="W26" s="18">
        <v>1</v>
      </c>
      <c r="X26" s="19">
        <v>0</v>
      </c>
      <c r="Y26" s="13">
        <v>1</v>
      </c>
      <c r="Z26" s="14">
        <v>0.14285714285714285</v>
      </c>
      <c r="AA26" s="45">
        <v>7</v>
      </c>
      <c r="AB26" s="18">
        <v>4</v>
      </c>
      <c r="AC26" s="18">
        <v>1</v>
      </c>
      <c r="AD26" s="18">
        <v>1</v>
      </c>
      <c r="AE26" s="18"/>
      <c r="AF26" s="19">
        <v>1</v>
      </c>
      <c r="AG26" s="13">
        <v>1</v>
      </c>
      <c r="AH26" s="14">
        <v>0.14285714285714285</v>
      </c>
    </row>
    <row r="27" spans="2:34" x14ac:dyDescent="0.3">
      <c r="B27" s="15" t="s">
        <v>29</v>
      </c>
      <c r="C27" s="45">
        <v>21</v>
      </c>
      <c r="D27" s="18">
        <v>21</v>
      </c>
      <c r="E27" s="18">
        <v>0</v>
      </c>
      <c r="F27" s="18">
        <v>0</v>
      </c>
      <c r="G27" s="18">
        <v>0</v>
      </c>
      <c r="H27" s="19">
        <v>0</v>
      </c>
      <c r="I27" s="13">
        <v>0</v>
      </c>
      <c r="J27" s="14">
        <v>0</v>
      </c>
      <c r="K27" s="45">
        <v>22</v>
      </c>
      <c r="L27" s="18">
        <v>20</v>
      </c>
      <c r="M27" s="18">
        <v>2</v>
      </c>
      <c r="N27" s="18" t="s">
        <v>41</v>
      </c>
      <c r="O27" s="18" t="s">
        <v>41</v>
      </c>
      <c r="P27" s="19" t="s">
        <v>41</v>
      </c>
      <c r="Q27" s="13">
        <v>0</v>
      </c>
      <c r="R27" s="14">
        <v>0</v>
      </c>
      <c r="S27" s="45">
        <v>25</v>
      </c>
      <c r="T27" s="18">
        <v>25</v>
      </c>
      <c r="U27" s="18">
        <v>0</v>
      </c>
      <c r="V27" s="18">
        <v>0</v>
      </c>
      <c r="W27" s="18">
        <v>0</v>
      </c>
      <c r="X27" s="19">
        <v>0</v>
      </c>
      <c r="Y27" s="13">
        <v>0</v>
      </c>
      <c r="Z27" s="14">
        <v>0</v>
      </c>
      <c r="AA27" s="45">
        <v>22</v>
      </c>
      <c r="AB27" s="18">
        <v>20</v>
      </c>
      <c r="AC27" s="18">
        <v>0</v>
      </c>
      <c r="AD27" s="18">
        <v>2</v>
      </c>
      <c r="AE27" s="18">
        <v>0</v>
      </c>
      <c r="AF27" s="19">
        <v>0</v>
      </c>
      <c r="AG27" s="13">
        <v>0</v>
      </c>
      <c r="AH27" s="14">
        <v>0</v>
      </c>
    </row>
    <row r="28" spans="2:34" x14ac:dyDescent="0.3">
      <c r="B28" s="15" t="s">
        <v>30</v>
      </c>
      <c r="C28" s="45">
        <v>10</v>
      </c>
      <c r="D28" s="18">
        <v>9</v>
      </c>
      <c r="E28" s="18">
        <v>0</v>
      </c>
      <c r="F28" s="18">
        <v>1</v>
      </c>
      <c r="G28" s="18">
        <v>0</v>
      </c>
      <c r="H28" s="19">
        <v>0</v>
      </c>
      <c r="I28" s="13">
        <v>0</v>
      </c>
      <c r="J28" s="14">
        <v>0</v>
      </c>
      <c r="K28" s="45">
        <v>11</v>
      </c>
      <c r="L28" s="18">
        <v>8</v>
      </c>
      <c r="M28" s="18">
        <v>3</v>
      </c>
      <c r="N28" s="18" t="s">
        <v>41</v>
      </c>
      <c r="O28" s="18" t="s">
        <v>41</v>
      </c>
      <c r="P28" s="19" t="s">
        <v>41</v>
      </c>
      <c r="Q28" s="13">
        <v>0</v>
      </c>
      <c r="R28" s="14">
        <v>0</v>
      </c>
      <c r="S28" s="45">
        <v>19</v>
      </c>
      <c r="T28" s="18">
        <v>9</v>
      </c>
      <c r="U28" s="18">
        <v>7</v>
      </c>
      <c r="V28" s="18">
        <v>1</v>
      </c>
      <c r="W28" s="18">
        <v>2</v>
      </c>
      <c r="X28" s="19">
        <v>0</v>
      </c>
      <c r="Y28" s="13">
        <v>2</v>
      </c>
      <c r="Z28" s="14">
        <v>0.10526315789473684</v>
      </c>
      <c r="AA28" s="45">
        <v>11</v>
      </c>
      <c r="AB28" s="18">
        <v>8</v>
      </c>
      <c r="AC28" s="18">
        <v>3</v>
      </c>
      <c r="AD28" s="18">
        <v>0</v>
      </c>
      <c r="AE28" s="18">
        <v>0</v>
      </c>
      <c r="AF28" s="19">
        <v>0</v>
      </c>
      <c r="AG28" s="13">
        <v>0</v>
      </c>
      <c r="AH28" s="14">
        <v>0</v>
      </c>
    </row>
    <row r="29" spans="2:34" x14ac:dyDescent="0.3">
      <c r="B29" s="15" t="s">
        <v>31</v>
      </c>
      <c r="C29" s="45">
        <v>120</v>
      </c>
      <c r="D29" s="18">
        <v>115</v>
      </c>
      <c r="E29" s="18">
        <v>5</v>
      </c>
      <c r="F29" s="18">
        <v>0</v>
      </c>
      <c r="G29" s="18">
        <v>0</v>
      </c>
      <c r="H29" s="19">
        <v>0</v>
      </c>
      <c r="I29" s="13">
        <v>0</v>
      </c>
      <c r="J29" s="14">
        <v>0</v>
      </c>
      <c r="K29" s="45">
        <v>73</v>
      </c>
      <c r="L29" s="18">
        <v>70</v>
      </c>
      <c r="M29" s="18">
        <v>3</v>
      </c>
      <c r="N29" s="18" t="s">
        <v>41</v>
      </c>
      <c r="O29" s="18" t="s">
        <v>41</v>
      </c>
      <c r="P29" s="19" t="s">
        <v>41</v>
      </c>
      <c r="Q29" s="13">
        <v>0</v>
      </c>
      <c r="R29" s="14">
        <v>0</v>
      </c>
      <c r="S29" s="45">
        <v>76</v>
      </c>
      <c r="T29" s="18">
        <v>71</v>
      </c>
      <c r="U29" s="18">
        <v>3</v>
      </c>
      <c r="V29" s="18">
        <v>1</v>
      </c>
      <c r="W29" s="18">
        <v>1</v>
      </c>
      <c r="X29" s="19">
        <v>0</v>
      </c>
      <c r="Y29" s="13">
        <v>1</v>
      </c>
      <c r="Z29" s="14">
        <v>1.3157894736842105E-2</v>
      </c>
      <c r="AA29" s="45">
        <v>73</v>
      </c>
      <c r="AB29" s="18">
        <v>68</v>
      </c>
      <c r="AC29" s="18">
        <v>4</v>
      </c>
      <c r="AD29" s="18">
        <v>1</v>
      </c>
      <c r="AE29" s="18">
        <v>0</v>
      </c>
      <c r="AF29" s="19">
        <v>0</v>
      </c>
      <c r="AG29" s="13">
        <v>0</v>
      </c>
      <c r="AH29" s="14">
        <v>0</v>
      </c>
    </row>
    <row r="30" spans="2:34" x14ac:dyDescent="0.3">
      <c r="B30" s="15" t="s">
        <v>32</v>
      </c>
      <c r="C30" s="45">
        <v>612</v>
      </c>
      <c r="D30" s="18">
        <v>542</v>
      </c>
      <c r="E30" s="18">
        <v>61</v>
      </c>
      <c r="F30" s="18">
        <v>8</v>
      </c>
      <c r="G30" s="18">
        <v>1</v>
      </c>
      <c r="H30" s="19">
        <v>0</v>
      </c>
      <c r="I30" s="13">
        <v>1</v>
      </c>
      <c r="J30" s="14">
        <v>1.6339869281045752E-3</v>
      </c>
      <c r="K30" s="45">
        <v>600</v>
      </c>
      <c r="L30" s="18">
        <v>542</v>
      </c>
      <c r="M30" s="18">
        <v>45</v>
      </c>
      <c r="N30" s="18">
        <v>5</v>
      </c>
      <c r="O30" s="18">
        <v>6</v>
      </c>
      <c r="P30" s="19">
        <v>2</v>
      </c>
      <c r="Q30" s="13">
        <v>8</v>
      </c>
      <c r="R30" s="14">
        <v>1.3333333333333334E-2</v>
      </c>
      <c r="S30" s="45">
        <v>593</v>
      </c>
      <c r="T30" s="18">
        <v>556</v>
      </c>
      <c r="U30" s="18">
        <v>33</v>
      </c>
      <c r="V30" s="18">
        <v>2</v>
      </c>
      <c r="W30" s="18">
        <v>2</v>
      </c>
      <c r="X30" s="19">
        <v>0</v>
      </c>
      <c r="Y30" s="13">
        <v>2</v>
      </c>
      <c r="Z30" s="14">
        <v>3.3726812816188868E-3</v>
      </c>
      <c r="AA30" s="45">
        <v>600</v>
      </c>
      <c r="AB30" s="18">
        <v>541</v>
      </c>
      <c r="AC30" s="18">
        <v>1</v>
      </c>
      <c r="AD30" s="18">
        <v>45</v>
      </c>
      <c r="AE30" s="18">
        <v>5</v>
      </c>
      <c r="AF30" s="19">
        <v>8</v>
      </c>
      <c r="AG30" s="13">
        <v>13</v>
      </c>
      <c r="AH30" s="14">
        <v>2.1666666666666667E-2</v>
      </c>
    </row>
    <row r="31" spans="2:34" x14ac:dyDescent="0.3">
      <c r="B31" s="15" t="s">
        <v>33</v>
      </c>
      <c r="C31" s="44">
        <v>242</v>
      </c>
      <c r="D31" s="16">
        <v>83</v>
      </c>
      <c r="E31" s="16">
        <v>77</v>
      </c>
      <c r="F31" s="16">
        <v>61</v>
      </c>
      <c r="G31" s="16">
        <v>13</v>
      </c>
      <c r="H31" s="17">
        <v>8</v>
      </c>
      <c r="I31" s="13">
        <v>21</v>
      </c>
      <c r="J31" s="14">
        <v>8.6776859504132234E-2</v>
      </c>
      <c r="K31" s="44">
        <v>173</v>
      </c>
      <c r="L31" s="16">
        <v>87</v>
      </c>
      <c r="M31" s="16">
        <v>66</v>
      </c>
      <c r="N31" s="16">
        <v>12</v>
      </c>
      <c r="O31" s="16">
        <v>8</v>
      </c>
      <c r="P31" s="17" t="s">
        <v>41</v>
      </c>
      <c r="Q31" s="13">
        <v>8</v>
      </c>
      <c r="R31" s="14">
        <v>4.6242774566473986E-2</v>
      </c>
      <c r="S31" s="44">
        <v>177</v>
      </c>
      <c r="T31" s="16">
        <v>93</v>
      </c>
      <c r="U31" s="16">
        <v>57</v>
      </c>
      <c r="V31" s="16">
        <v>19</v>
      </c>
      <c r="W31" s="16">
        <v>8</v>
      </c>
      <c r="X31" s="17">
        <v>0</v>
      </c>
      <c r="Y31" s="13">
        <v>8</v>
      </c>
      <c r="Z31" s="14">
        <v>4.519774011299435E-2</v>
      </c>
      <c r="AA31" s="44">
        <v>173</v>
      </c>
      <c r="AB31" s="16">
        <v>82</v>
      </c>
      <c r="AC31" s="16">
        <v>11</v>
      </c>
      <c r="AD31" s="16">
        <v>60</v>
      </c>
      <c r="AE31" s="16">
        <v>12</v>
      </c>
      <c r="AF31" s="17">
        <v>8</v>
      </c>
      <c r="AG31" s="13">
        <v>20</v>
      </c>
      <c r="AH31" s="14">
        <v>0.11560693641618497</v>
      </c>
    </row>
    <row r="32" spans="2:34" x14ac:dyDescent="0.3">
      <c r="B32" s="15" t="s">
        <v>34</v>
      </c>
      <c r="C32" s="44">
        <v>234</v>
      </c>
      <c r="D32" s="16">
        <v>15</v>
      </c>
      <c r="E32" s="16">
        <v>9</v>
      </c>
      <c r="F32" s="16">
        <v>206</v>
      </c>
      <c r="G32" s="16">
        <v>1</v>
      </c>
      <c r="H32" s="17">
        <v>3</v>
      </c>
      <c r="I32" s="13">
        <v>4</v>
      </c>
      <c r="J32" s="14">
        <v>1.7094017094017096E-2</v>
      </c>
      <c r="K32" s="44">
        <v>156</v>
      </c>
      <c r="L32" s="16">
        <v>2</v>
      </c>
      <c r="M32" s="16">
        <v>1</v>
      </c>
      <c r="N32" s="16">
        <v>137</v>
      </c>
      <c r="O32" s="16">
        <v>8</v>
      </c>
      <c r="P32" s="17">
        <v>8</v>
      </c>
      <c r="Q32" s="13">
        <v>16</v>
      </c>
      <c r="R32" s="14">
        <v>0.10256410256410256</v>
      </c>
      <c r="S32" s="44">
        <v>156</v>
      </c>
      <c r="T32" s="16">
        <v>2</v>
      </c>
      <c r="U32" s="16">
        <v>1</v>
      </c>
      <c r="V32" s="16">
        <v>137</v>
      </c>
      <c r="W32" s="16">
        <v>8</v>
      </c>
      <c r="X32" s="17">
        <v>8</v>
      </c>
      <c r="Y32" s="13">
        <v>16</v>
      </c>
      <c r="Z32" s="14">
        <v>0.10256410256410256</v>
      </c>
      <c r="AA32" s="44">
        <v>156</v>
      </c>
      <c r="AB32" s="16">
        <v>2</v>
      </c>
      <c r="AC32" s="16"/>
      <c r="AD32" s="16">
        <v>97</v>
      </c>
      <c r="AE32" s="16">
        <v>43</v>
      </c>
      <c r="AF32" s="17">
        <v>14</v>
      </c>
      <c r="AG32" s="13">
        <v>57</v>
      </c>
      <c r="AH32" s="14">
        <v>0.36538461538461536</v>
      </c>
    </row>
    <row r="33" spans="2:34" x14ac:dyDescent="0.3">
      <c r="B33" s="15" t="s">
        <v>35</v>
      </c>
      <c r="C33" s="44">
        <v>556</v>
      </c>
      <c r="D33" s="16">
        <v>145</v>
      </c>
      <c r="E33" s="16">
        <v>90</v>
      </c>
      <c r="F33" s="16">
        <v>247</v>
      </c>
      <c r="G33" s="16">
        <v>21</v>
      </c>
      <c r="H33" s="17">
        <v>53</v>
      </c>
      <c r="I33" s="13">
        <v>74</v>
      </c>
      <c r="J33" s="14">
        <v>0.13309352517985612</v>
      </c>
      <c r="K33" s="44">
        <v>494</v>
      </c>
      <c r="L33" s="16">
        <v>61</v>
      </c>
      <c r="M33" s="16">
        <v>47</v>
      </c>
      <c r="N33" s="16">
        <v>357</v>
      </c>
      <c r="O33" s="16">
        <v>2</v>
      </c>
      <c r="P33" s="17">
        <v>27</v>
      </c>
      <c r="Q33" s="13">
        <v>29</v>
      </c>
      <c r="R33" s="14">
        <v>5.8704453441295545E-2</v>
      </c>
      <c r="S33" s="44">
        <v>494</v>
      </c>
      <c r="T33" s="16">
        <v>61</v>
      </c>
      <c r="U33" s="16">
        <v>47</v>
      </c>
      <c r="V33" s="16">
        <v>357</v>
      </c>
      <c r="W33" s="16">
        <v>2</v>
      </c>
      <c r="X33" s="17">
        <v>27</v>
      </c>
      <c r="Y33" s="13">
        <v>29</v>
      </c>
      <c r="Z33" s="14">
        <v>5.8704453441295545E-2</v>
      </c>
      <c r="AA33" s="44">
        <v>494</v>
      </c>
      <c r="AB33" s="16">
        <v>11</v>
      </c>
      <c r="AC33" s="16">
        <v>50</v>
      </c>
      <c r="AD33" s="16">
        <v>41</v>
      </c>
      <c r="AE33" s="16">
        <v>361</v>
      </c>
      <c r="AF33" s="17">
        <v>31</v>
      </c>
      <c r="AG33" s="13">
        <v>392</v>
      </c>
      <c r="AH33" s="14">
        <v>0.79352226720647778</v>
      </c>
    </row>
    <row r="34" spans="2:34" x14ac:dyDescent="0.3">
      <c r="B34" s="15" t="s">
        <v>53</v>
      </c>
      <c r="C34" s="44">
        <v>187</v>
      </c>
      <c r="D34" s="16">
        <v>36</v>
      </c>
      <c r="E34" s="16">
        <v>4</v>
      </c>
      <c r="F34" s="16">
        <v>123</v>
      </c>
      <c r="G34" s="16">
        <v>24</v>
      </c>
      <c r="H34" s="17">
        <v>0</v>
      </c>
      <c r="I34" s="13">
        <v>24</v>
      </c>
      <c r="J34" s="14">
        <v>0.12834224598930483</v>
      </c>
      <c r="K34" s="44">
        <v>58</v>
      </c>
      <c r="L34" s="16">
        <v>4</v>
      </c>
      <c r="M34" s="16" t="s">
        <v>41</v>
      </c>
      <c r="N34" s="16">
        <v>53</v>
      </c>
      <c r="O34" s="16" t="s">
        <v>41</v>
      </c>
      <c r="P34" s="17">
        <v>1</v>
      </c>
      <c r="Q34" s="13">
        <v>1</v>
      </c>
      <c r="R34" s="14">
        <v>1.7241379310344827E-2</v>
      </c>
      <c r="S34" s="44">
        <v>58</v>
      </c>
      <c r="T34" s="16">
        <v>4</v>
      </c>
      <c r="U34" s="16">
        <v>0</v>
      </c>
      <c r="V34" s="16">
        <v>53</v>
      </c>
      <c r="W34" s="16">
        <v>0</v>
      </c>
      <c r="X34" s="17">
        <v>1</v>
      </c>
      <c r="Y34" s="13">
        <v>1</v>
      </c>
      <c r="Z34" s="14">
        <v>1.7241379310344827E-2</v>
      </c>
      <c r="AA34" s="44">
        <v>58</v>
      </c>
      <c r="AB34" s="16">
        <v>4</v>
      </c>
      <c r="AC34" s="16">
        <v>0</v>
      </c>
      <c r="AD34" s="16">
        <v>29</v>
      </c>
      <c r="AE34" s="16">
        <v>24</v>
      </c>
      <c r="AF34" s="17">
        <v>1</v>
      </c>
      <c r="AG34" s="13">
        <v>25</v>
      </c>
      <c r="AH34" s="14">
        <v>0.43103448275862066</v>
      </c>
    </row>
    <row r="35" spans="2:34" x14ac:dyDescent="0.3">
      <c r="B35" s="15" t="s">
        <v>37</v>
      </c>
      <c r="C35" s="44">
        <v>40</v>
      </c>
      <c r="D35" s="16">
        <v>10</v>
      </c>
      <c r="E35" s="16">
        <v>7</v>
      </c>
      <c r="F35" s="16">
        <v>11</v>
      </c>
      <c r="G35" s="16">
        <v>11</v>
      </c>
      <c r="H35" s="17">
        <v>1</v>
      </c>
      <c r="I35" s="13">
        <v>12</v>
      </c>
      <c r="J35" s="14">
        <v>0.3</v>
      </c>
      <c r="K35" s="44">
        <v>23</v>
      </c>
      <c r="L35" s="16">
        <v>1</v>
      </c>
      <c r="M35" s="16">
        <v>13</v>
      </c>
      <c r="N35" s="16">
        <v>9</v>
      </c>
      <c r="O35" s="16" t="s">
        <v>41</v>
      </c>
      <c r="P35" s="17" t="s">
        <v>41</v>
      </c>
      <c r="Q35" s="13">
        <v>0</v>
      </c>
      <c r="R35" s="14">
        <v>0</v>
      </c>
      <c r="S35" s="44">
        <v>23</v>
      </c>
      <c r="T35" s="16">
        <v>1</v>
      </c>
      <c r="U35" s="16">
        <v>13</v>
      </c>
      <c r="V35" s="16">
        <v>9</v>
      </c>
      <c r="W35" s="16">
        <v>0</v>
      </c>
      <c r="X35" s="17">
        <v>0</v>
      </c>
      <c r="Y35" s="13">
        <v>0</v>
      </c>
      <c r="Z35" s="14">
        <v>0</v>
      </c>
      <c r="AA35" s="44">
        <v>23</v>
      </c>
      <c r="AB35" s="16">
        <v>1</v>
      </c>
      <c r="AC35" s="16"/>
      <c r="AD35" s="16">
        <v>8</v>
      </c>
      <c r="AE35" s="16">
        <v>14</v>
      </c>
      <c r="AF35" s="17">
        <v>0</v>
      </c>
      <c r="AG35" s="13">
        <v>14</v>
      </c>
      <c r="AH35" s="14">
        <v>0.60869565217391308</v>
      </c>
    </row>
    <row r="36" spans="2:34" x14ac:dyDescent="0.3">
      <c r="B36" s="15" t="s">
        <v>38</v>
      </c>
      <c r="C36" s="44">
        <v>160</v>
      </c>
      <c r="D36" s="16">
        <v>130</v>
      </c>
      <c r="E36" s="16">
        <v>6</v>
      </c>
      <c r="F36" s="16">
        <v>18</v>
      </c>
      <c r="G36" s="16">
        <v>3</v>
      </c>
      <c r="H36" s="17">
        <v>3</v>
      </c>
      <c r="I36" s="13">
        <v>6</v>
      </c>
      <c r="J36" s="14">
        <v>3.7499999999999999E-2</v>
      </c>
      <c r="K36" s="44">
        <v>133</v>
      </c>
      <c r="L36" s="16">
        <v>121</v>
      </c>
      <c r="M36" s="16">
        <v>6</v>
      </c>
      <c r="N36" s="16">
        <v>2</v>
      </c>
      <c r="O36" s="16">
        <v>4</v>
      </c>
      <c r="P36" s="17" t="s">
        <v>41</v>
      </c>
      <c r="Q36" s="13">
        <v>4</v>
      </c>
      <c r="R36" s="14">
        <v>3.007518796992481E-2</v>
      </c>
      <c r="S36" s="44">
        <v>133</v>
      </c>
      <c r="T36" s="16">
        <v>121</v>
      </c>
      <c r="U36" s="16">
        <v>6</v>
      </c>
      <c r="V36" s="16">
        <v>2</v>
      </c>
      <c r="W36" s="16">
        <v>4</v>
      </c>
      <c r="X36" s="17">
        <v>0</v>
      </c>
      <c r="Y36" s="13">
        <v>4</v>
      </c>
      <c r="Z36" s="14">
        <v>3.007518796992481E-2</v>
      </c>
      <c r="AA36" s="44">
        <v>133</v>
      </c>
      <c r="AB36" s="16">
        <v>93</v>
      </c>
      <c r="AC36" s="16">
        <v>28</v>
      </c>
      <c r="AD36" s="16">
        <v>4</v>
      </c>
      <c r="AE36" s="16">
        <v>2</v>
      </c>
      <c r="AF36" s="17">
        <v>6</v>
      </c>
      <c r="AG36" s="13">
        <v>8</v>
      </c>
      <c r="AH36" s="14">
        <v>6.0150375939849621E-2</v>
      </c>
    </row>
    <row r="37" spans="2:34" ht="15" thickBot="1" x14ac:dyDescent="0.35">
      <c r="B37" s="20" t="s">
        <v>39</v>
      </c>
      <c r="C37" s="46">
        <v>668</v>
      </c>
      <c r="D37" s="21">
        <v>578</v>
      </c>
      <c r="E37" s="21">
        <v>46</v>
      </c>
      <c r="F37" s="21">
        <v>13</v>
      </c>
      <c r="G37" s="21">
        <v>2</v>
      </c>
      <c r="H37" s="22">
        <v>29</v>
      </c>
      <c r="I37" s="13">
        <v>31</v>
      </c>
      <c r="J37" s="14">
        <v>4.6407185628742513E-2</v>
      </c>
      <c r="K37" s="46">
        <v>825</v>
      </c>
      <c r="L37" s="21">
        <v>803</v>
      </c>
      <c r="M37" s="21">
        <v>12</v>
      </c>
      <c r="N37" s="21">
        <v>10</v>
      </c>
      <c r="O37" s="21" t="s">
        <v>41</v>
      </c>
      <c r="P37" s="22" t="s">
        <v>41</v>
      </c>
      <c r="Q37" s="13">
        <v>0</v>
      </c>
      <c r="R37" s="14">
        <v>0</v>
      </c>
      <c r="S37" s="46">
        <v>825</v>
      </c>
      <c r="T37" s="21">
        <v>803</v>
      </c>
      <c r="U37" s="21">
        <v>12</v>
      </c>
      <c r="V37" s="21">
        <v>10</v>
      </c>
      <c r="W37" s="21">
        <v>0</v>
      </c>
      <c r="X37" s="22">
        <v>0</v>
      </c>
      <c r="Y37" s="13">
        <v>0</v>
      </c>
      <c r="Z37" s="14">
        <v>0</v>
      </c>
      <c r="AA37" s="46">
        <v>825</v>
      </c>
      <c r="AB37" s="21">
        <v>786</v>
      </c>
      <c r="AC37" s="21">
        <v>17</v>
      </c>
      <c r="AD37" s="21">
        <v>10</v>
      </c>
      <c r="AE37" s="21">
        <v>12</v>
      </c>
      <c r="AF37" s="22">
        <v>0</v>
      </c>
      <c r="AG37" s="13">
        <v>12</v>
      </c>
      <c r="AH37" s="14">
        <v>1.4545454545454545E-2</v>
      </c>
    </row>
    <row r="38" spans="2:34" ht="15" thickBot="1" x14ac:dyDescent="0.35">
      <c r="B38" s="23" t="s">
        <v>40</v>
      </c>
      <c r="C38" s="47">
        <v>156778</v>
      </c>
      <c r="D38" s="24">
        <v>100094</v>
      </c>
      <c r="E38" s="24">
        <v>15081</v>
      </c>
      <c r="F38" s="24">
        <v>33580</v>
      </c>
      <c r="G38" s="24">
        <v>6848</v>
      </c>
      <c r="H38" s="25">
        <v>1175</v>
      </c>
      <c r="I38" s="26">
        <v>8023</v>
      </c>
      <c r="J38" s="28">
        <v>5.117427190039419E-2</v>
      </c>
      <c r="K38" s="47">
        <v>155865</v>
      </c>
      <c r="L38" s="24">
        <v>103566</v>
      </c>
      <c r="M38" s="24">
        <v>15559</v>
      </c>
      <c r="N38" s="24">
        <v>25635</v>
      </c>
      <c r="O38" s="24">
        <v>10214</v>
      </c>
      <c r="P38" s="27">
        <v>891</v>
      </c>
      <c r="Q38" s="26">
        <v>11105</v>
      </c>
      <c r="R38" s="28">
        <v>7.1247553972989444E-2</v>
      </c>
      <c r="S38" s="47">
        <v>157855</v>
      </c>
      <c r="T38" s="24">
        <v>104159</v>
      </c>
      <c r="U38" s="24">
        <v>17210</v>
      </c>
      <c r="V38" s="24">
        <v>26240</v>
      </c>
      <c r="W38" s="24">
        <v>9550</v>
      </c>
      <c r="X38" s="27">
        <v>696</v>
      </c>
      <c r="Y38" s="26">
        <v>10246</v>
      </c>
      <c r="Z38" s="28">
        <v>6.4907668429888182E-2</v>
      </c>
      <c r="AA38" s="47">
        <v>155865</v>
      </c>
      <c r="AB38" s="24">
        <v>91002</v>
      </c>
      <c r="AC38" s="24">
        <v>12854</v>
      </c>
      <c r="AD38" s="24">
        <v>14147</v>
      </c>
      <c r="AE38" s="24">
        <v>27567</v>
      </c>
      <c r="AF38" s="27">
        <v>10295</v>
      </c>
      <c r="AG38" s="26">
        <v>37862</v>
      </c>
      <c r="AH38" s="28">
        <v>0.24291534340615276</v>
      </c>
    </row>
    <row r="39" spans="2:34" ht="52.5" customHeight="1" x14ac:dyDescent="0.3"/>
  </sheetData>
  <mergeCells count="13">
    <mergeCell ref="AB10:AF10"/>
    <mergeCell ref="B9:B11"/>
    <mergeCell ref="D10:H10"/>
    <mergeCell ref="L10:P10"/>
    <mergeCell ref="C10:C11"/>
    <mergeCell ref="C9:H9"/>
    <mergeCell ref="K10:K11"/>
    <mergeCell ref="AA10:AA11"/>
    <mergeCell ref="K9:P9"/>
    <mergeCell ref="AA9:AF9"/>
    <mergeCell ref="S9:X9"/>
    <mergeCell ref="S10:S11"/>
    <mergeCell ref="T10:X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EE62-4A10-4189-9B66-A12571A9198B}">
  <dimension ref="B1:Z39"/>
  <sheetViews>
    <sheetView topLeftCell="P1" workbookViewId="0">
      <selection activeCell="Y7" sqref="Y7"/>
    </sheetView>
  </sheetViews>
  <sheetFormatPr defaultRowHeight="14.4" x14ac:dyDescent="0.3"/>
  <cols>
    <col min="1" max="1" width="7.77734375" customWidth="1"/>
    <col min="2" max="2" width="29.77734375" bestFit="1" customWidth="1"/>
    <col min="3" max="3" width="8.5546875" bestFit="1" customWidth="1"/>
    <col min="4" max="4" width="7.5546875" bestFit="1" customWidth="1"/>
    <col min="5" max="5" width="7.77734375" bestFit="1" customWidth="1"/>
    <col min="6" max="6" width="6.5546875" bestFit="1" customWidth="1"/>
    <col min="7" max="7" width="7.77734375" bestFit="1" customWidth="1"/>
    <col min="8" max="8" width="12.77734375" bestFit="1" customWidth="1"/>
    <col min="9" max="13" width="9.5546875" customWidth="1"/>
    <col min="14" max="14" width="12.77734375" bestFit="1" customWidth="1"/>
    <col min="15" max="19" width="9.5546875" customWidth="1"/>
    <col min="20" max="20" width="12.77734375" bestFit="1" customWidth="1"/>
    <col min="26" max="26" width="12.77734375" bestFit="1" customWidth="1"/>
    <col min="28" max="28" width="12.21875" bestFit="1" customWidth="1"/>
    <col min="29" max="29" width="10.44140625" bestFit="1" customWidth="1"/>
  </cols>
  <sheetData>
    <row r="1" spans="2:26" x14ac:dyDescent="0.3">
      <c r="Y1" s="39" t="s">
        <v>42</v>
      </c>
      <c r="Z1" s="40" t="s">
        <v>43</v>
      </c>
    </row>
    <row r="2" spans="2:26" x14ac:dyDescent="0.3">
      <c r="Y2" s="39" t="s">
        <v>44</v>
      </c>
      <c r="Z2" s="41" t="s">
        <v>46</v>
      </c>
    </row>
    <row r="3" spans="2:26" x14ac:dyDescent="0.3">
      <c r="Y3" s="39" t="s">
        <v>49</v>
      </c>
      <c r="Z3" s="41" t="s">
        <v>47</v>
      </c>
    </row>
    <row r="4" spans="2:26" x14ac:dyDescent="0.3">
      <c r="Y4" s="39" t="s">
        <v>48</v>
      </c>
      <c r="Z4" s="41" t="s">
        <v>50</v>
      </c>
    </row>
    <row r="5" spans="2:26" x14ac:dyDescent="0.3">
      <c r="Y5" s="39" t="s">
        <v>45</v>
      </c>
      <c r="Z5" s="42">
        <v>1</v>
      </c>
    </row>
    <row r="6" spans="2:26" x14ac:dyDescent="0.3">
      <c r="Y6" s="39"/>
      <c r="Z6" s="40"/>
    </row>
    <row r="7" spans="2:26" x14ac:dyDescent="0.3">
      <c r="Y7" s="39" t="s">
        <v>54</v>
      </c>
      <c r="Z7" s="71">
        <v>45362</v>
      </c>
    </row>
    <row r="8" spans="2:26" ht="15" thickBot="1" x14ac:dyDescent="0.35"/>
    <row r="9" spans="2:26" ht="59.25" customHeight="1" thickBot="1" x14ac:dyDescent="0.6">
      <c r="B9" s="50" t="s">
        <v>0</v>
      </c>
      <c r="C9" s="65" t="s">
        <v>1</v>
      </c>
      <c r="D9" s="66"/>
      <c r="E9" s="66"/>
      <c r="F9" s="66"/>
      <c r="G9" s="67"/>
      <c r="H9" s="1"/>
      <c r="I9" s="68" t="s">
        <v>2</v>
      </c>
      <c r="J9" s="68"/>
      <c r="K9" s="68"/>
      <c r="L9" s="68"/>
      <c r="M9" s="69"/>
      <c r="N9" s="1"/>
      <c r="O9" s="68" t="s">
        <v>52</v>
      </c>
      <c r="P9" s="68"/>
      <c r="Q9" s="68"/>
      <c r="R9" s="68"/>
      <c r="S9" s="69"/>
      <c r="T9" s="1"/>
      <c r="U9" s="68" t="s">
        <v>3</v>
      </c>
      <c r="V9" s="68"/>
      <c r="W9" s="68"/>
      <c r="X9" s="68"/>
      <c r="Y9" s="70"/>
      <c r="Z9" s="1"/>
    </row>
    <row r="10" spans="2:26" x14ac:dyDescent="0.3">
      <c r="B10" s="51"/>
      <c r="C10" s="48" t="s">
        <v>4</v>
      </c>
      <c r="D10" s="48"/>
      <c r="E10" s="48"/>
      <c r="F10" s="48"/>
      <c r="G10" s="53"/>
      <c r="H10" s="3"/>
      <c r="I10" s="48" t="s">
        <v>5</v>
      </c>
      <c r="J10" s="48"/>
      <c r="K10" s="48"/>
      <c r="L10" s="48"/>
      <c r="M10" s="53"/>
      <c r="N10" s="3"/>
      <c r="O10" s="48" t="s">
        <v>5</v>
      </c>
      <c r="P10" s="48"/>
      <c r="Q10" s="48"/>
      <c r="R10" s="48"/>
      <c r="S10" s="53"/>
      <c r="T10" s="3"/>
      <c r="U10" s="48" t="s">
        <v>6</v>
      </c>
      <c r="V10" s="48"/>
      <c r="W10" s="48"/>
      <c r="X10" s="48"/>
      <c r="Y10" s="49"/>
      <c r="Z10" s="3"/>
    </row>
    <row r="11" spans="2:26" ht="15" thickBot="1" x14ac:dyDescent="0.35">
      <c r="B11" s="52"/>
      <c r="C11" s="5" t="s">
        <v>7</v>
      </c>
      <c r="D11" s="5" t="s">
        <v>8</v>
      </c>
      <c r="E11" s="5" t="s">
        <v>9</v>
      </c>
      <c r="F11" s="5" t="s">
        <v>10</v>
      </c>
      <c r="G11" s="6" t="s">
        <v>11</v>
      </c>
      <c r="H11" s="7" t="s">
        <v>12</v>
      </c>
      <c r="I11" s="5" t="s">
        <v>7</v>
      </c>
      <c r="J11" s="5" t="s">
        <v>8</v>
      </c>
      <c r="K11" s="5" t="s">
        <v>9</v>
      </c>
      <c r="L11" s="5" t="s">
        <v>10</v>
      </c>
      <c r="M11" s="6" t="s">
        <v>11</v>
      </c>
      <c r="N11" s="7" t="s">
        <v>12</v>
      </c>
      <c r="O11" s="5" t="s">
        <v>7</v>
      </c>
      <c r="P11" s="5" t="s">
        <v>8</v>
      </c>
      <c r="Q11" s="5" t="s">
        <v>9</v>
      </c>
      <c r="R11" s="5" t="s">
        <v>10</v>
      </c>
      <c r="S11" s="6" t="s">
        <v>11</v>
      </c>
      <c r="T11" s="7" t="s">
        <v>12</v>
      </c>
      <c r="U11" s="5" t="s">
        <v>7</v>
      </c>
      <c r="V11" s="5" t="s">
        <v>8</v>
      </c>
      <c r="W11" s="5" t="s">
        <v>9</v>
      </c>
      <c r="X11" s="5" t="s">
        <v>10</v>
      </c>
      <c r="Y11" s="9" t="s">
        <v>11</v>
      </c>
      <c r="Z11" s="7" t="s">
        <v>12</v>
      </c>
    </row>
    <row r="12" spans="2:26" x14ac:dyDescent="0.3">
      <c r="B12" s="10" t="s">
        <v>14</v>
      </c>
      <c r="C12" s="29">
        <v>0.88132094943240458</v>
      </c>
      <c r="D12" s="29">
        <v>2.7863777089783281E-2</v>
      </c>
      <c r="E12" s="29">
        <v>7.8431372549019607E-2</v>
      </c>
      <c r="F12" s="29">
        <v>3.0959752321981426E-3</v>
      </c>
      <c r="G12" s="29">
        <v>9.2879256965944269E-3</v>
      </c>
      <c r="H12" s="30">
        <v>1.238390092879257E-2</v>
      </c>
      <c r="I12" s="31">
        <v>0.75921658986175111</v>
      </c>
      <c r="J12" s="31">
        <v>0.11290322580645161</v>
      </c>
      <c r="K12" s="31">
        <v>0.10138248847926268</v>
      </c>
      <c r="L12" s="31">
        <v>1.1520737327188941E-2</v>
      </c>
      <c r="M12" s="31">
        <v>1.4976958525345621E-2</v>
      </c>
      <c r="N12" s="30">
        <v>2.6497695852534562E-2</v>
      </c>
      <c r="O12" s="31">
        <f>'Summary - Units'!T12/'Summary - Units'!$S12</f>
        <v>0.68802902055622728</v>
      </c>
      <c r="P12" s="31">
        <f>'Summary - Units'!U12/'Summary - Units'!$S12</f>
        <v>0.14268440145102781</v>
      </c>
      <c r="Q12" s="31">
        <f>'Summary - Units'!V12/'Summary - Units'!$S12</f>
        <v>0.14268440145102781</v>
      </c>
      <c r="R12" s="31">
        <f>'Summary - Units'!W12/'Summary - Units'!$S12</f>
        <v>1.0882708585247884E-2</v>
      </c>
      <c r="S12" s="31">
        <f>'Summary - Units'!X12/'Summary - Units'!$S12</f>
        <v>1.5719467956469165E-2</v>
      </c>
      <c r="T12" s="30">
        <f>R12+S12</f>
        <v>2.6602176541717051E-2</v>
      </c>
      <c r="U12" s="31">
        <v>0.59562211981566815</v>
      </c>
      <c r="V12" s="31">
        <v>0.12211981566820276</v>
      </c>
      <c r="W12" s="31">
        <v>0.12788018433179724</v>
      </c>
      <c r="X12" s="31">
        <v>0.10483870967741936</v>
      </c>
      <c r="Y12" s="31">
        <v>4.9539170506912443E-2</v>
      </c>
      <c r="Z12" s="30">
        <v>0.15437788018433179</v>
      </c>
    </row>
    <row r="13" spans="2:26" x14ac:dyDescent="0.3">
      <c r="B13" s="15" t="s">
        <v>15</v>
      </c>
      <c r="C13" s="29">
        <v>0.96872207327971405</v>
      </c>
      <c r="D13" s="29">
        <v>8.9365504915102768E-4</v>
      </c>
      <c r="E13" s="29">
        <v>2.323503127792672E-2</v>
      </c>
      <c r="F13" s="29" t="s">
        <v>41</v>
      </c>
      <c r="G13" s="29">
        <v>7.1492403932082215E-3</v>
      </c>
      <c r="H13" s="30">
        <v>7.1492403932082215E-3</v>
      </c>
      <c r="I13" s="31">
        <v>0.92136752136752131</v>
      </c>
      <c r="J13" s="31">
        <v>7.6923076923076927E-3</v>
      </c>
      <c r="K13" s="31">
        <v>5.6410256410256411E-2</v>
      </c>
      <c r="L13" s="31">
        <v>3.4188034188034188E-3</v>
      </c>
      <c r="M13" s="31">
        <v>1.1111111111111112E-2</v>
      </c>
      <c r="N13" s="30">
        <v>1.452991452991453E-2</v>
      </c>
      <c r="O13" s="31">
        <f>'Summary - Units'!T13/'Summary - Units'!$S13</f>
        <v>0.91431095406360419</v>
      </c>
      <c r="P13" s="31">
        <f>'Summary - Units'!U13/'Summary - Units'!$S13</f>
        <v>2.2084805653710248E-2</v>
      </c>
      <c r="Q13" s="31">
        <f>'Summary - Units'!V13/'Summary - Units'!$S13</f>
        <v>5.2120141342756186E-2</v>
      </c>
      <c r="R13" s="31">
        <f>'Summary - Units'!W13/'Summary - Units'!$S13</f>
        <v>4.4169611307420496E-3</v>
      </c>
      <c r="S13" s="31">
        <f>'Summary - Units'!X13/'Summary - Units'!$S13</f>
        <v>7.0671378091872791E-3</v>
      </c>
      <c r="T13" s="30">
        <f t="shared" ref="T13:T38" si="0">R13+S13</f>
        <v>1.1484098939929329E-2</v>
      </c>
      <c r="U13" s="31">
        <v>0.61880341880341883</v>
      </c>
      <c r="V13" s="31">
        <v>5.5555555555555552E-2</v>
      </c>
      <c r="W13" s="31">
        <v>5.8974358974358973E-2</v>
      </c>
      <c r="X13" s="31">
        <v>0.12735042735042734</v>
      </c>
      <c r="Y13" s="31">
        <v>0.13931623931623932</v>
      </c>
      <c r="Z13" s="30">
        <v>0.26666666666666666</v>
      </c>
    </row>
    <row r="14" spans="2:26" x14ac:dyDescent="0.3">
      <c r="B14" s="15" t="s">
        <v>16</v>
      </c>
      <c r="C14" s="29">
        <v>0.59332386894310163</v>
      </c>
      <c r="D14" s="29">
        <v>6.8685321477939251E-2</v>
      </c>
      <c r="E14" s="29">
        <v>0.27813165464938172</v>
      </c>
      <c r="F14" s="29">
        <v>5.3115776889453431E-2</v>
      </c>
      <c r="G14" s="29">
        <v>6.743378040124033E-3</v>
      </c>
      <c r="H14" s="30">
        <v>5.9859154929577461E-2</v>
      </c>
      <c r="I14" s="31">
        <v>0.64188897035324199</v>
      </c>
      <c r="J14" s="31">
        <v>7.1118380238001239E-2</v>
      </c>
      <c r="K14" s="31">
        <v>0.19808057451168387</v>
      </c>
      <c r="L14" s="31">
        <v>8.412761077585397E-2</v>
      </c>
      <c r="M14" s="31">
        <v>4.7844641212189572E-3</v>
      </c>
      <c r="N14" s="30">
        <v>8.8912074897072924E-2</v>
      </c>
      <c r="O14" s="31">
        <f>'Summary - Units'!T14/'Summary - Units'!$S14</f>
        <v>0.64694630035208334</v>
      </c>
      <c r="P14" s="31">
        <f>'Summary - Units'!U14/'Summary - Units'!$S14</f>
        <v>7.1414709877741123E-2</v>
      </c>
      <c r="Q14" s="31">
        <f>'Summary - Units'!V14/'Summary - Units'!$S14</f>
        <v>0.20063208671786201</v>
      </c>
      <c r="R14" s="31">
        <f>'Summary - Units'!W14/'Summary - Units'!$S14</f>
        <v>7.7097945718166944E-2</v>
      </c>
      <c r="S14" s="31">
        <f>'Summary - Units'!X14/'Summary - Units'!$S14</f>
        <v>3.908957334146544E-3</v>
      </c>
      <c r="T14" s="30">
        <f t="shared" si="0"/>
        <v>8.1006903052313492E-2</v>
      </c>
      <c r="U14" s="31">
        <v>0.56687910063354197</v>
      </c>
      <c r="V14" s="31">
        <v>7.8487770947305094E-2</v>
      </c>
      <c r="W14" s="31">
        <v>5.2356513075028671E-2</v>
      </c>
      <c r="X14" s="31">
        <v>0.22995506927603257</v>
      </c>
      <c r="Y14" s="31">
        <v>7.2321546068091672E-2</v>
      </c>
      <c r="Z14" s="30">
        <v>0.30227661534412426</v>
      </c>
    </row>
    <row r="15" spans="2:26" x14ac:dyDescent="0.3">
      <c r="B15" s="15" t="s">
        <v>17</v>
      </c>
      <c r="C15" s="29">
        <v>0.73216245883644349</v>
      </c>
      <c r="D15" s="29">
        <v>0.13995609220636662</v>
      </c>
      <c r="E15" s="29">
        <v>9.110867178924259E-2</v>
      </c>
      <c r="F15" s="29">
        <v>3.2930845225027441E-2</v>
      </c>
      <c r="G15" s="29">
        <v>3.8419319429198683E-3</v>
      </c>
      <c r="H15" s="30">
        <v>3.6772777167947308E-2</v>
      </c>
      <c r="I15" s="31">
        <v>0.79743888242142025</v>
      </c>
      <c r="J15" s="31">
        <v>0.1420256111757858</v>
      </c>
      <c r="K15" s="31">
        <v>3.550640279394645E-2</v>
      </c>
      <c r="L15" s="31">
        <v>2.3282887077997673E-2</v>
      </c>
      <c r="M15" s="31">
        <v>1.7462165308498253E-3</v>
      </c>
      <c r="N15" s="30">
        <v>2.5029103608847497E-2</v>
      </c>
      <c r="O15" s="31">
        <f>'Summary - Units'!T15/'Summary - Units'!$S15</f>
        <v>0.80735032602252521</v>
      </c>
      <c r="P15" s="31">
        <f>'Summary - Units'!U15/'Summary - Units'!$S15</f>
        <v>0.16004742145820983</v>
      </c>
      <c r="Q15" s="31">
        <f>'Summary - Units'!V15/'Summary - Units'!$S15</f>
        <v>1.896858328393598E-2</v>
      </c>
      <c r="R15" s="31">
        <f>'Summary - Units'!W15/'Summary - Units'!$S15</f>
        <v>1.2448132780082987E-2</v>
      </c>
      <c r="S15" s="31">
        <f>'Summary - Units'!X15/'Summary - Units'!$S15</f>
        <v>1.1855364552459987E-3</v>
      </c>
      <c r="T15" s="30">
        <f t="shared" si="0"/>
        <v>1.3633669235328985E-2</v>
      </c>
      <c r="U15" s="31">
        <v>0.72351571594877762</v>
      </c>
      <c r="V15" s="31">
        <v>6.4610011641443532E-2</v>
      </c>
      <c r="W15" s="31">
        <v>0.12514551804423749</v>
      </c>
      <c r="X15" s="31">
        <v>5.0640279394644938E-2</v>
      </c>
      <c r="Y15" s="31">
        <v>3.6088474970896393E-2</v>
      </c>
      <c r="Z15" s="30">
        <v>8.6728754365541338E-2</v>
      </c>
    </row>
    <row r="16" spans="2:26" x14ac:dyDescent="0.3">
      <c r="B16" s="15" t="s">
        <v>18</v>
      </c>
      <c r="C16" s="29">
        <v>0.64260355029585803</v>
      </c>
      <c r="D16" s="29">
        <v>0.10946745562130178</v>
      </c>
      <c r="E16" s="29">
        <v>0.18875739644970413</v>
      </c>
      <c r="F16" s="29">
        <v>4.3786982248520713E-2</v>
      </c>
      <c r="G16" s="29">
        <v>1.5384615384615385E-2</v>
      </c>
      <c r="H16" s="30">
        <v>5.9171597633136098E-2</v>
      </c>
      <c r="I16" s="31">
        <v>0.77662037037037035</v>
      </c>
      <c r="J16" s="31">
        <v>7.4652777777777776E-2</v>
      </c>
      <c r="K16" s="31">
        <v>0.13483796296296297</v>
      </c>
      <c r="L16" s="31">
        <v>1.2152777777777778E-2</v>
      </c>
      <c r="M16" s="31">
        <v>1.736111111111111E-3</v>
      </c>
      <c r="N16" s="30">
        <v>1.3888888888888888E-2</v>
      </c>
      <c r="O16" s="31">
        <f>'Summary - Units'!T16/'Summary - Units'!$S16</f>
        <v>0.80149597238204828</v>
      </c>
      <c r="P16" s="31">
        <f>'Summary - Units'!U16/'Summary - Units'!$S16</f>
        <v>5.4085155350978138E-2</v>
      </c>
      <c r="Q16" s="31">
        <f>'Summary - Units'!V16/'Summary - Units'!$S16</f>
        <v>0.13176064441887228</v>
      </c>
      <c r="R16" s="31">
        <f>'Summary - Units'!W16/'Summary - Units'!$S16</f>
        <v>1.1507479861910242E-2</v>
      </c>
      <c r="S16" s="31">
        <f>'Summary - Units'!X16/'Summary - Units'!$S16</f>
        <v>1.1507479861910242E-3</v>
      </c>
      <c r="T16" s="30">
        <f t="shared" si="0"/>
        <v>1.2658227848101266E-2</v>
      </c>
      <c r="U16" s="31">
        <v>0.75115740740740744</v>
      </c>
      <c r="V16" s="31">
        <v>2.3148148148148147E-2</v>
      </c>
      <c r="W16" s="31">
        <v>3.2407407407407406E-2</v>
      </c>
      <c r="X16" s="31">
        <v>0.10821759259259259</v>
      </c>
      <c r="Y16" s="31">
        <v>8.5069444444444448E-2</v>
      </c>
      <c r="Z16" s="30">
        <v>0.19328703703703703</v>
      </c>
    </row>
    <row r="17" spans="2:26" x14ac:dyDescent="0.3">
      <c r="B17" s="15" t="s">
        <v>19</v>
      </c>
      <c r="C17" s="29">
        <v>0.59082568807339453</v>
      </c>
      <c r="D17" s="29">
        <v>0.22018348623853212</v>
      </c>
      <c r="E17" s="29">
        <v>0.11559633027522936</v>
      </c>
      <c r="F17" s="29">
        <v>2.0183486238532111E-2</v>
      </c>
      <c r="G17" s="29">
        <v>5.321100917431193E-2</v>
      </c>
      <c r="H17" s="30">
        <v>7.3394495412844041E-2</v>
      </c>
      <c r="I17" s="31">
        <v>0.47872340425531917</v>
      </c>
      <c r="J17" s="31">
        <v>0.23404255319148937</v>
      </c>
      <c r="K17" s="31">
        <v>9.3617021276595741E-2</v>
      </c>
      <c r="L17" s="31">
        <v>9.7872340425531917E-2</v>
      </c>
      <c r="M17" s="31">
        <v>9.5744680851063829E-2</v>
      </c>
      <c r="N17" s="30">
        <v>0.19361702127659575</v>
      </c>
      <c r="O17" s="31">
        <f>'Summary - Units'!T17/'Summary - Units'!$S17</f>
        <v>0.47834645669291337</v>
      </c>
      <c r="P17" s="31">
        <f>'Summary - Units'!U17/'Summary - Units'!$S17</f>
        <v>0.2736220472440945</v>
      </c>
      <c r="Q17" s="31">
        <f>'Summary - Units'!V17/'Summary - Units'!$S17</f>
        <v>7.6771653543307089E-2</v>
      </c>
      <c r="R17" s="31">
        <f>'Summary - Units'!W17/'Summary - Units'!$S17</f>
        <v>0.13385826771653545</v>
      </c>
      <c r="S17" s="31">
        <f>'Summary - Units'!X17/'Summary - Units'!$S17</f>
        <v>3.7401574803149609E-2</v>
      </c>
      <c r="T17" s="30">
        <f t="shared" si="0"/>
        <v>0.17125984251968507</v>
      </c>
      <c r="U17" s="31">
        <v>0.44042553191489364</v>
      </c>
      <c r="V17" s="31">
        <v>0.19574468085106383</v>
      </c>
      <c r="W17" s="31">
        <v>7.2340425531914887E-2</v>
      </c>
      <c r="X17" s="31">
        <v>0.1</v>
      </c>
      <c r="Y17" s="31">
        <v>0.19148936170212766</v>
      </c>
      <c r="Z17" s="30">
        <v>0.29148936170212769</v>
      </c>
    </row>
    <row r="18" spans="2:26" x14ac:dyDescent="0.3">
      <c r="B18" s="15" t="s">
        <v>20</v>
      </c>
      <c r="C18" s="29">
        <v>0.87800494270950347</v>
      </c>
      <c r="D18" s="29">
        <v>6.6052572455627942E-2</v>
      </c>
      <c r="E18" s="29">
        <v>3.0442597169175467E-2</v>
      </c>
      <c r="F18" s="29">
        <v>1.9321500786340148E-2</v>
      </c>
      <c r="G18" s="29">
        <v>6.1783868793529543E-3</v>
      </c>
      <c r="H18" s="30">
        <v>2.5499887665693104E-2</v>
      </c>
      <c r="I18" s="31">
        <v>0.88636611723610959</v>
      </c>
      <c r="J18" s="31">
        <v>7.6301713786704514E-2</v>
      </c>
      <c r="K18" s="31">
        <v>1.7683658989193319E-2</v>
      </c>
      <c r="L18" s="31">
        <v>1.451806571335007E-2</v>
      </c>
      <c r="M18" s="31">
        <v>5.1304442746425063E-3</v>
      </c>
      <c r="N18" s="30">
        <v>1.9648509987992578E-2</v>
      </c>
      <c r="O18" s="31">
        <f>'Summary - Units'!T18/'Summary - Units'!$S18</f>
        <v>0.89756470459757565</v>
      </c>
      <c r="P18" s="31">
        <f>'Summary - Units'!U18/'Summary - Units'!$S18</f>
        <v>7.928360816861417E-2</v>
      </c>
      <c r="Q18" s="31">
        <f>'Summary - Units'!V18/'Summary - Units'!$S18</f>
        <v>9.6101343234683851E-3</v>
      </c>
      <c r="R18" s="31">
        <f>'Summary - Units'!W18/'Summary - Units'!$S18</f>
        <v>1.0483782898329148E-2</v>
      </c>
      <c r="S18" s="31">
        <f>'Summary - Units'!X18/'Summary - Units'!$S18</f>
        <v>3.0577700120126678E-3</v>
      </c>
      <c r="T18" s="30">
        <f t="shared" si="0"/>
        <v>1.3541552910341816E-2</v>
      </c>
      <c r="U18" s="31">
        <v>0.80013099006658661</v>
      </c>
      <c r="V18" s="31">
        <v>7.0079685623840191E-2</v>
      </c>
      <c r="W18" s="31">
        <v>6.9315576902084924E-2</v>
      </c>
      <c r="X18" s="31">
        <v>2.6198013317323438E-2</v>
      </c>
      <c r="Y18" s="31">
        <v>3.4275734090164829E-2</v>
      </c>
      <c r="Z18" s="30">
        <v>6.0473747407488267E-2</v>
      </c>
    </row>
    <row r="19" spans="2:26" x14ac:dyDescent="0.3">
      <c r="B19" s="15" t="s">
        <v>21</v>
      </c>
      <c r="C19" s="29">
        <v>0.57535288648465899</v>
      </c>
      <c r="D19" s="29">
        <v>0.36471980390499537</v>
      </c>
      <c r="E19" s="29">
        <v>3.8035669005155946E-2</v>
      </c>
      <c r="F19" s="29">
        <v>1.8088073704674162E-2</v>
      </c>
      <c r="G19" s="29">
        <v>3.8035669005155948E-3</v>
      </c>
      <c r="H19" s="30">
        <v>2.1891640605189756E-2</v>
      </c>
      <c r="I19" s="31">
        <v>0.59137166217274073</v>
      </c>
      <c r="J19" s="31">
        <v>0.33652257110550576</v>
      </c>
      <c r="K19" s="31">
        <v>4.9665130033921895E-2</v>
      </c>
      <c r="L19" s="31">
        <v>2.1483865356179872E-2</v>
      </c>
      <c r="M19" s="31">
        <v>9.5677133165173519E-4</v>
      </c>
      <c r="N19" s="30">
        <v>2.2440636687831608E-2</v>
      </c>
      <c r="O19" s="31">
        <f>'Summary - Units'!T19/'Summary - Units'!$S19</f>
        <v>0.47337174786100927</v>
      </c>
      <c r="P19" s="31">
        <f>'Summary - Units'!U19/'Summary - Units'!$S19</f>
        <v>0.45451370700192073</v>
      </c>
      <c r="Q19" s="31">
        <f>'Summary - Units'!V19/'Summary - Units'!$S19</f>
        <v>5.0724637681159424E-2</v>
      </c>
      <c r="R19" s="31">
        <f>'Summary - Units'!W19/'Summary - Units'!$S19</f>
        <v>2.1302601711192595E-2</v>
      </c>
      <c r="S19" s="31">
        <f>'Summary - Units'!X19/'Summary - Units'!$S19</f>
        <v>8.730574471800244E-5</v>
      </c>
      <c r="T19" s="30">
        <f t="shared" si="0"/>
        <v>2.1389907455910597E-2</v>
      </c>
      <c r="U19" s="31">
        <v>0.45403148647473252</v>
      </c>
      <c r="V19" s="31">
        <v>0.14508132556319039</v>
      </c>
      <c r="W19" s="31">
        <v>0.31269026702618075</v>
      </c>
      <c r="X19" s="31">
        <v>5.1056797425415329E-2</v>
      </c>
      <c r="Y19" s="31">
        <v>3.7140123510480995E-2</v>
      </c>
      <c r="Z19" s="30">
        <v>8.8196920935896317E-2</v>
      </c>
    </row>
    <row r="20" spans="2:26" x14ac:dyDescent="0.3">
      <c r="B20" s="15" t="s">
        <v>22</v>
      </c>
      <c r="C20" s="29">
        <v>0.83829529998488739</v>
      </c>
      <c r="D20" s="29">
        <v>9.9138582439171827E-2</v>
      </c>
      <c r="E20" s="29">
        <v>4.2768626265679309E-2</v>
      </c>
      <c r="F20" s="29">
        <v>1.7077225328698806E-2</v>
      </c>
      <c r="G20" s="29">
        <v>2.7202659815626419E-3</v>
      </c>
      <c r="H20" s="30">
        <v>1.9797491310261449E-2</v>
      </c>
      <c r="I20" s="31">
        <v>0.73341891313649976</v>
      </c>
      <c r="J20" s="31">
        <v>0.154756810726002</v>
      </c>
      <c r="K20" s="31">
        <v>7.516759378120097E-2</v>
      </c>
      <c r="L20" s="31">
        <v>3.3233490229639139E-2</v>
      </c>
      <c r="M20" s="31">
        <v>3.4231921266581087E-3</v>
      </c>
      <c r="N20" s="30">
        <v>3.6656682356297245E-2</v>
      </c>
      <c r="O20" s="31">
        <f>'Summary - Units'!T20/'Summary - Units'!$S20</f>
        <v>0.73412029229904441</v>
      </c>
      <c r="P20" s="31">
        <f>'Summary - Units'!U20/'Summary - Units'!$S20</f>
        <v>0.15528386734120292</v>
      </c>
      <c r="Q20" s="31">
        <f>'Summary - Units'!V20/'Summary - Units'!$S20</f>
        <v>8.1365935919055651E-2</v>
      </c>
      <c r="R20" s="31">
        <f>'Summary - Units'!W20/'Summary - Units'!$S20</f>
        <v>2.7262507026419337E-2</v>
      </c>
      <c r="S20" s="31">
        <f>'Summary - Units'!X20/'Summary - Units'!$S20</f>
        <v>1.9673974142776843E-3</v>
      </c>
      <c r="T20" s="30">
        <f t="shared" si="0"/>
        <v>2.9229904440697022E-2</v>
      </c>
      <c r="U20" s="31">
        <v>0.63485950648980172</v>
      </c>
      <c r="V20" s="31">
        <v>7.7307088860362291E-2</v>
      </c>
      <c r="W20" s="31">
        <v>0.1265154756810726</v>
      </c>
      <c r="X20" s="31">
        <v>8.4866638140065606E-2</v>
      </c>
      <c r="Y20" s="31">
        <v>7.6451290828697754E-2</v>
      </c>
      <c r="Z20" s="30">
        <v>0.16131792896876335</v>
      </c>
    </row>
    <row r="21" spans="2:26" x14ac:dyDescent="0.3">
      <c r="B21" s="15" t="s">
        <v>23</v>
      </c>
      <c r="C21" s="29">
        <v>0.98048780487804876</v>
      </c>
      <c r="D21" s="29" t="s">
        <v>41</v>
      </c>
      <c r="E21" s="29">
        <v>4.8780487804878049E-3</v>
      </c>
      <c r="F21" s="29" t="s">
        <v>41</v>
      </c>
      <c r="G21" s="29">
        <v>1.4634146341463415E-2</v>
      </c>
      <c r="H21" s="30">
        <v>1.4634146341463415E-2</v>
      </c>
      <c r="I21" s="31">
        <v>0.97499999999999998</v>
      </c>
      <c r="J21" s="31" t="s">
        <v>41</v>
      </c>
      <c r="K21" s="31" t="s">
        <v>41</v>
      </c>
      <c r="L21" s="31">
        <v>1.4705882352941176E-3</v>
      </c>
      <c r="M21" s="31">
        <v>2.3529411764705882E-2</v>
      </c>
      <c r="N21" s="30">
        <v>2.5000000000000001E-2</v>
      </c>
      <c r="O21" s="31">
        <f>'Summary - Units'!T21/'Summary - Units'!$S21</f>
        <v>0.97609001406469764</v>
      </c>
      <c r="P21" s="31">
        <f>'Summary - Units'!U21/'Summary - Units'!$S21</f>
        <v>0</v>
      </c>
      <c r="Q21" s="31">
        <f>'Summary - Units'!V21/'Summary - Units'!$S21</f>
        <v>0</v>
      </c>
      <c r="R21" s="31">
        <f>'Summary - Units'!W21/'Summary - Units'!$S21</f>
        <v>0</v>
      </c>
      <c r="S21" s="31">
        <f>'Summary - Units'!X21/'Summary - Units'!$S21</f>
        <v>2.3909985935302389E-2</v>
      </c>
      <c r="T21" s="30">
        <f t="shared" si="0"/>
        <v>2.3909985935302389E-2</v>
      </c>
      <c r="U21" s="31">
        <v>0.97499999999999998</v>
      </c>
      <c r="V21" s="31" t="s">
        <v>41</v>
      </c>
      <c r="W21" s="31" t="s">
        <v>41</v>
      </c>
      <c r="X21" s="31" t="s">
        <v>41</v>
      </c>
      <c r="Y21" s="31">
        <v>2.5000000000000001E-2</v>
      </c>
      <c r="Z21" s="30">
        <v>2.5000000000000001E-2</v>
      </c>
    </row>
    <row r="22" spans="2:26" x14ac:dyDescent="0.3">
      <c r="B22" s="15" t="s">
        <v>24</v>
      </c>
      <c r="C22" s="29">
        <v>0.70629370629370625</v>
      </c>
      <c r="D22" s="29">
        <v>3.4965034965034968E-2</v>
      </c>
      <c r="E22" s="29">
        <v>0.12762237762237763</v>
      </c>
      <c r="F22" s="29">
        <v>5.2447552447552448E-2</v>
      </c>
      <c r="G22" s="29">
        <v>7.8671328671328672E-2</v>
      </c>
      <c r="H22" s="30">
        <v>0.13111888111888112</v>
      </c>
      <c r="I22" s="31">
        <v>0.74791666666666667</v>
      </c>
      <c r="J22" s="31">
        <v>8.3333333333333332E-3</v>
      </c>
      <c r="K22" s="31">
        <v>0.13333333333333333</v>
      </c>
      <c r="L22" s="31">
        <v>0.05</v>
      </c>
      <c r="M22" s="31">
        <v>6.0416666666666667E-2</v>
      </c>
      <c r="N22" s="30">
        <v>0.11041666666666666</v>
      </c>
      <c r="O22" s="31">
        <f>'Summary - Units'!T22/'Summary - Units'!$S22</f>
        <v>0.70867768595041325</v>
      </c>
      <c r="P22" s="31">
        <f>'Summary - Units'!U22/'Summary - Units'!$S22</f>
        <v>4.9586776859504134E-2</v>
      </c>
      <c r="Q22" s="31">
        <f>'Summary - Units'!V22/'Summary - Units'!$S22</f>
        <v>0.13636363636363635</v>
      </c>
      <c r="R22" s="31">
        <f>'Summary - Units'!W22/'Summary - Units'!$S22</f>
        <v>4.5454545454545456E-2</v>
      </c>
      <c r="S22" s="31">
        <f>'Summary - Units'!X22/'Summary - Units'!$S22</f>
        <v>5.9917355371900828E-2</v>
      </c>
      <c r="T22" s="30">
        <f t="shared" si="0"/>
        <v>0.10537190082644629</v>
      </c>
      <c r="U22" s="31">
        <v>0.66666666666666663</v>
      </c>
      <c r="V22" s="31">
        <v>3.7499999999999999E-2</v>
      </c>
      <c r="W22" s="31">
        <v>2.7083333333333334E-2</v>
      </c>
      <c r="X22" s="31">
        <v>3.3333333333333333E-2</v>
      </c>
      <c r="Y22" s="31">
        <v>0.23541666666666666</v>
      </c>
      <c r="Z22" s="30">
        <v>0.26874999999999999</v>
      </c>
    </row>
    <row r="23" spans="2:26" x14ac:dyDescent="0.3">
      <c r="B23" s="15" t="s">
        <v>25</v>
      </c>
      <c r="C23" s="29">
        <v>0.89141414141414144</v>
      </c>
      <c r="D23" s="29">
        <v>3.5353535353535352E-2</v>
      </c>
      <c r="E23" s="29">
        <v>1.7676767676767676E-2</v>
      </c>
      <c r="F23" s="29">
        <v>7.575757575757576E-3</v>
      </c>
      <c r="G23" s="29">
        <v>4.7979797979797977E-2</v>
      </c>
      <c r="H23" s="30">
        <v>5.5555555555555552E-2</v>
      </c>
      <c r="I23" s="31">
        <v>0.89733059548254623</v>
      </c>
      <c r="J23" s="31">
        <v>3.6960985626283367E-2</v>
      </c>
      <c r="K23" s="31">
        <v>3.0800821355236138E-2</v>
      </c>
      <c r="L23" s="31">
        <v>1.4373716632443531E-2</v>
      </c>
      <c r="M23" s="31">
        <v>2.0533880903490759E-2</v>
      </c>
      <c r="N23" s="30">
        <v>3.4907597535934289E-2</v>
      </c>
      <c r="O23" s="31">
        <f>'Summary - Units'!T23/'Summary - Units'!$S23</f>
        <v>0.92418032786885251</v>
      </c>
      <c r="P23" s="31">
        <f>'Summary - Units'!U23/'Summary - Units'!$S23</f>
        <v>3.6885245901639344E-2</v>
      </c>
      <c r="Q23" s="31">
        <f>'Summary - Units'!V23/'Summary - Units'!$S23</f>
        <v>1.0245901639344262E-2</v>
      </c>
      <c r="R23" s="31">
        <f>'Summary - Units'!W23/'Summary - Units'!$S23</f>
        <v>1.6393442622950821E-2</v>
      </c>
      <c r="S23" s="31">
        <f>'Summary - Units'!X23/'Summary - Units'!$S23</f>
        <v>1.2295081967213115E-2</v>
      </c>
      <c r="T23" s="30">
        <f t="shared" si="0"/>
        <v>2.8688524590163935E-2</v>
      </c>
      <c r="U23" s="31">
        <v>0.86036960985626287</v>
      </c>
      <c r="V23" s="31">
        <v>5.3388090349075976E-2</v>
      </c>
      <c r="W23" s="31">
        <v>1.8480492813141684E-2</v>
      </c>
      <c r="X23" s="31">
        <v>1.2320328542094456E-2</v>
      </c>
      <c r="Y23" s="31">
        <v>5.5441478439425054E-2</v>
      </c>
      <c r="Z23" s="30">
        <v>6.7761806981519512E-2</v>
      </c>
    </row>
    <row r="24" spans="2:26" x14ac:dyDescent="0.3">
      <c r="B24" s="15" t="s">
        <v>26</v>
      </c>
      <c r="C24" s="29">
        <v>0.86981566820276501</v>
      </c>
      <c r="D24" s="29">
        <v>9.1013824884792621E-2</v>
      </c>
      <c r="E24" s="29">
        <v>3.1105990783410139E-2</v>
      </c>
      <c r="F24" s="29">
        <v>8.0645161290322578E-3</v>
      </c>
      <c r="G24" s="29">
        <v>0</v>
      </c>
      <c r="H24" s="30">
        <v>8.0645161290322578E-3</v>
      </c>
      <c r="I24" s="31">
        <v>0.73694984646878203</v>
      </c>
      <c r="J24" s="31">
        <v>0.18730808597748208</v>
      </c>
      <c r="K24" s="31">
        <v>6.8577277379733875E-2</v>
      </c>
      <c r="L24" s="31">
        <v>7.164790174002047E-3</v>
      </c>
      <c r="M24" s="31" t="s">
        <v>41</v>
      </c>
      <c r="N24" s="30">
        <v>7.164790174002047E-3</v>
      </c>
      <c r="O24" s="31">
        <f>'Summary - Units'!T24/'Summary - Units'!$S24</f>
        <v>0.72854291417165673</v>
      </c>
      <c r="P24" s="31">
        <f>'Summary - Units'!U24/'Summary - Units'!$S24</f>
        <v>0.19161676646706588</v>
      </c>
      <c r="Q24" s="31">
        <f>'Summary - Units'!V24/'Summary - Units'!$S24</f>
        <v>6.9860279441117765E-2</v>
      </c>
      <c r="R24" s="31">
        <f>'Summary - Units'!W24/'Summary - Units'!$S24</f>
        <v>9.9800399201596807E-3</v>
      </c>
      <c r="S24" s="31">
        <f>'Summary - Units'!X24/'Summary - Units'!$S24</f>
        <v>0</v>
      </c>
      <c r="T24" s="30">
        <f t="shared" si="0"/>
        <v>9.9800399201596807E-3</v>
      </c>
      <c r="U24" s="31">
        <v>0.68270214943705221</v>
      </c>
      <c r="V24" s="31">
        <v>5.4247697031729783E-2</v>
      </c>
      <c r="W24" s="31">
        <v>0.1555783009211873</v>
      </c>
      <c r="X24" s="31">
        <v>9.2118730808597754E-2</v>
      </c>
      <c r="Y24" s="31">
        <v>1.5353121801432957E-2</v>
      </c>
      <c r="Z24" s="30">
        <v>0.10747185261003071</v>
      </c>
    </row>
    <row r="25" spans="2:26" x14ac:dyDescent="0.3">
      <c r="B25" s="15" t="s">
        <v>27</v>
      </c>
      <c r="C25" s="29">
        <v>0.73008730087300877</v>
      </c>
      <c r="D25" s="29">
        <v>0.1045810458104581</v>
      </c>
      <c r="E25" s="29">
        <v>0.12150121501215012</v>
      </c>
      <c r="F25" s="29">
        <v>3.5820358203582037E-2</v>
      </c>
      <c r="G25" s="29">
        <v>8.0100801008010074E-3</v>
      </c>
      <c r="H25" s="30">
        <v>4.3830438304383046E-2</v>
      </c>
      <c r="I25" s="31">
        <v>0.62306465234118424</v>
      </c>
      <c r="J25" s="31">
        <v>0.12630196115229428</v>
      </c>
      <c r="K25" s="31">
        <v>0.19508304400863283</v>
      </c>
      <c r="L25" s="31">
        <v>4.3351787557473959E-2</v>
      </c>
      <c r="M25" s="31">
        <v>1.2198554940414752E-2</v>
      </c>
      <c r="N25" s="30">
        <v>5.5550342497888712E-2</v>
      </c>
      <c r="O25" s="31">
        <f>'Summary - Units'!T25/'Summary - Units'!$S25</f>
        <v>0.62453497023809523</v>
      </c>
      <c r="P25" s="31">
        <f>'Summary - Units'!U25/'Summary - Units'!$S25</f>
        <v>0.12881324404761904</v>
      </c>
      <c r="Q25" s="31">
        <f>'Summary - Units'!V25/'Summary - Units'!$S25</f>
        <v>0.19270833333333334</v>
      </c>
      <c r="R25" s="31">
        <f>'Summary - Units'!W25/'Summary - Units'!$S25</f>
        <v>4.4828869047619048E-2</v>
      </c>
      <c r="S25" s="31">
        <f>'Summary - Units'!X25/'Summary - Units'!$S25</f>
        <v>9.1145833333333339E-3</v>
      </c>
      <c r="T25" s="30">
        <f t="shared" si="0"/>
        <v>5.3943452380952384E-2</v>
      </c>
      <c r="U25" s="31">
        <v>0.56441775358919022</v>
      </c>
      <c r="V25" s="31">
        <v>9.6274748991273348E-2</v>
      </c>
      <c r="W25" s="31">
        <v>0.23486910012198556</v>
      </c>
      <c r="X25" s="31">
        <v>5.0201745331706862E-2</v>
      </c>
      <c r="Y25" s="31">
        <v>5.4236651965844047E-2</v>
      </c>
      <c r="Z25" s="30">
        <v>0.10443839729755092</v>
      </c>
    </row>
    <row r="26" spans="2:26" x14ac:dyDescent="0.3">
      <c r="B26" s="15" t="s">
        <v>28</v>
      </c>
      <c r="C26" s="29">
        <v>1</v>
      </c>
      <c r="D26" s="32">
        <v>0</v>
      </c>
      <c r="E26" s="32">
        <v>0</v>
      </c>
      <c r="F26" s="32">
        <v>0</v>
      </c>
      <c r="G26" s="33">
        <v>0</v>
      </c>
      <c r="H26" s="30">
        <v>0</v>
      </c>
      <c r="I26" s="31">
        <v>0.7142857142857143</v>
      </c>
      <c r="J26" s="31">
        <v>0.14285714285714285</v>
      </c>
      <c r="K26" s="31" t="s">
        <v>41</v>
      </c>
      <c r="L26" s="31">
        <v>0.14285714285714285</v>
      </c>
      <c r="M26" s="31" t="s">
        <v>41</v>
      </c>
      <c r="N26" s="30">
        <v>0.14285714285714285</v>
      </c>
      <c r="O26" s="31">
        <f>'Summary - Units'!T26/'Summary - Units'!$S26</f>
        <v>0.7142857142857143</v>
      </c>
      <c r="P26" s="31">
        <f>'Summary - Units'!U26/'Summary - Units'!$S26</f>
        <v>0.14285714285714285</v>
      </c>
      <c r="Q26" s="31">
        <f>'Summary - Units'!V26/'Summary - Units'!$S26</f>
        <v>0</v>
      </c>
      <c r="R26" s="31">
        <f>'Summary - Units'!W26/'Summary - Units'!$S26</f>
        <v>0.14285714285714285</v>
      </c>
      <c r="S26" s="31">
        <f>'Summary - Units'!X26/'Summary - Units'!$S26</f>
        <v>0</v>
      </c>
      <c r="T26" s="30">
        <f t="shared" si="0"/>
        <v>0.14285714285714285</v>
      </c>
      <c r="U26" s="31">
        <v>0.5714285714285714</v>
      </c>
      <c r="V26" s="31">
        <v>0.14285714285714285</v>
      </c>
      <c r="W26" s="31">
        <v>0.14285714285714285</v>
      </c>
      <c r="X26" s="31" t="s">
        <v>41</v>
      </c>
      <c r="Y26" s="31">
        <v>0.14285714285714285</v>
      </c>
      <c r="Z26" s="30">
        <v>0.14285714285714285</v>
      </c>
    </row>
    <row r="27" spans="2:26" x14ac:dyDescent="0.3">
      <c r="B27" s="15" t="s">
        <v>29</v>
      </c>
      <c r="C27" s="29">
        <v>1</v>
      </c>
      <c r="D27" s="32">
        <v>0</v>
      </c>
      <c r="E27" s="32">
        <v>0</v>
      </c>
      <c r="F27" s="32">
        <v>0</v>
      </c>
      <c r="G27" s="33">
        <v>0</v>
      </c>
      <c r="H27" s="30">
        <v>0</v>
      </c>
      <c r="I27" s="31">
        <v>0.90909090909090906</v>
      </c>
      <c r="J27" s="31">
        <v>9.0909090909090912E-2</v>
      </c>
      <c r="K27" s="31" t="s">
        <v>41</v>
      </c>
      <c r="L27" s="31" t="s">
        <v>41</v>
      </c>
      <c r="M27" s="31" t="s">
        <v>41</v>
      </c>
      <c r="N27" s="30">
        <v>0</v>
      </c>
      <c r="O27" s="31">
        <f>'Summary - Units'!T27/'Summary - Units'!$S27</f>
        <v>1</v>
      </c>
      <c r="P27" s="31">
        <f>'Summary - Units'!U27/'Summary - Units'!$S27</f>
        <v>0</v>
      </c>
      <c r="Q27" s="31">
        <f>'Summary - Units'!V27/'Summary - Units'!$S27</f>
        <v>0</v>
      </c>
      <c r="R27" s="31">
        <f>'Summary - Units'!W27/'Summary - Units'!$S27</f>
        <v>0</v>
      </c>
      <c r="S27" s="31">
        <f>'Summary - Units'!X27/'Summary - Units'!$S27</f>
        <v>0</v>
      </c>
      <c r="T27" s="30">
        <f t="shared" si="0"/>
        <v>0</v>
      </c>
      <c r="U27" s="31">
        <v>0.90909090909090906</v>
      </c>
      <c r="V27" s="31" t="s">
        <v>41</v>
      </c>
      <c r="W27" s="31">
        <v>9.0909090909090912E-2</v>
      </c>
      <c r="X27" s="31" t="s">
        <v>41</v>
      </c>
      <c r="Y27" s="31" t="s">
        <v>41</v>
      </c>
      <c r="Z27" s="30">
        <v>0</v>
      </c>
    </row>
    <row r="28" spans="2:26" x14ac:dyDescent="0.3">
      <c r="B28" s="15" t="s">
        <v>30</v>
      </c>
      <c r="C28" s="29">
        <v>0.9</v>
      </c>
      <c r="D28" s="29" t="s">
        <v>41</v>
      </c>
      <c r="E28" s="29">
        <v>0.1</v>
      </c>
      <c r="F28" s="29" t="s">
        <v>41</v>
      </c>
      <c r="G28" s="29" t="s">
        <v>41</v>
      </c>
      <c r="H28" s="30">
        <v>0</v>
      </c>
      <c r="I28" s="31">
        <v>0.72727272727272729</v>
      </c>
      <c r="J28" s="31">
        <v>0.27272727272727271</v>
      </c>
      <c r="K28" s="31" t="s">
        <v>41</v>
      </c>
      <c r="L28" s="31" t="s">
        <v>41</v>
      </c>
      <c r="M28" s="31" t="s">
        <v>41</v>
      </c>
      <c r="N28" s="30">
        <v>0</v>
      </c>
      <c r="O28" s="31">
        <f>'Summary - Units'!T28/'Summary - Units'!$S28</f>
        <v>0.47368421052631576</v>
      </c>
      <c r="P28" s="31">
        <f>'Summary - Units'!U28/'Summary - Units'!$S28</f>
        <v>0.36842105263157893</v>
      </c>
      <c r="Q28" s="31">
        <f>'Summary - Units'!V28/'Summary - Units'!$S28</f>
        <v>5.2631578947368418E-2</v>
      </c>
      <c r="R28" s="31">
        <f>'Summary - Units'!W28/'Summary - Units'!$S28</f>
        <v>0.10526315789473684</v>
      </c>
      <c r="S28" s="31">
        <f>'Summary - Units'!X28/'Summary - Units'!$S28</f>
        <v>0</v>
      </c>
      <c r="T28" s="30">
        <f t="shared" si="0"/>
        <v>0.10526315789473684</v>
      </c>
      <c r="U28" s="31">
        <v>0.72727272727272729</v>
      </c>
      <c r="V28" s="31">
        <v>0.27272727272727271</v>
      </c>
      <c r="W28" s="31" t="s">
        <v>41</v>
      </c>
      <c r="X28" s="31" t="s">
        <v>41</v>
      </c>
      <c r="Y28" s="31" t="s">
        <v>41</v>
      </c>
      <c r="Z28" s="30">
        <v>0</v>
      </c>
    </row>
    <row r="29" spans="2:26" x14ac:dyDescent="0.3">
      <c r="B29" s="15" t="s">
        <v>31</v>
      </c>
      <c r="C29" s="29">
        <v>0.95833333333333337</v>
      </c>
      <c r="D29" s="29">
        <v>4.1666666666666664E-2</v>
      </c>
      <c r="E29" s="32">
        <v>0</v>
      </c>
      <c r="F29" s="32">
        <v>0</v>
      </c>
      <c r="G29" s="33">
        <v>0</v>
      </c>
      <c r="H29" s="30">
        <v>0</v>
      </c>
      <c r="I29" s="31">
        <v>0.95890410958904104</v>
      </c>
      <c r="J29" s="31">
        <v>4.1095890410958902E-2</v>
      </c>
      <c r="K29" s="31" t="s">
        <v>41</v>
      </c>
      <c r="L29" s="31" t="s">
        <v>41</v>
      </c>
      <c r="M29" s="31" t="s">
        <v>41</v>
      </c>
      <c r="N29" s="30">
        <v>0</v>
      </c>
      <c r="O29" s="31">
        <f>'Summary - Units'!T29/'Summary - Units'!$S29</f>
        <v>0.93421052631578949</v>
      </c>
      <c r="P29" s="31">
        <f>'Summary - Units'!U29/'Summary - Units'!$S29</f>
        <v>3.9473684210526314E-2</v>
      </c>
      <c r="Q29" s="31">
        <f>'Summary - Units'!V29/'Summary - Units'!$S29</f>
        <v>1.3157894736842105E-2</v>
      </c>
      <c r="R29" s="31">
        <f>'Summary - Units'!W29/'Summary - Units'!$S29</f>
        <v>1.3157894736842105E-2</v>
      </c>
      <c r="S29" s="31">
        <f>'Summary - Units'!X29/'Summary - Units'!$S29</f>
        <v>0</v>
      </c>
      <c r="T29" s="30">
        <f t="shared" si="0"/>
        <v>1.3157894736842105E-2</v>
      </c>
      <c r="U29" s="31">
        <v>0.93150684931506844</v>
      </c>
      <c r="V29" s="31">
        <v>5.4794520547945202E-2</v>
      </c>
      <c r="W29" s="31">
        <v>1.3698630136986301E-2</v>
      </c>
      <c r="X29" s="31" t="s">
        <v>41</v>
      </c>
      <c r="Y29" s="31" t="s">
        <v>41</v>
      </c>
      <c r="Z29" s="30">
        <v>0</v>
      </c>
    </row>
    <row r="30" spans="2:26" x14ac:dyDescent="0.3">
      <c r="B30" s="15" t="s">
        <v>32</v>
      </c>
      <c r="C30" s="29">
        <v>0.8856209150326797</v>
      </c>
      <c r="D30" s="29">
        <v>9.9673202614379092E-2</v>
      </c>
      <c r="E30" s="29">
        <v>1.3071895424836602E-2</v>
      </c>
      <c r="F30" s="29">
        <v>1.6339869281045752E-3</v>
      </c>
      <c r="G30" s="33">
        <v>0</v>
      </c>
      <c r="H30" s="30">
        <v>1.6339869281045752E-3</v>
      </c>
      <c r="I30" s="31">
        <v>0.90333333333333332</v>
      </c>
      <c r="J30" s="31">
        <v>7.4999999999999997E-2</v>
      </c>
      <c r="K30" s="31">
        <v>8.3333333333333332E-3</v>
      </c>
      <c r="L30" s="31">
        <v>0.01</v>
      </c>
      <c r="M30" s="31">
        <v>3.3333333333333335E-3</v>
      </c>
      <c r="N30" s="30">
        <v>1.3333333333333334E-2</v>
      </c>
      <c r="O30" s="31">
        <f>'Summary - Units'!T30/'Summary - Units'!$S30</f>
        <v>0.93760539629005057</v>
      </c>
      <c r="P30" s="31">
        <f>'Summary - Units'!U30/'Summary - Units'!$S30</f>
        <v>5.5649241146711638E-2</v>
      </c>
      <c r="Q30" s="31">
        <f>'Summary - Units'!V30/'Summary - Units'!$S30</f>
        <v>3.3726812816188868E-3</v>
      </c>
      <c r="R30" s="31">
        <f>'Summary - Units'!W30/'Summary - Units'!$S30</f>
        <v>3.3726812816188868E-3</v>
      </c>
      <c r="S30" s="31">
        <f>'Summary - Units'!X30/'Summary - Units'!$S30</f>
        <v>0</v>
      </c>
      <c r="T30" s="30">
        <f t="shared" si="0"/>
        <v>3.3726812816188868E-3</v>
      </c>
      <c r="U30" s="31">
        <v>0.90166666666666662</v>
      </c>
      <c r="V30" s="31">
        <v>1.6666666666666668E-3</v>
      </c>
      <c r="W30" s="31">
        <v>7.4999999999999997E-2</v>
      </c>
      <c r="X30" s="31">
        <v>8.3333333333333332E-3</v>
      </c>
      <c r="Y30" s="31">
        <v>1.3333333333333334E-2</v>
      </c>
      <c r="Z30" s="30">
        <v>2.1666666666666667E-2</v>
      </c>
    </row>
    <row r="31" spans="2:26" x14ac:dyDescent="0.3">
      <c r="B31" s="15" t="s">
        <v>33</v>
      </c>
      <c r="C31" s="29">
        <v>0.34297520661157027</v>
      </c>
      <c r="D31" s="29">
        <v>0.31818181818181818</v>
      </c>
      <c r="E31" s="29">
        <v>0.25206611570247933</v>
      </c>
      <c r="F31" s="29">
        <v>5.3719008264462811E-2</v>
      </c>
      <c r="G31" s="29">
        <v>3.3057851239669422E-2</v>
      </c>
      <c r="H31" s="30">
        <v>8.6776859504132234E-2</v>
      </c>
      <c r="I31" s="31">
        <v>0.50289017341040465</v>
      </c>
      <c r="J31" s="31">
        <v>0.38150289017341038</v>
      </c>
      <c r="K31" s="31">
        <v>6.9364161849710976E-2</v>
      </c>
      <c r="L31" s="31">
        <v>4.6242774566473986E-2</v>
      </c>
      <c r="M31" s="31" t="s">
        <v>41</v>
      </c>
      <c r="N31" s="30">
        <v>4.6242774566473986E-2</v>
      </c>
      <c r="O31" s="31">
        <f>'Summary - Units'!T31/'Summary - Units'!$S31</f>
        <v>0.52542372881355937</v>
      </c>
      <c r="P31" s="31">
        <f>'Summary - Units'!U31/'Summary - Units'!$S31</f>
        <v>0.32203389830508472</v>
      </c>
      <c r="Q31" s="31">
        <f>'Summary - Units'!V31/'Summary - Units'!$S31</f>
        <v>0.10734463276836158</v>
      </c>
      <c r="R31" s="31">
        <f>'Summary - Units'!W31/'Summary - Units'!$S31</f>
        <v>4.519774011299435E-2</v>
      </c>
      <c r="S31" s="31">
        <f>'Summary - Units'!X31/'Summary - Units'!$S31</f>
        <v>0</v>
      </c>
      <c r="T31" s="30">
        <f t="shared" si="0"/>
        <v>4.519774011299435E-2</v>
      </c>
      <c r="U31" s="31">
        <v>0.47398843930635837</v>
      </c>
      <c r="V31" s="31">
        <v>6.358381502890173E-2</v>
      </c>
      <c r="W31" s="31">
        <v>0.34682080924855491</v>
      </c>
      <c r="X31" s="31">
        <v>6.9364161849710976E-2</v>
      </c>
      <c r="Y31" s="31">
        <v>4.6242774566473986E-2</v>
      </c>
      <c r="Z31" s="30">
        <v>0.11560693641618497</v>
      </c>
    </row>
    <row r="32" spans="2:26" x14ac:dyDescent="0.3">
      <c r="B32" s="15" t="s">
        <v>34</v>
      </c>
      <c r="C32" s="29">
        <v>6.4102564102564097E-2</v>
      </c>
      <c r="D32" s="29">
        <v>3.8461538461538464E-2</v>
      </c>
      <c r="E32" s="29">
        <v>0.88034188034188032</v>
      </c>
      <c r="F32" s="29">
        <v>4.2735042735042739E-3</v>
      </c>
      <c r="G32" s="29">
        <v>1.282051282051282E-2</v>
      </c>
      <c r="H32" s="30">
        <v>1.7094017094017096E-2</v>
      </c>
      <c r="I32" s="31">
        <v>1.282051282051282E-2</v>
      </c>
      <c r="J32" s="31">
        <v>6.41025641025641E-3</v>
      </c>
      <c r="K32" s="31">
        <v>0.87820512820512819</v>
      </c>
      <c r="L32" s="31">
        <v>5.128205128205128E-2</v>
      </c>
      <c r="M32" s="31">
        <v>5.128205128205128E-2</v>
      </c>
      <c r="N32" s="30">
        <v>0.10256410256410256</v>
      </c>
      <c r="O32" s="31">
        <f>'Summary - Units'!T32/'Summary - Units'!$S32</f>
        <v>1.282051282051282E-2</v>
      </c>
      <c r="P32" s="31">
        <f>'Summary - Units'!U32/'Summary - Units'!$S32</f>
        <v>6.41025641025641E-3</v>
      </c>
      <c r="Q32" s="31">
        <f>'Summary - Units'!V32/'Summary - Units'!$S32</f>
        <v>0.87820512820512819</v>
      </c>
      <c r="R32" s="31">
        <f>'Summary - Units'!W32/'Summary - Units'!$S32</f>
        <v>5.128205128205128E-2</v>
      </c>
      <c r="S32" s="31">
        <f>'Summary - Units'!X32/'Summary - Units'!$S32</f>
        <v>5.128205128205128E-2</v>
      </c>
      <c r="T32" s="30">
        <f t="shared" si="0"/>
        <v>0.10256410256410256</v>
      </c>
      <c r="U32" s="31">
        <v>1.282051282051282E-2</v>
      </c>
      <c r="V32" s="31" t="s">
        <v>41</v>
      </c>
      <c r="W32" s="31">
        <v>0.62179487179487181</v>
      </c>
      <c r="X32" s="31">
        <v>0.27564102564102566</v>
      </c>
      <c r="Y32" s="31">
        <v>8.9743589743589744E-2</v>
      </c>
      <c r="Z32" s="30">
        <v>0.36538461538461542</v>
      </c>
    </row>
    <row r="33" spans="2:26" x14ac:dyDescent="0.3">
      <c r="B33" s="15" t="s">
        <v>35</v>
      </c>
      <c r="C33" s="29">
        <v>0.26079136690647481</v>
      </c>
      <c r="D33" s="29">
        <v>0.16187050359712229</v>
      </c>
      <c r="E33" s="29">
        <v>0.44424460431654678</v>
      </c>
      <c r="F33" s="29">
        <v>3.7769784172661872E-2</v>
      </c>
      <c r="G33" s="29">
        <v>9.5323741007194249E-2</v>
      </c>
      <c r="H33" s="30">
        <v>0.13309352517985612</v>
      </c>
      <c r="I33" s="31">
        <v>0.12348178137651822</v>
      </c>
      <c r="J33" s="31">
        <v>9.5141700404858295E-2</v>
      </c>
      <c r="K33" s="31">
        <v>0.72267206477732793</v>
      </c>
      <c r="L33" s="31">
        <v>4.048582995951417E-3</v>
      </c>
      <c r="M33" s="31">
        <v>5.4655870445344132E-2</v>
      </c>
      <c r="N33" s="30">
        <v>5.8704453441295545E-2</v>
      </c>
      <c r="O33" s="31">
        <f>'Summary - Units'!T33/'Summary - Units'!$S33</f>
        <v>0.12348178137651822</v>
      </c>
      <c r="P33" s="31">
        <f>'Summary - Units'!U33/'Summary - Units'!$S33</f>
        <v>9.5141700404858295E-2</v>
      </c>
      <c r="Q33" s="31">
        <f>'Summary - Units'!V33/'Summary - Units'!$S33</f>
        <v>0.72267206477732793</v>
      </c>
      <c r="R33" s="31">
        <f>'Summary - Units'!W33/'Summary - Units'!$S33</f>
        <v>4.048582995951417E-3</v>
      </c>
      <c r="S33" s="31">
        <f>'Summary - Units'!X33/'Summary - Units'!$S33</f>
        <v>5.4655870445344132E-2</v>
      </c>
      <c r="T33" s="30">
        <f t="shared" si="0"/>
        <v>5.8704453441295545E-2</v>
      </c>
      <c r="U33" s="31">
        <v>2.2267206477732792E-2</v>
      </c>
      <c r="V33" s="31">
        <v>0.10121457489878542</v>
      </c>
      <c r="W33" s="31">
        <v>8.2995951417004055E-2</v>
      </c>
      <c r="X33" s="31">
        <v>0.73076923076923073</v>
      </c>
      <c r="Y33" s="31">
        <v>6.2753036437246959E-2</v>
      </c>
      <c r="Z33" s="30">
        <v>0.79352226720647767</v>
      </c>
    </row>
    <row r="34" spans="2:26" x14ac:dyDescent="0.3">
      <c r="B34" s="15" t="s">
        <v>36</v>
      </c>
      <c r="C34" s="29">
        <v>0.19251336898395721</v>
      </c>
      <c r="D34" s="29">
        <v>2.1390374331550801E-2</v>
      </c>
      <c r="E34" s="29">
        <v>0.65775401069518713</v>
      </c>
      <c r="F34" s="29">
        <v>0.12834224598930483</v>
      </c>
      <c r="G34" s="34">
        <v>0</v>
      </c>
      <c r="H34" s="30">
        <v>0.12834224598930483</v>
      </c>
      <c r="I34" s="31">
        <v>6.8965517241379309E-2</v>
      </c>
      <c r="J34" s="31" t="s">
        <v>41</v>
      </c>
      <c r="K34" s="31">
        <v>0.91379310344827591</v>
      </c>
      <c r="L34" s="31" t="s">
        <v>41</v>
      </c>
      <c r="M34" s="31">
        <v>1.7241379310344827E-2</v>
      </c>
      <c r="N34" s="30">
        <v>1.7241379310344827E-2</v>
      </c>
      <c r="O34" s="31">
        <f>'Summary - Units'!T34/'Summary - Units'!$S34</f>
        <v>6.8965517241379309E-2</v>
      </c>
      <c r="P34" s="31">
        <f>'Summary - Units'!U34/'Summary - Units'!$S34</f>
        <v>0</v>
      </c>
      <c r="Q34" s="31">
        <f>'Summary - Units'!V34/'Summary - Units'!$S34</f>
        <v>0.91379310344827591</v>
      </c>
      <c r="R34" s="31">
        <f>'Summary - Units'!W34/'Summary - Units'!$S34</f>
        <v>0</v>
      </c>
      <c r="S34" s="31">
        <f>'Summary - Units'!X34/'Summary - Units'!$S34</f>
        <v>1.7241379310344827E-2</v>
      </c>
      <c r="T34" s="30">
        <f t="shared" si="0"/>
        <v>1.7241379310344827E-2</v>
      </c>
      <c r="U34" s="31">
        <v>6.8965517241379309E-2</v>
      </c>
      <c r="V34" s="31" t="s">
        <v>41</v>
      </c>
      <c r="W34" s="31">
        <v>0.5</v>
      </c>
      <c r="X34" s="31">
        <v>0.41379310344827586</v>
      </c>
      <c r="Y34" s="31">
        <v>1.7241379310344827E-2</v>
      </c>
      <c r="Z34" s="30">
        <v>0.43103448275862066</v>
      </c>
    </row>
    <row r="35" spans="2:26" x14ac:dyDescent="0.3">
      <c r="B35" s="15" t="s">
        <v>37</v>
      </c>
      <c r="C35" s="29">
        <v>0.25</v>
      </c>
      <c r="D35" s="29">
        <v>0.17499999999999999</v>
      </c>
      <c r="E35" s="29">
        <v>0.27500000000000002</v>
      </c>
      <c r="F35" s="29">
        <v>0.27500000000000002</v>
      </c>
      <c r="G35" s="29">
        <v>2.5000000000000001E-2</v>
      </c>
      <c r="H35" s="30">
        <v>0.30000000000000004</v>
      </c>
      <c r="I35" s="31">
        <v>4.3478260869565216E-2</v>
      </c>
      <c r="J35" s="31">
        <v>0.56521739130434778</v>
      </c>
      <c r="K35" s="31">
        <v>0.39130434782608697</v>
      </c>
      <c r="L35" s="31" t="s">
        <v>41</v>
      </c>
      <c r="M35" s="31" t="s">
        <v>41</v>
      </c>
      <c r="N35" s="30">
        <v>0</v>
      </c>
      <c r="O35" s="31">
        <f>'Summary - Units'!T35/'Summary - Units'!$S35</f>
        <v>4.3478260869565216E-2</v>
      </c>
      <c r="P35" s="31">
        <f>'Summary - Units'!U35/'Summary - Units'!$S35</f>
        <v>0.56521739130434778</v>
      </c>
      <c r="Q35" s="31">
        <f>'Summary - Units'!V35/'Summary - Units'!$S35</f>
        <v>0.39130434782608697</v>
      </c>
      <c r="R35" s="31">
        <f>'Summary - Units'!W35/'Summary - Units'!$S35</f>
        <v>0</v>
      </c>
      <c r="S35" s="31">
        <f>'Summary - Units'!X35/'Summary - Units'!$S35</f>
        <v>0</v>
      </c>
      <c r="T35" s="30">
        <f t="shared" si="0"/>
        <v>0</v>
      </c>
      <c r="U35" s="31">
        <v>4.3478260869565216E-2</v>
      </c>
      <c r="V35" s="31" t="s">
        <v>41</v>
      </c>
      <c r="W35" s="31">
        <v>0.34782608695652173</v>
      </c>
      <c r="X35" s="31">
        <v>0.60869565217391308</v>
      </c>
      <c r="Y35" s="31" t="s">
        <v>41</v>
      </c>
      <c r="Z35" s="30">
        <v>0.60869565217391308</v>
      </c>
    </row>
    <row r="36" spans="2:26" x14ac:dyDescent="0.3">
      <c r="B36" s="15" t="s">
        <v>38</v>
      </c>
      <c r="C36" s="29">
        <v>0.8125</v>
      </c>
      <c r="D36" s="29">
        <v>3.7499999999999999E-2</v>
      </c>
      <c r="E36" s="29">
        <v>0.1125</v>
      </c>
      <c r="F36" s="29">
        <v>1.8749999999999999E-2</v>
      </c>
      <c r="G36" s="29">
        <v>1.8749999999999999E-2</v>
      </c>
      <c r="H36" s="30">
        <v>3.7499999999999999E-2</v>
      </c>
      <c r="I36" s="31">
        <v>0.90977443609022557</v>
      </c>
      <c r="J36" s="31">
        <v>4.5112781954887216E-2</v>
      </c>
      <c r="K36" s="31">
        <v>1.5037593984962405E-2</v>
      </c>
      <c r="L36" s="31">
        <v>3.007518796992481E-2</v>
      </c>
      <c r="M36" s="31" t="s">
        <v>41</v>
      </c>
      <c r="N36" s="30">
        <v>3.007518796992481E-2</v>
      </c>
      <c r="O36" s="31">
        <f>'Summary - Units'!T36/'Summary - Units'!$S36</f>
        <v>0.90977443609022557</v>
      </c>
      <c r="P36" s="31">
        <f>'Summary - Units'!U36/'Summary - Units'!$S36</f>
        <v>4.5112781954887216E-2</v>
      </c>
      <c r="Q36" s="31">
        <f>'Summary - Units'!V36/'Summary - Units'!$S36</f>
        <v>1.5037593984962405E-2</v>
      </c>
      <c r="R36" s="31">
        <f>'Summary - Units'!W36/'Summary - Units'!$S36</f>
        <v>3.007518796992481E-2</v>
      </c>
      <c r="S36" s="31">
        <f>'Summary - Units'!X36/'Summary - Units'!$S36</f>
        <v>0</v>
      </c>
      <c r="T36" s="30">
        <f t="shared" si="0"/>
        <v>3.007518796992481E-2</v>
      </c>
      <c r="U36" s="31">
        <v>0.6992481203007519</v>
      </c>
      <c r="V36" s="31">
        <v>0.21052631578947367</v>
      </c>
      <c r="W36" s="31">
        <v>3.007518796992481E-2</v>
      </c>
      <c r="X36" s="31">
        <v>1.5037593984962405E-2</v>
      </c>
      <c r="Y36" s="31">
        <v>4.5112781954887216E-2</v>
      </c>
      <c r="Z36" s="30">
        <v>6.0150375939849621E-2</v>
      </c>
    </row>
    <row r="37" spans="2:26" ht="15" thickBot="1" x14ac:dyDescent="0.35">
      <c r="B37" s="20" t="s">
        <v>39</v>
      </c>
      <c r="C37" s="29">
        <v>0.8652694610778443</v>
      </c>
      <c r="D37" s="29">
        <v>6.8862275449101798E-2</v>
      </c>
      <c r="E37" s="29">
        <v>1.9461077844311378E-2</v>
      </c>
      <c r="F37" s="29">
        <v>2.9940119760479044E-3</v>
      </c>
      <c r="G37" s="29">
        <v>4.3413173652694613E-2</v>
      </c>
      <c r="H37" s="30">
        <v>4.640718562874252E-2</v>
      </c>
      <c r="I37" s="31">
        <v>0.97333333333333338</v>
      </c>
      <c r="J37" s="31">
        <v>1.4545454545454545E-2</v>
      </c>
      <c r="K37" s="31">
        <v>1.2121212121212121E-2</v>
      </c>
      <c r="L37" s="31" t="s">
        <v>41</v>
      </c>
      <c r="M37" s="31" t="s">
        <v>41</v>
      </c>
      <c r="N37" s="30">
        <v>0</v>
      </c>
      <c r="O37" s="31">
        <f>'Summary - Units'!T37/'Summary - Units'!$S37</f>
        <v>0.97333333333333338</v>
      </c>
      <c r="P37" s="31">
        <f>'Summary - Units'!U37/'Summary - Units'!$S37</f>
        <v>1.4545454545454545E-2</v>
      </c>
      <c r="Q37" s="31">
        <f>'Summary - Units'!V37/'Summary - Units'!$S37</f>
        <v>1.2121212121212121E-2</v>
      </c>
      <c r="R37" s="31">
        <f>'Summary - Units'!W37/'Summary - Units'!$S37</f>
        <v>0</v>
      </c>
      <c r="S37" s="31">
        <f>'Summary - Units'!X37/'Summary - Units'!$S37</f>
        <v>0</v>
      </c>
      <c r="T37" s="30">
        <f t="shared" si="0"/>
        <v>0</v>
      </c>
      <c r="U37" s="31">
        <v>0.95272727272727276</v>
      </c>
      <c r="V37" s="31">
        <v>2.0606060606060607E-2</v>
      </c>
      <c r="W37" s="31">
        <v>1.2121212121212121E-2</v>
      </c>
      <c r="X37" s="31">
        <v>1.4545454545454545E-2</v>
      </c>
      <c r="Y37" s="31">
        <v>0</v>
      </c>
      <c r="Z37" s="30">
        <v>1.4545454545454545E-2</v>
      </c>
    </row>
    <row r="38" spans="2:26" ht="15" thickBot="1" x14ac:dyDescent="0.35">
      <c r="B38" s="23" t="s">
        <v>40</v>
      </c>
      <c r="C38" s="35">
        <v>0.63844416946255211</v>
      </c>
      <c r="D38" s="35">
        <v>9.6193343453800914E-2</v>
      </c>
      <c r="E38" s="35">
        <v>0.21418821518325276</v>
      </c>
      <c r="F38" s="35">
        <v>4.3679597902766973E-2</v>
      </c>
      <c r="G38" s="36">
        <v>7.4946739976272181E-3</v>
      </c>
      <c r="H38" s="37">
        <v>5.117427190039419E-2</v>
      </c>
      <c r="I38" s="35">
        <v>0.66445962852468488</v>
      </c>
      <c r="J38" s="35">
        <v>9.9823565264812494E-2</v>
      </c>
      <c r="K38" s="35">
        <v>0.16446925223751324</v>
      </c>
      <c r="L38" s="35">
        <v>6.5531068552914379E-2</v>
      </c>
      <c r="M38" s="38">
        <v>5.7164854200750653E-3</v>
      </c>
      <c r="N38" s="37">
        <v>7.1247553972989444E-2</v>
      </c>
      <c r="O38" s="35">
        <f>'Summary - Units'!T38/'Summary - Units'!$S38</f>
        <v>0.65983972633112664</v>
      </c>
      <c r="P38" s="35">
        <f>'Summary - Units'!U38/'Summary - Units'!$S38</f>
        <v>0.10902410439960723</v>
      </c>
      <c r="Q38" s="35">
        <f>'Summary - Units'!V38/'Summary - Units'!$S38</f>
        <v>0.1662285008393779</v>
      </c>
      <c r="R38" s="35">
        <f>'Summary - Units'!W38/'Summary - Units'!$S38</f>
        <v>6.0498558803965666E-2</v>
      </c>
      <c r="S38" s="38">
        <f>'Summary - Units'!X38/'Summary - Units'!$S38</f>
        <v>4.4091096259225235E-3</v>
      </c>
      <c r="T38" s="37">
        <f t="shared" si="0"/>
        <v>6.4907668429888182E-2</v>
      </c>
      <c r="U38" s="35">
        <v>0.58385140987392936</v>
      </c>
      <c r="V38" s="35">
        <v>8.2468803130914578E-2</v>
      </c>
      <c r="W38" s="35">
        <v>9.0764443589003305E-2</v>
      </c>
      <c r="X38" s="35">
        <v>0.17686459436050428</v>
      </c>
      <c r="Y38" s="35">
        <v>6.6050749045648477E-2</v>
      </c>
      <c r="Z38" s="30">
        <v>0.24291534340615276</v>
      </c>
    </row>
    <row r="39" spans="2:26" ht="52.5" customHeight="1" x14ac:dyDescent="0.3"/>
  </sheetData>
  <mergeCells count="9">
    <mergeCell ref="B9:B11"/>
    <mergeCell ref="C9:G9"/>
    <mergeCell ref="I9:M9"/>
    <mergeCell ref="U9:Y9"/>
    <mergeCell ref="C10:G10"/>
    <mergeCell ref="I10:M10"/>
    <mergeCell ref="U10:Y10"/>
    <mergeCell ref="O9:S9"/>
    <mergeCell ref="O10:S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D5D74-2FD9-4D8A-BA96-0A1B70E33ECE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sharepoint/v3/fields"/>
    <ds:schemaRef ds:uri="12f68b52-648b-46a0-8463-d3282342a499"/>
    <ds:schemaRef ds:uri="http://schemas.microsoft.com/office/infopath/2007/PartnerControls"/>
    <ds:schemaRef ds:uri="http://purl.org/dc/elements/1.1/"/>
    <ds:schemaRef ds:uri="d178a8d1-16ff-473a-8ed0-d41f4478457a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CE70A8-5B2D-4AD6-91E4-16D9BD2DC5CE}"/>
</file>

<file path=customXml/itemProps3.xml><?xml version="1.0" encoding="utf-8"?>
<ds:datastoreItem xmlns:ds="http://schemas.openxmlformats.org/officeDocument/2006/customXml" ds:itemID="{A10ED74E-EFDD-4C35-BECC-84E421B5E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- Units</vt:lpstr>
      <vt:lpstr>Summary -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Michele D'Mello</dc:creator>
  <cp:lastModifiedBy>Elissar El-hage</cp:lastModifiedBy>
  <dcterms:created xsi:type="dcterms:W3CDTF">2023-10-03T16:24:02Z</dcterms:created>
  <dcterms:modified xsi:type="dcterms:W3CDTF">2024-03-02T21:25:26Z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2023-10-03T16:27:15Z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106068f5-0d95-4cbd-bb5c-7716291ad0f5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0" name="Order">
    <vt:r8>559700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https://myhydro.torontohydro.com/divisions/regulatorylegal/2025RateApp/Exhibits/2024 Interrogatories (IRs)/IRR Exhibit 2B/AMPCO/2B-AMPCO-43/2B-AMPCO-43_Appendix_A.xlsx</vt:lpwstr>
  </property>
</Properties>
</file>