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fleury\Desktop\"/>
    </mc:Choice>
  </mc:AlternateContent>
  <xr:revisionPtr revIDLastSave="0" documentId="8_{E5D23620-875D-48CB-A884-51C73A99D576}" xr6:coauthVersionLast="47" xr6:coauthVersionMax="47" xr10:uidLastSave="{00000000-0000-0000-0000-000000000000}"/>
  <bookViews>
    <workbookView xWindow="28680" yWindow="-120" windowWidth="29040" windowHeight="15840" xr2:uid="{D8446A6A-873B-45C4-8FD6-9189F4D52497}"/>
  </bookViews>
  <sheets>
    <sheet name="Standard Dev. Calc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9" i="1" l="1" a="1"/>
  <c r="B19" i="1" s="1"/>
  <c r="B7" i="1" a="1"/>
  <c r="B7" i="1" s="1"/>
  <c r="B17" i="1" l="1"/>
  <c r="B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<sst xmlns="http://schemas.openxmlformats.org/spreadsheetml/2006/main" count="18" uniqueCount="13">
  <si>
    <t>5-Yr Rolling Avg.</t>
  </si>
  <si>
    <t>Measure</t>
  </si>
  <si>
    <t>2 Std. Dev. Of Linear Trend (5-Yr Rolling Avg.) - 2018-2022</t>
  </si>
  <si>
    <t>Standard Deviation Calculation (Using 'LINEST' Function)</t>
  </si>
  <si>
    <t>Figure 1: SAIDI (excluding LoS, MEDs and scheduled outages)</t>
  </si>
  <si>
    <t>Figure 2: SAIFI (Defective Equipment)</t>
  </si>
  <si>
    <t>Standard Error (y)</t>
  </si>
  <si>
    <t>File Number:</t>
  </si>
  <si>
    <t>EB-2023-0195</t>
  </si>
  <si>
    <t>Schedule:</t>
  </si>
  <si>
    <t>Page:</t>
  </si>
  <si>
    <t>Date:</t>
  </si>
  <si>
    <t>JT5.3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</si>
</sst>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/>
        <bgColor theme="4" tint="0.79998168889431442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0"/>
      </bottom>
      <diagonal/>
    </border>
  </borders>
  <cellStyleXfs count="2">
    <xf numFmtId="0" fontId="0" fillId="0" borderId="0"/>
    <xf numFmtId="0" fontId="4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0" fillId="3" borderId="1" xfId="0" applyFill="1" applyBorder="1"/>
    <xf numFmtId="2" fontId="0" fillId="3" borderId="1" xfId="0" applyNumberFormat="1" applyFill="1" applyBorder="1" applyAlignment="1">
      <alignment horizontal="center"/>
    </xf>
    <xf numFmtId="0" fontId="2" fillId="0" borderId="0" xfId="0" applyFont="1"/>
    <xf numFmtId="2" fontId="0" fillId="0" borderId="0" xfId="0" applyNumberFormat="1"/>
    <xf numFmtId="0" fontId="3" fillId="0" borderId="0" xfId="0" applyFont="1"/>
    <xf numFmtId="0" fontId="0" fillId="3" borderId="0" xfId="0" applyFill="1" applyBorder="1"/>
    <xf numFmtId="2" fontId="0" fillId="3" borderId="0" xfId="0" applyNumberFormat="1" applyFill="1" applyBorder="1" applyAlignment="1">
      <alignment horizontal="center"/>
    </xf>
    <xf numFmtId="2" fontId="2" fillId="4" borderId="0" xfId="0" applyNumberFormat="1" applyFont="1" applyFill="1"/>
    <xf numFmtId="0" fontId="5" fillId="5" borderId="0" xfId="1" applyFont="1" applyFill="1"/>
    <xf numFmtId="0" fontId="4" fillId="5" borderId="0" xfId="1" applyFill="1"/>
    <xf numFmtId="0" fontId="6" fillId="0" borderId="0" xfId="1" applyFont="1" applyAlignment="1">
      <alignment horizontal="right" vertical="top"/>
    </xf>
    <xf numFmtId="0" fontId="6" fillId="6" borderId="2" xfId="1" applyFont="1" applyFill="1" applyBorder="1" applyAlignment="1" applyProtection="1">
      <alignment horizontal="right" vertical="top"/>
      <protection locked="0"/>
    </xf>
    <xf numFmtId="0" fontId="6" fillId="6" borderId="0" xfId="1" applyFont="1" applyFill="1" applyAlignment="1" applyProtection="1">
      <alignment horizontal="right" vertical="top"/>
      <protection locked="0"/>
    </xf>
    <xf numFmtId="15" fontId="6" fillId="6" borderId="0" xfId="1" applyNumberFormat="1" applyFont="1" applyFill="1" applyAlignment="1" applyProtection="1">
      <alignment horizontal="right" vertical="top"/>
      <protection locked="0"/>
    </xf>
  </cellXfs>
  <cellStyles count="2">
    <cellStyle name="Normal" xfId="0" builtinId="0"/>
    <cellStyle name="Normal 2" xfId="1" xr:uid="{DFFFA932-7D73-4EFA-9375-C55D095AF5C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51989B-EBC1-4D46-9D3F-9768EEDB9919}">
  <dimension ref="A1:J23"/>
  <sheetViews>
    <sheetView tabSelected="1" workbookViewId="0">
      <selection activeCell="I12" sqref="I12"/>
    </sheetView>
  </sheetViews>
  <sheetFormatPr defaultRowHeight="14.4" x14ac:dyDescent="0.3"/>
  <cols>
    <col min="1" max="1" width="77" bestFit="1" customWidth="1"/>
    <col min="2" max="2" width="9" bestFit="1" customWidth="1"/>
    <col min="3" max="3" width="11.33203125" bestFit="1" customWidth="1"/>
    <col min="10" max="10" width="10.5546875" bestFit="1" customWidth="1"/>
  </cols>
  <sheetData>
    <row r="1" spans="1:10" x14ac:dyDescent="0.3">
      <c r="A1" s="5" t="s">
        <v>4</v>
      </c>
    </row>
    <row r="2" spans="1:10" x14ac:dyDescent="0.3">
      <c r="A2" s="1" t="s">
        <v>1</v>
      </c>
      <c r="B2" s="2">
        <v>2018</v>
      </c>
      <c r="C2" s="2">
        <v>2019</v>
      </c>
      <c r="D2" s="2">
        <v>2020</v>
      </c>
      <c r="E2" s="2">
        <v>2021</v>
      </c>
      <c r="F2" s="2">
        <v>2022</v>
      </c>
      <c r="H2" s="11" t="s">
        <v>7</v>
      </c>
      <c r="I2" s="12"/>
      <c r="J2" s="13" t="s">
        <v>8</v>
      </c>
    </row>
    <row r="3" spans="1:10" x14ac:dyDescent="0.3">
      <c r="A3" s="3" t="s">
        <v>0</v>
      </c>
      <c r="B3" s="4">
        <v>51.612231862815406</v>
      </c>
      <c r="C3" s="4">
        <v>49.72498959065814</v>
      </c>
      <c r="D3" s="4">
        <v>49.035972207300553</v>
      </c>
      <c r="E3" s="4">
        <v>50.280030521735078</v>
      </c>
      <c r="F3" s="4">
        <v>48.160608783690066</v>
      </c>
      <c r="H3" s="11" t="s">
        <v>9</v>
      </c>
      <c r="I3" s="12"/>
      <c r="J3" s="14" t="s">
        <v>12</v>
      </c>
    </row>
    <row r="4" spans="1:10" x14ac:dyDescent="0.3">
      <c r="B4" s="6"/>
      <c r="C4" s="6"/>
      <c r="D4" s="6"/>
      <c r="E4" s="6"/>
      <c r="F4" s="6"/>
      <c r="H4" s="11" t="s">
        <v>10</v>
      </c>
      <c r="I4" s="12"/>
      <c r="J4" s="15">
        <v>1</v>
      </c>
    </row>
    <row r="5" spans="1:10" x14ac:dyDescent="0.3">
      <c r="A5" s="8" t="s">
        <v>2</v>
      </c>
      <c r="B5" s="9">
        <f>C9*2</f>
        <v>1.9164827584284707</v>
      </c>
      <c r="C5" s="6"/>
      <c r="D5" s="6"/>
      <c r="E5" s="6"/>
      <c r="F5" s="6"/>
      <c r="H5" s="11"/>
      <c r="I5" s="12"/>
      <c r="J5" s="13"/>
    </row>
    <row r="6" spans="1:10" x14ac:dyDescent="0.3">
      <c r="H6" s="11" t="s">
        <v>11</v>
      </c>
      <c r="I6" s="12"/>
      <c r="J6" s="16">
        <v>45404</v>
      </c>
    </row>
    <row r="7" spans="1:10" x14ac:dyDescent="0.3">
      <c r="A7" s="7" t="s">
        <v>3</v>
      </c>
      <c r="B7" s="6" cm="1">
        <f t="array" ref="B7:C11">LINEST(B3:F3,B2:F2,TRUE,TRUE)</f>
        <v>-0.63482052271737421</v>
      </c>
      <c r="C7" s="6">
        <v>1332.1002224823358</v>
      </c>
    </row>
    <row r="8" spans="1:10" x14ac:dyDescent="0.3">
      <c r="B8" s="6">
        <v>0.3030225306538113</v>
      </c>
      <c r="C8" s="6">
        <v>612.10566193183422</v>
      </c>
    </row>
    <row r="9" spans="1:10" x14ac:dyDescent="0.3">
      <c r="B9" s="6">
        <v>0.59398356794410689</v>
      </c>
      <c r="C9" s="10">
        <v>0.95824137921423536</v>
      </c>
      <c r="D9" t="s">
        <v>6</v>
      </c>
    </row>
    <row r="10" spans="1:10" x14ac:dyDescent="0.3">
      <c r="B10" s="6">
        <v>4.3888635117778021</v>
      </c>
      <c r="C10" s="6">
        <v>3</v>
      </c>
    </row>
    <row r="11" spans="1:10" x14ac:dyDescent="0.3">
      <c r="B11" s="6">
        <v>4.0299709606316032</v>
      </c>
      <c r="C11" s="6">
        <v>2.7546796225151997</v>
      </c>
    </row>
    <row r="13" spans="1:10" x14ac:dyDescent="0.3">
      <c r="A13" s="5" t="s">
        <v>5</v>
      </c>
    </row>
    <row r="14" spans="1:10" x14ac:dyDescent="0.3">
      <c r="A14" s="1" t="s">
        <v>1</v>
      </c>
      <c r="B14" s="2">
        <v>2018</v>
      </c>
      <c r="C14" s="2">
        <v>2019</v>
      </c>
      <c r="D14" s="2">
        <v>2020</v>
      </c>
      <c r="E14" s="2">
        <v>2021</v>
      </c>
      <c r="F14" s="2">
        <v>2022</v>
      </c>
    </row>
    <row r="15" spans="1:10" x14ac:dyDescent="0.3">
      <c r="A15" s="3" t="s">
        <v>0</v>
      </c>
      <c r="B15" s="4">
        <v>0.49059687308669436</v>
      </c>
      <c r="C15" s="4">
        <v>0.45765683844674088</v>
      </c>
      <c r="D15" s="4">
        <v>0.42141605535879423</v>
      </c>
      <c r="E15" s="4">
        <v>0.41507033494664114</v>
      </c>
      <c r="F15" s="4">
        <v>0.41648753002383981</v>
      </c>
    </row>
    <row r="17" spans="1:4" x14ac:dyDescent="0.3">
      <c r="A17" s="3" t="s">
        <v>2</v>
      </c>
      <c r="B17" s="9">
        <f>C21*2</f>
        <v>3.1633979573724304E-2</v>
      </c>
    </row>
    <row r="19" spans="1:4" x14ac:dyDescent="0.3">
      <c r="A19" s="7" t="s">
        <v>3</v>
      </c>
      <c r="B19" s="6" cm="1">
        <f t="array" ref="B19:C23">LINEST(B15:F15,B14:F14,TRUE,TRUE)</f>
        <v>-1.9080518962580877E-2</v>
      </c>
      <c r="C19" s="6">
        <v>38.982893830785912</v>
      </c>
    </row>
    <row r="20" spans="1:4" x14ac:dyDescent="0.3">
      <c r="B20" s="6">
        <v>5.0017713454105599E-3</v>
      </c>
      <c r="C20" s="6">
        <v>10.103580593853458</v>
      </c>
    </row>
    <row r="21" spans="1:4" x14ac:dyDescent="0.3">
      <c r="B21" s="6">
        <v>0.82908257367771776</v>
      </c>
      <c r="C21" s="10">
        <v>1.5816989786862152E-2</v>
      </c>
      <c r="D21" t="s">
        <v>6</v>
      </c>
    </row>
    <row r="22" spans="1:4" x14ac:dyDescent="0.3">
      <c r="B22" s="6">
        <v>14.552335443801933</v>
      </c>
      <c r="C22" s="6">
        <v>3</v>
      </c>
    </row>
    <row r="23" spans="1:4" x14ac:dyDescent="0.3">
      <c r="B23" s="6">
        <v>3.6406620388140867E-3</v>
      </c>
      <c r="C23" s="6">
        <v>7.5053149775310493E-4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DAACFF67256049A485179023DD9F32" ma:contentTypeVersion="0" ma:contentTypeDescription="Create a new document." ma:contentTypeScope="" ma:versionID="8af12ab99f0670eb2585e48d1431ba03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6ff03dde4259c08ff71d8d05c94e2e99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651B8CE-67F6-465E-8871-A9F2FC8CA7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A49C6A49-BC0F-4125-8953-97D8E050C515}">
  <ds:schemaRefs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0C3FEC14-81BE-496F-9046-C2BCD3EAE2B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Standard Dev. Calc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Daniel Pach</dc:creator>
  <cp:lastModifiedBy>cfleury@TorontoHydro.com</cp:lastModifiedBy>
  <dcterms:created xsi:type="dcterms:W3CDTF">2024-02-20T03:09:40Z</dcterms:created>
  <dcterms:modified xsi:type="dcterms:W3CDTF">2024-04-22T22:05:11Z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69b6d35-9428-45a2-885e-7b22f796d882_Enabled">
    <vt:lpwstr>true</vt:lpwstr>
  </property>
  <property fmtid="{D5CDD505-2E9C-101B-9397-08002B2CF9AE}" pid="3" name="MSIP_Label_569b6d35-9428-45a2-885e-7b22f796d882_SetDate">
    <vt:lpwstr>2024-02-20T03:25:22Z</vt:lpwstr>
  </property>
  <property fmtid="{D5CDD505-2E9C-101B-9397-08002B2CF9AE}" pid="4" name="MSIP_Label_569b6d35-9428-45a2-885e-7b22f796d882_Method">
    <vt:lpwstr>Privileged</vt:lpwstr>
  </property>
  <property fmtid="{D5CDD505-2E9C-101B-9397-08002B2CF9AE}" pid="5" name="MSIP_Label_569b6d35-9428-45a2-885e-7b22f796d882_Name">
    <vt:lpwstr>Internal</vt:lpwstr>
  </property>
  <property fmtid="{D5CDD505-2E9C-101B-9397-08002B2CF9AE}" pid="6" name="MSIP_Label_569b6d35-9428-45a2-885e-7b22f796d882_SiteId">
    <vt:lpwstr>cecf09d6-44f1-4c40-95a1-cbafb9319d75</vt:lpwstr>
  </property>
  <property fmtid="{D5CDD505-2E9C-101B-9397-08002B2CF9AE}" pid="7" name="MSIP_Label_569b6d35-9428-45a2-885e-7b22f796d882_ActionId">
    <vt:lpwstr>32f8e851-0a4d-4514-a1fc-6d38d403f285</vt:lpwstr>
  </property>
  <property fmtid="{D5CDD505-2E9C-101B-9397-08002B2CF9AE}" pid="8" name="MSIP_Label_569b6d35-9428-45a2-885e-7b22f796d882_ContentBits">
    <vt:lpwstr>0</vt:lpwstr>
  </property>
  <property fmtid="{D5CDD505-2E9C-101B-9397-08002B2CF9AE}" pid="9" name="ContentTypeId">
    <vt:lpwstr>0x0101002EDAACFF67256049A485179023DD9F32</vt:lpwstr>
  </property>
</Properties>
</file>