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phin\Documents\2025 Motion &amp; UT Updates\Excels\"/>
    </mc:Choice>
  </mc:AlternateContent>
  <xr:revisionPtr revIDLastSave="0" documentId="8_{3F9EB6B4-4A3D-4ABB-B401-1131EDB1FE76}" xr6:coauthVersionLast="47" xr6:coauthVersionMax="47" xr10:uidLastSave="{00000000-0000-0000-0000-000000000000}"/>
  <bookViews>
    <workbookView xWindow="-110" yWindow="-110" windowWidth="19420" windowHeight="10420" xr2:uid="{96D19B76-C80A-4524-9B0B-9944B820291F}"/>
  </bookViews>
  <sheets>
    <sheet name="JT5.13 App C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3" i="1" l="1"/>
  <c r="D31" i="1" l="1"/>
  <c r="D30" i="1"/>
  <c r="D34" i="1" s="1"/>
  <c r="D25" i="1"/>
  <c r="E25" i="1"/>
  <c r="F25" i="1"/>
</calcChain>
</file>

<file path=xl/sharedStrings.xml><?xml version="1.0" encoding="utf-8"?>
<sst xmlns="http://schemas.openxmlformats.org/spreadsheetml/2006/main" count="35" uniqueCount="35">
  <si>
    <t>Incremental Carrying Charges</t>
  </si>
  <si>
    <t>PILs and Tax Variance</t>
  </si>
  <si>
    <t>Wireline Pole Attachments Rev</t>
  </si>
  <si>
    <t xml:space="preserve">Gain on Property Sale </t>
  </si>
  <si>
    <t>Impact for USGAAP (Actuarial loss on OPEB)</t>
  </si>
  <si>
    <t>Customer Choice Initiative</t>
  </si>
  <si>
    <t>External Driven Capital</t>
  </si>
  <si>
    <t>Operations Center Consolidation Plan Bonus Payment</t>
  </si>
  <si>
    <t>Excess Expansion Deposits</t>
  </si>
  <si>
    <t>Change in Useful Life of Assets (2025-2026)</t>
  </si>
  <si>
    <t>Lost Revenue Adjustment Mechanism (LRAMVA)</t>
  </si>
  <si>
    <t>Innovation Fund</t>
  </si>
  <si>
    <t>Ultra-Low Overnight Rate Costs</t>
  </si>
  <si>
    <t>Green Button Initiative Costs</t>
  </si>
  <si>
    <t>Wireless pole attachments Rev</t>
  </si>
  <si>
    <t>50/60 Eglinton Proceeds of Sale Deferral Account</t>
  </si>
  <si>
    <t>Change in Useful Life of Assets (2026-2029)</t>
  </si>
  <si>
    <t>Change in Useful Life of Assets (2025-2027)</t>
  </si>
  <si>
    <t>Cloud Computing Costs</t>
  </si>
  <si>
    <t>Getting Ontario Connected Act Variance Account</t>
  </si>
  <si>
    <t xml:space="preserve">Operations Center Consolidation Plan  </t>
  </si>
  <si>
    <t>Total</t>
  </si>
  <si>
    <t>DVA Description</t>
  </si>
  <si>
    <t>USofA</t>
  </si>
  <si>
    <t>Balance as per DVA Continuity</t>
  </si>
  <si>
    <t>Add: Innovation Fund balance is not in DVA Continuity</t>
  </si>
  <si>
    <t>Add: LRAMVA balance is not in DVA Continuity</t>
  </si>
  <si>
    <t>Balance as per Rate Rider Table for Group 2 DVAs</t>
  </si>
  <si>
    <t>Less: not clearing the Local Initiatives Program Costs</t>
  </si>
  <si>
    <t>Less: not clearing the Pension &amp; OPEB Forecast Accrual versus Actual Cash Payment Differential Carrying Charges</t>
  </si>
  <si>
    <t>Amount</t>
  </si>
  <si>
    <t>Reconciliation</t>
  </si>
  <si>
    <t>Principal + Carrying Charges (refer to Total Claim on 2b. Continuity Schedule column CH)</t>
  </si>
  <si>
    <t>Principal + Incremental Carrying Charges (refer to Total column on Group 2 Rate Riders column I)</t>
  </si>
  <si>
    <t xml:space="preserve">Reconciliation of the DVA Continuity Schedule in Appendix A to the Balances in the Rate Riders table in Appendix B.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</si>
</sst>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_-;\-\ #,##0_-;_-* &quot;-&quot;_-;_-@_-"/>
    <numFmt numFmtId="165" formatCode="_(* #,##0_);_(* \(#,##0\);_(* &quot;-&quot;??_);_(@_)"/>
  </numFmts>
  <fonts count="5" x14ac:knownFonts="1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5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3">
    <xf numFmtId="0" fontId="0" fillId="0" borderId="0" xfId="0"/>
    <xf numFmtId="0" fontId="0" fillId="0" borderId="1" xfId="0" applyBorder="1"/>
    <xf numFmtId="164" fontId="0" fillId="0" borderId="0" xfId="0" applyNumberFormat="1"/>
    <xf numFmtId="0" fontId="3" fillId="0" borderId="1" xfId="1" applyFont="1" applyFill="1" applyBorder="1" applyAlignment="1">
      <alignment horizontal="center"/>
    </xf>
    <xf numFmtId="0" fontId="1" fillId="0" borderId="1" xfId="1" applyFill="1" applyBorder="1" applyAlignment="1">
      <alignment horizontal="center"/>
    </xf>
    <xf numFmtId="164" fontId="2" fillId="0" borderId="1" xfId="3" applyNumberFormat="1" applyFont="1" applyFill="1" applyBorder="1" applyAlignment="1">
      <alignment vertical="center" shrinkToFit="1"/>
    </xf>
    <xf numFmtId="0" fontId="0" fillId="2" borderId="1" xfId="0" applyFill="1" applyBorder="1" applyAlignment="1">
      <alignment horizontal="center"/>
    </xf>
    <xf numFmtId="0" fontId="0" fillId="2" borderId="1" xfId="0" applyFill="1" applyBorder="1"/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 vertical="center"/>
    </xf>
    <xf numFmtId="165" fontId="0" fillId="0" borderId="1" xfId="0" applyNumberFormat="1" applyBorder="1"/>
    <xf numFmtId="165" fontId="0" fillId="2" borderId="1" xfId="0" applyNumberFormat="1" applyFill="1" applyBorder="1"/>
    <xf numFmtId="165" fontId="0" fillId="0" borderId="0" xfId="0" applyNumberFormat="1"/>
    <xf numFmtId="165" fontId="0" fillId="2" borderId="1" xfId="0" applyNumberFormat="1" applyFill="1" applyBorder="1" applyAlignment="1">
      <alignment horizontal="right"/>
    </xf>
    <xf numFmtId="165" fontId="0" fillId="3" borderId="1" xfId="0" applyNumberFormat="1" applyFill="1" applyBorder="1" applyAlignment="1">
      <alignment vertical="center"/>
    </xf>
    <xf numFmtId="165" fontId="0" fillId="0" borderId="1" xfId="0" applyNumberFormat="1" applyBorder="1" applyAlignment="1">
      <alignment vertical="center"/>
    </xf>
    <xf numFmtId="0" fontId="4" fillId="0" borderId="0" xfId="0" applyFont="1" applyAlignment="1">
      <alignment horizontal="center" wrapText="1"/>
    </xf>
    <xf numFmtId="0" fontId="0" fillId="3" borderId="2" xfId="0" applyFill="1" applyBorder="1" applyAlignment="1">
      <alignment vertical="center" wrapText="1"/>
    </xf>
    <xf numFmtId="0" fontId="0" fillId="3" borderId="3" xfId="0" applyFill="1" applyBorder="1" applyAlignment="1">
      <alignment vertical="center" wrapText="1"/>
    </xf>
    <xf numFmtId="0" fontId="0" fillId="2" borderId="2" xfId="0" applyFill="1" applyBorder="1" applyAlignment="1">
      <alignment horizontal="right"/>
    </xf>
    <xf numFmtId="0" fontId="0" fillId="2" borderId="3" xfId="0" applyFill="1" applyBorder="1" applyAlignment="1">
      <alignment horizontal="right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</cellXfs>
  <cellStyles count="5">
    <cellStyle name="Comma 2" xfId="2" xr:uid="{449A76A5-B6F6-4BF6-80CA-5BA4ACA2F44E}"/>
    <cellStyle name="Currency 2" xfId="3" xr:uid="{5BA8E2B7-D033-4040-97B6-02C47EF80102}"/>
    <cellStyle name="Normal" xfId="0" builtinId="0"/>
    <cellStyle name="Normal 2" xfId="1" xr:uid="{8B53E6C3-36FF-4862-829C-35F7C605C25F}"/>
    <cellStyle name="Percent 2" xfId="4" xr:uid="{6AE30996-8BDC-4513-97D0-AD184586D0D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80B902-DA82-4189-9B13-46818C3F6A1A}">
  <dimension ref="B1:F35"/>
  <sheetViews>
    <sheetView showGridLines="0" tabSelected="1" zoomScale="85" zoomScaleNormal="85" workbookViewId="0">
      <selection activeCell="H3" sqref="H3"/>
    </sheetView>
  </sheetViews>
  <sheetFormatPr defaultRowHeight="14.5" x14ac:dyDescent="0.35"/>
  <cols>
    <col min="2" max="2" width="46.7265625" customWidth="1"/>
    <col min="4" max="4" width="15" bestFit="1" customWidth="1"/>
    <col min="5" max="5" width="12.81640625" bestFit="1" customWidth="1"/>
    <col min="6" max="6" width="15" bestFit="1" customWidth="1"/>
  </cols>
  <sheetData>
    <row r="1" spans="2:6" x14ac:dyDescent="0.35">
      <c r="B1" s="16" t="s">
        <v>34</v>
      </c>
      <c r="C1" s="16"/>
      <c r="D1" s="16"/>
      <c r="E1" s="16"/>
      <c r="F1" s="16"/>
    </row>
    <row r="3" spans="2:6" ht="101.5" x14ac:dyDescent="0.35">
      <c r="B3" s="9" t="s">
        <v>22</v>
      </c>
      <c r="C3" s="9" t="s">
        <v>23</v>
      </c>
      <c r="D3" s="8" t="s">
        <v>32</v>
      </c>
      <c r="E3" s="8" t="s">
        <v>0</v>
      </c>
      <c r="F3" s="8" t="s">
        <v>33</v>
      </c>
    </row>
    <row r="4" spans="2:6" x14ac:dyDescent="0.35">
      <c r="B4" s="5" t="s">
        <v>1</v>
      </c>
      <c r="C4" s="3">
        <v>1592</v>
      </c>
      <c r="D4" s="10">
        <v>-1793281.6341000034</v>
      </c>
      <c r="E4" s="10">
        <v>0</v>
      </c>
      <c r="F4" s="10">
        <v>-1793281.6341000034</v>
      </c>
    </row>
    <row r="5" spans="2:6" x14ac:dyDescent="0.35">
      <c r="B5" s="5" t="s">
        <v>2</v>
      </c>
      <c r="C5" s="3">
        <v>1508</v>
      </c>
      <c r="D5" s="10">
        <v>4302544.5521753756</v>
      </c>
      <c r="E5" s="10">
        <v>444041.34936300002</v>
      </c>
      <c r="F5" s="10">
        <v>4746585.9015383758</v>
      </c>
    </row>
    <row r="6" spans="2:6" x14ac:dyDescent="0.35">
      <c r="B6" s="5" t="s">
        <v>3</v>
      </c>
      <c r="C6" s="3">
        <v>1508</v>
      </c>
      <c r="D6" s="10">
        <v>-2055549.239735916</v>
      </c>
      <c r="E6" s="10">
        <v>-212220.04846799994</v>
      </c>
      <c r="F6" s="10">
        <v>-2267769.288203916</v>
      </c>
    </row>
    <row r="7" spans="2:6" x14ac:dyDescent="0.35">
      <c r="B7" s="5" t="s">
        <v>4</v>
      </c>
      <c r="C7" s="3">
        <v>1508</v>
      </c>
      <c r="D7" s="10">
        <v>0</v>
      </c>
      <c r="E7" s="10">
        <v>0</v>
      </c>
      <c r="F7" s="10">
        <v>0</v>
      </c>
    </row>
    <row r="8" spans="2:6" x14ac:dyDescent="0.35">
      <c r="B8" s="5" t="s">
        <v>5</v>
      </c>
      <c r="C8" s="3">
        <v>1508</v>
      </c>
      <c r="D8" s="10">
        <v>584506.13739170367</v>
      </c>
      <c r="E8" s="10">
        <v>60743.373741880292</v>
      </c>
      <c r="F8" s="10">
        <v>645249.51113358396</v>
      </c>
    </row>
    <row r="9" spans="2:6" x14ac:dyDescent="0.35">
      <c r="B9" s="5" t="s">
        <v>6</v>
      </c>
      <c r="C9" s="3">
        <v>1508</v>
      </c>
      <c r="D9" s="10">
        <v>8611301.3243626785</v>
      </c>
      <c r="E9" s="10">
        <v>455147.97995720513</v>
      </c>
      <c r="F9" s="10">
        <v>9066449.3043198828</v>
      </c>
    </row>
    <row r="10" spans="2:6" x14ac:dyDescent="0.35">
      <c r="B10" s="5" t="s">
        <v>7</v>
      </c>
      <c r="C10" s="3">
        <v>1508</v>
      </c>
      <c r="D10" s="10">
        <v>-34565208.083185002</v>
      </c>
      <c r="E10" s="10">
        <v>0</v>
      </c>
      <c r="F10" s="10">
        <v>-34565208.083185002</v>
      </c>
    </row>
    <row r="11" spans="2:6" x14ac:dyDescent="0.35">
      <c r="B11" s="5" t="s">
        <v>8</v>
      </c>
      <c r="C11" s="3">
        <v>1508</v>
      </c>
      <c r="D11" s="10">
        <v>-8726733.0160911083</v>
      </c>
      <c r="E11" s="10">
        <v>0</v>
      </c>
      <c r="F11" s="10">
        <v>-8726733.0160911083</v>
      </c>
    </row>
    <row r="12" spans="2:6" x14ac:dyDescent="0.35">
      <c r="B12" s="5" t="s">
        <v>9</v>
      </c>
      <c r="C12" s="3">
        <v>1508</v>
      </c>
      <c r="D12" s="10">
        <v>-54602347.267853603</v>
      </c>
      <c r="E12" s="10">
        <v>0</v>
      </c>
      <c r="F12" s="10">
        <v>-54602347.267853603</v>
      </c>
    </row>
    <row r="13" spans="2:6" x14ac:dyDescent="0.35">
      <c r="B13" s="5" t="s">
        <v>10</v>
      </c>
      <c r="C13" s="4">
        <v>1568</v>
      </c>
      <c r="D13" s="10">
        <v>11385409.62849693</v>
      </c>
      <c r="E13" s="10">
        <v>0</v>
      </c>
      <c r="F13" s="10">
        <v>11385409.62849693</v>
      </c>
    </row>
    <row r="14" spans="2:6" x14ac:dyDescent="0.35">
      <c r="B14" s="5" t="s">
        <v>11</v>
      </c>
      <c r="C14" s="4"/>
      <c r="D14" s="10">
        <v>16202091.532410001</v>
      </c>
      <c r="E14" s="10">
        <v>0</v>
      </c>
      <c r="F14" s="10">
        <v>16202091.532410001</v>
      </c>
    </row>
    <row r="15" spans="2:6" x14ac:dyDescent="0.35">
      <c r="B15" s="5" t="s">
        <v>12</v>
      </c>
      <c r="C15" s="4">
        <v>1508</v>
      </c>
      <c r="D15" s="10">
        <v>98377.061996061355</v>
      </c>
      <c r="E15" s="10">
        <v>0</v>
      </c>
      <c r="F15" s="10">
        <v>98377.061996061355</v>
      </c>
    </row>
    <row r="16" spans="2:6" x14ac:dyDescent="0.35">
      <c r="B16" s="5" t="s">
        <v>13</v>
      </c>
      <c r="C16" s="4">
        <v>1508</v>
      </c>
      <c r="D16" s="10">
        <v>-411413.57735397882</v>
      </c>
      <c r="E16" s="10">
        <v>0</v>
      </c>
      <c r="F16" s="10">
        <v>-411413.57735397882</v>
      </c>
    </row>
    <row r="17" spans="2:6" x14ac:dyDescent="0.35">
      <c r="B17" s="5" t="s">
        <v>14</v>
      </c>
      <c r="C17" s="4">
        <v>1508</v>
      </c>
      <c r="D17" s="10">
        <v>-3552209.6535849962</v>
      </c>
      <c r="E17" s="10">
        <v>-179906.49296999999</v>
      </c>
      <c r="F17" s="10">
        <v>-3732116.1465549963</v>
      </c>
    </row>
    <row r="18" spans="2:6" x14ac:dyDescent="0.35">
      <c r="B18" s="5" t="s">
        <v>15</v>
      </c>
      <c r="C18" s="4">
        <v>1508</v>
      </c>
      <c r="D18" s="10">
        <v>-10611499.383219199</v>
      </c>
      <c r="E18" s="10">
        <v>-545740.03799999726</v>
      </c>
      <c r="F18" s="10">
        <v>-11157239.421219196</v>
      </c>
    </row>
    <row r="19" spans="2:6" x14ac:dyDescent="0.35">
      <c r="B19" s="5" t="s">
        <v>16</v>
      </c>
      <c r="C19" s="4">
        <v>1508</v>
      </c>
      <c r="D19" s="10">
        <v>-54602347.267853603</v>
      </c>
      <c r="E19" s="10">
        <v>-2866612.8442701339</v>
      </c>
      <c r="F19" s="10">
        <v>-57468960.112123735</v>
      </c>
    </row>
    <row r="20" spans="2:6" x14ac:dyDescent="0.35">
      <c r="B20" s="5" t="s">
        <v>17</v>
      </c>
      <c r="C20" s="4">
        <v>1508</v>
      </c>
      <c r="D20" s="10">
        <v>-26393827.931307722</v>
      </c>
      <c r="E20" s="10">
        <v>0</v>
      </c>
      <c r="F20" s="10">
        <v>-26393827.931307722</v>
      </c>
    </row>
    <row r="21" spans="2:6" x14ac:dyDescent="0.35">
      <c r="B21" s="5" t="s">
        <v>18</v>
      </c>
      <c r="C21" s="4">
        <v>1511</v>
      </c>
      <c r="D21" s="10">
        <v>4106598.1463854099</v>
      </c>
      <c r="E21" s="10">
        <v>0</v>
      </c>
      <c r="F21" s="10">
        <v>4106598.1463854099</v>
      </c>
    </row>
    <row r="22" spans="2:6" x14ac:dyDescent="0.35">
      <c r="B22" s="5" t="s">
        <v>19</v>
      </c>
      <c r="C22" s="4">
        <v>1508</v>
      </c>
      <c r="D22" s="10">
        <v>2516214.174209672</v>
      </c>
      <c r="E22" s="10">
        <v>0</v>
      </c>
      <c r="F22" s="10">
        <v>2516214.174209672</v>
      </c>
    </row>
    <row r="23" spans="2:6" x14ac:dyDescent="0.35">
      <c r="B23" s="5" t="s">
        <v>20</v>
      </c>
      <c r="C23" s="4">
        <v>1508</v>
      </c>
      <c r="D23" s="10">
        <v>2096565.0339463786</v>
      </c>
      <c r="E23" s="10">
        <v>0</v>
      </c>
      <c r="F23" s="10">
        <v>2096565.0339463786</v>
      </c>
    </row>
    <row r="24" spans="2:6" x14ac:dyDescent="0.35">
      <c r="B24" s="1"/>
      <c r="C24" s="1"/>
      <c r="D24" s="10"/>
      <c r="E24" s="10"/>
      <c r="F24" s="10"/>
    </row>
    <row r="25" spans="2:6" x14ac:dyDescent="0.35">
      <c r="B25" s="6" t="s">
        <v>21</v>
      </c>
      <c r="C25" s="7"/>
      <c r="D25" s="11">
        <f t="shared" ref="D25:F25" si="0">SUM(D4:D24)</f>
        <v>-147410809.46291092</v>
      </c>
      <c r="E25" s="11">
        <f t="shared" si="0"/>
        <v>-2844546.7206460456</v>
      </c>
      <c r="F25" s="11">
        <f t="shared" si="0"/>
        <v>-150255356.18355697</v>
      </c>
    </row>
    <row r="26" spans="2:6" x14ac:dyDescent="0.35">
      <c r="D26" s="12"/>
      <c r="E26" s="12"/>
      <c r="F26" s="12"/>
    </row>
    <row r="27" spans="2:6" x14ac:dyDescent="0.35">
      <c r="B27" t="s">
        <v>31</v>
      </c>
      <c r="D27" s="12"/>
      <c r="E27" s="12"/>
      <c r="F27" s="12"/>
    </row>
    <row r="28" spans="2:6" x14ac:dyDescent="0.35">
      <c r="B28" s="19"/>
      <c r="C28" s="20"/>
      <c r="D28" s="13" t="s">
        <v>30</v>
      </c>
      <c r="E28" s="12"/>
      <c r="F28" s="12"/>
    </row>
    <row r="29" spans="2:6" x14ac:dyDescent="0.35">
      <c r="B29" s="17" t="s">
        <v>24</v>
      </c>
      <c r="C29" s="18"/>
      <c r="D29" s="14">
        <v>-175012595.19136313</v>
      </c>
      <c r="E29" s="12"/>
      <c r="F29" s="12"/>
    </row>
    <row r="30" spans="2:6" ht="30" customHeight="1" x14ac:dyDescent="0.35">
      <c r="B30" s="21" t="s">
        <v>25</v>
      </c>
      <c r="C30" s="22"/>
      <c r="D30" s="15">
        <f>D14</f>
        <v>16202091.532410001</v>
      </c>
      <c r="E30" s="12"/>
      <c r="F30" s="12"/>
    </row>
    <row r="31" spans="2:6" x14ac:dyDescent="0.35">
      <c r="B31" s="21" t="s">
        <v>26</v>
      </c>
      <c r="C31" s="22"/>
      <c r="D31" s="15">
        <f>D13</f>
        <v>11385409.62849693</v>
      </c>
      <c r="E31" s="12"/>
      <c r="F31" s="12"/>
    </row>
    <row r="32" spans="2:6" ht="30" customHeight="1" x14ac:dyDescent="0.35">
      <c r="B32" s="21" t="s">
        <v>28</v>
      </c>
      <c r="C32" s="22"/>
      <c r="D32" s="15">
        <v>-4053.3182701249998</v>
      </c>
      <c r="E32" s="12"/>
      <c r="F32" s="12"/>
    </row>
    <row r="33" spans="2:6" ht="30" customHeight="1" x14ac:dyDescent="0.35">
      <c r="B33" s="21" t="s">
        <v>29</v>
      </c>
      <c r="C33" s="22"/>
      <c r="D33" s="15">
        <f>--18338.8105693148</f>
        <v>18338.810569314799</v>
      </c>
      <c r="E33" s="12"/>
      <c r="F33" s="12"/>
    </row>
    <row r="34" spans="2:6" x14ac:dyDescent="0.35">
      <c r="B34" s="17" t="s">
        <v>27</v>
      </c>
      <c r="C34" s="18"/>
      <c r="D34" s="14">
        <f>SUM(D29:D33)</f>
        <v>-147410808.53815699</v>
      </c>
      <c r="E34" s="12"/>
      <c r="F34" s="12"/>
    </row>
    <row r="35" spans="2:6" x14ac:dyDescent="0.35">
      <c r="D35" s="2"/>
    </row>
  </sheetData>
  <mergeCells count="8">
    <mergeCell ref="B1:F1"/>
    <mergeCell ref="B34:C34"/>
    <mergeCell ref="B28:C28"/>
    <mergeCell ref="B29:C29"/>
    <mergeCell ref="B30:C30"/>
    <mergeCell ref="B31:C31"/>
    <mergeCell ref="B32:C32"/>
    <mergeCell ref="B33:C33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EDAACFF67256049A485179023DD9F32" ma:contentTypeVersion="0" ma:contentTypeDescription="Create a new document." ma:contentTypeScope="" ma:versionID="8af12ab99f0670eb2585e48d1431ba03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6ff03dde4259c08ff71d8d05c94e2e99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8E26BB5-1264-4C78-B729-F5B3A157AD1B}"/>
</file>

<file path=customXml/itemProps2.xml><?xml version="1.0" encoding="utf-8"?>
<ds:datastoreItem xmlns:ds="http://schemas.openxmlformats.org/officeDocument/2006/customXml" ds:itemID="{D36CDFEB-EB83-48A2-BFA4-654CB2EE85F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56A1EC1-B200-4D69-9952-5B0E94E60D04}">
  <ds:schemaRefs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http://schemas.microsoft.com/sharepoint/v3/fields"/>
    <ds:schemaRef ds:uri="http://purl.org/dc/dcmitype/"/>
    <ds:schemaRef ds:uri="http://schemas.microsoft.com/office/2006/metadata/properties"/>
    <ds:schemaRef ds:uri="http://www.w3.org/XML/1998/namespace"/>
    <ds:schemaRef ds:uri="http://purl.org/dc/elements/1.1/"/>
    <ds:schemaRef ds:uri="http://purl.org/dc/terms/"/>
    <ds:schemaRef ds:uri="d178a8d1-16ff-473a-8ed0-d41f4478457a"/>
    <ds:schemaRef ds:uri="12f68b52-648b-46a0-8463-d3282342a49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JT5.13 App 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Gulshan Malhotra</dc:creator>
  <cp:lastModifiedBy>Lisa Phin</cp:lastModifiedBy>
  <dcterms:created xsi:type="dcterms:W3CDTF">2024-04-26T16:06:17Z</dcterms:created>
  <dcterms:modified xsi:type="dcterms:W3CDTF">2024-05-06T22:25:53Z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69b6d35-9428-45a2-885e-7b22f796d882_Enabled">
    <vt:lpwstr>true</vt:lpwstr>
  </property>
  <property fmtid="{D5CDD505-2E9C-101B-9397-08002B2CF9AE}" pid="3" name="MSIP_Label_569b6d35-9428-45a2-885e-7b22f796d882_SetDate">
    <vt:lpwstr>2024-04-26T16:50:42Z</vt:lpwstr>
  </property>
  <property fmtid="{D5CDD505-2E9C-101B-9397-08002B2CF9AE}" pid="4" name="MSIP_Label_569b6d35-9428-45a2-885e-7b22f796d882_Method">
    <vt:lpwstr>Privileged</vt:lpwstr>
  </property>
  <property fmtid="{D5CDD505-2E9C-101B-9397-08002B2CF9AE}" pid="5" name="MSIP_Label_569b6d35-9428-45a2-885e-7b22f796d882_Name">
    <vt:lpwstr>Internal</vt:lpwstr>
  </property>
  <property fmtid="{D5CDD505-2E9C-101B-9397-08002B2CF9AE}" pid="6" name="MSIP_Label_569b6d35-9428-45a2-885e-7b22f796d882_SiteId">
    <vt:lpwstr>cecf09d6-44f1-4c40-95a1-cbafb9319d75</vt:lpwstr>
  </property>
  <property fmtid="{D5CDD505-2E9C-101B-9397-08002B2CF9AE}" pid="7" name="MSIP_Label_569b6d35-9428-45a2-885e-7b22f796d882_ActionId">
    <vt:lpwstr>fd8d0ff6-ce4a-4610-ac33-4d98fe3a447e</vt:lpwstr>
  </property>
  <property fmtid="{D5CDD505-2E9C-101B-9397-08002B2CF9AE}" pid="8" name="MSIP_Label_569b6d35-9428-45a2-885e-7b22f796d882_ContentBits">
    <vt:lpwstr>0</vt:lpwstr>
  </property>
  <property fmtid="{D5CDD505-2E9C-101B-9397-08002B2CF9AE}" pid="9" name="ContentTypeId">
    <vt:lpwstr>0x0101002EDAACFF67256049A485179023DD9F32</vt:lpwstr>
  </property>
</Properties>
</file>