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pplication and Evidence/"/>
    </mc:Choice>
  </mc:AlternateContent>
  <xr:revisionPtr revIDLastSave="396" documentId="8_{958605AE-8633-4772-9CB1-B8256E78F467}" xr6:coauthVersionLast="47" xr6:coauthVersionMax="47" xr10:uidLastSave="{69E2E2DE-5EA3-4120-BA11-3A533F109F62}"/>
  <bookViews>
    <workbookView xWindow="-110" yWindow="-110" windowWidth="19420" windowHeight="10420" tabRatio="877"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16" l="1"/>
  <c r="I52" i="18" l="1"/>
  <c r="L52" i="18" s="1"/>
  <c r="I52" i="19" s="1"/>
  <c r="L52" i="19" s="1"/>
  <c r="I52" i="20" s="1"/>
  <c r="L52" i="20" s="1"/>
  <c r="I52" i="17"/>
  <c r="L52" i="17" s="1"/>
  <c r="I52" i="16"/>
  <c r="M55" i="20" l="1"/>
  <c r="L55" i="20"/>
  <c r="G55" i="20"/>
  <c r="K54" i="20"/>
  <c r="K57" i="20" s="1"/>
  <c r="J54" i="20"/>
  <c r="J57" i="20" s="1"/>
  <c r="J59" i="20" s="1"/>
  <c r="K64" i="20" s="1"/>
  <c r="F54" i="20"/>
  <c r="F57" i="20" s="1"/>
  <c r="E54" i="20"/>
  <c r="E57" i="20" s="1"/>
  <c r="K57" i="19"/>
  <c r="L55" i="19"/>
  <c r="G55" i="19"/>
  <c r="M55" i="19" s="1"/>
  <c r="K54" i="19"/>
  <c r="J54" i="19"/>
  <c r="J57" i="19" s="1"/>
  <c r="J59" i="19" s="1"/>
  <c r="K64" i="19" s="1"/>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23" i="7" l="1"/>
  <c r="D23" i="16" s="1"/>
  <c r="G23" i="16" s="1"/>
  <c r="G22" i="7"/>
  <c r="D22" i="16" s="1"/>
  <c r="G22" i="16" s="1"/>
  <c r="D22" i="17" l="1"/>
  <c r="G22" i="17" s="1"/>
  <c r="D23" i="17"/>
  <c r="G23" i="17" s="1"/>
  <c r="D23" i="18" l="1"/>
  <c r="G23" i="18" s="1"/>
  <c r="D22" i="18"/>
  <c r="G22" i="18" s="1"/>
  <c r="D22" i="19" l="1"/>
  <c r="G22" i="19" s="1"/>
  <c r="D23" i="19"/>
  <c r="G23" i="19" s="1"/>
  <c r="D22" i="20" l="1"/>
  <c r="G22" i="20" s="1"/>
  <c r="D23" i="20"/>
  <c r="G23" i="20" s="1"/>
  <c r="G55" i="7"/>
  <c r="L53" i="7"/>
  <c r="M53" i="7" s="1"/>
  <c r="L55" i="7"/>
  <c r="M55" i="7" l="1"/>
  <c r="L56" i="7"/>
  <c r="I56" i="16" s="1"/>
  <c r="L56" i="16" s="1"/>
  <c r="I56" i="17" s="1"/>
  <c r="L56" i="17" s="1"/>
  <c r="I56" i="18" s="1"/>
  <c r="L56" i="18" s="1"/>
  <c r="I56" i="19" s="1"/>
  <c r="L56" i="19" s="1"/>
  <c r="I56" i="20" s="1"/>
  <c r="L56" i="20" s="1"/>
  <c r="E54" i="7"/>
  <c r="E57" i="7" s="1"/>
  <c r="L38" i="7" l="1"/>
  <c r="I38" i="16" s="1"/>
  <c r="L38" i="16" s="1"/>
  <c r="I38" i="17" s="1"/>
  <c r="L38" i="17" s="1"/>
  <c r="I38" i="18" s="1"/>
  <c r="L38" i="18" s="1"/>
  <c r="I38" i="19" s="1"/>
  <c r="L38" i="19" s="1"/>
  <c r="I38" i="20" s="1"/>
  <c r="L38" i="20" s="1"/>
  <c r="L49" i="7"/>
  <c r="I49" i="16" s="1"/>
  <c r="L49" i="16" s="1"/>
  <c r="I49" i="17" s="1"/>
  <c r="L49" i="17" s="1"/>
  <c r="I49" i="18" s="1"/>
  <c r="L49" i="18" s="1"/>
  <c r="I49" i="19" s="1"/>
  <c r="L49" i="19" s="1"/>
  <c r="I49" i="20" s="1"/>
  <c r="L49" i="20" s="1"/>
  <c r="G37" i="7"/>
  <c r="D37" i="16" s="1"/>
  <c r="G37" i="16" s="1"/>
  <c r="L18" i="7"/>
  <c r="I18" i="16" s="1"/>
  <c r="L18" i="16" s="1"/>
  <c r="I18" i="17" s="1"/>
  <c r="L18" i="17" s="1"/>
  <c r="I18" i="18" s="1"/>
  <c r="L18" i="18" s="1"/>
  <c r="I18" i="19" s="1"/>
  <c r="L18" i="19" s="1"/>
  <c r="I18" i="20" s="1"/>
  <c r="L18" i="20" s="1"/>
  <c r="L30" i="7"/>
  <c r="I30" i="16" s="1"/>
  <c r="L30" i="16" s="1"/>
  <c r="I30" i="17" s="1"/>
  <c r="L30" i="17" s="1"/>
  <c r="I30" i="18" s="1"/>
  <c r="L30" i="18" s="1"/>
  <c r="I30" i="19" s="1"/>
  <c r="L30" i="19" s="1"/>
  <c r="I30" i="20" s="1"/>
  <c r="L30" i="20" s="1"/>
  <c r="L51" i="7"/>
  <c r="I51" i="16" s="1"/>
  <c r="L51" i="16" s="1"/>
  <c r="I51" i="17" s="1"/>
  <c r="L51" i="17" s="1"/>
  <c r="I51" i="18" s="1"/>
  <c r="L51" i="18" s="1"/>
  <c r="I51" i="19" s="1"/>
  <c r="L51" i="19" s="1"/>
  <c r="I51" i="20" s="1"/>
  <c r="L51" i="20" s="1"/>
  <c r="K54" i="7"/>
  <c r="K57" i="7" s="1"/>
  <c r="J54" i="7"/>
  <c r="J57" i="7" s="1"/>
  <c r="J59" i="7" s="1"/>
  <c r="K64" i="7" s="1"/>
  <c r="L17" i="7"/>
  <c r="I17" i="16" s="1"/>
  <c r="L17" i="16" s="1"/>
  <c r="I17" i="17" s="1"/>
  <c r="L17" i="17" s="1"/>
  <c r="I17" i="18" s="1"/>
  <c r="L17" i="18" s="1"/>
  <c r="I17" i="19" s="1"/>
  <c r="L17" i="19" s="1"/>
  <c r="I17" i="20" s="1"/>
  <c r="L17" i="20" s="1"/>
  <c r="G56" i="7"/>
  <c r="D56" i="16" s="1"/>
  <c r="G56" i="16" s="1"/>
  <c r="G17" i="7"/>
  <c r="D17" i="16" s="1"/>
  <c r="G17" i="16" s="1"/>
  <c r="L19" i="7"/>
  <c r="I19" i="16" s="1"/>
  <c r="L19" i="16" s="1"/>
  <c r="I19" i="17" s="1"/>
  <c r="L19" i="17" s="1"/>
  <c r="I19" i="18" s="1"/>
  <c r="L19" i="18" s="1"/>
  <c r="I19" i="19" s="1"/>
  <c r="L19" i="19" s="1"/>
  <c r="I19" i="20" s="1"/>
  <c r="L19" i="20" s="1"/>
  <c r="D56" i="17" l="1"/>
  <c r="G56" i="17" s="1"/>
  <c r="M56" i="16"/>
  <c r="L33" i="7"/>
  <c r="I33" i="16" s="1"/>
  <c r="L33" i="16" s="1"/>
  <c r="I33" i="17" s="1"/>
  <c r="L33" i="17" s="1"/>
  <c r="I33" i="18" s="1"/>
  <c r="L33" i="18" s="1"/>
  <c r="I33" i="19" s="1"/>
  <c r="L33" i="19" s="1"/>
  <c r="I33" i="20" s="1"/>
  <c r="L33" i="20" s="1"/>
  <c r="D37" i="17"/>
  <c r="G37" i="17" s="1"/>
  <c r="D17" i="17"/>
  <c r="G17" i="17" s="1"/>
  <c r="M17" i="16"/>
  <c r="L26" i="16"/>
  <c r="G28" i="7"/>
  <c r="D28" i="16" s="1"/>
  <c r="G28" i="16" s="1"/>
  <c r="D28" i="17" s="1"/>
  <c r="G28" i="17" s="1"/>
  <c r="D28" i="18" s="1"/>
  <c r="G28" i="18" s="1"/>
  <c r="D28" i="19" s="1"/>
  <c r="G28" i="19" s="1"/>
  <c r="D28" i="20" s="1"/>
  <c r="G28" i="20" s="1"/>
  <c r="L31" i="7"/>
  <c r="I31" i="16" s="1"/>
  <c r="L31" i="16" s="1"/>
  <c r="I31" i="17" s="1"/>
  <c r="L31" i="17" s="1"/>
  <c r="I31" i="18" s="1"/>
  <c r="L31" i="18" s="1"/>
  <c r="I31" i="19" s="1"/>
  <c r="L31" i="19" s="1"/>
  <c r="I31" i="20" s="1"/>
  <c r="L31" i="20" s="1"/>
  <c r="L27" i="7"/>
  <c r="I27" i="16" s="1"/>
  <c r="L27" i="16" s="1"/>
  <c r="I27" i="17" s="1"/>
  <c r="L27" i="17" s="1"/>
  <c r="I27" i="18" s="1"/>
  <c r="L27" i="18" s="1"/>
  <c r="I27" i="19" s="1"/>
  <c r="L27" i="19" s="1"/>
  <c r="I27" i="20" s="1"/>
  <c r="L27" i="20" s="1"/>
  <c r="L34" i="7"/>
  <c r="I34" i="16" s="1"/>
  <c r="L34" i="16" s="1"/>
  <c r="I34" i="17" s="1"/>
  <c r="L34" i="17" s="1"/>
  <c r="I34" i="18" s="1"/>
  <c r="L34" i="18" s="1"/>
  <c r="I34" i="19" s="1"/>
  <c r="L34" i="19" s="1"/>
  <c r="I34" i="20" s="1"/>
  <c r="L34" i="20" s="1"/>
  <c r="L46" i="7"/>
  <c r="I46" i="16" s="1"/>
  <c r="L46" i="16" s="1"/>
  <c r="I46" i="17" s="1"/>
  <c r="L46" i="17" s="1"/>
  <c r="I46" i="18" s="1"/>
  <c r="L46" i="18" s="1"/>
  <c r="I46" i="19" s="1"/>
  <c r="L46" i="19" s="1"/>
  <c r="I46" i="20" s="1"/>
  <c r="L46" i="20" s="1"/>
  <c r="L29" i="7"/>
  <c r="I29" i="16" s="1"/>
  <c r="L29" i="16" s="1"/>
  <c r="I29" i="17" s="1"/>
  <c r="L29" i="17" s="1"/>
  <c r="I29" i="18" s="1"/>
  <c r="L29" i="18" s="1"/>
  <c r="I29" i="19" s="1"/>
  <c r="L29" i="19" s="1"/>
  <c r="I29" i="20" s="1"/>
  <c r="L29" i="20" s="1"/>
  <c r="L26" i="7"/>
  <c r="I26" i="16" s="1"/>
  <c r="G47" i="7"/>
  <c r="D47" i="16" s="1"/>
  <c r="G47" i="16" s="1"/>
  <c r="G34" i="7"/>
  <c r="D34" i="16" s="1"/>
  <c r="G34" i="16" s="1"/>
  <c r="G26" i="7"/>
  <c r="D26" i="16" s="1"/>
  <c r="G26" i="16" s="1"/>
  <c r="D26" i="17" s="1"/>
  <c r="G26" i="17" s="1"/>
  <c r="D26" i="18" s="1"/>
  <c r="G26" i="18" s="1"/>
  <c r="D26" i="19" s="1"/>
  <c r="G26" i="19" s="1"/>
  <c r="D26" i="20" s="1"/>
  <c r="G26" i="20" s="1"/>
  <c r="G52" i="7"/>
  <c r="D52" i="16" s="1"/>
  <c r="G52" i="16" s="1"/>
  <c r="L37" i="7"/>
  <c r="I37" i="16" s="1"/>
  <c r="L37" i="16" s="1"/>
  <c r="I37" i="17" s="1"/>
  <c r="L37" i="17" s="1"/>
  <c r="I37" i="18" s="1"/>
  <c r="L37" i="18" s="1"/>
  <c r="I37" i="19" s="1"/>
  <c r="L37" i="19" s="1"/>
  <c r="I37" i="20" s="1"/>
  <c r="L37" i="20" s="1"/>
  <c r="G33" i="7"/>
  <c r="D33" i="16" s="1"/>
  <c r="G33" i="16" s="1"/>
  <c r="G46" i="7"/>
  <c r="D46" i="16" s="1"/>
  <c r="G46" i="16" s="1"/>
  <c r="G20" i="7"/>
  <c r="D20" i="16" s="1"/>
  <c r="G20" i="16" s="1"/>
  <c r="L45" i="7"/>
  <c r="I45" i="16" s="1"/>
  <c r="L45" i="16" s="1"/>
  <c r="I45" i="17" s="1"/>
  <c r="L45" i="17" s="1"/>
  <c r="I45" i="18" s="1"/>
  <c r="L45" i="18" s="1"/>
  <c r="I45" i="19" s="1"/>
  <c r="L45" i="19" s="1"/>
  <c r="I45" i="20" s="1"/>
  <c r="L45" i="20" s="1"/>
  <c r="G51" i="7"/>
  <c r="D51" i="16" s="1"/>
  <c r="G51" i="16"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I35" i="20" s="1"/>
  <c r="L35" i="20" s="1"/>
  <c r="L25" i="7"/>
  <c r="I25" i="16" s="1"/>
  <c r="L25" i="16" s="1"/>
  <c r="L48" i="7"/>
  <c r="I48" i="16" s="1"/>
  <c r="L48" i="16" s="1"/>
  <c r="I48" i="17" s="1"/>
  <c r="L48" i="17" s="1"/>
  <c r="I48" i="18" s="1"/>
  <c r="L48" i="18" s="1"/>
  <c r="I48" i="19" s="1"/>
  <c r="L48" i="19" s="1"/>
  <c r="I48" i="20" s="1"/>
  <c r="L48" i="20" s="1"/>
  <c r="L47" i="7"/>
  <c r="I47" i="16" s="1"/>
  <c r="L47" i="16" s="1"/>
  <c r="I47" i="17" s="1"/>
  <c r="L47" i="17" s="1"/>
  <c r="I47" i="18" s="1"/>
  <c r="L47" i="18" s="1"/>
  <c r="I47" i="19" s="1"/>
  <c r="L47" i="19" s="1"/>
  <c r="I47" i="20" s="1"/>
  <c r="L47" i="20" s="1"/>
  <c r="G21" i="7"/>
  <c r="D21" i="16" s="1"/>
  <c r="G21" i="16" s="1"/>
  <c r="G24" i="7"/>
  <c r="D24" i="16" s="1"/>
  <c r="G24" i="16" s="1"/>
  <c r="D24" i="17" s="1"/>
  <c r="G24" i="17" s="1"/>
  <c r="D24" i="18" s="1"/>
  <c r="G24" i="18" s="1"/>
  <c r="D24" i="19" s="1"/>
  <c r="G24" i="19" s="1"/>
  <c r="D24" i="20" s="1"/>
  <c r="G24" i="20" s="1"/>
  <c r="M56" i="7"/>
  <c r="M17" i="7"/>
  <c r="G44" i="7"/>
  <c r="D44" i="16" s="1"/>
  <c r="G44" i="16" s="1"/>
  <c r="D44" i="17" s="1"/>
  <c r="G44" i="17" s="1"/>
  <c r="D44" i="18" s="1"/>
  <c r="G44" i="18" s="1"/>
  <c r="D44" i="19" s="1"/>
  <c r="G44" i="19" s="1"/>
  <c r="D44" i="20" s="1"/>
  <c r="G44" i="20" s="1"/>
  <c r="G38" i="7"/>
  <c r="D38" i="16" s="1"/>
  <c r="G38" i="16" s="1"/>
  <c r="G35" i="7"/>
  <c r="D35" i="16" s="1"/>
  <c r="G35" i="16" s="1"/>
  <c r="G25" i="7"/>
  <c r="D25" i="16" s="1"/>
  <c r="G25" i="16" s="1"/>
  <c r="D25" i="17" s="1"/>
  <c r="G25" i="17" s="1"/>
  <c r="D25" i="18" s="1"/>
  <c r="G25" i="18" s="1"/>
  <c r="D25" i="19" s="1"/>
  <c r="G25" i="19" s="1"/>
  <c r="D25" i="20" s="1"/>
  <c r="G25" i="20" s="1"/>
  <c r="G42" i="7"/>
  <c r="D42" i="16" s="1"/>
  <c r="G42" i="16" s="1"/>
  <c r="G43" i="7"/>
  <c r="D43" i="16" s="1"/>
  <c r="G43" i="16" s="1"/>
  <c r="G40" i="7"/>
  <c r="D40" i="16" s="1"/>
  <c r="G40" i="16" s="1"/>
  <c r="G45" i="7"/>
  <c r="D45" i="16" s="1"/>
  <c r="G45" i="16" s="1"/>
  <c r="G41" i="7"/>
  <c r="D41" i="16" s="1"/>
  <c r="G41" i="16" s="1"/>
  <c r="G50" i="7"/>
  <c r="D50" i="16" s="1"/>
  <c r="G50" i="16" s="1"/>
  <c r="D56" i="18" l="1"/>
  <c r="G56" i="18" s="1"/>
  <c r="M56" i="17"/>
  <c r="M37" i="16"/>
  <c r="D39" i="17"/>
  <c r="G39" i="17" s="1"/>
  <c r="D42" i="17"/>
  <c r="G42" i="17" s="1"/>
  <c r="D21" i="17"/>
  <c r="G21" i="17" s="1"/>
  <c r="M19" i="16"/>
  <c r="D19" i="17"/>
  <c r="G19" i="17" s="1"/>
  <c r="D43" i="17"/>
  <c r="G43" i="17" s="1"/>
  <c r="M30" i="16"/>
  <c r="D30" i="17"/>
  <c r="G30" i="17" s="1"/>
  <c r="M52" i="16"/>
  <c r="D52" i="17"/>
  <c r="G52" i="17" s="1"/>
  <c r="D35" i="17"/>
  <c r="G35" i="17" s="1"/>
  <c r="M35" i="16"/>
  <c r="D38" i="17"/>
  <c r="G38" i="17" s="1"/>
  <c r="M38" i="16"/>
  <c r="D40" i="17"/>
  <c r="G40" i="17" s="1"/>
  <c r="D34" i="17"/>
  <c r="G34" i="17" s="1"/>
  <c r="M34" i="16"/>
  <c r="D20" i="17"/>
  <c r="G20" i="17" s="1"/>
  <c r="D49" i="17"/>
  <c r="G49" i="17" s="1"/>
  <c r="M49" i="16"/>
  <c r="D46" i="17"/>
  <c r="G46" i="17" s="1"/>
  <c r="M46" i="16"/>
  <c r="D51" i="17"/>
  <c r="G51" i="17" s="1"/>
  <c r="M51" i="16"/>
  <c r="D50" i="17"/>
  <c r="G50" i="17" s="1"/>
  <c r="D47" i="17"/>
  <c r="G47" i="17" s="1"/>
  <c r="M47" i="16"/>
  <c r="M48" i="16"/>
  <c r="D48" i="17"/>
  <c r="G48" i="17" s="1"/>
  <c r="M33" i="16"/>
  <c r="D33" i="17"/>
  <c r="G33" i="17" s="1"/>
  <c r="D36" i="17"/>
  <c r="G36" i="17" s="1"/>
  <c r="D41" i="17"/>
  <c r="G41" i="17" s="1"/>
  <c r="M37" i="17"/>
  <c r="D37" i="18"/>
  <c r="G37" i="18" s="1"/>
  <c r="D45" i="17"/>
  <c r="G45" i="17" s="1"/>
  <c r="M45" i="16"/>
  <c r="D17" i="18"/>
  <c r="G17" i="18" s="1"/>
  <c r="M17"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I20" i="20" s="1"/>
  <c r="L20" i="20" s="1"/>
  <c r="L42" i="7"/>
  <c r="I42" i="16" s="1"/>
  <c r="L42" i="16" s="1"/>
  <c r="I42" i="17" s="1"/>
  <c r="L42" i="17" s="1"/>
  <c r="I42" i="18" s="1"/>
  <c r="L42" i="18" s="1"/>
  <c r="I42" i="19" s="1"/>
  <c r="L42" i="19" s="1"/>
  <c r="I42" i="20" s="1"/>
  <c r="L42" i="20" s="1"/>
  <c r="M48" i="7"/>
  <c r="L28" i="7"/>
  <c r="I28" i="16" s="1"/>
  <c r="L28" i="16" s="1"/>
  <c r="L39" i="7"/>
  <c r="I39" i="16" s="1"/>
  <c r="L39" i="16" s="1"/>
  <c r="I39" i="17" s="1"/>
  <c r="L39" i="17" s="1"/>
  <c r="I39" i="18" s="1"/>
  <c r="L39" i="18" s="1"/>
  <c r="I39" i="19" s="1"/>
  <c r="L39" i="19" s="1"/>
  <c r="I39" i="20" s="1"/>
  <c r="L39" i="20" s="1"/>
  <c r="M47" i="7"/>
  <c r="M19" i="7"/>
  <c r="L21" i="7"/>
  <c r="I21" i="16" s="1"/>
  <c r="L21" i="16" s="1"/>
  <c r="I21" i="17" s="1"/>
  <c r="L21" i="17" s="1"/>
  <c r="I21" i="18" s="1"/>
  <c r="L21" i="18" s="1"/>
  <c r="I21" i="19" s="1"/>
  <c r="L21" i="19" s="1"/>
  <c r="I21" i="20" s="1"/>
  <c r="L21" i="20" s="1"/>
  <c r="L22" i="7"/>
  <c r="I22" i="16" s="1"/>
  <c r="L22" i="16" s="1"/>
  <c r="M34" i="7"/>
  <c r="L50" i="7"/>
  <c r="I50" i="16" s="1"/>
  <c r="L50" i="16" s="1"/>
  <c r="I50" i="17" s="1"/>
  <c r="L50" i="17" s="1"/>
  <c r="I50" i="18" s="1"/>
  <c r="L50" i="18" s="1"/>
  <c r="I50" i="19" s="1"/>
  <c r="L50" i="19" s="1"/>
  <c r="I50" i="20" s="1"/>
  <c r="L50" i="20" s="1"/>
  <c r="M30" i="7"/>
  <c r="L40" i="7"/>
  <c r="I40" i="16" s="1"/>
  <c r="L40" i="16" s="1"/>
  <c r="I40" i="17" s="1"/>
  <c r="L40" i="17" s="1"/>
  <c r="I40" i="18" s="1"/>
  <c r="L40" i="18" s="1"/>
  <c r="I40" i="19" s="1"/>
  <c r="L40" i="19" s="1"/>
  <c r="I40" i="20" s="1"/>
  <c r="L40" i="20" s="1"/>
  <c r="L43" i="7"/>
  <c r="I43" i="16" s="1"/>
  <c r="L43" i="16" s="1"/>
  <c r="I43" i="17" s="1"/>
  <c r="L43" i="17" s="1"/>
  <c r="I43" i="18" s="1"/>
  <c r="L43" i="18" s="1"/>
  <c r="I43" i="19" s="1"/>
  <c r="L43" i="19" s="1"/>
  <c r="I43" i="20"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I36" i="20" s="1"/>
  <c r="L36" i="20" s="1"/>
  <c r="M37" i="7"/>
  <c r="M46" i="7"/>
  <c r="F54" i="7"/>
  <c r="F57" i="7" s="1"/>
  <c r="M25" i="7"/>
  <c r="M35" i="7"/>
  <c r="M38" i="7"/>
  <c r="D56" i="19" l="1"/>
  <c r="G56" i="19" s="1"/>
  <c r="M56" i="18"/>
  <c r="M50" i="16"/>
  <c r="I23" i="17"/>
  <c r="L23" i="17" s="1"/>
  <c r="M23" i="16"/>
  <c r="I22" i="17"/>
  <c r="L22" i="17" s="1"/>
  <c r="M22" i="16"/>
  <c r="M43" i="16"/>
  <c r="M36" i="16"/>
  <c r="M20" i="16"/>
  <c r="M21" i="16"/>
  <c r="M42" i="16"/>
  <c r="M40" i="16"/>
  <c r="M39" i="16"/>
  <c r="D35" i="18"/>
  <c r="G35" i="18" s="1"/>
  <c r="M35" i="17"/>
  <c r="D46" i="18"/>
  <c r="G46" i="18" s="1"/>
  <c r="M46" i="17"/>
  <c r="D41" i="18"/>
  <c r="G41" i="18" s="1"/>
  <c r="D49" i="18"/>
  <c r="G49" i="18" s="1"/>
  <c r="M49" i="17"/>
  <c r="D43" i="18"/>
  <c r="G43" i="18" s="1"/>
  <c r="M43" i="17"/>
  <c r="M45" i="17"/>
  <c r="D45" i="18"/>
  <c r="G45" i="18" s="1"/>
  <c r="M19" i="17"/>
  <c r="D19" i="18"/>
  <c r="G19" i="18" s="1"/>
  <c r="D50" i="18"/>
  <c r="G50" i="18" s="1"/>
  <c r="M50" i="17"/>
  <c r="D37" i="19"/>
  <c r="G37" i="19" s="1"/>
  <c r="M37" i="18"/>
  <c r="D21" i="18"/>
  <c r="G21" i="18" s="1"/>
  <c r="M21" i="17"/>
  <c r="D51" i="18"/>
  <c r="G51" i="18" s="1"/>
  <c r="M51" i="17"/>
  <c r="M30" i="17"/>
  <c r="D30" i="18"/>
  <c r="G30" i="18" s="1"/>
  <c r="D20" i="18"/>
  <c r="G20" i="18" s="1"/>
  <c r="M20" i="17"/>
  <c r="D34" i="18"/>
  <c r="G34" i="18" s="1"/>
  <c r="M34" i="17"/>
  <c r="M52" i="17"/>
  <c r="D52" i="18"/>
  <c r="G52" i="18" s="1"/>
  <c r="D48" i="18"/>
  <c r="G48" i="18" s="1"/>
  <c r="M48" i="17"/>
  <c r="D40" i="18"/>
  <c r="G40" i="18" s="1"/>
  <c r="M40" i="17"/>
  <c r="D36" i="18"/>
  <c r="G36" i="18" s="1"/>
  <c r="M36" i="17"/>
  <c r="D31" i="17"/>
  <c r="G31" i="17" s="1"/>
  <c r="M31" i="16"/>
  <c r="D42" i="18"/>
  <c r="G42" i="18" s="1"/>
  <c r="M42" i="17"/>
  <c r="D33" i="18"/>
  <c r="G33" i="18" s="1"/>
  <c r="M33" i="17"/>
  <c r="M47" i="17"/>
  <c r="D47" i="18"/>
  <c r="G47" i="18" s="1"/>
  <c r="D38" i="18"/>
  <c r="G38" i="18" s="1"/>
  <c r="M38" i="17"/>
  <c r="D39" i="18"/>
  <c r="G39" i="18" s="1"/>
  <c r="M39" i="17"/>
  <c r="D17" i="19"/>
  <c r="G17" i="19" s="1"/>
  <c r="M17" i="18"/>
  <c r="M44" i="16"/>
  <c r="I44" i="17"/>
  <c r="L44" i="17" s="1"/>
  <c r="I32" i="17"/>
  <c r="L32" i="17" s="1"/>
  <c r="M28" i="16"/>
  <c r="I28" i="17"/>
  <c r="L28" i="17" s="1"/>
  <c r="M26" i="17"/>
  <c r="I26" i="18"/>
  <c r="L26" i="18" s="1"/>
  <c r="M25" i="17"/>
  <c r="I25" i="18"/>
  <c r="L25" i="18" s="1"/>
  <c r="L24" i="19"/>
  <c r="I24" i="20" s="1"/>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D32" i="20" s="1"/>
  <c r="G32" i="20" s="1"/>
  <c r="M28" i="7"/>
  <c r="M42" i="7"/>
  <c r="M31" i="7"/>
  <c r="G18" i="7"/>
  <c r="D18" i="16" s="1"/>
  <c r="G18" i="16" s="1"/>
  <c r="D56" i="20" l="1"/>
  <c r="G56" i="20" s="1"/>
  <c r="M56" i="20" s="1"/>
  <c r="M56" i="19"/>
  <c r="I54" i="16"/>
  <c r="I57" i="16" s="1"/>
  <c r="I23" i="18"/>
  <c r="L23" i="18" s="1"/>
  <c r="M23" i="17"/>
  <c r="I41" i="17"/>
  <c r="L41" i="17" s="1"/>
  <c r="L54" i="17" s="1"/>
  <c r="L57" i="17" s="1"/>
  <c r="M41" i="16"/>
  <c r="I22" i="18"/>
  <c r="L22" i="18" s="1"/>
  <c r="M22" i="17"/>
  <c r="D47" i="19"/>
  <c r="G47" i="19" s="1"/>
  <c r="M47" i="18"/>
  <c r="D39" i="19"/>
  <c r="G39" i="19" s="1"/>
  <c r="M39" i="18"/>
  <c r="D48" i="19"/>
  <c r="G48" i="19" s="1"/>
  <c r="M48" i="18"/>
  <c r="D50" i="19"/>
  <c r="G50" i="19" s="1"/>
  <c r="M50" i="18"/>
  <c r="D19" i="19"/>
  <c r="G19" i="19" s="1"/>
  <c r="M19" i="18"/>
  <c r="D38" i="19"/>
  <c r="G38" i="19" s="1"/>
  <c r="M38" i="18"/>
  <c r="D45" i="19"/>
  <c r="G45" i="19" s="1"/>
  <c r="M45" i="18"/>
  <c r="D34" i="19"/>
  <c r="G34" i="19" s="1"/>
  <c r="M34" i="18"/>
  <c r="M18" i="16"/>
  <c r="D18" i="17"/>
  <c r="G18" i="17" s="1"/>
  <c r="D33" i="19"/>
  <c r="G33" i="19" s="1"/>
  <c r="M33" i="18"/>
  <c r="D20" i="19"/>
  <c r="G20" i="19" s="1"/>
  <c r="M20" i="18"/>
  <c r="D43" i="19"/>
  <c r="G43" i="19" s="1"/>
  <c r="M43" i="18"/>
  <c r="D30" i="19"/>
  <c r="G30" i="19" s="1"/>
  <c r="M30" i="18"/>
  <c r="D31" i="18"/>
  <c r="G31" i="18" s="1"/>
  <c r="M31" i="17"/>
  <c r="M51" i="18"/>
  <c r="D51" i="19"/>
  <c r="G51" i="19" s="1"/>
  <c r="D41" i="19"/>
  <c r="G41" i="19" s="1"/>
  <c r="D42" i="19"/>
  <c r="G42" i="19" s="1"/>
  <c r="M42" i="18"/>
  <c r="M52" i="18"/>
  <c r="D52" i="19"/>
  <c r="G52" i="19" s="1"/>
  <c r="D36" i="19"/>
  <c r="G36" i="19" s="1"/>
  <c r="M36" i="18"/>
  <c r="D21" i="19"/>
  <c r="G21" i="19" s="1"/>
  <c r="M21" i="18"/>
  <c r="D46" i="19"/>
  <c r="G46" i="19" s="1"/>
  <c r="M46" i="18"/>
  <c r="D49" i="19"/>
  <c r="G49" i="19" s="1"/>
  <c r="M49" i="18"/>
  <c r="M32" i="16"/>
  <c r="D40" i="19"/>
  <c r="G40" i="19" s="1"/>
  <c r="M40" i="18"/>
  <c r="D37" i="20"/>
  <c r="G37" i="20" s="1"/>
  <c r="M37" i="20" s="1"/>
  <c r="M37" i="19"/>
  <c r="D35" i="19"/>
  <c r="G35" i="19" s="1"/>
  <c r="M35" i="18"/>
  <c r="D17" i="20"/>
  <c r="G17" i="20" s="1"/>
  <c r="M17" i="20" s="1"/>
  <c r="M17" i="19"/>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I54" i="17" l="1"/>
  <c r="I57" i="17" s="1"/>
  <c r="I22" i="19"/>
  <c r="L22" i="19" s="1"/>
  <c r="M22" i="18"/>
  <c r="I41" i="18"/>
  <c r="L41" i="18" s="1"/>
  <c r="L54" i="18" s="1"/>
  <c r="L57" i="18" s="1"/>
  <c r="M41" i="17"/>
  <c r="I23" i="19"/>
  <c r="L23" i="19" s="1"/>
  <c r="M23" i="18"/>
  <c r="D34" i="20"/>
  <c r="G34" i="20" s="1"/>
  <c r="M34" i="20" s="1"/>
  <c r="M34" i="19"/>
  <c r="D51" i="20"/>
  <c r="G51" i="20" s="1"/>
  <c r="M51" i="20" s="1"/>
  <c r="M51" i="19"/>
  <c r="D45" i="20"/>
  <c r="G45" i="20" s="1"/>
  <c r="M45" i="20" s="1"/>
  <c r="M45" i="19"/>
  <c r="D31" i="19"/>
  <c r="G31" i="19" s="1"/>
  <c r="M31" i="18"/>
  <c r="D38" i="20"/>
  <c r="G38" i="20" s="1"/>
  <c r="M38" i="20" s="1"/>
  <c r="M38" i="19"/>
  <c r="D41" i="20"/>
  <c r="G41" i="20" s="1"/>
  <c r="D50" i="20"/>
  <c r="G50" i="20" s="1"/>
  <c r="M50" i="20" s="1"/>
  <c r="M50" i="19"/>
  <c r="D49" i="20"/>
  <c r="G49" i="20" s="1"/>
  <c r="M49" i="20" s="1"/>
  <c r="M49" i="19"/>
  <c r="D43" i="20"/>
  <c r="G43" i="20" s="1"/>
  <c r="M43" i="20" s="1"/>
  <c r="M43" i="19"/>
  <c r="D36" i="20"/>
  <c r="G36" i="20" s="1"/>
  <c r="M36" i="20" s="1"/>
  <c r="M36" i="19"/>
  <c r="D46" i="20"/>
  <c r="G46" i="20" s="1"/>
  <c r="M46" i="20" s="1"/>
  <c r="M46" i="19"/>
  <c r="D21" i="20"/>
  <c r="G21" i="20" s="1"/>
  <c r="M21" i="20" s="1"/>
  <c r="M21" i="19"/>
  <c r="M52" i="19"/>
  <c r="D52" i="20"/>
  <c r="G52" i="20" s="1"/>
  <c r="M52" i="20" s="1"/>
  <c r="D20" i="20"/>
  <c r="G20" i="20" s="1"/>
  <c r="M20" i="20" s="1"/>
  <c r="M20" i="19"/>
  <c r="D48" i="20"/>
  <c r="G48" i="20" s="1"/>
  <c r="M48" i="20" s="1"/>
  <c r="M48" i="19"/>
  <c r="D19" i="20"/>
  <c r="G19" i="20" s="1"/>
  <c r="M19" i="20" s="1"/>
  <c r="M19" i="19"/>
  <c r="D33" i="20"/>
  <c r="G33" i="20" s="1"/>
  <c r="M33" i="20" s="1"/>
  <c r="M33" i="19"/>
  <c r="D39" i="20"/>
  <c r="G39" i="20" s="1"/>
  <c r="M39" i="20" s="1"/>
  <c r="M39" i="19"/>
  <c r="D40" i="20"/>
  <c r="G40" i="20" s="1"/>
  <c r="M40" i="20" s="1"/>
  <c r="M40" i="19"/>
  <c r="D30" i="20"/>
  <c r="G30" i="20" s="1"/>
  <c r="M30" i="20" s="1"/>
  <c r="M30" i="19"/>
  <c r="D35" i="20"/>
  <c r="G35" i="20" s="1"/>
  <c r="M35" i="20" s="1"/>
  <c r="M35" i="19"/>
  <c r="M18" i="17"/>
  <c r="D18" i="18"/>
  <c r="D42" i="20"/>
  <c r="G42" i="20" s="1"/>
  <c r="M42" i="20" s="1"/>
  <c r="M42" i="19"/>
  <c r="D47" i="20"/>
  <c r="G47" i="20" s="1"/>
  <c r="M47" i="20" s="1"/>
  <c r="M47" i="19"/>
  <c r="M29" i="18"/>
  <c r="I54" i="18"/>
  <c r="I57" i="18" s="1"/>
  <c r="M44" i="18"/>
  <c r="I44" i="19"/>
  <c r="L44" i="19" s="1"/>
  <c r="M32" i="18"/>
  <c r="I32" i="19"/>
  <c r="L32" i="19" s="1"/>
  <c r="M28" i="18"/>
  <c r="I28" i="19"/>
  <c r="L28" i="19" s="1"/>
  <c r="M26" i="19"/>
  <c r="I26" i="20"/>
  <c r="L26" i="20" s="1"/>
  <c r="M26" i="20" s="1"/>
  <c r="L25" i="19"/>
  <c r="M24" i="20"/>
  <c r="G29" i="19"/>
  <c r="I23" i="20" l="1"/>
  <c r="L23" i="20" s="1"/>
  <c r="M23" i="20" s="1"/>
  <c r="M23" i="19"/>
  <c r="I41" i="19"/>
  <c r="L41" i="19" s="1"/>
  <c r="M41" i="18"/>
  <c r="I22" i="20"/>
  <c r="L22" i="20" s="1"/>
  <c r="M22" i="20" s="1"/>
  <c r="M22" i="19"/>
  <c r="G18" i="18"/>
  <c r="D31" i="20"/>
  <c r="G31" i="20" s="1"/>
  <c r="M31" i="20" s="1"/>
  <c r="M31" i="19"/>
  <c r="I54" i="19"/>
  <c r="I57" i="19" s="1"/>
  <c r="M44" i="19"/>
  <c r="I44" i="20"/>
  <c r="L44" i="20" s="1"/>
  <c r="M44" i="20" s="1"/>
  <c r="M32" i="19"/>
  <c r="I32" i="20"/>
  <c r="L32" i="20" s="1"/>
  <c r="M32" i="20" s="1"/>
  <c r="M28" i="19"/>
  <c r="I28" i="20"/>
  <c r="L28" i="20" s="1"/>
  <c r="M28" i="20" s="1"/>
  <c r="M25" i="19"/>
  <c r="I25" i="20"/>
  <c r="L54" i="19"/>
  <c r="L57" i="19" s="1"/>
  <c r="D29" i="20"/>
  <c r="M29" i="19"/>
  <c r="I41" i="20" l="1"/>
  <c r="L41" i="20" s="1"/>
  <c r="M41" i="20" s="1"/>
  <c r="M41" i="19"/>
  <c r="M18" i="18"/>
  <c r="D18" i="19"/>
  <c r="L25" i="20"/>
  <c r="I54" i="20"/>
  <c r="I57" i="20" s="1"/>
  <c r="G29" i="20"/>
  <c r="G27" i="7"/>
  <c r="D27" i="16" s="1"/>
  <c r="D54" i="7"/>
  <c r="D57" i="7" s="1"/>
  <c r="G27" i="16" l="1"/>
  <c r="D54" i="16"/>
  <c r="D57" i="16" s="1"/>
  <c r="G18" i="19"/>
  <c r="M25" i="20"/>
  <c r="L54" i="20"/>
  <c r="L57" i="20" s="1"/>
  <c r="M29" i="20"/>
  <c r="M27" i="7"/>
  <c r="M54" i="7" s="1"/>
  <c r="M57" i="7" s="1"/>
  <c r="G54" i="7"/>
  <c r="G57" i="7" s="1"/>
  <c r="M18" i="19" l="1"/>
  <c r="D18" i="20"/>
  <c r="M27" i="16"/>
  <c r="M54" i="16" s="1"/>
  <c r="M57" i="16" s="1"/>
  <c r="D27" i="17"/>
  <c r="G54" i="16"/>
  <c r="G57" i="16" s="1"/>
  <c r="G27" i="17" l="1"/>
  <c r="D54" i="17"/>
  <c r="D57" i="17" s="1"/>
  <c r="G18" i="20"/>
  <c r="M18" i="20" l="1"/>
  <c r="M27" i="17"/>
  <c r="M54" i="17" s="1"/>
  <c r="M57" i="17" s="1"/>
  <c r="D27" i="18"/>
  <c r="G54" i="17"/>
  <c r="G57" i="17" s="1"/>
  <c r="G27" i="18" l="1"/>
  <c r="D54" i="18"/>
  <c r="D57" i="18" s="1"/>
  <c r="D27" i="19" l="1"/>
  <c r="M27" i="18"/>
  <c r="M54" i="18" s="1"/>
  <c r="M57" i="18" s="1"/>
  <c r="G54" i="18"/>
  <c r="G57" i="18" s="1"/>
  <c r="G27" i="19" l="1"/>
  <c r="D54" i="19"/>
  <c r="D57" i="19" s="1"/>
  <c r="D27" i="20" l="1"/>
  <c r="M27" i="19"/>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<sst xmlns="http://schemas.openxmlformats.org/spreadsheetml/2006/main" count="516" uniqueCount="76">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</sst>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4">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8" fillId="33" borderId="14" xfId="2" applyNumberFormat="1" applyFill="1" applyBorder="1" applyProtection="1">
      <protection locked="0"/>
    </xf>
    <xf numFmtId="165" fontId="0" fillId="33" borderId="14" xfId="1" applyNumberFormat="1" applyFont="1" applyFill="1" applyBorder="1" applyAlignment="1" applyProtection="1">
      <alignment horizontal="center"/>
      <protection locked="0"/>
    </xf>
    <xf numFmtId="179" fontId="19" fillId="0" borderId="14" xfId="2"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0" fillId="0" borderId="14" xfId="1" applyNumberFormat="1" applyFont="1" applyBorder="1" applyProtection="1">
      <protection locked="0"/>
    </xf>
    <xf numFmtId="179" fontId="18" fillId="0" borderId="15" xfId="2" applyNumberFormat="1" applyBorder="1" applyProtection="1">
      <protection locked="0"/>
    </xf>
    <xf numFmtId="179" fontId="18" fillId="0" borderId="14" xfId="2" applyNumberFormat="1" applyBorder="1" applyProtection="1">
      <protection locked="0"/>
    </xf>
    <xf numFmtId="179" fontId="0" fillId="33" borderId="10" xfId="1" applyNumberFormat="1" applyFont="1" applyFill="1" applyBorder="1" applyProtection="1">
      <protection locked="0"/>
    </xf>
    <xf numFmtId="179" fontId="0" fillId="33" borderId="18" xfId="1" applyNumberFormat="1" applyFont="1" applyFill="1" applyBorder="1" applyProtection="1">
      <protection locked="0"/>
    </xf>
    <xf numFmtId="179" fontId="0" fillId="0" borderId="12" xfId="1" applyNumberFormat="1" applyFont="1" applyBorder="1" applyProtection="1">
      <protection locked="0"/>
    </xf>
    <xf numFmtId="179" fontId="0" fillId="0" borderId="0" xfId="1"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86"/>
  <sheetViews>
    <sheetView showGridLines="0" tabSelected="1" topLeftCell="A9" zoomScale="70" zoomScaleNormal="70" workbookViewId="0">
      <pane xSplit="3" ySplit="8" topLeftCell="D17" activePane="bottomRight" state="frozen"/>
      <selection pane="topRight" activeCell="M8" sqref="M8"/>
      <selection pane="bottomLeft" activeCell="M8" sqref="M8"/>
      <selection pane="bottomRight" activeCell="P62" sqref="P62"/>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2020</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50">
        <v>0</v>
      </c>
      <c r="E17" s="50"/>
      <c r="F17" s="24"/>
      <c r="G17" s="25">
        <f>D17+E17+F17</f>
        <v>0</v>
      </c>
      <c r="H17" s="18"/>
      <c r="I17" s="50">
        <v>0</v>
      </c>
      <c r="J17" s="50"/>
      <c r="K17" s="24"/>
      <c r="L17" s="25">
        <f>I17+J17+K17</f>
        <v>0</v>
      </c>
      <c r="M17" s="27">
        <f>G17-L17</f>
        <v>0</v>
      </c>
    </row>
    <row r="18" spans="1:14" ht="25">
      <c r="A18" s="22">
        <v>12</v>
      </c>
      <c r="B18" s="40">
        <v>1611</v>
      </c>
      <c r="C18" s="23" t="s">
        <v>25</v>
      </c>
      <c r="D18" s="50">
        <v>0</v>
      </c>
      <c r="E18" s="50"/>
      <c r="F18" s="24"/>
      <c r="G18" s="25">
        <f>D18+E18+F18</f>
        <v>0</v>
      </c>
      <c r="H18" s="26"/>
      <c r="I18" s="50">
        <v>0</v>
      </c>
      <c r="J18" s="50"/>
      <c r="K18" s="24"/>
      <c r="L18" s="25">
        <f t="shared" ref="L18:L51" si="0">I18+J18+K18</f>
        <v>0</v>
      </c>
      <c r="M18" s="27">
        <f t="shared" ref="M18:M52" si="1">G18-L18</f>
        <v>0</v>
      </c>
    </row>
    <row r="19" spans="1:14" ht="25">
      <c r="A19" s="22" t="s">
        <v>26</v>
      </c>
      <c r="B19" s="40">
        <v>1612</v>
      </c>
      <c r="C19" s="23" t="s">
        <v>27</v>
      </c>
      <c r="D19" s="50">
        <v>0</v>
      </c>
      <c r="E19" s="50"/>
      <c r="F19" s="24"/>
      <c r="G19" s="25">
        <f>D19+E19+F19</f>
        <v>0</v>
      </c>
      <c r="H19" s="26"/>
      <c r="I19" s="50">
        <v>0</v>
      </c>
      <c r="J19" s="50"/>
      <c r="K19" s="24"/>
      <c r="L19" s="25">
        <f t="shared" si="0"/>
        <v>0</v>
      </c>
      <c r="M19" s="27">
        <f t="shared" si="1"/>
        <v>0</v>
      </c>
    </row>
    <row r="20" spans="1:14" ht="14.5">
      <c r="A20" s="22"/>
      <c r="B20" s="40">
        <v>1665</v>
      </c>
      <c r="C20" s="23" t="s">
        <v>28</v>
      </c>
      <c r="D20" s="50">
        <v>0</v>
      </c>
      <c r="E20" s="50"/>
      <c r="F20" s="24"/>
      <c r="G20" s="25">
        <f>D20+E20+F20</f>
        <v>0</v>
      </c>
      <c r="H20" s="26"/>
      <c r="I20" s="50">
        <v>0</v>
      </c>
      <c r="J20" s="50"/>
      <c r="K20" s="24"/>
      <c r="L20" s="25">
        <f t="shared" si="0"/>
        <v>0</v>
      </c>
      <c r="M20" s="27">
        <f t="shared" si="1"/>
        <v>0</v>
      </c>
    </row>
    <row r="21" spans="1:14" ht="14.5">
      <c r="A21" s="22"/>
      <c r="B21" s="40">
        <v>1675</v>
      </c>
      <c r="C21" s="23" t="s">
        <v>29</v>
      </c>
      <c r="D21" s="50">
        <v>0</v>
      </c>
      <c r="E21" s="50"/>
      <c r="F21" s="24"/>
      <c r="G21" s="25">
        <f t="shared" ref="G21:G56" si="2">D21+E21+F21</f>
        <v>0</v>
      </c>
      <c r="H21" s="26"/>
      <c r="I21" s="50">
        <v>0</v>
      </c>
      <c r="J21" s="50"/>
      <c r="K21" s="24"/>
      <c r="L21" s="25">
        <f t="shared" si="0"/>
        <v>0</v>
      </c>
      <c r="M21" s="27">
        <f t="shared" si="1"/>
        <v>0</v>
      </c>
    </row>
    <row r="22" spans="1:14" ht="14.5">
      <c r="A22" s="22" t="s">
        <v>30</v>
      </c>
      <c r="B22" s="41">
        <v>1615</v>
      </c>
      <c r="C22" s="23" t="s">
        <v>31</v>
      </c>
      <c r="D22" s="50">
        <v>0</v>
      </c>
      <c r="E22" s="50"/>
      <c r="F22" s="24"/>
      <c r="G22" s="25">
        <f t="shared" ref="G22:G24" si="3">D22+E22+F22</f>
        <v>0</v>
      </c>
      <c r="H22" s="26"/>
      <c r="I22" s="50">
        <v>0</v>
      </c>
      <c r="J22" s="50"/>
      <c r="K22" s="24"/>
      <c r="L22" s="25">
        <f t="shared" ref="L22:L24" si="4">I22+J22+K22</f>
        <v>0</v>
      </c>
      <c r="M22" s="27">
        <f t="shared" ref="M22:M24" si="5">G22-L22</f>
        <v>0</v>
      </c>
      <c r="N22" s="34"/>
    </row>
    <row r="23" spans="1:14" ht="14.5">
      <c r="A23" s="22">
        <v>1</v>
      </c>
      <c r="B23" s="41">
        <v>1620</v>
      </c>
      <c r="C23" s="23" t="s">
        <v>32</v>
      </c>
      <c r="D23" s="50">
        <v>0</v>
      </c>
      <c r="E23" s="50"/>
      <c r="F23" s="24"/>
      <c r="G23" s="25">
        <f t="shared" si="3"/>
        <v>0</v>
      </c>
      <c r="H23" s="26"/>
      <c r="I23" s="50">
        <v>0</v>
      </c>
      <c r="J23" s="50"/>
      <c r="K23" s="24"/>
      <c r="L23" s="25">
        <f t="shared" si="4"/>
        <v>0</v>
      </c>
      <c r="M23" s="27">
        <f t="shared" si="5"/>
        <v>0</v>
      </c>
      <c r="N23" s="34"/>
    </row>
    <row r="24" spans="1:14" ht="14.5">
      <c r="A24" s="22" t="s">
        <v>30</v>
      </c>
      <c r="B24" s="40">
        <v>1705</v>
      </c>
      <c r="C24" s="23" t="s">
        <v>31</v>
      </c>
      <c r="D24" s="50">
        <v>12.16056485</v>
      </c>
      <c r="E24" s="50"/>
      <c r="F24" s="24"/>
      <c r="G24" s="25">
        <f t="shared" si="3"/>
        <v>12.16056485</v>
      </c>
      <c r="H24" s="26"/>
      <c r="I24" s="50">
        <v>0</v>
      </c>
      <c r="J24" s="50"/>
      <c r="K24" s="24"/>
      <c r="L24" s="25">
        <f t="shared" si="4"/>
        <v>0</v>
      </c>
      <c r="M24" s="27">
        <f t="shared" si="5"/>
        <v>12.16056485</v>
      </c>
    </row>
    <row r="25" spans="1:14" ht="14.5">
      <c r="A25" s="22">
        <v>14.1</v>
      </c>
      <c r="B25" s="41">
        <v>1706</v>
      </c>
      <c r="C25" s="23" t="s">
        <v>33</v>
      </c>
      <c r="D25" s="50">
        <v>99.459973209999987</v>
      </c>
      <c r="E25" s="50"/>
      <c r="F25" s="24"/>
      <c r="G25" s="25">
        <f t="shared" si="2"/>
        <v>99.459973209999987</v>
      </c>
      <c r="H25" s="26"/>
      <c r="I25" s="50">
        <v>10.5585335062187</v>
      </c>
      <c r="J25" s="50">
        <v>0.99468488999999971</v>
      </c>
      <c r="K25" s="24"/>
      <c r="L25" s="25">
        <f t="shared" si="0"/>
        <v>11.5532183962187</v>
      </c>
      <c r="M25" s="27">
        <f t="shared" si="1"/>
        <v>87.906754813781291</v>
      </c>
    </row>
    <row r="26" spans="1:14" ht="14.5">
      <c r="A26" s="22">
        <v>1</v>
      </c>
      <c r="B26" s="40">
        <v>1708</v>
      </c>
      <c r="C26" s="23" t="s">
        <v>32</v>
      </c>
      <c r="D26" s="50">
        <v>1.140409E-2</v>
      </c>
      <c r="E26" s="50"/>
      <c r="F26" s="24"/>
      <c r="G26" s="25">
        <f t="shared" si="2"/>
        <v>1.140409E-2</v>
      </c>
      <c r="H26" s="26"/>
      <c r="I26" s="50">
        <v>8.2616935183577756E-3</v>
      </c>
      <c r="J26" s="50">
        <v>1.9389999999999964E-4</v>
      </c>
      <c r="K26" s="24"/>
      <c r="L26" s="25">
        <f t="shared" si="0"/>
        <v>8.4555935183577759E-3</v>
      </c>
      <c r="M26" s="27">
        <f t="shared" si="1"/>
        <v>2.9484964816422245E-3</v>
      </c>
    </row>
    <row r="27" spans="1:14" ht="14.5">
      <c r="A27" s="22">
        <v>47</v>
      </c>
      <c r="B27" s="40">
        <v>1715</v>
      </c>
      <c r="C27" s="23" t="s">
        <v>34</v>
      </c>
      <c r="D27" s="50">
        <v>0</v>
      </c>
      <c r="E27" s="50"/>
      <c r="F27" s="24"/>
      <c r="G27" s="25">
        <f t="shared" si="2"/>
        <v>0</v>
      </c>
      <c r="H27" s="26"/>
      <c r="I27" s="50">
        <v>0</v>
      </c>
      <c r="J27" s="50"/>
      <c r="K27" s="24"/>
      <c r="L27" s="25">
        <f t="shared" si="0"/>
        <v>0</v>
      </c>
      <c r="M27" s="27">
        <f t="shared" si="1"/>
        <v>0</v>
      </c>
    </row>
    <row r="28" spans="1:14" ht="14.5">
      <c r="A28" s="22">
        <v>47</v>
      </c>
      <c r="B28" s="40">
        <v>1720</v>
      </c>
      <c r="C28" s="23" t="s">
        <v>35</v>
      </c>
      <c r="D28" s="50">
        <v>281.34635672000002</v>
      </c>
      <c r="E28" s="50"/>
      <c r="F28" s="24"/>
      <c r="G28" s="25">
        <f t="shared" si="2"/>
        <v>281.34635672000002</v>
      </c>
      <c r="H28" s="26"/>
      <c r="I28" s="50">
        <v>18.649388294697189</v>
      </c>
      <c r="J28" s="50">
        <v>3.7418291900000007</v>
      </c>
      <c r="K28" s="24"/>
      <c r="L28" s="25">
        <f t="shared" si="0"/>
        <v>22.39121748469719</v>
      </c>
      <c r="M28" s="27">
        <f t="shared" si="1"/>
        <v>258.95513923530285</v>
      </c>
    </row>
    <row r="29" spans="1:14" ht="14.5">
      <c r="A29" s="22">
        <v>47</v>
      </c>
      <c r="B29" s="40">
        <v>1730</v>
      </c>
      <c r="C29" s="23" t="s">
        <v>36</v>
      </c>
      <c r="D29" s="50">
        <v>143.09311780000002</v>
      </c>
      <c r="E29" s="50">
        <v>1.67912244</v>
      </c>
      <c r="F29" s="24"/>
      <c r="G29" s="25">
        <f t="shared" si="2"/>
        <v>144.77224024</v>
      </c>
      <c r="H29" s="26"/>
      <c r="I29" s="50">
        <v>25.528153790625399</v>
      </c>
      <c r="J29" s="50">
        <v>2.2165253199999988</v>
      </c>
      <c r="K29" s="24"/>
      <c r="L29" s="25">
        <f t="shared" si="0"/>
        <v>27.744679110625398</v>
      </c>
      <c r="M29" s="27">
        <f t="shared" si="1"/>
        <v>117.0275611293746</v>
      </c>
    </row>
    <row r="30" spans="1:14" ht="14.5">
      <c r="A30" s="22">
        <v>47</v>
      </c>
      <c r="B30" s="40">
        <v>1735</v>
      </c>
      <c r="C30" s="23" t="s">
        <v>37</v>
      </c>
      <c r="D30" s="50">
        <v>0</v>
      </c>
      <c r="E30" s="50"/>
      <c r="F30" s="24"/>
      <c r="G30" s="25">
        <f t="shared" si="2"/>
        <v>0</v>
      </c>
      <c r="H30" s="26"/>
      <c r="I30" s="50">
        <v>0</v>
      </c>
      <c r="J30" s="50"/>
      <c r="K30" s="24"/>
      <c r="L30" s="25">
        <f t="shared" si="0"/>
        <v>0</v>
      </c>
      <c r="M30" s="27">
        <f t="shared" si="1"/>
        <v>0</v>
      </c>
    </row>
    <row r="31" spans="1:14" ht="14.5">
      <c r="A31" s="22">
        <v>47</v>
      </c>
      <c r="B31" s="40">
        <v>1740</v>
      </c>
      <c r="C31" s="23" t="s">
        <v>38</v>
      </c>
      <c r="D31" s="50">
        <v>0</v>
      </c>
      <c r="E31" s="50"/>
      <c r="F31" s="24"/>
      <c r="G31" s="25">
        <f t="shared" si="2"/>
        <v>0</v>
      </c>
      <c r="H31" s="26"/>
      <c r="I31" s="50">
        <v>0</v>
      </c>
      <c r="J31" s="50"/>
      <c r="K31" s="24"/>
      <c r="L31" s="25">
        <f t="shared" si="0"/>
        <v>0</v>
      </c>
      <c r="M31" s="27">
        <f t="shared" si="1"/>
        <v>0</v>
      </c>
    </row>
    <row r="32" spans="1:14" ht="14.5">
      <c r="A32" s="22">
        <v>17</v>
      </c>
      <c r="B32" s="40">
        <v>1745</v>
      </c>
      <c r="C32" s="23" t="s">
        <v>39</v>
      </c>
      <c r="D32" s="50">
        <v>11.61852959</v>
      </c>
      <c r="E32" s="50"/>
      <c r="F32" s="24"/>
      <c r="G32" s="25">
        <f t="shared" si="2"/>
        <v>11.61852959</v>
      </c>
      <c r="H32" s="26"/>
      <c r="I32" s="50">
        <v>2.6578125243125639</v>
      </c>
      <c r="J32" s="50">
        <v>0.2312047100000002</v>
      </c>
      <c r="K32" s="24"/>
      <c r="L32" s="25">
        <f t="shared" si="0"/>
        <v>2.889017234312564</v>
      </c>
      <c r="M32" s="27">
        <f t="shared" si="1"/>
        <v>8.7295123556874366</v>
      </c>
    </row>
    <row r="33" spans="1:13" ht="14.5">
      <c r="A33" s="22" t="s">
        <v>30</v>
      </c>
      <c r="B33" s="40">
        <v>1905</v>
      </c>
      <c r="C33" s="23" t="s">
        <v>31</v>
      </c>
      <c r="D33" s="50">
        <v>0</v>
      </c>
      <c r="E33" s="50"/>
      <c r="F33" s="24"/>
      <c r="G33" s="25">
        <f t="shared" si="2"/>
        <v>0</v>
      </c>
      <c r="H33" s="26"/>
      <c r="I33" s="50">
        <v>0</v>
      </c>
      <c r="J33" s="50"/>
      <c r="K33" s="24"/>
      <c r="L33" s="25">
        <f t="shared" si="0"/>
        <v>0</v>
      </c>
      <c r="M33" s="27">
        <f t="shared" si="1"/>
        <v>0</v>
      </c>
    </row>
    <row r="34" spans="1:13" ht="14.5">
      <c r="A34" s="22">
        <v>47</v>
      </c>
      <c r="B34" s="40">
        <v>1908</v>
      </c>
      <c r="C34" s="23" t="s">
        <v>40</v>
      </c>
      <c r="D34" s="50">
        <v>0</v>
      </c>
      <c r="E34" s="50"/>
      <c r="F34" s="24"/>
      <c r="G34" s="25">
        <f t="shared" si="2"/>
        <v>0</v>
      </c>
      <c r="H34" s="26"/>
      <c r="I34" s="50">
        <v>0</v>
      </c>
      <c r="J34" s="50"/>
      <c r="K34" s="24"/>
      <c r="L34" s="25">
        <f t="shared" si="0"/>
        <v>0</v>
      </c>
      <c r="M34" s="27">
        <f t="shared" si="1"/>
        <v>0</v>
      </c>
    </row>
    <row r="35" spans="1:13" ht="14.5">
      <c r="A35" s="22">
        <v>13</v>
      </c>
      <c r="B35" s="40">
        <v>1910</v>
      </c>
      <c r="C35" s="23" t="s">
        <v>41</v>
      </c>
      <c r="D35" s="50">
        <v>0</v>
      </c>
      <c r="E35" s="50"/>
      <c r="F35" s="24"/>
      <c r="G35" s="25">
        <f t="shared" si="2"/>
        <v>0</v>
      </c>
      <c r="H35" s="26"/>
      <c r="I35" s="50">
        <v>0</v>
      </c>
      <c r="J35" s="50"/>
      <c r="K35" s="24"/>
      <c r="L35" s="25">
        <f t="shared" si="0"/>
        <v>0</v>
      </c>
      <c r="M35" s="27">
        <f t="shared" si="1"/>
        <v>0</v>
      </c>
    </row>
    <row r="36" spans="1:13" ht="14.5">
      <c r="A36" s="22">
        <v>8</v>
      </c>
      <c r="B36" s="40">
        <v>1915</v>
      </c>
      <c r="C36" s="23" t="s">
        <v>42</v>
      </c>
      <c r="D36" s="50">
        <v>0</v>
      </c>
      <c r="E36" s="50"/>
      <c r="F36" s="24"/>
      <c r="G36" s="25">
        <f t="shared" si="2"/>
        <v>0</v>
      </c>
      <c r="H36" s="26"/>
      <c r="I36" s="50">
        <v>0</v>
      </c>
      <c r="J36" s="50"/>
      <c r="K36" s="24"/>
      <c r="L36" s="25">
        <f t="shared" si="0"/>
        <v>0</v>
      </c>
      <c r="M36" s="27">
        <f t="shared" si="1"/>
        <v>0</v>
      </c>
    </row>
    <row r="37" spans="1:13" ht="14.5">
      <c r="A37" s="22">
        <v>10</v>
      </c>
      <c r="B37" s="40">
        <v>1920</v>
      </c>
      <c r="C37" s="23" t="s">
        <v>43</v>
      </c>
      <c r="D37" s="50">
        <v>0</v>
      </c>
      <c r="E37" s="50"/>
      <c r="F37" s="24"/>
      <c r="G37" s="25">
        <f t="shared" si="2"/>
        <v>0</v>
      </c>
      <c r="H37" s="26"/>
      <c r="I37" s="50">
        <v>0</v>
      </c>
      <c r="J37" s="50"/>
      <c r="K37" s="24"/>
      <c r="L37" s="25">
        <f t="shared" si="0"/>
        <v>0</v>
      </c>
      <c r="M37" s="27">
        <f t="shared" si="1"/>
        <v>0</v>
      </c>
    </row>
    <row r="38" spans="1:13" ht="14.5">
      <c r="A38" s="22"/>
      <c r="B38" s="41">
        <v>1925</v>
      </c>
      <c r="C38" s="23" t="s">
        <v>44</v>
      </c>
      <c r="D38" s="50">
        <v>0</v>
      </c>
      <c r="E38" s="50"/>
      <c r="F38" s="24"/>
      <c r="G38" s="25">
        <f t="shared" si="2"/>
        <v>0</v>
      </c>
      <c r="H38" s="26"/>
      <c r="I38" s="50">
        <v>0</v>
      </c>
      <c r="J38" s="50"/>
      <c r="K38" s="24"/>
      <c r="L38" s="25">
        <f t="shared" si="0"/>
        <v>0</v>
      </c>
      <c r="M38" s="27">
        <f t="shared" si="1"/>
        <v>0</v>
      </c>
    </row>
    <row r="39" spans="1:13" ht="14.5">
      <c r="A39" s="22">
        <v>10</v>
      </c>
      <c r="B39" s="40">
        <v>1930</v>
      </c>
      <c r="C39" s="23" t="s">
        <v>45</v>
      </c>
      <c r="D39" s="50">
        <v>0</v>
      </c>
      <c r="E39" s="50"/>
      <c r="F39" s="24"/>
      <c r="G39" s="25">
        <f t="shared" si="2"/>
        <v>0</v>
      </c>
      <c r="H39" s="26"/>
      <c r="I39" s="50">
        <v>0</v>
      </c>
      <c r="J39" s="50"/>
      <c r="K39" s="24"/>
      <c r="L39" s="25">
        <f t="shared" si="0"/>
        <v>0</v>
      </c>
      <c r="M39" s="27">
        <f t="shared" si="1"/>
        <v>0</v>
      </c>
    </row>
    <row r="40" spans="1:13" ht="14.5">
      <c r="A40" s="22">
        <v>8</v>
      </c>
      <c r="B40" s="40">
        <v>1935</v>
      </c>
      <c r="C40" s="23" t="s">
        <v>46</v>
      </c>
      <c r="D40" s="50">
        <v>0</v>
      </c>
      <c r="E40" s="50"/>
      <c r="F40" s="24"/>
      <c r="G40" s="25">
        <f t="shared" si="2"/>
        <v>0</v>
      </c>
      <c r="H40" s="26"/>
      <c r="I40" s="50">
        <v>0</v>
      </c>
      <c r="J40" s="50"/>
      <c r="K40" s="24"/>
      <c r="L40" s="25">
        <f t="shared" si="0"/>
        <v>0</v>
      </c>
      <c r="M40" s="27">
        <f t="shared" si="1"/>
        <v>0</v>
      </c>
    </row>
    <row r="41" spans="1:13" ht="14.5">
      <c r="A41" s="22">
        <v>8</v>
      </c>
      <c r="B41" s="40">
        <v>1940</v>
      </c>
      <c r="C41" s="23" t="s">
        <v>47</v>
      </c>
      <c r="D41" s="50">
        <v>0</v>
      </c>
      <c r="E41" s="50"/>
      <c r="F41" s="24"/>
      <c r="G41" s="25">
        <f t="shared" si="2"/>
        <v>0</v>
      </c>
      <c r="H41" s="26"/>
      <c r="I41" s="50">
        <v>0</v>
      </c>
      <c r="J41" s="50"/>
      <c r="K41" s="24"/>
      <c r="L41" s="25">
        <f t="shared" si="0"/>
        <v>0</v>
      </c>
      <c r="M41" s="27">
        <f t="shared" si="1"/>
        <v>0</v>
      </c>
    </row>
    <row r="42" spans="1:13" ht="14.5">
      <c r="A42" s="22">
        <v>8</v>
      </c>
      <c r="B42" s="40">
        <v>1945</v>
      </c>
      <c r="C42" s="23" t="s">
        <v>48</v>
      </c>
      <c r="D42" s="50">
        <v>0</v>
      </c>
      <c r="E42" s="50"/>
      <c r="F42" s="24"/>
      <c r="G42" s="25">
        <f t="shared" si="2"/>
        <v>0</v>
      </c>
      <c r="H42" s="26"/>
      <c r="I42" s="50">
        <v>0</v>
      </c>
      <c r="J42" s="50"/>
      <c r="K42" s="24"/>
      <c r="L42" s="25">
        <f t="shared" si="0"/>
        <v>0</v>
      </c>
      <c r="M42" s="27">
        <f t="shared" si="1"/>
        <v>0</v>
      </c>
    </row>
    <row r="43" spans="1:13" ht="14.5">
      <c r="A43" s="22">
        <v>8</v>
      </c>
      <c r="B43" s="40">
        <v>1950</v>
      </c>
      <c r="C43" s="23" t="s">
        <v>49</v>
      </c>
      <c r="D43" s="50">
        <v>0</v>
      </c>
      <c r="E43" s="50"/>
      <c r="F43" s="24"/>
      <c r="G43" s="25">
        <f t="shared" si="2"/>
        <v>0</v>
      </c>
      <c r="H43" s="26"/>
      <c r="I43" s="50">
        <v>0</v>
      </c>
      <c r="J43" s="50"/>
      <c r="K43" s="24"/>
      <c r="L43" s="25">
        <f t="shared" si="0"/>
        <v>0</v>
      </c>
      <c r="M43" s="27">
        <f t="shared" si="1"/>
        <v>0</v>
      </c>
    </row>
    <row r="44" spans="1:13" ht="14.5">
      <c r="A44" s="22">
        <v>8</v>
      </c>
      <c r="B44" s="40">
        <v>1955</v>
      </c>
      <c r="C44" s="23" t="s">
        <v>50</v>
      </c>
      <c r="D44" s="50">
        <v>1.1913120000000001E-2</v>
      </c>
      <c r="E44" s="50"/>
      <c r="F44" s="24"/>
      <c r="G44" s="25">
        <f t="shared" si="2"/>
        <v>1.1913120000000001E-2</v>
      </c>
      <c r="H44" s="26"/>
      <c r="I44" s="50">
        <v>7.7912517316128889E-4</v>
      </c>
      <c r="J44" s="50">
        <v>5.3378999999999992E-4</v>
      </c>
      <c r="K44" s="24"/>
      <c r="L44" s="25">
        <f t="shared" si="0"/>
        <v>1.3129151731612887E-3</v>
      </c>
      <c r="M44" s="27">
        <f t="shared" si="1"/>
        <v>1.0600204826838712E-2</v>
      </c>
    </row>
    <row r="45" spans="1:13" ht="14.5">
      <c r="A45" s="22">
        <v>8</v>
      </c>
      <c r="B45" s="40">
        <v>1960</v>
      </c>
      <c r="C45" s="23" t="s">
        <v>51</v>
      </c>
      <c r="D45" s="50">
        <v>0</v>
      </c>
      <c r="E45" s="50"/>
      <c r="F45" s="24"/>
      <c r="G45" s="25">
        <f t="shared" si="2"/>
        <v>0</v>
      </c>
      <c r="H45" s="26"/>
      <c r="I45" s="50">
        <v>0</v>
      </c>
      <c r="J45" s="50"/>
      <c r="K45" s="24"/>
      <c r="L45" s="25">
        <f t="shared" si="0"/>
        <v>0</v>
      </c>
      <c r="M45" s="27">
        <f t="shared" si="1"/>
        <v>0</v>
      </c>
    </row>
    <row r="46" spans="1:13" ht="25">
      <c r="A46" s="28">
        <v>47</v>
      </c>
      <c r="B46" s="40">
        <v>1970</v>
      </c>
      <c r="C46" s="23" t="s">
        <v>52</v>
      </c>
      <c r="D46" s="50">
        <v>0</v>
      </c>
      <c r="E46" s="50"/>
      <c r="F46" s="24"/>
      <c r="G46" s="25">
        <f t="shared" si="2"/>
        <v>0</v>
      </c>
      <c r="H46" s="26"/>
      <c r="I46" s="50">
        <v>0</v>
      </c>
      <c r="J46" s="50"/>
      <c r="K46" s="24"/>
      <c r="L46" s="25">
        <f t="shared" si="0"/>
        <v>0</v>
      </c>
      <c r="M46" s="27">
        <f t="shared" si="1"/>
        <v>0</v>
      </c>
    </row>
    <row r="47" spans="1:13" ht="14.5">
      <c r="A47" s="22">
        <v>47</v>
      </c>
      <c r="B47" s="40">
        <v>1975</v>
      </c>
      <c r="C47" s="23" t="s">
        <v>53</v>
      </c>
      <c r="D47" s="50">
        <v>0</v>
      </c>
      <c r="E47" s="50"/>
      <c r="F47" s="24"/>
      <c r="G47" s="25">
        <f t="shared" si="2"/>
        <v>0</v>
      </c>
      <c r="H47" s="26"/>
      <c r="I47" s="50">
        <v>0</v>
      </c>
      <c r="J47" s="50"/>
      <c r="K47" s="24"/>
      <c r="L47" s="25">
        <f t="shared" si="0"/>
        <v>0</v>
      </c>
      <c r="M47" s="27">
        <f t="shared" si="1"/>
        <v>0</v>
      </c>
    </row>
    <row r="48" spans="1:13" ht="14.5">
      <c r="A48" s="22">
        <v>47</v>
      </c>
      <c r="B48" s="40">
        <v>1980</v>
      </c>
      <c r="C48" s="23" t="s">
        <v>54</v>
      </c>
      <c r="D48" s="50">
        <v>0</v>
      </c>
      <c r="E48" s="50"/>
      <c r="F48" s="24"/>
      <c r="G48" s="25">
        <f t="shared" si="2"/>
        <v>0</v>
      </c>
      <c r="H48" s="26"/>
      <c r="I48" s="50">
        <v>0</v>
      </c>
      <c r="J48" s="50"/>
      <c r="K48" s="24"/>
      <c r="L48" s="25">
        <f t="shared" si="0"/>
        <v>0</v>
      </c>
      <c r="M48" s="27">
        <f t="shared" si="1"/>
        <v>0</v>
      </c>
    </row>
    <row r="49" spans="1:14" ht="14.5">
      <c r="A49" s="22">
        <v>47</v>
      </c>
      <c r="B49" s="40">
        <v>1985</v>
      </c>
      <c r="C49" s="23" t="s">
        <v>55</v>
      </c>
      <c r="D49" s="50">
        <v>0</v>
      </c>
      <c r="E49" s="50"/>
      <c r="F49" s="24"/>
      <c r="G49" s="25">
        <f t="shared" si="2"/>
        <v>0</v>
      </c>
      <c r="H49" s="26"/>
      <c r="I49" s="50">
        <v>0</v>
      </c>
      <c r="J49" s="50"/>
      <c r="K49" s="24"/>
      <c r="L49" s="25">
        <f t="shared" si="0"/>
        <v>0</v>
      </c>
      <c r="M49" s="27">
        <f t="shared" si="1"/>
        <v>0</v>
      </c>
    </row>
    <row r="50" spans="1:14" ht="14.5">
      <c r="A50" s="28">
        <v>47</v>
      </c>
      <c r="B50" s="40">
        <v>1990</v>
      </c>
      <c r="C50" s="29" t="s">
        <v>56</v>
      </c>
      <c r="D50" s="50">
        <v>0</v>
      </c>
      <c r="E50" s="50"/>
      <c r="F50" s="24"/>
      <c r="G50" s="25">
        <f t="shared" si="2"/>
        <v>0</v>
      </c>
      <c r="H50" s="26"/>
      <c r="I50" s="50">
        <v>0</v>
      </c>
      <c r="J50" s="50"/>
      <c r="K50" s="24"/>
      <c r="L50" s="25">
        <f t="shared" si="0"/>
        <v>0</v>
      </c>
      <c r="M50" s="27">
        <f t="shared" si="1"/>
        <v>0</v>
      </c>
    </row>
    <row r="51" spans="1:14" ht="14.5">
      <c r="A51" s="22">
        <v>47</v>
      </c>
      <c r="B51" s="40">
        <v>1995</v>
      </c>
      <c r="C51" s="23" t="s">
        <v>57</v>
      </c>
      <c r="D51" s="50">
        <v>0</v>
      </c>
      <c r="E51" s="50"/>
      <c r="F51" s="24"/>
      <c r="G51" s="25">
        <f t="shared" si="2"/>
        <v>0</v>
      </c>
      <c r="H51" s="26"/>
      <c r="I51" s="50">
        <v>0</v>
      </c>
      <c r="J51" s="50"/>
      <c r="K51" s="24"/>
      <c r="L51" s="25">
        <f t="shared" si="0"/>
        <v>0</v>
      </c>
      <c r="M51" s="27">
        <f t="shared" si="1"/>
        <v>0</v>
      </c>
    </row>
    <row r="52" spans="1:14" ht="14.5">
      <c r="A52" s="22">
        <v>47</v>
      </c>
      <c r="B52" s="40">
        <v>2440</v>
      </c>
      <c r="C52" s="47" t="s">
        <v>58</v>
      </c>
      <c r="D52" s="50">
        <v>0</v>
      </c>
      <c r="E52" s="50"/>
      <c r="F52" s="24"/>
      <c r="G52" s="25">
        <f t="shared" si="2"/>
        <v>0</v>
      </c>
      <c r="H52" s="34"/>
      <c r="I52" s="50">
        <v>0</v>
      </c>
      <c r="J52" s="50"/>
      <c r="K52" s="24"/>
      <c r="L52" s="25"/>
      <c r="M52" s="27">
        <f t="shared" si="1"/>
        <v>0</v>
      </c>
    </row>
    <row r="53" spans="1:14" ht="14.5">
      <c r="A53" s="30"/>
      <c r="B53" s="30"/>
      <c r="C53" s="27"/>
      <c r="D53" s="44"/>
      <c r="E53" s="44"/>
      <c r="F53" s="44"/>
      <c r="G53" s="25"/>
      <c r="H53" s="34"/>
      <c r="I53" s="44"/>
      <c r="J53" s="44"/>
      <c r="K53" s="44"/>
      <c r="L53" s="25">
        <f t="shared" ref="L53" si="6">I53+J53+K53</f>
        <v>0</v>
      </c>
      <c r="M53" s="27">
        <f t="shared" ref="M53" si="7">G53+L53</f>
        <v>0</v>
      </c>
    </row>
    <row r="54" spans="1:14" ht="13">
      <c r="A54" s="30"/>
      <c r="B54" s="30"/>
      <c r="C54" s="32" t="s">
        <v>59</v>
      </c>
      <c r="D54" s="51">
        <f>SUM(D17:D53)</f>
        <v>547.70185937999997</v>
      </c>
      <c r="E54" s="51">
        <f>SUM(E17:E53)</f>
        <v>1.67912244</v>
      </c>
      <c r="F54" s="51">
        <f>SUM(F17:F53)</f>
        <v>0</v>
      </c>
      <c r="G54" s="51">
        <f>SUM(G17:G53)</f>
        <v>549.38098181999999</v>
      </c>
      <c r="H54" s="32"/>
      <c r="I54" s="51">
        <f>SUM(I17:I53)</f>
        <v>57.402928934545365</v>
      </c>
      <c r="J54" s="51">
        <f>SUM(J17:J53)</f>
        <v>7.1849717999999996</v>
      </c>
      <c r="K54" s="51">
        <f>SUM(K17:K53)</f>
        <v>0</v>
      </c>
      <c r="L54" s="51">
        <f>SUM(L17:L53)</f>
        <v>64.587900734545372</v>
      </c>
      <c r="M54" s="32">
        <f>SUM(M17:M53)</f>
        <v>484.79308108545467</v>
      </c>
    </row>
    <row r="55" spans="1:14" ht="39">
      <c r="A55" s="30"/>
      <c r="B55" s="30"/>
      <c r="C55" s="45" t="s">
        <v>60</v>
      </c>
      <c r="D55" s="44"/>
      <c r="E55" s="44"/>
      <c r="F55" s="44"/>
      <c r="G55" s="25">
        <f t="shared" ref="G55" si="8">D55+E55+F55</f>
        <v>0</v>
      </c>
      <c r="H55" s="34"/>
      <c r="I55" s="44"/>
      <c r="J55" s="44"/>
      <c r="K55" s="44"/>
      <c r="L55" s="25">
        <f t="shared" ref="L55:L56" si="9">I55+J55+K55</f>
        <v>0</v>
      </c>
      <c r="M55" s="27">
        <f t="shared" ref="M55" si="10">G55+L55</f>
        <v>0</v>
      </c>
    </row>
    <row r="56" spans="1:14" ht="26">
      <c r="A56" s="30"/>
      <c r="B56" s="30"/>
      <c r="C56" s="46" t="s">
        <v>61</v>
      </c>
      <c r="D56" s="44">
        <v>0</v>
      </c>
      <c r="E56" s="44"/>
      <c r="F56" s="44"/>
      <c r="G56" s="25">
        <f t="shared" si="2"/>
        <v>0</v>
      </c>
      <c r="H56" s="34"/>
      <c r="I56" s="44">
        <v>0</v>
      </c>
      <c r="J56" s="44"/>
      <c r="K56" s="44"/>
      <c r="L56" s="25">
        <f t="shared" si="9"/>
        <v>0</v>
      </c>
      <c r="M56" s="27">
        <f>G56-L56</f>
        <v>0</v>
      </c>
    </row>
    <row r="57" spans="1:14" ht="13">
      <c r="A57" s="30"/>
      <c r="B57" s="30"/>
      <c r="C57" s="32" t="s">
        <v>62</v>
      </c>
      <c r="D57" s="51">
        <f>SUM(D54:D56)</f>
        <v>547.70185937999997</v>
      </c>
      <c r="E57" s="51">
        <f t="shared" ref="E57:G57" si="11">SUM(E54:E56)</f>
        <v>1.67912244</v>
      </c>
      <c r="F57" s="51">
        <f t="shared" si="11"/>
        <v>0</v>
      </c>
      <c r="G57" s="51">
        <f t="shared" si="11"/>
        <v>549.38098181999999</v>
      </c>
      <c r="H57" s="32"/>
      <c r="I57" s="51">
        <f t="shared" ref="I57:M57" si="12">SUM(I54:I56)</f>
        <v>57.402928934545365</v>
      </c>
      <c r="J57" s="51">
        <f t="shared" si="12"/>
        <v>7.1849717999999996</v>
      </c>
      <c r="K57" s="51">
        <f t="shared" si="12"/>
        <v>0</v>
      </c>
      <c r="L57" s="51">
        <f t="shared" si="12"/>
        <v>64.587900734545372</v>
      </c>
      <c r="M57" s="32">
        <f t="shared" si="12"/>
        <v>484.79308108545467</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32">
        <f>J57+J58</f>
        <v>7.1849717999999996</v>
      </c>
      <c r="L59" s="33"/>
      <c r="M59" s="34"/>
    </row>
    <row r="60" spans="1:14">
      <c r="N60" s="34"/>
    </row>
    <row r="61" spans="1:14" ht="13">
      <c r="I61" s="2" t="s">
        <v>65</v>
      </c>
    </row>
    <row r="62" spans="1:14" ht="14.5">
      <c r="A62" s="30">
        <v>10</v>
      </c>
      <c r="B62" s="30"/>
      <c r="C62" s="31" t="s">
        <v>66</v>
      </c>
      <c r="I62" s="2" t="s">
        <v>66</v>
      </c>
      <c r="K62" s="35"/>
    </row>
    <row r="63" spans="1:14" ht="14.5">
      <c r="A63" s="30">
        <v>8</v>
      </c>
      <c r="B63" s="30"/>
      <c r="C63" s="31" t="s">
        <v>46</v>
      </c>
      <c r="I63" s="2" t="s">
        <v>46</v>
      </c>
      <c r="K63" s="36"/>
    </row>
    <row r="64" spans="1:14" ht="14.5">
      <c r="I64" s="3" t="s">
        <v>67</v>
      </c>
      <c r="K64" s="60">
        <f>J59-K62-K63</f>
        <v>7.1849717999999996</v>
      </c>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O57" sqref="O57"/>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75</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43911</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2021</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4.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4.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4.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4.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4.5">
      <c r="A24" s="22" t="s">
        <v>30</v>
      </c>
      <c r="B24" s="40">
        <v>1705</v>
      </c>
      <c r="C24" s="23" t="s">
        <v>31</v>
      </c>
      <c r="D24" s="52">
        <f>+'App.2-BA_Fixed Asset Cont _2020'!G24</f>
        <v>12.16056485</v>
      </c>
      <c r="E24" s="53"/>
      <c r="F24" s="54"/>
      <c r="G24" s="55">
        <f t="shared" si="2"/>
        <v>12.16056485</v>
      </c>
      <c r="H24" s="56"/>
      <c r="I24" s="52">
        <f>+'App.2-BA_Fixed Asset Cont _2020'!L24</f>
        <v>0</v>
      </c>
      <c r="J24" s="53">
        <v>0</v>
      </c>
      <c r="K24" s="54"/>
      <c r="L24" s="55">
        <f t="shared" si="0"/>
        <v>0</v>
      </c>
      <c r="M24" s="55">
        <f t="shared" si="1"/>
        <v>12.16056485</v>
      </c>
    </row>
    <row r="25" spans="1:14" ht="14.5">
      <c r="A25" s="22">
        <v>14.1</v>
      </c>
      <c r="B25" s="41">
        <v>1706</v>
      </c>
      <c r="C25" s="23" t="s">
        <v>33</v>
      </c>
      <c r="D25" s="52">
        <f>+'App.2-BA_Fixed Asset Cont _2020'!G25</f>
        <v>99.459973209999987</v>
      </c>
      <c r="E25" s="53"/>
      <c r="F25" s="54"/>
      <c r="G25" s="55">
        <f t="shared" si="2"/>
        <v>99.459973209999987</v>
      </c>
      <c r="H25" s="56"/>
      <c r="I25" s="52">
        <f>+'App.2-BA_Fixed Asset Cont _2020'!L25</f>
        <v>11.5532183962187</v>
      </c>
      <c r="J25" s="53">
        <v>0.95489748000000041</v>
      </c>
      <c r="K25" s="54"/>
      <c r="L25" s="55">
        <f t="shared" si="0"/>
        <v>12.508115876218699</v>
      </c>
      <c r="M25" s="55">
        <f t="shared" si="1"/>
        <v>86.951857333781291</v>
      </c>
    </row>
    <row r="26" spans="1:14" ht="14.5">
      <c r="A26" s="22">
        <v>1</v>
      </c>
      <c r="B26" s="40">
        <v>1708</v>
      </c>
      <c r="C26" s="23" t="s">
        <v>32</v>
      </c>
      <c r="D26" s="52">
        <f>+'App.2-BA_Fixed Asset Cont _2020'!G26</f>
        <v>1.140409E-2</v>
      </c>
      <c r="E26" s="53"/>
      <c r="F26" s="54"/>
      <c r="G26" s="55">
        <f t="shared" si="2"/>
        <v>1.140409E-2</v>
      </c>
      <c r="H26" s="56"/>
      <c r="I26" s="52">
        <f>+'App.2-BA_Fixed Asset Cont _2020'!L26</f>
        <v>8.4555935183577759E-3</v>
      </c>
      <c r="J26" s="53">
        <v>2.0645000000000074E-4</v>
      </c>
      <c r="K26" s="54"/>
      <c r="L26" s="55">
        <f t="shared" si="0"/>
        <v>8.6620435183577763E-3</v>
      </c>
      <c r="M26" s="55">
        <f t="shared" si="1"/>
        <v>2.7420464816422241E-3</v>
      </c>
    </row>
    <row r="27" spans="1:14" ht="14.5">
      <c r="A27" s="22">
        <v>47</v>
      </c>
      <c r="B27" s="40">
        <v>1715</v>
      </c>
      <c r="C27" s="23" t="s">
        <v>34</v>
      </c>
      <c r="D27" s="52">
        <f>+'App.2-BA_Fixed Asset Cont _2020'!G27</f>
        <v>0</v>
      </c>
      <c r="E27" s="53"/>
      <c r="F27" s="54"/>
      <c r="G27" s="55">
        <f t="shared" si="2"/>
        <v>0</v>
      </c>
      <c r="H27" s="56"/>
      <c r="I27" s="52">
        <f>+'App.2-BA_Fixed Asset Cont _2020'!L27</f>
        <v>0</v>
      </c>
      <c r="J27" s="53"/>
      <c r="K27" s="54"/>
      <c r="L27" s="55">
        <f t="shared" si="0"/>
        <v>0</v>
      </c>
      <c r="M27" s="55">
        <f t="shared" si="1"/>
        <v>0</v>
      </c>
    </row>
    <row r="28" spans="1:14" ht="14.5">
      <c r="A28" s="22">
        <v>47</v>
      </c>
      <c r="B28" s="40">
        <v>1720</v>
      </c>
      <c r="C28" s="23" t="s">
        <v>35</v>
      </c>
      <c r="D28" s="52">
        <f>+'App.2-BA_Fixed Asset Cont _2020'!G28</f>
        <v>281.34635672000002</v>
      </c>
      <c r="E28" s="53"/>
      <c r="F28" s="54"/>
      <c r="G28" s="55">
        <f t="shared" si="2"/>
        <v>281.34635672000002</v>
      </c>
      <c r="H28" s="56"/>
      <c r="I28" s="52">
        <f>+'App.2-BA_Fixed Asset Cont _2020'!L28</f>
        <v>22.39121748469719</v>
      </c>
      <c r="J28" s="53">
        <v>3.6011589499999972</v>
      </c>
      <c r="K28" s="54"/>
      <c r="L28" s="55">
        <f t="shared" si="0"/>
        <v>25.992376434697189</v>
      </c>
      <c r="M28" s="55">
        <f t="shared" si="1"/>
        <v>255.35398028530284</v>
      </c>
    </row>
    <row r="29" spans="1:14" ht="14.5">
      <c r="A29" s="22">
        <v>47</v>
      </c>
      <c r="B29" s="40">
        <v>1730</v>
      </c>
      <c r="C29" s="23" t="s">
        <v>36</v>
      </c>
      <c r="D29" s="52">
        <f>+'App.2-BA_Fixed Asset Cont _2020'!G29</f>
        <v>144.77224024</v>
      </c>
      <c r="E29" s="53">
        <v>0.81753595999999995</v>
      </c>
      <c r="F29" s="54"/>
      <c r="G29" s="55">
        <f t="shared" si="2"/>
        <v>145.58977619999999</v>
      </c>
      <c r="H29" s="56"/>
      <c r="I29" s="52">
        <f>+'App.2-BA_Fixed Asset Cont _2020'!L29</f>
        <v>27.744679110625398</v>
      </c>
      <c r="J29" s="53">
        <v>2.0916231600000006</v>
      </c>
      <c r="K29" s="54"/>
      <c r="L29" s="55">
        <f t="shared" si="0"/>
        <v>29.836302270625399</v>
      </c>
      <c r="M29" s="55">
        <f t="shared" si="1"/>
        <v>115.75347392937459</v>
      </c>
    </row>
    <row r="30" spans="1:14" ht="14.5">
      <c r="A30" s="22">
        <v>47</v>
      </c>
      <c r="B30" s="40">
        <v>1735</v>
      </c>
      <c r="C30" s="23" t="s">
        <v>37</v>
      </c>
      <c r="D30" s="52">
        <f>+'App.2-BA_Fixed Asset Cont _2020'!G30</f>
        <v>0</v>
      </c>
      <c r="E30" s="53"/>
      <c r="F30" s="54"/>
      <c r="G30" s="55">
        <f t="shared" si="2"/>
        <v>0</v>
      </c>
      <c r="H30" s="56"/>
      <c r="I30" s="52">
        <f>+'App.2-BA_Fixed Asset Cont _2020'!L30</f>
        <v>0</v>
      </c>
      <c r="J30" s="53"/>
      <c r="K30" s="54"/>
      <c r="L30" s="55">
        <f t="shared" si="0"/>
        <v>0</v>
      </c>
      <c r="M30" s="55">
        <f t="shared" si="1"/>
        <v>0</v>
      </c>
    </row>
    <row r="31" spans="1:14" ht="14.5">
      <c r="A31" s="22">
        <v>47</v>
      </c>
      <c r="B31" s="40">
        <v>1740</v>
      </c>
      <c r="C31" s="23" t="s">
        <v>38</v>
      </c>
      <c r="D31" s="52">
        <f>+'App.2-BA_Fixed Asset Cont _2020'!G31</f>
        <v>0</v>
      </c>
      <c r="E31" s="53"/>
      <c r="F31" s="54"/>
      <c r="G31" s="55">
        <f t="shared" si="2"/>
        <v>0</v>
      </c>
      <c r="H31" s="56"/>
      <c r="I31" s="52">
        <f>+'App.2-BA_Fixed Asset Cont _2020'!L31</f>
        <v>0</v>
      </c>
      <c r="J31" s="53"/>
      <c r="K31" s="54"/>
      <c r="L31" s="55">
        <f t="shared" si="0"/>
        <v>0</v>
      </c>
      <c r="M31" s="55">
        <f t="shared" si="1"/>
        <v>0</v>
      </c>
    </row>
    <row r="32" spans="1:14" ht="14.5">
      <c r="A32" s="22">
        <v>17</v>
      </c>
      <c r="B32" s="40">
        <v>1745</v>
      </c>
      <c r="C32" s="23" t="s">
        <v>39</v>
      </c>
      <c r="D32" s="52">
        <f>+'App.2-BA_Fixed Asset Cont _2020'!G32</f>
        <v>11.61852959</v>
      </c>
      <c r="E32" s="53"/>
      <c r="F32" s="54"/>
      <c r="G32" s="55">
        <f t="shared" si="2"/>
        <v>11.61852959</v>
      </c>
      <c r="H32" s="56"/>
      <c r="I32" s="52">
        <f>+'App.2-BA_Fixed Asset Cont _2020'!L32</f>
        <v>2.889017234312564</v>
      </c>
      <c r="J32" s="53">
        <v>0.21029173999999975</v>
      </c>
      <c r="K32" s="54"/>
      <c r="L32" s="55">
        <f t="shared" si="0"/>
        <v>3.0993089743125637</v>
      </c>
      <c r="M32" s="55">
        <f t="shared" si="1"/>
        <v>8.5192206156874359</v>
      </c>
    </row>
    <row r="33" spans="1:13" ht="14.5">
      <c r="A33" s="22" t="s">
        <v>30</v>
      </c>
      <c r="B33" s="40">
        <v>1905</v>
      </c>
      <c r="C33" s="23" t="s">
        <v>31</v>
      </c>
      <c r="D33" s="52">
        <f>+'App.2-BA_Fixed Asset Cont _2020'!G33</f>
        <v>0</v>
      </c>
      <c r="E33" s="53"/>
      <c r="F33" s="54"/>
      <c r="G33" s="55">
        <f t="shared" si="2"/>
        <v>0</v>
      </c>
      <c r="H33" s="56"/>
      <c r="I33" s="52">
        <f>+'App.2-BA_Fixed Asset Cont _2020'!L33</f>
        <v>0</v>
      </c>
      <c r="J33" s="53"/>
      <c r="K33" s="54"/>
      <c r="L33" s="55">
        <f t="shared" si="0"/>
        <v>0</v>
      </c>
      <c r="M33" s="55">
        <f t="shared" si="1"/>
        <v>0</v>
      </c>
    </row>
    <row r="34" spans="1:13" ht="14.5">
      <c r="A34" s="22">
        <v>47</v>
      </c>
      <c r="B34" s="40">
        <v>1908</v>
      </c>
      <c r="C34" s="23" t="s">
        <v>40</v>
      </c>
      <c r="D34" s="52">
        <f>+'App.2-BA_Fixed Asset Cont _2020'!G34</f>
        <v>0</v>
      </c>
      <c r="E34" s="53"/>
      <c r="F34" s="54"/>
      <c r="G34" s="55">
        <f t="shared" si="2"/>
        <v>0</v>
      </c>
      <c r="H34" s="56"/>
      <c r="I34" s="52">
        <f>+'App.2-BA_Fixed Asset Cont _2020'!L34</f>
        <v>0</v>
      </c>
      <c r="J34" s="53"/>
      <c r="K34" s="54"/>
      <c r="L34" s="55">
        <f t="shared" si="0"/>
        <v>0</v>
      </c>
      <c r="M34" s="55">
        <f t="shared" si="1"/>
        <v>0</v>
      </c>
    </row>
    <row r="35" spans="1:13" ht="14.5">
      <c r="A35" s="22">
        <v>13</v>
      </c>
      <c r="B35" s="40">
        <v>1910</v>
      </c>
      <c r="C35" s="23" t="s">
        <v>41</v>
      </c>
      <c r="D35" s="52">
        <f>+'App.2-BA_Fixed Asset Cont _2020'!G35</f>
        <v>0</v>
      </c>
      <c r="E35" s="53"/>
      <c r="F35" s="54"/>
      <c r="G35" s="55">
        <f t="shared" si="2"/>
        <v>0</v>
      </c>
      <c r="H35" s="56"/>
      <c r="I35" s="52">
        <f>+'App.2-BA_Fixed Asset Cont _2020'!L35</f>
        <v>0</v>
      </c>
      <c r="J35" s="53"/>
      <c r="K35" s="54"/>
      <c r="L35" s="55">
        <f t="shared" si="0"/>
        <v>0</v>
      </c>
      <c r="M35" s="55">
        <f t="shared" si="1"/>
        <v>0</v>
      </c>
    </row>
    <row r="36" spans="1:13" ht="14.5">
      <c r="A36" s="22">
        <v>8</v>
      </c>
      <c r="B36" s="40">
        <v>1915</v>
      </c>
      <c r="C36" s="23" t="s">
        <v>42</v>
      </c>
      <c r="D36" s="52">
        <f>+'App.2-BA_Fixed Asset Cont _2020'!G36</f>
        <v>0</v>
      </c>
      <c r="E36" s="53"/>
      <c r="F36" s="54"/>
      <c r="G36" s="55">
        <f t="shared" si="2"/>
        <v>0</v>
      </c>
      <c r="H36" s="56"/>
      <c r="I36" s="52">
        <f>+'App.2-BA_Fixed Asset Cont _2020'!L36</f>
        <v>0</v>
      </c>
      <c r="J36" s="53"/>
      <c r="K36" s="54"/>
      <c r="L36" s="55">
        <f t="shared" si="0"/>
        <v>0</v>
      </c>
      <c r="M36" s="55">
        <f t="shared" si="1"/>
        <v>0</v>
      </c>
    </row>
    <row r="37" spans="1:13" ht="14.5">
      <c r="A37" s="22">
        <v>10</v>
      </c>
      <c r="B37" s="40">
        <v>1920</v>
      </c>
      <c r="C37" s="23" t="s">
        <v>43</v>
      </c>
      <c r="D37" s="52">
        <f>+'App.2-BA_Fixed Asset Cont _2020'!G37</f>
        <v>0</v>
      </c>
      <c r="E37" s="53"/>
      <c r="F37" s="54"/>
      <c r="G37" s="55">
        <f t="shared" si="2"/>
        <v>0</v>
      </c>
      <c r="H37" s="56"/>
      <c r="I37" s="52">
        <f>+'App.2-BA_Fixed Asset Cont _2020'!L37</f>
        <v>0</v>
      </c>
      <c r="J37" s="53"/>
      <c r="K37" s="54"/>
      <c r="L37" s="55">
        <f t="shared" si="0"/>
        <v>0</v>
      </c>
      <c r="M37" s="55">
        <f t="shared" si="1"/>
        <v>0</v>
      </c>
    </row>
    <row r="38" spans="1:13" ht="14.5">
      <c r="A38" s="22"/>
      <c r="B38" s="41">
        <v>1925</v>
      </c>
      <c r="C38" s="23" t="s">
        <v>44</v>
      </c>
      <c r="D38" s="52">
        <f>+'App.2-BA_Fixed Asset Cont _2020'!G38</f>
        <v>0</v>
      </c>
      <c r="E38" s="53"/>
      <c r="F38" s="54"/>
      <c r="G38" s="55">
        <f t="shared" si="2"/>
        <v>0</v>
      </c>
      <c r="H38" s="56"/>
      <c r="I38" s="52">
        <f>+'App.2-BA_Fixed Asset Cont _2020'!L38</f>
        <v>0</v>
      </c>
      <c r="J38" s="53"/>
      <c r="K38" s="54"/>
      <c r="L38" s="55">
        <f t="shared" si="0"/>
        <v>0</v>
      </c>
      <c r="M38" s="55">
        <f t="shared" si="1"/>
        <v>0</v>
      </c>
    </row>
    <row r="39" spans="1:13" ht="14.5">
      <c r="A39" s="22">
        <v>10</v>
      </c>
      <c r="B39" s="40">
        <v>1930</v>
      </c>
      <c r="C39" s="23" t="s">
        <v>45</v>
      </c>
      <c r="D39" s="52">
        <f>+'App.2-BA_Fixed Asset Cont _2020'!G39</f>
        <v>0</v>
      </c>
      <c r="E39" s="53"/>
      <c r="F39" s="54"/>
      <c r="G39" s="55">
        <f t="shared" si="2"/>
        <v>0</v>
      </c>
      <c r="H39" s="56"/>
      <c r="I39" s="52">
        <f>+'App.2-BA_Fixed Asset Cont _2020'!L39</f>
        <v>0</v>
      </c>
      <c r="J39" s="53"/>
      <c r="K39" s="54"/>
      <c r="L39" s="55">
        <f t="shared" si="0"/>
        <v>0</v>
      </c>
      <c r="M39" s="55">
        <f t="shared" si="1"/>
        <v>0</v>
      </c>
    </row>
    <row r="40" spans="1:13" ht="14.5">
      <c r="A40" s="22">
        <v>8</v>
      </c>
      <c r="B40" s="40">
        <v>1935</v>
      </c>
      <c r="C40" s="23" t="s">
        <v>46</v>
      </c>
      <c r="D40" s="52">
        <f>+'App.2-BA_Fixed Asset Cont _2020'!G40</f>
        <v>0</v>
      </c>
      <c r="E40" s="53"/>
      <c r="F40" s="54"/>
      <c r="G40" s="55">
        <f t="shared" si="2"/>
        <v>0</v>
      </c>
      <c r="H40" s="56"/>
      <c r="I40" s="52">
        <f>+'App.2-BA_Fixed Asset Cont _2020'!L40</f>
        <v>0</v>
      </c>
      <c r="J40" s="53"/>
      <c r="K40" s="54"/>
      <c r="L40" s="55">
        <f t="shared" si="0"/>
        <v>0</v>
      </c>
      <c r="M40" s="55">
        <f t="shared" si="1"/>
        <v>0</v>
      </c>
    </row>
    <row r="41" spans="1:13" ht="14.5">
      <c r="A41" s="22">
        <v>8</v>
      </c>
      <c r="B41" s="40">
        <v>1940</v>
      </c>
      <c r="C41" s="23" t="s">
        <v>47</v>
      </c>
      <c r="D41" s="52">
        <f>+'App.2-BA_Fixed Asset Cont _2020'!G41</f>
        <v>0</v>
      </c>
      <c r="E41" s="53"/>
      <c r="F41" s="54"/>
      <c r="G41" s="55">
        <f t="shared" si="2"/>
        <v>0</v>
      </c>
      <c r="H41" s="56"/>
      <c r="I41" s="52">
        <f>+'App.2-BA_Fixed Asset Cont _2020'!L41</f>
        <v>0</v>
      </c>
      <c r="J41" s="53"/>
      <c r="K41" s="54"/>
      <c r="L41" s="55">
        <f t="shared" si="0"/>
        <v>0</v>
      </c>
      <c r="M41" s="55">
        <f t="shared" si="1"/>
        <v>0</v>
      </c>
    </row>
    <row r="42" spans="1:13" ht="14.5">
      <c r="A42" s="22">
        <v>8</v>
      </c>
      <c r="B42" s="40">
        <v>1945</v>
      </c>
      <c r="C42" s="23" t="s">
        <v>48</v>
      </c>
      <c r="D42" s="52">
        <f>+'App.2-BA_Fixed Asset Cont _2020'!G42</f>
        <v>0</v>
      </c>
      <c r="E42" s="53"/>
      <c r="F42" s="54"/>
      <c r="G42" s="55">
        <f t="shared" si="2"/>
        <v>0</v>
      </c>
      <c r="H42" s="56"/>
      <c r="I42" s="52">
        <f>+'App.2-BA_Fixed Asset Cont _2020'!L42</f>
        <v>0</v>
      </c>
      <c r="J42" s="53"/>
      <c r="K42" s="54"/>
      <c r="L42" s="55">
        <f t="shared" si="0"/>
        <v>0</v>
      </c>
      <c r="M42" s="55">
        <f t="shared" si="1"/>
        <v>0</v>
      </c>
    </row>
    <row r="43" spans="1:13" ht="14.5">
      <c r="A43" s="22">
        <v>8</v>
      </c>
      <c r="B43" s="40">
        <v>1950</v>
      </c>
      <c r="C43" s="23" t="s">
        <v>49</v>
      </c>
      <c r="D43" s="52">
        <f>+'App.2-BA_Fixed Asset Cont _2020'!G43</f>
        <v>0</v>
      </c>
      <c r="E43" s="53"/>
      <c r="F43" s="54"/>
      <c r="G43" s="55">
        <f t="shared" si="2"/>
        <v>0</v>
      </c>
      <c r="H43" s="56"/>
      <c r="I43" s="52">
        <f>+'App.2-BA_Fixed Asset Cont _2020'!L43</f>
        <v>0</v>
      </c>
      <c r="J43" s="53"/>
      <c r="K43" s="54"/>
      <c r="L43" s="55">
        <f t="shared" si="0"/>
        <v>0</v>
      </c>
      <c r="M43" s="55">
        <f t="shared" si="1"/>
        <v>0</v>
      </c>
    </row>
    <row r="44" spans="1:13" ht="14.5">
      <c r="A44" s="22">
        <v>8</v>
      </c>
      <c r="B44" s="40">
        <v>1955</v>
      </c>
      <c r="C44" s="23" t="s">
        <v>50</v>
      </c>
      <c r="D44" s="52">
        <f>+'App.2-BA_Fixed Asset Cont _2020'!G44</f>
        <v>1.1913120000000001E-2</v>
      </c>
      <c r="E44" s="53"/>
      <c r="F44" s="54"/>
      <c r="G44" s="55">
        <f t="shared" si="2"/>
        <v>1.1913120000000001E-2</v>
      </c>
      <c r="H44" s="56"/>
      <c r="I44" s="52">
        <f>+'App.2-BA_Fixed Asset Cont _2020'!L44</f>
        <v>1.3129151731612887E-3</v>
      </c>
      <c r="J44" s="53">
        <v>4.9565999999999987E-4</v>
      </c>
      <c r="K44" s="54"/>
      <c r="L44" s="55">
        <f t="shared" si="0"/>
        <v>1.8085751731612885E-3</v>
      </c>
      <c r="M44" s="55">
        <f t="shared" si="1"/>
        <v>1.0104544826838712E-2</v>
      </c>
    </row>
    <row r="45" spans="1:13" ht="14.5">
      <c r="A45" s="22">
        <v>8</v>
      </c>
      <c r="B45" s="40">
        <v>1960</v>
      </c>
      <c r="C45" s="23" t="s">
        <v>51</v>
      </c>
      <c r="D45" s="52">
        <f>+'App.2-BA_Fixed Asset Cont _2020'!G45</f>
        <v>0</v>
      </c>
      <c r="E45" s="53"/>
      <c r="F45" s="54"/>
      <c r="G45" s="55">
        <f t="shared" si="2"/>
        <v>0</v>
      </c>
      <c r="H45" s="56"/>
      <c r="I45" s="52">
        <f>+'App.2-BA_Fixed Asset Cont _2020'!L45</f>
        <v>0</v>
      </c>
      <c r="J45" s="53"/>
      <c r="K45" s="54"/>
      <c r="L45" s="55">
        <f t="shared" si="0"/>
        <v>0</v>
      </c>
      <c r="M45" s="55">
        <f t="shared" si="1"/>
        <v>0</v>
      </c>
    </row>
    <row r="46" spans="1:13" ht="25">
      <c r="A46" s="28">
        <v>47</v>
      </c>
      <c r="B46" s="40">
        <v>1970</v>
      </c>
      <c r="C46" s="23" t="s">
        <v>52</v>
      </c>
      <c r="D46" s="52">
        <f>+'App.2-BA_Fixed Asset Cont _2020'!G46</f>
        <v>0</v>
      </c>
      <c r="E46" s="53"/>
      <c r="F46" s="54"/>
      <c r="G46" s="55">
        <f t="shared" si="2"/>
        <v>0</v>
      </c>
      <c r="H46" s="56"/>
      <c r="I46" s="52">
        <f>+'App.2-BA_Fixed Asset Cont _2020'!L46</f>
        <v>0</v>
      </c>
      <c r="J46" s="53"/>
      <c r="K46" s="54"/>
      <c r="L46" s="55">
        <f t="shared" si="0"/>
        <v>0</v>
      </c>
      <c r="M46" s="55">
        <f t="shared" si="1"/>
        <v>0</v>
      </c>
    </row>
    <row r="47" spans="1:13" ht="14.5">
      <c r="A47" s="22">
        <v>47</v>
      </c>
      <c r="B47" s="40">
        <v>1975</v>
      </c>
      <c r="C47" s="23" t="s">
        <v>53</v>
      </c>
      <c r="D47" s="52">
        <f>+'App.2-BA_Fixed Asset Cont _2020'!G47</f>
        <v>0</v>
      </c>
      <c r="E47" s="53"/>
      <c r="F47" s="54"/>
      <c r="G47" s="55">
        <f t="shared" si="2"/>
        <v>0</v>
      </c>
      <c r="H47" s="56"/>
      <c r="I47" s="52">
        <f>+'App.2-BA_Fixed Asset Cont _2020'!L47</f>
        <v>0</v>
      </c>
      <c r="J47" s="53"/>
      <c r="K47" s="54"/>
      <c r="L47" s="55">
        <f t="shared" si="0"/>
        <v>0</v>
      </c>
      <c r="M47" s="55">
        <f t="shared" si="1"/>
        <v>0</v>
      </c>
    </row>
    <row r="48" spans="1:13" ht="14.5">
      <c r="A48" s="22">
        <v>47</v>
      </c>
      <c r="B48" s="40">
        <v>1980</v>
      </c>
      <c r="C48" s="23" t="s">
        <v>54</v>
      </c>
      <c r="D48" s="52">
        <f>+'App.2-BA_Fixed Asset Cont _2020'!G48</f>
        <v>0</v>
      </c>
      <c r="E48" s="53"/>
      <c r="F48" s="54"/>
      <c r="G48" s="55">
        <f t="shared" si="2"/>
        <v>0</v>
      </c>
      <c r="H48" s="56"/>
      <c r="I48" s="52">
        <f>+'App.2-BA_Fixed Asset Cont _2020'!L48</f>
        <v>0</v>
      </c>
      <c r="J48" s="53"/>
      <c r="K48" s="54"/>
      <c r="L48" s="55">
        <f t="shared" si="0"/>
        <v>0</v>
      </c>
      <c r="M48" s="55">
        <f t="shared" si="1"/>
        <v>0</v>
      </c>
    </row>
    <row r="49" spans="1:14" ht="14.5">
      <c r="A49" s="22">
        <v>47</v>
      </c>
      <c r="B49" s="40">
        <v>1985</v>
      </c>
      <c r="C49" s="23" t="s">
        <v>55</v>
      </c>
      <c r="D49" s="52">
        <f>+'App.2-BA_Fixed Asset Cont _2020'!G49</f>
        <v>0</v>
      </c>
      <c r="E49" s="53"/>
      <c r="F49" s="54"/>
      <c r="G49" s="55">
        <f t="shared" si="2"/>
        <v>0</v>
      </c>
      <c r="H49" s="56"/>
      <c r="I49" s="52">
        <f>+'App.2-BA_Fixed Asset Cont _2020'!L49</f>
        <v>0</v>
      </c>
      <c r="J49" s="53"/>
      <c r="K49" s="54"/>
      <c r="L49" s="55">
        <f t="shared" si="0"/>
        <v>0</v>
      </c>
      <c r="M49" s="55">
        <f t="shared" si="1"/>
        <v>0</v>
      </c>
    </row>
    <row r="50" spans="1:14" ht="14.5">
      <c r="A50" s="28">
        <v>47</v>
      </c>
      <c r="B50" s="40">
        <v>1990</v>
      </c>
      <c r="C50" s="29" t="s">
        <v>56</v>
      </c>
      <c r="D50" s="52">
        <f>+'App.2-BA_Fixed Asset Cont _2020'!G50</f>
        <v>0</v>
      </c>
      <c r="E50" s="53"/>
      <c r="F50" s="54"/>
      <c r="G50" s="55">
        <f t="shared" si="2"/>
        <v>0</v>
      </c>
      <c r="H50" s="56"/>
      <c r="I50" s="52">
        <f>+'App.2-BA_Fixed Asset Cont _2020'!L50</f>
        <v>0</v>
      </c>
      <c r="J50" s="53"/>
      <c r="K50" s="54"/>
      <c r="L50" s="55">
        <f t="shared" si="0"/>
        <v>0</v>
      </c>
      <c r="M50" s="55">
        <f t="shared" si="1"/>
        <v>0</v>
      </c>
    </row>
    <row r="51" spans="1:14" ht="14.5">
      <c r="A51" s="22">
        <v>47</v>
      </c>
      <c r="B51" s="40">
        <v>1995</v>
      </c>
      <c r="C51" s="23" t="s">
        <v>57</v>
      </c>
      <c r="D51" s="52">
        <f>+'App.2-BA_Fixed Asset Cont _2020'!G51</f>
        <v>0</v>
      </c>
      <c r="E51" s="53"/>
      <c r="F51" s="54"/>
      <c r="G51" s="55">
        <f t="shared" si="2"/>
        <v>0</v>
      </c>
      <c r="H51" s="56"/>
      <c r="I51" s="52">
        <f>+'App.2-BA_Fixed Asset Cont _2020'!L51</f>
        <v>0</v>
      </c>
      <c r="J51" s="53"/>
      <c r="K51" s="54"/>
      <c r="L51" s="55">
        <f t="shared" si="0"/>
        <v>0</v>
      </c>
      <c r="M51" s="55">
        <f t="shared" si="1"/>
        <v>0</v>
      </c>
    </row>
    <row r="52" spans="1:14" ht="14.5">
      <c r="A52" s="22">
        <v>47</v>
      </c>
      <c r="B52" s="40">
        <v>2440</v>
      </c>
      <c r="C52" s="47" t="s">
        <v>58</v>
      </c>
      <c r="D52" s="52">
        <f>+'App.2-BA_Fixed Asset Cont _2020'!G52</f>
        <v>0</v>
      </c>
      <c r="E52" s="53"/>
      <c r="F52" s="54"/>
      <c r="G52" s="55">
        <f t="shared" si="2"/>
        <v>0</v>
      </c>
      <c r="H52" s="43"/>
      <c r="I52" s="52">
        <f>+'App.2-BA_Fixed Asset Cont _2020'!L52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549.38098181999999</v>
      </c>
      <c r="E54" s="51">
        <f>SUM(E17:E53)</f>
        <v>0.81753595999999995</v>
      </c>
      <c r="F54" s="51">
        <f>SUM(F17:F53)</f>
        <v>0</v>
      </c>
      <c r="G54" s="51">
        <f>SUM(G17:G53)</f>
        <v>550.19851777999997</v>
      </c>
      <c r="H54" s="51"/>
      <c r="I54" s="51">
        <f>SUM(I17:I53)</f>
        <v>64.587900734545372</v>
      </c>
      <c r="J54" s="51">
        <f>SUM(J17:J53)</f>
        <v>6.8586734399999978</v>
      </c>
      <c r="K54" s="51">
        <f>SUM(K17:K53)</f>
        <v>0</v>
      </c>
      <c r="L54" s="51">
        <f>SUM(L17:L53)</f>
        <v>71.446574174545361</v>
      </c>
      <c r="M54" s="51">
        <f>SUM(M17:M53)</f>
        <v>478.75194360545464</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7">
        <f>'App.2-BA_Fixed Asset Cont _2020'!G56</f>
        <v>0</v>
      </c>
      <c r="E56" s="49"/>
      <c r="F56" s="49"/>
      <c r="G56" s="55">
        <f t="shared" si="2"/>
        <v>0</v>
      </c>
      <c r="H56" s="43"/>
      <c r="I56" s="57">
        <f>+'App.2-BA_Fixed Asset Cont _2020'!L56</f>
        <v>0</v>
      </c>
      <c r="J56" s="49"/>
      <c r="K56" s="49"/>
      <c r="L56" s="55">
        <f t="shared" si="4"/>
        <v>0</v>
      </c>
      <c r="M56" s="55">
        <f>G56-L56</f>
        <v>0</v>
      </c>
    </row>
    <row r="57" spans="1:14" ht="13">
      <c r="A57" s="30"/>
      <c r="B57" s="30"/>
      <c r="C57" s="32" t="s">
        <v>62</v>
      </c>
      <c r="D57" s="51">
        <f>SUM(D54:D56)</f>
        <v>549.38098181999999</v>
      </c>
      <c r="E57" s="51">
        <f t="shared" ref="E57:G57" si="6">SUM(E54:E56)</f>
        <v>0.81753595999999995</v>
      </c>
      <c r="F57" s="51">
        <f t="shared" si="6"/>
        <v>0</v>
      </c>
      <c r="G57" s="51">
        <f t="shared" si="6"/>
        <v>550.19851777999997</v>
      </c>
      <c r="H57" s="51"/>
      <c r="I57" s="51">
        <f t="shared" ref="I57:M57" si="7">SUM(I54:I56)</f>
        <v>64.587900734545372</v>
      </c>
      <c r="J57" s="51">
        <f t="shared" si="7"/>
        <v>6.8586734399999978</v>
      </c>
      <c r="K57" s="51">
        <f t="shared" si="7"/>
        <v>0</v>
      </c>
      <c r="L57" s="51">
        <f t="shared" si="7"/>
        <v>71.446574174545361</v>
      </c>
      <c r="M57" s="51">
        <f t="shared" si="7"/>
        <v>478.75194360545464</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51">
        <f>J57+J58</f>
        <v>6.8586734399999978</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6.8586734399999978</v>
      </c>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A9" sqref="A9:M9"/>
    </sheetView>
  </sheetViews>
  <sheetFormatPr defaultColWidth="9.1796875" defaultRowHeight="12.5"/>
  <cols>
    <col min="1" max="1" width="7.54296875" style="1" customWidth="1"/>
    <col min="2" max="2" width="10.1796875" style="1" customWidth="1"/>
    <col min="3" max="3" width="37.81640625" style="2" customWidth="1"/>
    <col min="4" max="4" width="16.453125" style="2" bestFit="1"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2022</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4.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4.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4.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4.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4.5">
      <c r="A24" s="22" t="s">
        <v>30</v>
      </c>
      <c r="B24" s="40">
        <v>1705</v>
      </c>
      <c r="C24" s="23" t="s">
        <v>31</v>
      </c>
      <c r="D24" s="52">
        <f>'App.2-BA_Fixed Asset Cont_2021'!G24</f>
        <v>12.16056485</v>
      </c>
      <c r="E24" s="53"/>
      <c r="F24" s="54"/>
      <c r="G24" s="55">
        <f t="shared" si="2"/>
        <v>12.16056485</v>
      </c>
      <c r="H24" s="56"/>
      <c r="I24" s="52">
        <f>'App.2-BA_Fixed Asset Cont_2021'!L24</f>
        <v>0</v>
      </c>
      <c r="J24" s="53">
        <v>0</v>
      </c>
      <c r="K24" s="54"/>
      <c r="L24" s="55">
        <f t="shared" si="0"/>
        <v>0</v>
      </c>
      <c r="M24" s="55">
        <f t="shared" si="1"/>
        <v>12.16056485</v>
      </c>
    </row>
    <row r="25" spans="1:14" ht="14.5">
      <c r="A25" s="22">
        <v>14.1</v>
      </c>
      <c r="B25" s="41">
        <v>1706</v>
      </c>
      <c r="C25" s="23" t="s">
        <v>33</v>
      </c>
      <c r="D25" s="52">
        <f>'App.2-BA_Fixed Asset Cont_2021'!G25</f>
        <v>99.459973209999987</v>
      </c>
      <c r="E25" s="53"/>
      <c r="F25" s="54"/>
      <c r="G25" s="55">
        <f t="shared" si="2"/>
        <v>99.459973209999987</v>
      </c>
      <c r="H25" s="56"/>
      <c r="I25" s="52">
        <f>'App.2-BA_Fixed Asset Cont_2021'!L25</f>
        <v>12.508115876218699</v>
      </c>
      <c r="J25" s="53">
        <v>0.95489748000000041</v>
      </c>
      <c r="K25" s="54"/>
      <c r="L25" s="55">
        <f t="shared" si="0"/>
        <v>13.463013356218699</v>
      </c>
      <c r="M25" s="55">
        <f t="shared" si="1"/>
        <v>85.996959853781291</v>
      </c>
    </row>
    <row r="26" spans="1:14" ht="14.5">
      <c r="A26" s="22">
        <v>1</v>
      </c>
      <c r="B26" s="40">
        <v>1708</v>
      </c>
      <c r="C26" s="23" t="s">
        <v>32</v>
      </c>
      <c r="D26" s="52">
        <f>'App.2-BA_Fixed Asset Cont_2021'!G26</f>
        <v>1.140409E-2</v>
      </c>
      <c r="E26" s="53"/>
      <c r="F26" s="54"/>
      <c r="G26" s="55">
        <f t="shared" si="2"/>
        <v>1.140409E-2</v>
      </c>
      <c r="H26" s="56"/>
      <c r="I26" s="52">
        <f>'App.2-BA_Fixed Asset Cont_2021'!L26</f>
        <v>8.6620435183577763E-3</v>
      </c>
      <c r="J26" s="53">
        <v>2.0644999999999892E-4</v>
      </c>
      <c r="K26" s="54"/>
      <c r="L26" s="55">
        <f t="shared" si="0"/>
        <v>8.868493518357775E-3</v>
      </c>
      <c r="M26" s="55">
        <f t="shared" si="1"/>
        <v>2.5355964816422254E-3</v>
      </c>
    </row>
    <row r="27" spans="1:14" ht="14.5">
      <c r="A27" s="22">
        <v>47</v>
      </c>
      <c r="B27" s="40">
        <v>1715</v>
      </c>
      <c r="C27" s="23" t="s">
        <v>34</v>
      </c>
      <c r="D27" s="52">
        <f>'App.2-BA_Fixed Asset Cont_2021'!G27</f>
        <v>0</v>
      </c>
      <c r="E27" s="53"/>
      <c r="F27" s="54"/>
      <c r="G27" s="55">
        <f t="shared" si="2"/>
        <v>0</v>
      </c>
      <c r="H27" s="56"/>
      <c r="I27" s="52">
        <f>'App.2-BA_Fixed Asset Cont_2021'!L27</f>
        <v>0</v>
      </c>
      <c r="J27" s="53"/>
      <c r="K27" s="54"/>
      <c r="L27" s="55">
        <f t="shared" si="0"/>
        <v>0</v>
      </c>
      <c r="M27" s="55">
        <f t="shared" si="1"/>
        <v>0</v>
      </c>
    </row>
    <row r="28" spans="1:14" ht="14.5">
      <c r="A28" s="22">
        <v>47</v>
      </c>
      <c r="B28" s="40">
        <v>1720</v>
      </c>
      <c r="C28" s="23" t="s">
        <v>35</v>
      </c>
      <c r="D28" s="52">
        <f>'App.2-BA_Fixed Asset Cont_2021'!G28</f>
        <v>281.34635672000002</v>
      </c>
      <c r="E28" s="53"/>
      <c r="F28" s="54"/>
      <c r="G28" s="55">
        <f t="shared" si="2"/>
        <v>281.34635672000002</v>
      </c>
      <c r="H28" s="56"/>
      <c r="I28" s="52">
        <f>'App.2-BA_Fixed Asset Cont_2021'!L28</f>
        <v>25.992376434697189</v>
      </c>
      <c r="J28" s="53">
        <v>3.6011589500000007</v>
      </c>
      <c r="K28" s="54"/>
      <c r="L28" s="55">
        <f t="shared" si="0"/>
        <v>29.593535384697191</v>
      </c>
      <c r="M28" s="55">
        <f t="shared" si="1"/>
        <v>251.75282133530283</v>
      </c>
    </row>
    <row r="29" spans="1:14" ht="14.5">
      <c r="A29" s="22">
        <v>47</v>
      </c>
      <c r="B29" s="40">
        <v>1730</v>
      </c>
      <c r="C29" s="23" t="s">
        <v>36</v>
      </c>
      <c r="D29" s="52">
        <f>'App.2-BA_Fixed Asset Cont_2021'!G29</f>
        <v>145.58977619999999</v>
      </c>
      <c r="E29" s="53">
        <v>0.16887416000000016</v>
      </c>
      <c r="F29" s="54"/>
      <c r="G29" s="55">
        <f t="shared" si="2"/>
        <v>145.75865035999999</v>
      </c>
      <c r="H29" s="56"/>
      <c r="I29" s="52">
        <f>'App.2-BA_Fixed Asset Cont_2021'!L29</f>
        <v>29.836302270625399</v>
      </c>
      <c r="J29" s="53">
        <v>2.0976732499999979</v>
      </c>
      <c r="K29" s="54"/>
      <c r="L29" s="55">
        <f t="shared" si="0"/>
        <v>31.933975520625395</v>
      </c>
      <c r="M29" s="55">
        <f t="shared" si="1"/>
        <v>113.82467483937459</v>
      </c>
    </row>
    <row r="30" spans="1:14" ht="14.5">
      <c r="A30" s="22">
        <v>47</v>
      </c>
      <c r="B30" s="40">
        <v>1735</v>
      </c>
      <c r="C30" s="23" t="s">
        <v>37</v>
      </c>
      <c r="D30" s="52">
        <f>'App.2-BA_Fixed Asset Cont_2021'!G30</f>
        <v>0</v>
      </c>
      <c r="E30" s="53"/>
      <c r="F30" s="54"/>
      <c r="G30" s="55">
        <f t="shared" si="2"/>
        <v>0</v>
      </c>
      <c r="H30" s="56"/>
      <c r="I30" s="52">
        <f>'App.2-BA_Fixed Asset Cont_2021'!L30</f>
        <v>0</v>
      </c>
      <c r="J30" s="53"/>
      <c r="K30" s="54"/>
      <c r="L30" s="55">
        <f t="shared" si="0"/>
        <v>0</v>
      </c>
      <c r="M30" s="55">
        <f t="shared" si="1"/>
        <v>0</v>
      </c>
    </row>
    <row r="31" spans="1:14" ht="14.5">
      <c r="A31" s="22">
        <v>47</v>
      </c>
      <c r="B31" s="40">
        <v>1740</v>
      </c>
      <c r="C31" s="23" t="s">
        <v>38</v>
      </c>
      <c r="D31" s="52">
        <f>'App.2-BA_Fixed Asset Cont_2021'!G31</f>
        <v>0</v>
      </c>
      <c r="E31" s="53"/>
      <c r="F31" s="54"/>
      <c r="G31" s="55">
        <f t="shared" si="2"/>
        <v>0</v>
      </c>
      <c r="H31" s="56"/>
      <c r="I31" s="52">
        <f>'App.2-BA_Fixed Asset Cont_2021'!L31</f>
        <v>0</v>
      </c>
      <c r="J31" s="53"/>
      <c r="K31" s="54"/>
      <c r="L31" s="55">
        <f t="shared" si="0"/>
        <v>0</v>
      </c>
      <c r="M31" s="55">
        <f t="shared" si="1"/>
        <v>0</v>
      </c>
    </row>
    <row r="32" spans="1:14" ht="14.5">
      <c r="A32" s="22">
        <v>17</v>
      </c>
      <c r="B32" s="40">
        <v>1745</v>
      </c>
      <c r="C32" s="23" t="s">
        <v>39</v>
      </c>
      <c r="D32" s="52">
        <f>'App.2-BA_Fixed Asset Cont_2021'!G32</f>
        <v>11.61852959</v>
      </c>
      <c r="E32" s="53"/>
      <c r="F32" s="54"/>
      <c r="G32" s="55">
        <f t="shared" si="2"/>
        <v>11.61852959</v>
      </c>
      <c r="H32" s="56"/>
      <c r="I32" s="52">
        <f>'App.2-BA_Fixed Asset Cont_2021'!L32</f>
        <v>3.0993089743125637</v>
      </c>
      <c r="J32" s="53">
        <v>0.21029174000000023</v>
      </c>
      <c r="K32" s="54"/>
      <c r="L32" s="55">
        <f t="shared" si="0"/>
        <v>3.3096007143125639</v>
      </c>
      <c r="M32" s="55">
        <f t="shared" si="1"/>
        <v>8.3089288756874353</v>
      </c>
    </row>
    <row r="33" spans="1:13" ht="14.5">
      <c r="A33" s="22" t="s">
        <v>30</v>
      </c>
      <c r="B33" s="40">
        <v>1905</v>
      </c>
      <c r="C33" s="23" t="s">
        <v>31</v>
      </c>
      <c r="D33" s="52">
        <f>'App.2-BA_Fixed Asset Cont_2021'!G33</f>
        <v>0</v>
      </c>
      <c r="E33" s="53"/>
      <c r="F33" s="54"/>
      <c r="G33" s="55">
        <f t="shared" si="2"/>
        <v>0</v>
      </c>
      <c r="H33" s="56"/>
      <c r="I33" s="52">
        <f>'App.2-BA_Fixed Asset Cont_2021'!L33</f>
        <v>0</v>
      </c>
      <c r="J33" s="53"/>
      <c r="K33" s="54"/>
      <c r="L33" s="55">
        <f t="shared" si="0"/>
        <v>0</v>
      </c>
      <c r="M33" s="55">
        <f t="shared" si="1"/>
        <v>0</v>
      </c>
    </row>
    <row r="34" spans="1:13" ht="14.5">
      <c r="A34" s="22">
        <v>47</v>
      </c>
      <c r="B34" s="40">
        <v>1908</v>
      </c>
      <c r="C34" s="23" t="s">
        <v>40</v>
      </c>
      <c r="D34" s="52">
        <f>'App.2-BA_Fixed Asset Cont_2021'!G34</f>
        <v>0</v>
      </c>
      <c r="E34" s="53"/>
      <c r="F34" s="54"/>
      <c r="G34" s="55">
        <f t="shared" si="2"/>
        <v>0</v>
      </c>
      <c r="H34" s="56"/>
      <c r="I34" s="52">
        <f>'App.2-BA_Fixed Asset Cont_2021'!L34</f>
        <v>0</v>
      </c>
      <c r="J34" s="53"/>
      <c r="K34" s="54"/>
      <c r="L34" s="55">
        <f t="shared" si="0"/>
        <v>0</v>
      </c>
      <c r="M34" s="55">
        <f t="shared" si="1"/>
        <v>0</v>
      </c>
    </row>
    <row r="35" spans="1:13" ht="14.5">
      <c r="A35" s="22">
        <v>13</v>
      </c>
      <c r="B35" s="40">
        <v>1910</v>
      </c>
      <c r="C35" s="23" t="s">
        <v>41</v>
      </c>
      <c r="D35" s="52">
        <f>'App.2-BA_Fixed Asset Cont_2021'!G35</f>
        <v>0</v>
      </c>
      <c r="E35" s="53"/>
      <c r="F35" s="54"/>
      <c r="G35" s="55">
        <f t="shared" si="2"/>
        <v>0</v>
      </c>
      <c r="H35" s="56"/>
      <c r="I35" s="52">
        <f>'App.2-BA_Fixed Asset Cont_2021'!L35</f>
        <v>0</v>
      </c>
      <c r="J35" s="53"/>
      <c r="K35" s="54"/>
      <c r="L35" s="55">
        <f t="shared" si="0"/>
        <v>0</v>
      </c>
      <c r="M35" s="55">
        <f t="shared" si="1"/>
        <v>0</v>
      </c>
    </row>
    <row r="36" spans="1:13" ht="14.5">
      <c r="A36" s="22">
        <v>8</v>
      </c>
      <c r="B36" s="40">
        <v>1915</v>
      </c>
      <c r="C36" s="23" t="s">
        <v>42</v>
      </c>
      <c r="D36" s="52">
        <f>'App.2-BA_Fixed Asset Cont_2021'!G36</f>
        <v>0</v>
      </c>
      <c r="E36" s="53"/>
      <c r="F36" s="54"/>
      <c r="G36" s="55">
        <f t="shared" si="2"/>
        <v>0</v>
      </c>
      <c r="H36" s="56"/>
      <c r="I36" s="52">
        <f>'App.2-BA_Fixed Asset Cont_2021'!L36</f>
        <v>0</v>
      </c>
      <c r="J36" s="53"/>
      <c r="K36" s="54"/>
      <c r="L36" s="55">
        <f t="shared" si="0"/>
        <v>0</v>
      </c>
      <c r="M36" s="55">
        <f t="shared" si="1"/>
        <v>0</v>
      </c>
    </row>
    <row r="37" spans="1:13" ht="14.5">
      <c r="A37" s="22">
        <v>10</v>
      </c>
      <c r="B37" s="40">
        <v>1920</v>
      </c>
      <c r="C37" s="23" t="s">
        <v>43</v>
      </c>
      <c r="D37" s="52">
        <f>'App.2-BA_Fixed Asset Cont_2021'!G37</f>
        <v>0</v>
      </c>
      <c r="E37" s="53"/>
      <c r="F37" s="54"/>
      <c r="G37" s="55">
        <f t="shared" si="2"/>
        <v>0</v>
      </c>
      <c r="H37" s="56"/>
      <c r="I37" s="52">
        <f>'App.2-BA_Fixed Asset Cont_2021'!L37</f>
        <v>0</v>
      </c>
      <c r="J37" s="53"/>
      <c r="K37" s="54"/>
      <c r="L37" s="55">
        <f t="shared" si="0"/>
        <v>0</v>
      </c>
      <c r="M37" s="55">
        <f t="shared" si="1"/>
        <v>0</v>
      </c>
    </row>
    <row r="38" spans="1:13" ht="14.5">
      <c r="A38" s="22"/>
      <c r="B38" s="41">
        <v>1925</v>
      </c>
      <c r="C38" s="23" t="s">
        <v>44</v>
      </c>
      <c r="D38" s="52">
        <f>'App.2-BA_Fixed Asset Cont_2021'!G38</f>
        <v>0</v>
      </c>
      <c r="E38" s="53"/>
      <c r="F38" s="54"/>
      <c r="G38" s="55">
        <f t="shared" si="2"/>
        <v>0</v>
      </c>
      <c r="H38" s="56"/>
      <c r="I38" s="52">
        <f>'App.2-BA_Fixed Asset Cont_2021'!L38</f>
        <v>0</v>
      </c>
      <c r="J38" s="53"/>
      <c r="K38" s="54"/>
      <c r="L38" s="55">
        <f t="shared" si="0"/>
        <v>0</v>
      </c>
      <c r="M38" s="55">
        <f t="shared" si="1"/>
        <v>0</v>
      </c>
    </row>
    <row r="39" spans="1:13" ht="14.5">
      <c r="A39" s="22">
        <v>10</v>
      </c>
      <c r="B39" s="40">
        <v>1930</v>
      </c>
      <c r="C39" s="23" t="s">
        <v>45</v>
      </c>
      <c r="D39" s="52">
        <f>'App.2-BA_Fixed Asset Cont_2021'!G39</f>
        <v>0</v>
      </c>
      <c r="E39" s="53"/>
      <c r="F39" s="54"/>
      <c r="G39" s="55">
        <f t="shared" si="2"/>
        <v>0</v>
      </c>
      <c r="H39" s="56"/>
      <c r="I39" s="52">
        <f>'App.2-BA_Fixed Asset Cont_2021'!L39</f>
        <v>0</v>
      </c>
      <c r="J39" s="53"/>
      <c r="K39" s="54"/>
      <c r="L39" s="55">
        <f t="shared" si="0"/>
        <v>0</v>
      </c>
      <c r="M39" s="55">
        <f t="shared" si="1"/>
        <v>0</v>
      </c>
    </row>
    <row r="40" spans="1:13" ht="14.5">
      <c r="A40" s="22">
        <v>8</v>
      </c>
      <c r="B40" s="40">
        <v>1935</v>
      </c>
      <c r="C40" s="23" t="s">
        <v>46</v>
      </c>
      <c r="D40" s="52">
        <f>'App.2-BA_Fixed Asset Cont_2021'!G40</f>
        <v>0</v>
      </c>
      <c r="E40" s="53"/>
      <c r="F40" s="54"/>
      <c r="G40" s="55">
        <f t="shared" si="2"/>
        <v>0</v>
      </c>
      <c r="H40" s="56"/>
      <c r="I40" s="52">
        <f>'App.2-BA_Fixed Asset Cont_2021'!L40</f>
        <v>0</v>
      </c>
      <c r="J40" s="53"/>
      <c r="K40" s="54"/>
      <c r="L40" s="55">
        <f t="shared" si="0"/>
        <v>0</v>
      </c>
      <c r="M40" s="55">
        <f t="shared" si="1"/>
        <v>0</v>
      </c>
    </row>
    <row r="41" spans="1:13" ht="14.5">
      <c r="A41" s="22">
        <v>8</v>
      </c>
      <c r="B41" s="40">
        <v>1940</v>
      </c>
      <c r="C41" s="23" t="s">
        <v>47</v>
      </c>
      <c r="D41" s="52">
        <f>'App.2-BA_Fixed Asset Cont_2021'!G41</f>
        <v>0</v>
      </c>
      <c r="E41" s="53"/>
      <c r="F41" s="54"/>
      <c r="G41" s="55">
        <f t="shared" si="2"/>
        <v>0</v>
      </c>
      <c r="H41" s="56"/>
      <c r="I41" s="52">
        <f>'App.2-BA_Fixed Asset Cont_2021'!L41</f>
        <v>0</v>
      </c>
      <c r="J41" s="53"/>
      <c r="K41" s="54"/>
      <c r="L41" s="55">
        <f t="shared" si="0"/>
        <v>0</v>
      </c>
      <c r="M41" s="55">
        <f t="shared" si="1"/>
        <v>0</v>
      </c>
    </row>
    <row r="42" spans="1:13" ht="14.5">
      <c r="A42" s="22">
        <v>8</v>
      </c>
      <c r="B42" s="40">
        <v>1945</v>
      </c>
      <c r="C42" s="23" t="s">
        <v>48</v>
      </c>
      <c r="D42" s="52">
        <f>'App.2-BA_Fixed Asset Cont_2021'!G42</f>
        <v>0</v>
      </c>
      <c r="E42" s="53"/>
      <c r="F42" s="54"/>
      <c r="G42" s="55">
        <f t="shared" si="2"/>
        <v>0</v>
      </c>
      <c r="H42" s="56"/>
      <c r="I42" s="52">
        <f>'App.2-BA_Fixed Asset Cont_2021'!L42</f>
        <v>0</v>
      </c>
      <c r="J42" s="53"/>
      <c r="K42" s="54"/>
      <c r="L42" s="55">
        <f t="shared" si="0"/>
        <v>0</v>
      </c>
      <c r="M42" s="55">
        <f t="shared" si="1"/>
        <v>0</v>
      </c>
    </row>
    <row r="43" spans="1:13" ht="14.5">
      <c r="A43" s="22">
        <v>8</v>
      </c>
      <c r="B43" s="40">
        <v>1950</v>
      </c>
      <c r="C43" s="23" t="s">
        <v>49</v>
      </c>
      <c r="D43" s="52">
        <f>'App.2-BA_Fixed Asset Cont_2021'!G43</f>
        <v>0</v>
      </c>
      <c r="E43" s="53"/>
      <c r="F43" s="54"/>
      <c r="G43" s="55">
        <f t="shared" si="2"/>
        <v>0</v>
      </c>
      <c r="H43" s="56"/>
      <c r="I43" s="52">
        <f>'App.2-BA_Fixed Asset Cont_2021'!L43</f>
        <v>0</v>
      </c>
      <c r="J43" s="53"/>
      <c r="K43" s="54"/>
      <c r="L43" s="55">
        <f t="shared" si="0"/>
        <v>0</v>
      </c>
      <c r="M43" s="55">
        <f t="shared" si="1"/>
        <v>0</v>
      </c>
    </row>
    <row r="44" spans="1:13" ht="14.5">
      <c r="A44" s="22">
        <v>8</v>
      </c>
      <c r="B44" s="40">
        <v>1955</v>
      </c>
      <c r="C44" s="23" t="s">
        <v>50</v>
      </c>
      <c r="D44" s="52">
        <f>'App.2-BA_Fixed Asset Cont_2021'!G44</f>
        <v>1.1913120000000001E-2</v>
      </c>
      <c r="E44" s="53"/>
      <c r="F44" s="54"/>
      <c r="G44" s="55">
        <f t="shared" si="2"/>
        <v>1.1913120000000001E-2</v>
      </c>
      <c r="H44" s="56"/>
      <c r="I44" s="52">
        <f>'App.2-BA_Fixed Asset Cont_2021'!L44</f>
        <v>1.8085751731612885E-3</v>
      </c>
      <c r="J44" s="53">
        <v>4.9565999999999987E-4</v>
      </c>
      <c r="K44" s="54"/>
      <c r="L44" s="55">
        <f t="shared" si="0"/>
        <v>2.3042351731612882E-3</v>
      </c>
      <c r="M44" s="55">
        <f t="shared" si="1"/>
        <v>9.6088848268387136E-3</v>
      </c>
    </row>
    <row r="45" spans="1:13" ht="14.5">
      <c r="A45" s="22">
        <v>8</v>
      </c>
      <c r="B45" s="40">
        <v>1960</v>
      </c>
      <c r="C45" s="23" t="s">
        <v>51</v>
      </c>
      <c r="D45" s="52">
        <f>'App.2-BA_Fixed Asset Cont_2021'!G45</f>
        <v>0</v>
      </c>
      <c r="E45" s="53"/>
      <c r="F45" s="54"/>
      <c r="G45" s="55">
        <f t="shared" si="2"/>
        <v>0</v>
      </c>
      <c r="H45" s="56"/>
      <c r="I45" s="52">
        <f>'App.2-BA_Fixed Asset Cont_2021'!L45</f>
        <v>0</v>
      </c>
      <c r="J45" s="53"/>
      <c r="K45" s="54"/>
      <c r="L45" s="55">
        <f t="shared" si="0"/>
        <v>0</v>
      </c>
      <c r="M45" s="55">
        <f t="shared" si="1"/>
        <v>0</v>
      </c>
    </row>
    <row r="46" spans="1:13" ht="25">
      <c r="A46" s="28">
        <v>47</v>
      </c>
      <c r="B46" s="40">
        <v>1970</v>
      </c>
      <c r="C46" s="23" t="s">
        <v>52</v>
      </c>
      <c r="D46" s="52">
        <f>'App.2-BA_Fixed Asset Cont_2021'!G46</f>
        <v>0</v>
      </c>
      <c r="E46" s="53"/>
      <c r="F46" s="54"/>
      <c r="G46" s="55">
        <f t="shared" si="2"/>
        <v>0</v>
      </c>
      <c r="H46" s="56"/>
      <c r="I46" s="52">
        <f>'App.2-BA_Fixed Asset Cont_2021'!L46</f>
        <v>0</v>
      </c>
      <c r="J46" s="53"/>
      <c r="K46" s="54"/>
      <c r="L46" s="55">
        <f t="shared" si="0"/>
        <v>0</v>
      </c>
      <c r="M46" s="55">
        <f t="shared" si="1"/>
        <v>0</v>
      </c>
    </row>
    <row r="47" spans="1:13" ht="14.5">
      <c r="A47" s="22">
        <v>47</v>
      </c>
      <c r="B47" s="40">
        <v>1975</v>
      </c>
      <c r="C47" s="23" t="s">
        <v>53</v>
      </c>
      <c r="D47" s="52">
        <f>'App.2-BA_Fixed Asset Cont_2021'!G47</f>
        <v>0</v>
      </c>
      <c r="E47" s="53"/>
      <c r="F47" s="54"/>
      <c r="G47" s="55">
        <f t="shared" si="2"/>
        <v>0</v>
      </c>
      <c r="H47" s="56"/>
      <c r="I47" s="52">
        <f>'App.2-BA_Fixed Asset Cont_2021'!L47</f>
        <v>0</v>
      </c>
      <c r="J47" s="53"/>
      <c r="K47" s="54"/>
      <c r="L47" s="55">
        <f t="shared" si="0"/>
        <v>0</v>
      </c>
      <c r="M47" s="55">
        <f t="shared" si="1"/>
        <v>0</v>
      </c>
    </row>
    <row r="48" spans="1:13" ht="14.5">
      <c r="A48" s="22">
        <v>47</v>
      </c>
      <c r="B48" s="40">
        <v>1980</v>
      </c>
      <c r="C48" s="23" t="s">
        <v>54</v>
      </c>
      <c r="D48" s="52">
        <f>'App.2-BA_Fixed Asset Cont_2021'!G48</f>
        <v>0</v>
      </c>
      <c r="E48" s="53"/>
      <c r="F48" s="54"/>
      <c r="G48" s="55">
        <f t="shared" si="2"/>
        <v>0</v>
      </c>
      <c r="H48" s="56"/>
      <c r="I48" s="52">
        <f>'App.2-BA_Fixed Asset Cont_2021'!L48</f>
        <v>0</v>
      </c>
      <c r="J48" s="53"/>
      <c r="K48" s="54"/>
      <c r="L48" s="55">
        <f t="shared" si="0"/>
        <v>0</v>
      </c>
      <c r="M48" s="55">
        <f t="shared" si="1"/>
        <v>0</v>
      </c>
    </row>
    <row r="49" spans="1:14" ht="14.5">
      <c r="A49" s="22">
        <v>47</v>
      </c>
      <c r="B49" s="40">
        <v>1985</v>
      </c>
      <c r="C49" s="23" t="s">
        <v>55</v>
      </c>
      <c r="D49" s="52">
        <f>'App.2-BA_Fixed Asset Cont_2021'!G49</f>
        <v>0</v>
      </c>
      <c r="E49" s="53"/>
      <c r="F49" s="54"/>
      <c r="G49" s="55">
        <f t="shared" si="2"/>
        <v>0</v>
      </c>
      <c r="H49" s="56"/>
      <c r="I49" s="52">
        <f>'App.2-BA_Fixed Asset Cont_2021'!L49</f>
        <v>0</v>
      </c>
      <c r="J49" s="53"/>
      <c r="K49" s="54"/>
      <c r="L49" s="55">
        <f t="shared" si="0"/>
        <v>0</v>
      </c>
      <c r="M49" s="55">
        <f t="shared" si="1"/>
        <v>0</v>
      </c>
    </row>
    <row r="50" spans="1:14" ht="14.5">
      <c r="A50" s="28">
        <v>47</v>
      </c>
      <c r="B50" s="40">
        <v>1990</v>
      </c>
      <c r="C50" s="29" t="s">
        <v>56</v>
      </c>
      <c r="D50" s="52">
        <f>'App.2-BA_Fixed Asset Cont_2021'!G50</f>
        <v>0</v>
      </c>
      <c r="E50" s="53"/>
      <c r="F50" s="54"/>
      <c r="G50" s="55">
        <f t="shared" si="2"/>
        <v>0</v>
      </c>
      <c r="H50" s="56"/>
      <c r="I50" s="52">
        <f>'App.2-BA_Fixed Asset Cont_2021'!L50</f>
        <v>0</v>
      </c>
      <c r="J50" s="53"/>
      <c r="K50" s="54"/>
      <c r="L50" s="55">
        <f t="shared" si="0"/>
        <v>0</v>
      </c>
      <c r="M50" s="55">
        <f t="shared" si="1"/>
        <v>0</v>
      </c>
    </row>
    <row r="51" spans="1:14" ht="14.5">
      <c r="A51" s="22">
        <v>47</v>
      </c>
      <c r="B51" s="40">
        <v>1995</v>
      </c>
      <c r="C51" s="23" t="s">
        <v>57</v>
      </c>
      <c r="D51" s="52">
        <f>'App.2-BA_Fixed Asset Cont_2021'!G51</f>
        <v>0</v>
      </c>
      <c r="E51" s="53"/>
      <c r="F51" s="54"/>
      <c r="G51" s="55">
        <f t="shared" si="2"/>
        <v>0</v>
      </c>
      <c r="H51" s="56"/>
      <c r="I51" s="52">
        <f>'App.2-BA_Fixed Asset Cont_2021'!L51</f>
        <v>0</v>
      </c>
      <c r="J51" s="53"/>
      <c r="K51" s="54"/>
      <c r="L51" s="55">
        <f t="shared" si="0"/>
        <v>0</v>
      </c>
      <c r="M51" s="55">
        <f t="shared" si="1"/>
        <v>0</v>
      </c>
    </row>
    <row r="52" spans="1:14" ht="14.5">
      <c r="A52" s="22">
        <v>47</v>
      </c>
      <c r="B52" s="40">
        <v>2440</v>
      </c>
      <c r="C52" s="47" t="s">
        <v>58</v>
      </c>
      <c r="D52" s="52">
        <f>'App.2-BA_Fixed Asset Cont_2021'!G52</f>
        <v>0</v>
      </c>
      <c r="E52" s="53"/>
      <c r="F52" s="54"/>
      <c r="G52" s="55">
        <f t="shared" si="2"/>
        <v>0</v>
      </c>
      <c r="H52" s="43"/>
      <c r="I52" s="52">
        <f>'App.2-BA_Fixed Asset Cont_2021'!L52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550.19851777999997</v>
      </c>
      <c r="E54" s="51">
        <f>SUM(E17:E53)</f>
        <v>0.16887416000000016</v>
      </c>
      <c r="F54" s="51">
        <f>SUM(F17:F53)</f>
        <v>0</v>
      </c>
      <c r="G54" s="51">
        <f>SUM(G17:G53)</f>
        <v>550.36739193999995</v>
      </c>
      <c r="H54" s="51"/>
      <c r="I54" s="51">
        <f>SUM(I17:I53)</f>
        <v>71.446574174545361</v>
      </c>
      <c r="J54" s="51">
        <f>SUM(J17:J53)</f>
        <v>6.86472353</v>
      </c>
      <c r="K54" s="51">
        <f>SUM(K17:K53)</f>
        <v>0</v>
      </c>
      <c r="L54" s="51">
        <f>SUM(L17:L53)</f>
        <v>78.311297704545368</v>
      </c>
      <c r="M54" s="51">
        <f>SUM(M17:M53)</f>
        <v>472.05609423545468</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Cont_2021'!G56</f>
        <v>0</v>
      </c>
      <c r="E56" s="49"/>
      <c r="F56" s="49"/>
      <c r="G56" s="55">
        <f t="shared" si="2"/>
        <v>0</v>
      </c>
      <c r="H56" s="43"/>
      <c r="I56" s="57">
        <f>'App.2-BA_Fixed Asset Cont_2021'!L56</f>
        <v>0</v>
      </c>
      <c r="J56" s="49"/>
      <c r="K56" s="49"/>
      <c r="L56" s="55">
        <f t="shared" si="4"/>
        <v>0</v>
      </c>
      <c r="M56" s="55">
        <f>G56-L56</f>
        <v>0</v>
      </c>
    </row>
    <row r="57" spans="1:14" ht="13">
      <c r="A57" s="30"/>
      <c r="B57" s="30"/>
      <c r="C57" s="32" t="s">
        <v>62</v>
      </c>
      <c r="D57" s="51">
        <f>SUM(D54:D56)</f>
        <v>550.19851777999997</v>
      </c>
      <c r="E57" s="51">
        <f t="shared" ref="E57:G57" si="6">SUM(E54:E56)</f>
        <v>0.16887416000000016</v>
      </c>
      <c r="F57" s="51">
        <f t="shared" si="6"/>
        <v>0</v>
      </c>
      <c r="G57" s="51">
        <f t="shared" si="6"/>
        <v>550.36739193999995</v>
      </c>
      <c r="H57" s="51"/>
      <c r="I57" s="51">
        <f t="shared" ref="I57:M57" si="7">SUM(I54:I56)</f>
        <v>71.446574174545361</v>
      </c>
      <c r="J57" s="51">
        <f t="shared" si="7"/>
        <v>6.86472353</v>
      </c>
      <c r="K57" s="51">
        <f t="shared" si="7"/>
        <v>0</v>
      </c>
      <c r="L57" s="51">
        <f t="shared" si="7"/>
        <v>78.311297704545368</v>
      </c>
      <c r="M57" s="51">
        <f t="shared" si="7"/>
        <v>472.05609423545468</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51">
        <f>J57+J58</f>
        <v>6.86472353</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6.86472353</v>
      </c>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J54" sqref="J54"/>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2023</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4.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4.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4.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4.5">
      <c r="A23" s="22">
        <v>1</v>
      </c>
      <c r="B23" s="41">
        <v>1620</v>
      </c>
      <c r="C23" s="23" t="s">
        <v>32</v>
      </c>
      <c r="D23" s="52">
        <f>'App.2-BA_Fixed Asset Cont_2022'!G23</f>
        <v>0</v>
      </c>
      <c r="E23" s="53"/>
      <c r="F23" s="54"/>
      <c r="G23" s="55">
        <f t="shared" si="2"/>
        <v>0</v>
      </c>
      <c r="H23" s="56"/>
      <c r="I23" s="52">
        <f>'App.2-BA_Fixed Asset Cont_2022'!L23</f>
        <v>0</v>
      </c>
      <c r="J23" s="53"/>
      <c r="K23" s="54"/>
      <c r="L23" s="55">
        <f t="shared" si="0"/>
        <v>0</v>
      </c>
      <c r="M23" s="55">
        <f t="shared" si="1"/>
        <v>0</v>
      </c>
      <c r="N23" s="34"/>
    </row>
    <row r="24" spans="1:14" ht="14.5">
      <c r="A24" s="22" t="s">
        <v>30</v>
      </c>
      <c r="B24" s="40">
        <v>1705</v>
      </c>
      <c r="C24" s="23" t="s">
        <v>31</v>
      </c>
      <c r="D24" s="52">
        <f>'App.2-BA_Fixed Asset Cont_2022'!G24</f>
        <v>12.16056485</v>
      </c>
      <c r="E24" s="53"/>
      <c r="F24" s="54"/>
      <c r="G24" s="55">
        <f t="shared" si="2"/>
        <v>12.16056485</v>
      </c>
      <c r="H24" s="56"/>
      <c r="I24" s="52">
        <f>'App.2-BA_Fixed Asset Cont_2022'!L24</f>
        <v>0</v>
      </c>
      <c r="J24" s="53">
        <v>0</v>
      </c>
      <c r="K24" s="54"/>
      <c r="L24" s="55">
        <f t="shared" si="0"/>
        <v>0</v>
      </c>
      <c r="M24" s="55">
        <f t="shared" si="1"/>
        <v>12.16056485</v>
      </c>
    </row>
    <row r="25" spans="1:14" ht="14.5">
      <c r="A25" s="22">
        <v>14.1</v>
      </c>
      <c r="B25" s="41">
        <v>1706</v>
      </c>
      <c r="C25" s="23" t="s">
        <v>33</v>
      </c>
      <c r="D25" s="52">
        <f>'App.2-BA_Fixed Asset Cont_2022'!G25</f>
        <v>99.459973209999987</v>
      </c>
      <c r="E25" s="53"/>
      <c r="F25" s="54"/>
      <c r="G25" s="55">
        <f t="shared" si="2"/>
        <v>99.459973209999987</v>
      </c>
      <c r="H25" s="56"/>
      <c r="I25" s="52">
        <f>'App.2-BA_Fixed Asset Cont_2022'!L25</f>
        <v>13.463013356218699</v>
      </c>
      <c r="J25" s="53">
        <v>0.95489747999999863</v>
      </c>
      <c r="K25" s="54"/>
      <c r="L25" s="55">
        <f t="shared" si="0"/>
        <v>14.417910836218697</v>
      </c>
      <c r="M25" s="55">
        <f t="shared" si="1"/>
        <v>85.042062373781292</v>
      </c>
    </row>
    <row r="26" spans="1:14" ht="14.5">
      <c r="A26" s="22">
        <v>1</v>
      </c>
      <c r="B26" s="40">
        <v>1708</v>
      </c>
      <c r="C26" s="23" t="s">
        <v>32</v>
      </c>
      <c r="D26" s="52">
        <f>'App.2-BA_Fixed Asset Cont_2022'!G26</f>
        <v>1.140409E-2</v>
      </c>
      <c r="E26" s="53"/>
      <c r="F26" s="54"/>
      <c r="G26" s="55">
        <f t="shared" si="2"/>
        <v>1.140409E-2</v>
      </c>
      <c r="H26" s="56"/>
      <c r="I26" s="52">
        <f>'App.2-BA_Fixed Asset Cont_2022'!L26</f>
        <v>8.868493518357775E-3</v>
      </c>
      <c r="J26" s="53">
        <v>2.0645000000000074E-4</v>
      </c>
      <c r="K26" s="54"/>
      <c r="L26" s="55">
        <f t="shared" si="0"/>
        <v>9.0749435183577754E-3</v>
      </c>
      <c r="M26" s="55">
        <f t="shared" si="1"/>
        <v>2.3291464816422251E-3</v>
      </c>
    </row>
    <row r="27" spans="1:14" ht="14.5">
      <c r="A27" s="22">
        <v>47</v>
      </c>
      <c r="B27" s="40">
        <v>1715</v>
      </c>
      <c r="C27" s="23" t="s">
        <v>34</v>
      </c>
      <c r="D27" s="52">
        <f>'App.2-BA_Fixed Asset Cont_2022'!G27</f>
        <v>0</v>
      </c>
      <c r="E27" s="53"/>
      <c r="F27" s="54"/>
      <c r="G27" s="55">
        <f t="shared" si="2"/>
        <v>0</v>
      </c>
      <c r="H27" s="56"/>
      <c r="I27" s="52">
        <f>'App.2-BA_Fixed Asset Cont_2022'!L27</f>
        <v>0</v>
      </c>
      <c r="J27" s="53"/>
      <c r="K27" s="54"/>
      <c r="L27" s="55">
        <f t="shared" si="0"/>
        <v>0</v>
      </c>
      <c r="M27" s="55">
        <f t="shared" si="1"/>
        <v>0</v>
      </c>
    </row>
    <row r="28" spans="1:14" ht="14.5">
      <c r="A28" s="22">
        <v>47</v>
      </c>
      <c r="B28" s="40">
        <v>1720</v>
      </c>
      <c r="C28" s="23" t="s">
        <v>35</v>
      </c>
      <c r="D28" s="52">
        <f>'App.2-BA_Fixed Asset Cont_2022'!G28</f>
        <v>281.34635672000002</v>
      </c>
      <c r="E28" s="53"/>
      <c r="F28" s="54"/>
      <c r="G28" s="55">
        <f t="shared" si="2"/>
        <v>281.34635672000002</v>
      </c>
      <c r="H28" s="56"/>
      <c r="I28" s="52">
        <f>'App.2-BA_Fixed Asset Cont_2022'!L28</f>
        <v>29.593535384697191</v>
      </c>
      <c r="J28" s="53">
        <v>3.6011589500000007</v>
      </c>
      <c r="K28" s="54"/>
      <c r="L28" s="55">
        <f t="shared" si="0"/>
        <v>33.194694334697189</v>
      </c>
      <c r="M28" s="55">
        <f t="shared" si="1"/>
        <v>248.15166238530281</v>
      </c>
    </row>
    <row r="29" spans="1:14" ht="14.5">
      <c r="A29" s="22">
        <v>47</v>
      </c>
      <c r="B29" s="40">
        <v>1730</v>
      </c>
      <c r="C29" s="23" t="s">
        <v>36</v>
      </c>
      <c r="D29" s="52">
        <f>'App.2-BA_Fixed Asset Cont_2022'!G29</f>
        <v>145.75865035999999</v>
      </c>
      <c r="E29" s="53">
        <v>0</v>
      </c>
      <c r="F29" s="54"/>
      <c r="G29" s="55">
        <f t="shared" si="2"/>
        <v>145.75865035999999</v>
      </c>
      <c r="H29" s="56"/>
      <c r="I29" s="52">
        <f>'App.2-BA_Fixed Asset Cont_2022'!L29</f>
        <v>31.933975520625395</v>
      </c>
      <c r="J29" s="53">
        <v>2.0988891400000016</v>
      </c>
      <c r="K29" s="54"/>
      <c r="L29" s="55">
        <f t="shared" si="0"/>
        <v>34.0328646606254</v>
      </c>
      <c r="M29" s="55">
        <f t="shared" si="1"/>
        <v>111.7257856993746</v>
      </c>
    </row>
    <row r="30" spans="1:14" ht="14.5">
      <c r="A30" s="22">
        <v>47</v>
      </c>
      <c r="B30" s="40">
        <v>1735</v>
      </c>
      <c r="C30" s="23" t="s">
        <v>37</v>
      </c>
      <c r="D30" s="52">
        <f>'App.2-BA_Fixed Asset Cont_2022'!G30</f>
        <v>0</v>
      </c>
      <c r="E30" s="53"/>
      <c r="F30" s="54"/>
      <c r="G30" s="55">
        <f t="shared" si="2"/>
        <v>0</v>
      </c>
      <c r="H30" s="56"/>
      <c r="I30" s="52">
        <f>'App.2-BA_Fixed Asset Cont_2022'!L30</f>
        <v>0</v>
      </c>
      <c r="J30" s="53"/>
      <c r="K30" s="54"/>
      <c r="L30" s="55">
        <f t="shared" si="0"/>
        <v>0</v>
      </c>
      <c r="M30" s="55">
        <f t="shared" si="1"/>
        <v>0</v>
      </c>
    </row>
    <row r="31" spans="1:14" ht="14.5">
      <c r="A31" s="22">
        <v>47</v>
      </c>
      <c r="B31" s="40">
        <v>1740</v>
      </c>
      <c r="C31" s="23" t="s">
        <v>38</v>
      </c>
      <c r="D31" s="52">
        <f>'App.2-BA_Fixed Asset Cont_2022'!G31</f>
        <v>0</v>
      </c>
      <c r="E31" s="53"/>
      <c r="F31" s="54"/>
      <c r="G31" s="55">
        <f t="shared" si="2"/>
        <v>0</v>
      </c>
      <c r="H31" s="56"/>
      <c r="I31" s="52">
        <f>'App.2-BA_Fixed Asset Cont_2022'!L31</f>
        <v>0</v>
      </c>
      <c r="J31" s="53"/>
      <c r="K31" s="54"/>
      <c r="L31" s="55">
        <f t="shared" si="0"/>
        <v>0</v>
      </c>
      <c r="M31" s="55">
        <f t="shared" si="1"/>
        <v>0</v>
      </c>
    </row>
    <row r="32" spans="1:14" ht="14.5">
      <c r="A32" s="22">
        <v>17</v>
      </c>
      <c r="B32" s="40">
        <v>1745</v>
      </c>
      <c r="C32" s="23" t="s">
        <v>39</v>
      </c>
      <c r="D32" s="52">
        <f>'App.2-BA_Fixed Asset Cont_2022'!G32</f>
        <v>11.61852959</v>
      </c>
      <c r="E32" s="53"/>
      <c r="F32" s="54"/>
      <c r="G32" s="55">
        <f t="shared" si="2"/>
        <v>11.61852959</v>
      </c>
      <c r="H32" s="56"/>
      <c r="I32" s="52">
        <f>'App.2-BA_Fixed Asset Cont_2022'!L32</f>
        <v>3.3096007143125639</v>
      </c>
      <c r="J32" s="53">
        <v>0.21029173999999975</v>
      </c>
      <c r="K32" s="54"/>
      <c r="L32" s="55">
        <f t="shared" si="0"/>
        <v>3.5198924543125636</v>
      </c>
      <c r="M32" s="55">
        <f t="shared" si="1"/>
        <v>8.0986371356874365</v>
      </c>
    </row>
    <row r="33" spans="1:13" ht="14.5">
      <c r="A33" s="22" t="s">
        <v>30</v>
      </c>
      <c r="B33" s="40">
        <v>1905</v>
      </c>
      <c r="C33" s="23" t="s">
        <v>31</v>
      </c>
      <c r="D33" s="52">
        <f>'App.2-BA_Fixed Asset Cont_2022'!G33</f>
        <v>0</v>
      </c>
      <c r="E33" s="53"/>
      <c r="F33" s="54"/>
      <c r="G33" s="55">
        <f t="shared" si="2"/>
        <v>0</v>
      </c>
      <c r="H33" s="56"/>
      <c r="I33" s="52">
        <f>'App.2-BA_Fixed Asset Cont_2022'!L33</f>
        <v>0</v>
      </c>
      <c r="J33" s="53"/>
      <c r="K33" s="54"/>
      <c r="L33" s="55">
        <f t="shared" si="0"/>
        <v>0</v>
      </c>
      <c r="M33" s="55">
        <f t="shared" si="1"/>
        <v>0</v>
      </c>
    </row>
    <row r="34" spans="1:13" ht="14.5">
      <c r="A34" s="22">
        <v>47</v>
      </c>
      <c r="B34" s="40">
        <v>1908</v>
      </c>
      <c r="C34" s="23" t="s">
        <v>40</v>
      </c>
      <c r="D34" s="52">
        <f>'App.2-BA_Fixed Asset Cont_2022'!G34</f>
        <v>0</v>
      </c>
      <c r="E34" s="53"/>
      <c r="F34" s="54"/>
      <c r="G34" s="55">
        <f t="shared" si="2"/>
        <v>0</v>
      </c>
      <c r="H34" s="56"/>
      <c r="I34" s="52">
        <f>'App.2-BA_Fixed Asset Cont_2022'!L34</f>
        <v>0</v>
      </c>
      <c r="J34" s="53"/>
      <c r="K34" s="54"/>
      <c r="L34" s="55">
        <f t="shared" si="0"/>
        <v>0</v>
      </c>
      <c r="M34" s="55">
        <f t="shared" si="1"/>
        <v>0</v>
      </c>
    </row>
    <row r="35" spans="1:13" ht="14.5">
      <c r="A35" s="22">
        <v>13</v>
      </c>
      <c r="B35" s="40">
        <v>1910</v>
      </c>
      <c r="C35" s="23" t="s">
        <v>41</v>
      </c>
      <c r="D35" s="52">
        <f>'App.2-BA_Fixed Asset Cont_2022'!G35</f>
        <v>0</v>
      </c>
      <c r="E35" s="53"/>
      <c r="F35" s="54"/>
      <c r="G35" s="55">
        <f t="shared" si="2"/>
        <v>0</v>
      </c>
      <c r="H35" s="56"/>
      <c r="I35" s="52">
        <f>'App.2-BA_Fixed Asset Cont_2022'!L35</f>
        <v>0</v>
      </c>
      <c r="J35" s="53"/>
      <c r="K35" s="54"/>
      <c r="L35" s="55">
        <f t="shared" si="0"/>
        <v>0</v>
      </c>
      <c r="M35" s="55">
        <f t="shared" si="1"/>
        <v>0</v>
      </c>
    </row>
    <row r="36" spans="1:13" ht="14.5">
      <c r="A36" s="22">
        <v>8</v>
      </c>
      <c r="B36" s="40">
        <v>1915</v>
      </c>
      <c r="C36" s="23" t="s">
        <v>42</v>
      </c>
      <c r="D36" s="52">
        <f>'App.2-BA_Fixed Asset Cont_2022'!G36</f>
        <v>0</v>
      </c>
      <c r="E36" s="53"/>
      <c r="F36" s="54"/>
      <c r="G36" s="55">
        <f t="shared" si="2"/>
        <v>0</v>
      </c>
      <c r="H36" s="56"/>
      <c r="I36" s="52">
        <f>'App.2-BA_Fixed Asset Cont_2022'!L36</f>
        <v>0</v>
      </c>
      <c r="J36" s="53"/>
      <c r="K36" s="54"/>
      <c r="L36" s="55">
        <f t="shared" si="0"/>
        <v>0</v>
      </c>
      <c r="M36" s="55">
        <f t="shared" si="1"/>
        <v>0</v>
      </c>
    </row>
    <row r="37" spans="1:13" ht="14.5">
      <c r="A37" s="22">
        <v>10</v>
      </c>
      <c r="B37" s="40">
        <v>1920</v>
      </c>
      <c r="C37" s="23" t="s">
        <v>43</v>
      </c>
      <c r="D37" s="52">
        <f>'App.2-BA_Fixed Asset Cont_2022'!G37</f>
        <v>0</v>
      </c>
      <c r="E37" s="53"/>
      <c r="F37" s="54"/>
      <c r="G37" s="55">
        <f t="shared" si="2"/>
        <v>0</v>
      </c>
      <c r="H37" s="56"/>
      <c r="I37" s="52">
        <f>'App.2-BA_Fixed Asset Cont_2022'!L37</f>
        <v>0</v>
      </c>
      <c r="J37" s="53"/>
      <c r="K37" s="54"/>
      <c r="L37" s="55">
        <f t="shared" si="0"/>
        <v>0</v>
      </c>
      <c r="M37" s="55">
        <f t="shared" si="1"/>
        <v>0</v>
      </c>
    </row>
    <row r="38" spans="1:13" ht="14.5">
      <c r="A38" s="22"/>
      <c r="B38" s="41">
        <v>1925</v>
      </c>
      <c r="C38" s="23" t="s">
        <v>44</v>
      </c>
      <c r="D38" s="52">
        <f>'App.2-BA_Fixed Asset Cont_2022'!G38</f>
        <v>0</v>
      </c>
      <c r="E38" s="53"/>
      <c r="F38" s="54"/>
      <c r="G38" s="55">
        <f t="shared" si="2"/>
        <v>0</v>
      </c>
      <c r="H38" s="56"/>
      <c r="I38" s="52">
        <f>'App.2-BA_Fixed Asset Cont_2022'!L38</f>
        <v>0</v>
      </c>
      <c r="J38" s="53"/>
      <c r="K38" s="54"/>
      <c r="L38" s="55">
        <f t="shared" si="0"/>
        <v>0</v>
      </c>
      <c r="M38" s="55">
        <f t="shared" si="1"/>
        <v>0</v>
      </c>
    </row>
    <row r="39" spans="1:13" ht="14.5">
      <c r="A39" s="22">
        <v>10</v>
      </c>
      <c r="B39" s="40">
        <v>1930</v>
      </c>
      <c r="C39" s="23" t="s">
        <v>45</v>
      </c>
      <c r="D39" s="52">
        <f>'App.2-BA_Fixed Asset Cont_2022'!G39</f>
        <v>0</v>
      </c>
      <c r="E39" s="53"/>
      <c r="F39" s="54"/>
      <c r="G39" s="55">
        <f t="shared" si="2"/>
        <v>0</v>
      </c>
      <c r="H39" s="56"/>
      <c r="I39" s="52">
        <f>'App.2-BA_Fixed Asset Cont_2022'!L39</f>
        <v>0</v>
      </c>
      <c r="J39" s="53"/>
      <c r="K39" s="54"/>
      <c r="L39" s="55">
        <f t="shared" si="0"/>
        <v>0</v>
      </c>
      <c r="M39" s="55">
        <f t="shared" si="1"/>
        <v>0</v>
      </c>
    </row>
    <row r="40" spans="1:13" ht="14.5">
      <c r="A40" s="22">
        <v>8</v>
      </c>
      <c r="B40" s="40">
        <v>1935</v>
      </c>
      <c r="C40" s="23" t="s">
        <v>46</v>
      </c>
      <c r="D40" s="52">
        <f>'App.2-BA_Fixed Asset Cont_2022'!G40</f>
        <v>0</v>
      </c>
      <c r="E40" s="53"/>
      <c r="F40" s="54"/>
      <c r="G40" s="55">
        <f t="shared" si="2"/>
        <v>0</v>
      </c>
      <c r="H40" s="56"/>
      <c r="I40" s="52">
        <f>'App.2-BA_Fixed Asset Cont_2022'!L40</f>
        <v>0</v>
      </c>
      <c r="J40" s="53"/>
      <c r="K40" s="54"/>
      <c r="L40" s="55">
        <f t="shared" si="0"/>
        <v>0</v>
      </c>
      <c r="M40" s="55">
        <f t="shared" si="1"/>
        <v>0</v>
      </c>
    </row>
    <row r="41" spans="1:13" ht="14.5">
      <c r="A41" s="22">
        <v>8</v>
      </c>
      <c r="B41" s="40">
        <v>1940</v>
      </c>
      <c r="C41" s="23" t="s">
        <v>47</v>
      </c>
      <c r="D41" s="52">
        <f>'App.2-BA_Fixed Asset Cont_2022'!G41</f>
        <v>0</v>
      </c>
      <c r="E41" s="53"/>
      <c r="F41" s="54"/>
      <c r="G41" s="55">
        <f t="shared" si="2"/>
        <v>0</v>
      </c>
      <c r="H41" s="56"/>
      <c r="I41" s="52">
        <f>'App.2-BA_Fixed Asset Cont_2022'!L41</f>
        <v>0</v>
      </c>
      <c r="J41" s="53"/>
      <c r="K41" s="54"/>
      <c r="L41" s="55">
        <f t="shared" si="0"/>
        <v>0</v>
      </c>
      <c r="M41" s="55">
        <f t="shared" si="1"/>
        <v>0</v>
      </c>
    </row>
    <row r="42" spans="1:13" ht="14.5">
      <c r="A42" s="22">
        <v>8</v>
      </c>
      <c r="B42" s="40">
        <v>1945</v>
      </c>
      <c r="C42" s="23" t="s">
        <v>48</v>
      </c>
      <c r="D42" s="52">
        <f>'App.2-BA_Fixed Asset Cont_2022'!G42</f>
        <v>0</v>
      </c>
      <c r="E42" s="53"/>
      <c r="F42" s="54"/>
      <c r="G42" s="55">
        <f t="shared" si="2"/>
        <v>0</v>
      </c>
      <c r="H42" s="56"/>
      <c r="I42" s="52">
        <f>'App.2-BA_Fixed Asset Cont_2022'!L42</f>
        <v>0</v>
      </c>
      <c r="J42" s="53"/>
      <c r="K42" s="54"/>
      <c r="L42" s="55">
        <f t="shared" si="0"/>
        <v>0</v>
      </c>
      <c r="M42" s="55">
        <f t="shared" si="1"/>
        <v>0</v>
      </c>
    </row>
    <row r="43" spans="1:13" ht="14.5">
      <c r="A43" s="22">
        <v>8</v>
      </c>
      <c r="B43" s="40">
        <v>1950</v>
      </c>
      <c r="C43" s="23" t="s">
        <v>49</v>
      </c>
      <c r="D43" s="52">
        <f>'App.2-BA_Fixed Asset Cont_2022'!G43</f>
        <v>0</v>
      </c>
      <c r="E43" s="53"/>
      <c r="F43" s="54"/>
      <c r="G43" s="55">
        <f t="shared" si="2"/>
        <v>0</v>
      </c>
      <c r="H43" s="56"/>
      <c r="I43" s="52">
        <f>'App.2-BA_Fixed Asset Cont_2022'!L43</f>
        <v>0</v>
      </c>
      <c r="J43" s="53"/>
      <c r="K43" s="54"/>
      <c r="L43" s="55">
        <f t="shared" si="0"/>
        <v>0</v>
      </c>
      <c r="M43" s="55">
        <f t="shared" si="1"/>
        <v>0</v>
      </c>
    </row>
    <row r="44" spans="1:13" ht="14.5">
      <c r="A44" s="22">
        <v>8</v>
      </c>
      <c r="B44" s="40">
        <v>1955</v>
      </c>
      <c r="C44" s="23" t="s">
        <v>50</v>
      </c>
      <c r="D44" s="52">
        <f>'App.2-BA_Fixed Asset Cont_2022'!G44</f>
        <v>1.1913120000000001E-2</v>
      </c>
      <c r="E44" s="53"/>
      <c r="F44" s="54"/>
      <c r="G44" s="55">
        <f t="shared" si="2"/>
        <v>1.1913120000000001E-2</v>
      </c>
      <c r="H44" s="56"/>
      <c r="I44" s="52">
        <f>'App.2-BA_Fixed Asset Cont_2022'!L44</f>
        <v>2.3042351731612882E-3</v>
      </c>
      <c r="J44" s="53">
        <v>4.9565999999999987E-4</v>
      </c>
      <c r="K44" s="54"/>
      <c r="L44" s="55">
        <f t="shared" si="0"/>
        <v>2.799895173161288E-3</v>
      </c>
      <c r="M44" s="55">
        <f t="shared" si="1"/>
        <v>9.1132248268387134E-3</v>
      </c>
    </row>
    <row r="45" spans="1:13" ht="14.5">
      <c r="A45" s="22">
        <v>8</v>
      </c>
      <c r="B45" s="40">
        <v>1960</v>
      </c>
      <c r="C45" s="23" t="s">
        <v>51</v>
      </c>
      <c r="D45" s="52">
        <f>'App.2-BA_Fixed Asset Cont_2022'!G45</f>
        <v>0</v>
      </c>
      <c r="E45" s="53"/>
      <c r="F45" s="54"/>
      <c r="G45" s="55">
        <f t="shared" si="2"/>
        <v>0</v>
      </c>
      <c r="H45" s="56"/>
      <c r="I45" s="52">
        <f>'App.2-BA_Fixed Asset Cont_2022'!L45</f>
        <v>0</v>
      </c>
      <c r="J45" s="53"/>
      <c r="K45" s="54"/>
      <c r="L45" s="55">
        <f t="shared" si="0"/>
        <v>0</v>
      </c>
      <c r="M45" s="55">
        <f t="shared" si="1"/>
        <v>0</v>
      </c>
    </row>
    <row r="46" spans="1:13" ht="25">
      <c r="A46" s="28">
        <v>47</v>
      </c>
      <c r="B46" s="40">
        <v>1970</v>
      </c>
      <c r="C46" s="23" t="s">
        <v>52</v>
      </c>
      <c r="D46" s="52">
        <f>'App.2-BA_Fixed Asset Cont_2022'!G46</f>
        <v>0</v>
      </c>
      <c r="E46" s="53"/>
      <c r="F46" s="54"/>
      <c r="G46" s="55">
        <f t="shared" si="2"/>
        <v>0</v>
      </c>
      <c r="H46" s="56"/>
      <c r="I46" s="52">
        <f>'App.2-BA_Fixed Asset Cont_2022'!L46</f>
        <v>0</v>
      </c>
      <c r="J46" s="53"/>
      <c r="K46" s="54"/>
      <c r="L46" s="55">
        <f t="shared" si="0"/>
        <v>0</v>
      </c>
      <c r="M46" s="55">
        <f t="shared" si="1"/>
        <v>0</v>
      </c>
    </row>
    <row r="47" spans="1:13" ht="14.5">
      <c r="A47" s="22">
        <v>47</v>
      </c>
      <c r="B47" s="40">
        <v>1975</v>
      </c>
      <c r="C47" s="23" t="s">
        <v>53</v>
      </c>
      <c r="D47" s="52">
        <f>'App.2-BA_Fixed Asset Cont_2022'!G47</f>
        <v>0</v>
      </c>
      <c r="E47" s="53"/>
      <c r="F47" s="54"/>
      <c r="G47" s="55">
        <f t="shared" si="2"/>
        <v>0</v>
      </c>
      <c r="H47" s="56"/>
      <c r="I47" s="52">
        <f>'App.2-BA_Fixed Asset Cont_2022'!L47</f>
        <v>0</v>
      </c>
      <c r="J47" s="53"/>
      <c r="K47" s="54"/>
      <c r="L47" s="55">
        <f t="shared" si="0"/>
        <v>0</v>
      </c>
      <c r="M47" s="55">
        <f t="shared" si="1"/>
        <v>0</v>
      </c>
    </row>
    <row r="48" spans="1:13" ht="14.5">
      <c r="A48" s="22">
        <v>47</v>
      </c>
      <c r="B48" s="40">
        <v>1980</v>
      </c>
      <c r="C48" s="23" t="s">
        <v>54</v>
      </c>
      <c r="D48" s="52">
        <f>'App.2-BA_Fixed Asset Cont_2022'!G48</f>
        <v>0</v>
      </c>
      <c r="E48" s="53"/>
      <c r="F48" s="54"/>
      <c r="G48" s="55">
        <f t="shared" si="2"/>
        <v>0</v>
      </c>
      <c r="H48" s="56"/>
      <c r="I48" s="52">
        <f>'App.2-BA_Fixed Asset Cont_2022'!L48</f>
        <v>0</v>
      </c>
      <c r="J48" s="53"/>
      <c r="K48" s="54"/>
      <c r="L48" s="55">
        <f t="shared" si="0"/>
        <v>0</v>
      </c>
      <c r="M48" s="55">
        <f t="shared" si="1"/>
        <v>0</v>
      </c>
    </row>
    <row r="49" spans="1:14" ht="14.5">
      <c r="A49" s="22">
        <v>47</v>
      </c>
      <c r="B49" s="40">
        <v>1985</v>
      </c>
      <c r="C49" s="23" t="s">
        <v>55</v>
      </c>
      <c r="D49" s="52">
        <f>'App.2-BA_Fixed Asset Cont_2022'!G49</f>
        <v>0</v>
      </c>
      <c r="E49" s="53"/>
      <c r="F49" s="54"/>
      <c r="G49" s="55">
        <f t="shared" si="2"/>
        <v>0</v>
      </c>
      <c r="H49" s="56"/>
      <c r="I49" s="52">
        <f>'App.2-BA_Fixed Asset Cont_2022'!L49</f>
        <v>0</v>
      </c>
      <c r="J49" s="53"/>
      <c r="K49" s="54"/>
      <c r="L49" s="55">
        <f t="shared" si="0"/>
        <v>0</v>
      </c>
      <c r="M49" s="55">
        <f t="shared" si="1"/>
        <v>0</v>
      </c>
    </row>
    <row r="50" spans="1:14" ht="14.5">
      <c r="A50" s="28">
        <v>47</v>
      </c>
      <c r="B50" s="40">
        <v>1990</v>
      </c>
      <c r="C50" s="29" t="s">
        <v>56</v>
      </c>
      <c r="D50" s="52">
        <f>'App.2-BA_Fixed Asset Cont_2022'!G50</f>
        <v>0</v>
      </c>
      <c r="E50" s="53"/>
      <c r="F50" s="54"/>
      <c r="G50" s="55">
        <f t="shared" si="2"/>
        <v>0</v>
      </c>
      <c r="H50" s="56"/>
      <c r="I50" s="52">
        <f>'App.2-BA_Fixed Asset Cont_2022'!L50</f>
        <v>0</v>
      </c>
      <c r="J50" s="53"/>
      <c r="K50" s="54"/>
      <c r="L50" s="55">
        <f t="shared" si="0"/>
        <v>0</v>
      </c>
      <c r="M50" s="55">
        <f t="shared" si="1"/>
        <v>0</v>
      </c>
    </row>
    <row r="51" spans="1:14" ht="14.5">
      <c r="A51" s="22">
        <v>47</v>
      </c>
      <c r="B51" s="40">
        <v>1995</v>
      </c>
      <c r="C51" s="23" t="s">
        <v>57</v>
      </c>
      <c r="D51" s="52">
        <f>'App.2-BA_Fixed Asset Cont_2022'!G51</f>
        <v>0</v>
      </c>
      <c r="E51" s="53"/>
      <c r="F51" s="54"/>
      <c r="G51" s="55">
        <f t="shared" si="2"/>
        <v>0</v>
      </c>
      <c r="H51" s="56"/>
      <c r="I51" s="52">
        <f>'App.2-BA_Fixed Asset Cont_2022'!L51</f>
        <v>0</v>
      </c>
      <c r="J51" s="53"/>
      <c r="K51" s="54"/>
      <c r="L51" s="55">
        <f t="shared" si="0"/>
        <v>0</v>
      </c>
      <c r="M51" s="55">
        <f t="shared" si="1"/>
        <v>0</v>
      </c>
    </row>
    <row r="52" spans="1:14" ht="14.5">
      <c r="A52" s="22">
        <v>47</v>
      </c>
      <c r="B52" s="40">
        <v>2440</v>
      </c>
      <c r="C52" s="47" t="s">
        <v>58</v>
      </c>
      <c r="D52" s="52">
        <f>'App.2-BA_Fixed Asset Cont_2022'!G52</f>
        <v>0</v>
      </c>
      <c r="E52" s="53"/>
      <c r="F52" s="54"/>
      <c r="G52" s="55">
        <f t="shared" si="2"/>
        <v>0</v>
      </c>
      <c r="H52" s="43"/>
      <c r="I52" s="52">
        <f>'App.2-BA_Fixed Asset Cont_2022'!L52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550.36739193999995</v>
      </c>
      <c r="E54" s="51">
        <f>SUM(E17:E53)</f>
        <v>0</v>
      </c>
      <c r="F54" s="51">
        <f>SUM(F17:F53)</f>
        <v>0</v>
      </c>
      <c r="G54" s="51">
        <f>SUM(G17:G53)</f>
        <v>550.36739193999995</v>
      </c>
      <c r="H54" s="51"/>
      <c r="I54" s="51">
        <f>SUM(I17:I53)</f>
        <v>78.311297704545368</v>
      </c>
      <c r="J54" s="51">
        <f>SUM(J17:J53)</f>
        <v>6.865939420000001</v>
      </c>
      <c r="K54" s="51">
        <f>SUM(K17:K53)</f>
        <v>0</v>
      </c>
      <c r="L54" s="51">
        <f>SUM(L17:L53)</f>
        <v>85.177237124545357</v>
      </c>
      <c r="M54" s="51">
        <f>SUM(M17:M53)</f>
        <v>465.19015481545466</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Cont_2022'!G56</f>
        <v>0</v>
      </c>
      <c r="E56" s="49"/>
      <c r="F56" s="49"/>
      <c r="G56" s="55">
        <f t="shared" si="2"/>
        <v>0</v>
      </c>
      <c r="H56" s="43"/>
      <c r="I56" s="57">
        <f>'App.2-BA_Fixed Asset Cont_2022'!L56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78.311297704545368</v>
      </c>
      <c r="J57" s="51">
        <f t="shared" si="7"/>
        <v>6.865939420000001</v>
      </c>
      <c r="K57" s="51">
        <f t="shared" si="7"/>
        <v>0</v>
      </c>
      <c r="L57" s="51">
        <f t="shared" si="7"/>
        <v>85.177237124545357</v>
      </c>
      <c r="M57" s="51">
        <f t="shared" si="7"/>
        <v>465.19015481545466</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51">
        <f>J57+J58</f>
        <v>6.865939420000001</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6.865939420000001</v>
      </c>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M54" sqref="M54"/>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2024</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7">
        <f>G17-L17</f>
        <v>0</v>
      </c>
    </row>
    <row r="18" spans="1:14" ht="2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4.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4.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4.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4.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4.5">
      <c r="A24" s="22" t="s">
        <v>30</v>
      </c>
      <c r="B24" s="40">
        <v>1705</v>
      </c>
      <c r="C24" s="23" t="s">
        <v>31</v>
      </c>
      <c r="D24" s="52">
        <f>'App.2-BA_Fixed Asset Cont_2023'!G24</f>
        <v>12.16056485</v>
      </c>
      <c r="E24" s="53"/>
      <c r="F24" s="54"/>
      <c r="G24" s="55">
        <f t="shared" si="2"/>
        <v>12.16056485</v>
      </c>
      <c r="H24" s="56"/>
      <c r="I24" s="52">
        <f>'App.2-BA_Fixed Asset Cont_2023'!L24</f>
        <v>0</v>
      </c>
      <c r="J24" s="53">
        <v>0</v>
      </c>
      <c r="K24" s="54"/>
      <c r="L24" s="55">
        <f t="shared" si="0"/>
        <v>0</v>
      </c>
      <c r="M24" s="55">
        <f t="shared" si="1"/>
        <v>12.16056485</v>
      </c>
    </row>
    <row r="25" spans="1:14" ht="14.5">
      <c r="A25" s="22">
        <v>14.1</v>
      </c>
      <c r="B25" s="41">
        <v>1706</v>
      </c>
      <c r="C25" s="23" t="s">
        <v>33</v>
      </c>
      <c r="D25" s="52">
        <f>'App.2-BA_Fixed Asset Cont_2023'!G25</f>
        <v>99.459973209999987</v>
      </c>
      <c r="E25" s="53"/>
      <c r="F25" s="54"/>
      <c r="G25" s="55">
        <f t="shared" si="2"/>
        <v>99.459973209999987</v>
      </c>
      <c r="H25" s="56"/>
      <c r="I25" s="52">
        <f>'App.2-BA_Fixed Asset Cont_2023'!L25</f>
        <v>14.417910836218697</v>
      </c>
      <c r="J25" s="53">
        <v>0.95481574281599979</v>
      </c>
      <c r="K25" s="54"/>
      <c r="L25" s="55">
        <f t="shared" si="0"/>
        <v>15.372726579034698</v>
      </c>
      <c r="M25" s="55">
        <f t="shared" si="1"/>
        <v>84.087246630965296</v>
      </c>
    </row>
    <row r="26" spans="1:14" ht="14.5">
      <c r="A26" s="22">
        <v>1</v>
      </c>
      <c r="B26" s="40">
        <v>1708</v>
      </c>
      <c r="C26" s="23" t="s">
        <v>32</v>
      </c>
      <c r="D26" s="52">
        <f>'App.2-BA_Fixed Asset Cont_2023'!G26</f>
        <v>1.140409E-2</v>
      </c>
      <c r="E26" s="53"/>
      <c r="F26" s="54"/>
      <c r="G26" s="55">
        <f t="shared" si="2"/>
        <v>1.140409E-2</v>
      </c>
      <c r="H26" s="56"/>
      <c r="I26" s="52">
        <f>'App.2-BA_Fixed Asset Cont_2023'!L26</f>
        <v>9.0749435183577754E-3</v>
      </c>
      <c r="J26" s="53">
        <v>2.0641402900000003E-4</v>
      </c>
      <c r="K26" s="54"/>
      <c r="L26" s="55">
        <f t="shared" si="0"/>
        <v>9.2813575473577759E-3</v>
      </c>
      <c r="M26" s="55">
        <f t="shared" si="1"/>
        <v>2.1227324526422245E-3</v>
      </c>
    </row>
    <row r="27" spans="1:14" ht="14.5">
      <c r="A27" s="22">
        <v>47</v>
      </c>
      <c r="B27" s="40">
        <v>1715</v>
      </c>
      <c r="C27" s="23" t="s">
        <v>34</v>
      </c>
      <c r="D27" s="52">
        <f>'App.2-BA_Fixed Asset Cont_2023'!G27</f>
        <v>0</v>
      </c>
      <c r="E27" s="53"/>
      <c r="F27" s="54"/>
      <c r="G27" s="55">
        <f t="shared" si="2"/>
        <v>0</v>
      </c>
      <c r="H27" s="56"/>
      <c r="I27" s="52">
        <f>'App.2-BA_Fixed Asset Cont_2023'!L27</f>
        <v>0</v>
      </c>
      <c r="J27" s="53"/>
      <c r="K27" s="54"/>
      <c r="L27" s="55">
        <f t="shared" si="0"/>
        <v>0</v>
      </c>
      <c r="M27" s="55">
        <f t="shared" si="1"/>
        <v>0</v>
      </c>
    </row>
    <row r="28" spans="1:14" ht="14.5">
      <c r="A28" s="22">
        <v>47</v>
      </c>
      <c r="B28" s="40">
        <v>1720</v>
      </c>
      <c r="C28" s="23" t="s">
        <v>35</v>
      </c>
      <c r="D28" s="52">
        <f>'App.2-BA_Fixed Asset Cont_2023'!G28</f>
        <v>281.34635672000002</v>
      </c>
      <c r="E28" s="53"/>
      <c r="F28" s="54"/>
      <c r="G28" s="55">
        <f t="shared" si="2"/>
        <v>281.34635672000002</v>
      </c>
      <c r="H28" s="56"/>
      <c r="I28" s="52">
        <f>'App.2-BA_Fixed Asset Cont_2023'!L28</f>
        <v>33.194694334697189</v>
      </c>
      <c r="J28" s="53">
        <v>3.6012333660160003</v>
      </c>
      <c r="K28" s="54"/>
      <c r="L28" s="55">
        <f t="shared" si="0"/>
        <v>36.795927700713193</v>
      </c>
      <c r="M28" s="55">
        <f t="shared" si="1"/>
        <v>244.55042901928681</v>
      </c>
    </row>
    <row r="29" spans="1:14" ht="14.5">
      <c r="A29" s="22">
        <v>47</v>
      </c>
      <c r="B29" s="40">
        <v>1730</v>
      </c>
      <c r="C29" s="23" t="s">
        <v>36</v>
      </c>
      <c r="D29" s="52">
        <f>'App.2-BA_Fixed Asset Cont_2023'!G29</f>
        <v>145.75865035999999</v>
      </c>
      <c r="E29" s="53"/>
      <c r="F29" s="54"/>
      <c r="G29" s="55">
        <f t="shared" si="2"/>
        <v>145.75865035999999</v>
      </c>
      <c r="H29" s="56"/>
      <c r="I29" s="52">
        <f>'App.2-BA_Fixed Asset Cont_2023'!L29</f>
        <v>34.0328646606254</v>
      </c>
      <c r="J29" s="53">
        <v>2.0989245651839998</v>
      </c>
      <c r="K29" s="54"/>
      <c r="L29" s="55">
        <f t="shared" si="0"/>
        <v>36.131789225809399</v>
      </c>
      <c r="M29" s="55">
        <f t="shared" si="1"/>
        <v>109.62686113419059</v>
      </c>
    </row>
    <row r="30" spans="1:14" ht="14.5">
      <c r="A30" s="22">
        <v>47</v>
      </c>
      <c r="B30" s="40">
        <v>1735</v>
      </c>
      <c r="C30" s="23" t="s">
        <v>37</v>
      </c>
      <c r="D30" s="52">
        <f>'App.2-BA_Fixed Asset Cont_2023'!G30</f>
        <v>0</v>
      </c>
      <c r="E30" s="53"/>
      <c r="F30" s="54"/>
      <c r="G30" s="55">
        <f t="shared" si="2"/>
        <v>0</v>
      </c>
      <c r="H30" s="56"/>
      <c r="I30" s="52">
        <f>'App.2-BA_Fixed Asset Cont_2023'!L30</f>
        <v>0</v>
      </c>
      <c r="J30" s="53"/>
      <c r="K30" s="54"/>
      <c r="L30" s="55">
        <f t="shared" si="0"/>
        <v>0</v>
      </c>
      <c r="M30" s="55">
        <f t="shared" si="1"/>
        <v>0</v>
      </c>
    </row>
    <row r="31" spans="1:14" ht="14.5">
      <c r="A31" s="22">
        <v>47</v>
      </c>
      <c r="B31" s="40">
        <v>1740</v>
      </c>
      <c r="C31" s="23" t="s">
        <v>38</v>
      </c>
      <c r="D31" s="52">
        <f>'App.2-BA_Fixed Asset Cont_2023'!G31</f>
        <v>0</v>
      </c>
      <c r="E31" s="53"/>
      <c r="F31" s="54"/>
      <c r="G31" s="55">
        <f t="shared" si="2"/>
        <v>0</v>
      </c>
      <c r="H31" s="56"/>
      <c r="I31" s="52">
        <f>'App.2-BA_Fixed Asset Cont_2023'!L31</f>
        <v>0</v>
      </c>
      <c r="J31" s="53"/>
      <c r="K31" s="54"/>
      <c r="L31" s="55">
        <f t="shared" si="0"/>
        <v>0</v>
      </c>
      <c r="M31" s="55">
        <f t="shared" si="1"/>
        <v>0</v>
      </c>
    </row>
    <row r="32" spans="1:14" ht="14.5">
      <c r="A32" s="22">
        <v>17</v>
      </c>
      <c r="B32" s="40">
        <v>1745</v>
      </c>
      <c r="C32" s="23" t="s">
        <v>39</v>
      </c>
      <c r="D32" s="52">
        <f>'App.2-BA_Fixed Asset Cont_2023'!G32</f>
        <v>11.61852959</v>
      </c>
      <c r="E32" s="53"/>
      <c r="F32" s="54"/>
      <c r="G32" s="55">
        <f t="shared" si="2"/>
        <v>11.61852959</v>
      </c>
      <c r="H32" s="56"/>
      <c r="I32" s="52">
        <f>'App.2-BA_Fixed Asset Cont_2023'!L32</f>
        <v>3.5198924543125636</v>
      </c>
      <c r="J32" s="53">
        <v>0.21029538557900002</v>
      </c>
      <c r="K32" s="54"/>
      <c r="L32" s="55">
        <f t="shared" si="0"/>
        <v>3.7301878398915638</v>
      </c>
      <c r="M32" s="55">
        <f t="shared" si="1"/>
        <v>7.8883417501084363</v>
      </c>
    </row>
    <row r="33" spans="1:13" ht="14.5">
      <c r="A33" s="22" t="s">
        <v>30</v>
      </c>
      <c r="B33" s="40">
        <v>1905</v>
      </c>
      <c r="C33" s="23" t="s">
        <v>31</v>
      </c>
      <c r="D33" s="52">
        <f>'App.2-BA_Fixed Asset Cont_2023'!G33</f>
        <v>0</v>
      </c>
      <c r="E33" s="53"/>
      <c r="F33" s="54"/>
      <c r="G33" s="55">
        <f t="shared" si="2"/>
        <v>0</v>
      </c>
      <c r="H33" s="56"/>
      <c r="I33" s="52">
        <f>'App.2-BA_Fixed Asset Cont_2023'!L33</f>
        <v>0</v>
      </c>
      <c r="J33" s="53"/>
      <c r="K33" s="54"/>
      <c r="L33" s="55">
        <f t="shared" si="0"/>
        <v>0</v>
      </c>
      <c r="M33" s="55">
        <f t="shared" si="1"/>
        <v>0</v>
      </c>
    </row>
    <row r="34" spans="1:13" ht="14.5">
      <c r="A34" s="22">
        <v>47</v>
      </c>
      <c r="B34" s="40">
        <v>1908</v>
      </c>
      <c r="C34" s="23" t="s">
        <v>40</v>
      </c>
      <c r="D34" s="52">
        <f>'App.2-BA_Fixed Asset Cont_2023'!G34</f>
        <v>0</v>
      </c>
      <c r="E34" s="53"/>
      <c r="F34" s="54"/>
      <c r="G34" s="55">
        <f t="shared" si="2"/>
        <v>0</v>
      </c>
      <c r="H34" s="56"/>
      <c r="I34" s="52">
        <f>'App.2-BA_Fixed Asset Cont_2023'!L34</f>
        <v>0</v>
      </c>
      <c r="J34" s="53"/>
      <c r="K34" s="54"/>
      <c r="L34" s="55">
        <f t="shared" si="0"/>
        <v>0</v>
      </c>
      <c r="M34" s="55">
        <f t="shared" si="1"/>
        <v>0</v>
      </c>
    </row>
    <row r="35" spans="1:13" ht="14.5">
      <c r="A35" s="22">
        <v>13</v>
      </c>
      <c r="B35" s="40">
        <v>1910</v>
      </c>
      <c r="C35" s="23" t="s">
        <v>41</v>
      </c>
      <c r="D35" s="52">
        <f>'App.2-BA_Fixed Asset Cont_2023'!G35</f>
        <v>0</v>
      </c>
      <c r="E35" s="53"/>
      <c r="F35" s="54"/>
      <c r="G35" s="55">
        <f t="shared" si="2"/>
        <v>0</v>
      </c>
      <c r="H35" s="56"/>
      <c r="I35" s="52">
        <f>'App.2-BA_Fixed Asset Cont_2023'!L35</f>
        <v>0</v>
      </c>
      <c r="J35" s="53"/>
      <c r="K35" s="54"/>
      <c r="L35" s="55">
        <f t="shared" si="0"/>
        <v>0</v>
      </c>
      <c r="M35" s="55">
        <f t="shared" si="1"/>
        <v>0</v>
      </c>
    </row>
    <row r="36" spans="1:13" ht="14.5">
      <c r="A36" s="22">
        <v>8</v>
      </c>
      <c r="B36" s="40">
        <v>1915</v>
      </c>
      <c r="C36" s="23" t="s">
        <v>42</v>
      </c>
      <c r="D36" s="52">
        <f>'App.2-BA_Fixed Asset Cont_2023'!G36</f>
        <v>0</v>
      </c>
      <c r="E36" s="53"/>
      <c r="F36" s="54"/>
      <c r="G36" s="55">
        <f t="shared" si="2"/>
        <v>0</v>
      </c>
      <c r="H36" s="56"/>
      <c r="I36" s="52">
        <f>'App.2-BA_Fixed Asset Cont_2023'!L36</f>
        <v>0</v>
      </c>
      <c r="J36" s="53"/>
      <c r="K36" s="54"/>
      <c r="L36" s="55">
        <f t="shared" si="0"/>
        <v>0</v>
      </c>
      <c r="M36" s="55">
        <f t="shared" si="1"/>
        <v>0</v>
      </c>
    </row>
    <row r="37" spans="1:13" ht="14.5">
      <c r="A37" s="22">
        <v>10</v>
      </c>
      <c r="B37" s="40">
        <v>1920</v>
      </c>
      <c r="C37" s="23" t="s">
        <v>43</v>
      </c>
      <c r="D37" s="52">
        <f>'App.2-BA_Fixed Asset Cont_2023'!G37</f>
        <v>0</v>
      </c>
      <c r="E37" s="53"/>
      <c r="F37" s="54"/>
      <c r="G37" s="55">
        <f t="shared" si="2"/>
        <v>0</v>
      </c>
      <c r="H37" s="56"/>
      <c r="I37" s="52">
        <f>'App.2-BA_Fixed Asset Cont_2023'!L37</f>
        <v>0</v>
      </c>
      <c r="J37" s="53"/>
      <c r="K37" s="54"/>
      <c r="L37" s="55">
        <f t="shared" si="0"/>
        <v>0</v>
      </c>
      <c r="M37" s="55">
        <f t="shared" si="1"/>
        <v>0</v>
      </c>
    </row>
    <row r="38" spans="1:13" ht="14.5">
      <c r="A38" s="22"/>
      <c r="B38" s="41">
        <v>1925</v>
      </c>
      <c r="C38" s="23" t="s">
        <v>44</v>
      </c>
      <c r="D38" s="52">
        <f>'App.2-BA_Fixed Asset Cont_2023'!G38</f>
        <v>0</v>
      </c>
      <c r="E38" s="53"/>
      <c r="F38" s="54"/>
      <c r="G38" s="55">
        <f t="shared" si="2"/>
        <v>0</v>
      </c>
      <c r="H38" s="56"/>
      <c r="I38" s="52">
        <f>'App.2-BA_Fixed Asset Cont_2023'!L38</f>
        <v>0</v>
      </c>
      <c r="J38" s="53"/>
      <c r="K38" s="54"/>
      <c r="L38" s="55">
        <f t="shared" si="0"/>
        <v>0</v>
      </c>
      <c r="M38" s="55">
        <f t="shared" si="1"/>
        <v>0</v>
      </c>
    </row>
    <row r="39" spans="1:13" ht="14.5">
      <c r="A39" s="22">
        <v>10</v>
      </c>
      <c r="B39" s="40">
        <v>1930</v>
      </c>
      <c r="C39" s="23" t="s">
        <v>45</v>
      </c>
      <c r="D39" s="52">
        <f>'App.2-BA_Fixed Asset Cont_2023'!G39</f>
        <v>0</v>
      </c>
      <c r="E39" s="53"/>
      <c r="F39" s="54"/>
      <c r="G39" s="55">
        <f t="shared" si="2"/>
        <v>0</v>
      </c>
      <c r="H39" s="56"/>
      <c r="I39" s="52">
        <f>'App.2-BA_Fixed Asset Cont_2023'!L39</f>
        <v>0</v>
      </c>
      <c r="J39" s="53"/>
      <c r="K39" s="54"/>
      <c r="L39" s="55">
        <f t="shared" si="0"/>
        <v>0</v>
      </c>
      <c r="M39" s="55">
        <f t="shared" si="1"/>
        <v>0</v>
      </c>
    </row>
    <row r="40" spans="1:13" ht="14.5">
      <c r="A40" s="22">
        <v>8</v>
      </c>
      <c r="B40" s="40">
        <v>1935</v>
      </c>
      <c r="C40" s="23" t="s">
        <v>46</v>
      </c>
      <c r="D40" s="52">
        <f>'App.2-BA_Fixed Asset Cont_2023'!G40</f>
        <v>0</v>
      </c>
      <c r="E40" s="53"/>
      <c r="F40" s="54"/>
      <c r="G40" s="55">
        <f t="shared" si="2"/>
        <v>0</v>
      </c>
      <c r="H40" s="56"/>
      <c r="I40" s="52">
        <f>'App.2-BA_Fixed Asset Cont_2023'!L40</f>
        <v>0</v>
      </c>
      <c r="J40" s="53"/>
      <c r="K40" s="54"/>
      <c r="L40" s="55">
        <f t="shared" si="0"/>
        <v>0</v>
      </c>
      <c r="M40" s="55">
        <f t="shared" si="1"/>
        <v>0</v>
      </c>
    </row>
    <row r="41" spans="1:13" ht="14.5">
      <c r="A41" s="22">
        <v>8</v>
      </c>
      <c r="B41" s="40">
        <v>1940</v>
      </c>
      <c r="C41" s="23" t="s">
        <v>47</v>
      </c>
      <c r="D41" s="52">
        <f>'App.2-BA_Fixed Asset Cont_2023'!G41</f>
        <v>0</v>
      </c>
      <c r="E41" s="53"/>
      <c r="F41" s="54"/>
      <c r="G41" s="55">
        <f t="shared" si="2"/>
        <v>0</v>
      </c>
      <c r="H41" s="56"/>
      <c r="I41" s="52">
        <f>'App.2-BA_Fixed Asset Cont_2023'!L41</f>
        <v>0</v>
      </c>
      <c r="J41" s="53"/>
      <c r="K41" s="54"/>
      <c r="L41" s="55">
        <f t="shared" si="0"/>
        <v>0</v>
      </c>
      <c r="M41" s="55">
        <f t="shared" si="1"/>
        <v>0</v>
      </c>
    </row>
    <row r="42" spans="1:13" ht="14.5">
      <c r="A42" s="22">
        <v>8</v>
      </c>
      <c r="B42" s="40">
        <v>1945</v>
      </c>
      <c r="C42" s="23" t="s">
        <v>48</v>
      </c>
      <c r="D42" s="52">
        <f>'App.2-BA_Fixed Asset Cont_2023'!G42</f>
        <v>0</v>
      </c>
      <c r="E42" s="53"/>
      <c r="F42" s="54"/>
      <c r="G42" s="55">
        <f t="shared" si="2"/>
        <v>0</v>
      </c>
      <c r="H42" s="56"/>
      <c r="I42" s="52">
        <f>'App.2-BA_Fixed Asset Cont_2023'!L42</f>
        <v>0</v>
      </c>
      <c r="J42" s="53"/>
      <c r="K42" s="54"/>
      <c r="L42" s="55">
        <f t="shared" si="0"/>
        <v>0</v>
      </c>
      <c r="M42" s="55">
        <f t="shared" si="1"/>
        <v>0</v>
      </c>
    </row>
    <row r="43" spans="1:13" ht="14.5">
      <c r="A43" s="22">
        <v>8</v>
      </c>
      <c r="B43" s="40">
        <v>1950</v>
      </c>
      <c r="C43" s="23" t="s">
        <v>49</v>
      </c>
      <c r="D43" s="52">
        <f>'App.2-BA_Fixed Asset Cont_2023'!G43</f>
        <v>0</v>
      </c>
      <c r="E43" s="53"/>
      <c r="F43" s="54"/>
      <c r="G43" s="55">
        <f t="shared" si="2"/>
        <v>0</v>
      </c>
      <c r="H43" s="56"/>
      <c r="I43" s="52">
        <f>'App.2-BA_Fixed Asset Cont_2023'!L43</f>
        <v>0</v>
      </c>
      <c r="J43" s="53"/>
      <c r="K43" s="54"/>
      <c r="L43" s="55">
        <f t="shared" si="0"/>
        <v>0</v>
      </c>
      <c r="M43" s="55">
        <f t="shared" si="1"/>
        <v>0</v>
      </c>
    </row>
    <row r="44" spans="1:13" ht="14.5">
      <c r="A44" s="22">
        <v>8</v>
      </c>
      <c r="B44" s="40">
        <v>1955</v>
      </c>
      <c r="C44" s="23" t="s">
        <v>50</v>
      </c>
      <c r="D44" s="52">
        <f>'App.2-BA_Fixed Asset Cont_2023'!G44</f>
        <v>1.1913120000000001E-2</v>
      </c>
      <c r="E44" s="53"/>
      <c r="F44" s="54"/>
      <c r="G44" s="55">
        <f t="shared" si="2"/>
        <v>1.1913120000000001E-2</v>
      </c>
      <c r="H44" s="56"/>
      <c r="I44" s="52">
        <f>'App.2-BA_Fixed Asset Cont_2023'!L44</f>
        <v>2.799895173161288E-3</v>
      </c>
      <c r="J44" s="53">
        <v>4.9558579199999997E-4</v>
      </c>
      <c r="K44" s="54"/>
      <c r="L44" s="55">
        <f t="shared" si="0"/>
        <v>3.2954809651612881E-3</v>
      </c>
      <c r="M44" s="55">
        <f t="shared" si="1"/>
        <v>8.6176390348387134E-3</v>
      </c>
    </row>
    <row r="45" spans="1:13" ht="14.5">
      <c r="A45" s="22">
        <v>8</v>
      </c>
      <c r="B45" s="40">
        <v>1960</v>
      </c>
      <c r="C45" s="23" t="s">
        <v>51</v>
      </c>
      <c r="D45" s="52">
        <f>'App.2-BA_Fixed Asset Cont_2023'!G45</f>
        <v>0</v>
      </c>
      <c r="E45" s="53"/>
      <c r="F45" s="54"/>
      <c r="G45" s="55">
        <f t="shared" si="2"/>
        <v>0</v>
      </c>
      <c r="H45" s="56"/>
      <c r="I45" s="52">
        <f>'App.2-BA_Fixed Asset Cont_2023'!L45</f>
        <v>0</v>
      </c>
      <c r="J45" s="53"/>
      <c r="K45" s="54"/>
      <c r="L45" s="55">
        <f t="shared" si="0"/>
        <v>0</v>
      </c>
      <c r="M45" s="55">
        <f t="shared" si="1"/>
        <v>0</v>
      </c>
    </row>
    <row r="46" spans="1:13" ht="25">
      <c r="A46" s="28">
        <v>47</v>
      </c>
      <c r="B46" s="40">
        <v>1970</v>
      </c>
      <c r="C46" s="23" t="s">
        <v>52</v>
      </c>
      <c r="D46" s="52">
        <f>'App.2-BA_Fixed Asset Cont_2023'!G46</f>
        <v>0</v>
      </c>
      <c r="E46" s="53"/>
      <c r="F46" s="54"/>
      <c r="G46" s="55">
        <f t="shared" si="2"/>
        <v>0</v>
      </c>
      <c r="H46" s="56"/>
      <c r="I46" s="52">
        <f>'App.2-BA_Fixed Asset Cont_2023'!L46</f>
        <v>0</v>
      </c>
      <c r="J46" s="53"/>
      <c r="K46" s="54"/>
      <c r="L46" s="55">
        <f t="shared" si="0"/>
        <v>0</v>
      </c>
      <c r="M46" s="55">
        <f t="shared" si="1"/>
        <v>0</v>
      </c>
    </row>
    <row r="47" spans="1:13" ht="14.5">
      <c r="A47" s="22">
        <v>47</v>
      </c>
      <c r="B47" s="40">
        <v>1975</v>
      </c>
      <c r="C47" s="23" t="s">
        <v>53</v>
      </c>
      <c r="D47" s="52">
        <f>'App.2-BA_Fixed Asset Cont_2023'!G47</f>
        <v>0</v>
      </c>
      <c r="E47" s="53"/>
      <c r="F47" s="54"/>
      <c r="G47" s="55">
        <f t="shared" si="2"/>
        <v>0</v>
      </c>
      <c r="H47" s="56"/>
      <c r="I47" s="52">
        <f>'App.2-BA_Fixed Asset Cont_2023'!L47</f>
        <v>0</v>
      </c>
      <c r="J47" s="53"/>
      <c r="K47" s="54"/>
      <c r="L47" s="55">
        <f t="shared" si="0"/>
        <v>0</v>
      </c>
      <c r="M47" s="55">
        <f t="shared" si="1"/>
        <v>0</v>
      </c>
    </row>
    <row r="48" spans="1:13" ht="14.5">
      <c r="A48" s="22">
        <v>47</v>
      </c>
      <c r="B48" s="40">
        <v>1980</v>
      </c>
      <c r="C48" s="23" t="s">
        <v>54</v>
      </c>
      <c r="D48" s="52">
        <f>'App.2-BA_Fixed Asset Cont_2023'!G48</f>
        <v>0</v>
      </c>
      <c r="E48" s="53"/>
      <c r="F48" s="54"/>
      <c r="G48" s="55">
        <f t="shared" si="2"/>
        <v>0</v>
      </c>
      <c r="H48" s="56"/>
      <c r="I48" s="52">
        <f>'App.2-BA_Fixed Asset Cont_2023'!L48</f>
        <v>0</v>
      </c>
      <c r="J48" s="53"/>
      <c r="K48" s="54"/>
      <c r="L48" s="55">
        <f t="shared" si="0"/>
        <v>0</v>
      </c>
      <c r="M48" s="55">
        <f t="shared" si="1"/>
        <v>0</v>
      </c>
    </row>
    <row r="49" spans="1:14" ht="14.5">
      <c r="A49" s="22">
        <v>47</v>
      </c>
      <c r="B49" s="40">
        <v>1985</v>
      </c>
      <c r="C49" s="23" t="s">
        <v>55</v>
      </c>
      <c r="D49" s="52">
        <f>'App.2-BA_Fixed Asset Cont_2023'!G49</f>
        <v>0</v>
      </c>
      <c r="E49" s="53"/>
      <c r="F49" s="54"/>
      <c r="G49" s="55">
        <f t="shared" si="2"/>
        <v>0</v>
      </c>
      <c r="H49" s="56"/>
      <c r="I49" s="52">
        <f>'App.2-BA_Fixed Asset Cont_2023'!L49</f>
        <v>0</v>
      </c>
      <c r="J49" s="53"/>
      <c r="K49" s="54"/>
      <c r="L49" s="55">
        <f t="shared" si="0"/>
        <v>0</v>
      </c>
      <c r="M49" s="55">
        <f t="shared" si="1"/>
        <v>0</v>
      </c>
    </row>
    <row r="50" spans="1:14" ht="14.5">
      <c r="A50" s="28">
        <v>47</v>
      </c>
      <c r="B50" s="40">
        <v>1990</v>
      </c>
      <c r="C50" s="29" t="s">
        <v>56</v>
      </c>
      <c r="D50" s="52">
        <f>'App.2-BA_Fixed Asset Cont_2023'!G50</f>
        <v>0</v>
      </c>
      <c r="E50" s="53"/>
      <c r="F50" s="54"/>
      <c r="G50" s="55">
        <f t="shared" si="2"/>
        <v>0</v>
      </c>
      <c r="H50" s="56"/>
      <c r="I50" s="52">
        <f>'App.2-BA_Fixed Asset Cont_2023'!L50</f>
        <v>0</v>
      </c>
      <c r="J50" s="53"/>
      <c r="K50" s="54"/>
      <c r="L50" s="55">
        <f t="shared" si="0"/>
        <v>0</v>
      </c>
      <c r="M50" s="55">
        <f t="shared" si="1"/>
        <v>0</v>
      </c>
    </row>
    <row r="51" spans="1:14" ht="14.5">
      <c r="A51" s="22">
        <v>47</v>
      </c>
      <c r="B51" s="40">
        <v>1995</v>
      </c>
      <c r="C51" s="23" t="s">
        <v>57</v>
      </c>
      <c r="D51" s="52">
        <f>'App.2-BA_Fixed Asset Cont_2023'!G51</f>
        <v>0</v>
      </c>
      <c r="E51" s="53"/>
      <c r="F51" s="54"/>
      <c r="G51" s="55">
        <f t="shared" si="2"/>
        <v>0</v>
      </c>
      <c r="H51" s="56"/>
      <c r="I51" s="52">
        <f>'App.2-BA_Fixed Asset Cont_2023'!L51</f>
        <v>0</v>
      </c>
      <c r="J51" s="53"/>
      <c r="K51" s="54"/>
      <c r="L51" s="55">
        <f t="shared" si="0"/>
        <v>0</v>
      </c>
      <c r="M51" s="55">
        <f t="shared" si="1"/>
        <v>0</v>
      </c>
    </row>
    <row r="52" spans="1:14" ht="14.5">
      <c r="A52" s="22">
        <v>47</v>
      </c>
      <c r="B52" s="40">
        <v>2440</v>
      </c>
      <c r="C52" s="47" t="s">
        <v>58</v>
      </c>
      <c r="D52" s="52">
        <f>'App.2-BA_Fixed Asset Cont_2023'!G52</f>
        <v>0</v>
      </c>
      <c r="E52" s="53"/>
      <c r="F52" s="54"/>
      <c r="G52" s="55">
        <f t="shared" si="2"/>
        <v>0</v>
      </c>
      <c r="H52" s="43"/>
      <c r="I52" s="52">
        <f>'App.2-BA_Fixed Asset Cont_2023'!L52</f>
        <v>0</v>
      </c>
      <c r="J52" s="53"/>
      <c r="K52" s="54"/>
      <c r="L52" s="55">
        <f t="shared" si="0"/>
        <v>0</v>
      </c>
      <c r="M52" s="55">
        <f t="shared" si="1"/>
        <v>0</v>
      </c>
    </row>
    <row r="53" spans="1:14" ht="14.5">
      <c r="A53" s="30"/>
      <c r="B53" s="30"/>
      <c r="C53" s="27"/>
      <c r="D53" s="57"/>
      <c r="E53" s="49"/>
      <c r="F53" s="49"/>
      <c r="G53" s="55"/>
      <c r="H53" s="43"/>
      <c r="I53" s="57"/>
      <c r="J53" s="49"/>
      <c r="K53" s="49"/>
      <c r="L53" s="55"/>
      <c r="M53" s="55"/>
    </row>
    <row r="54" spans="1:14" ht="13">
      <c r="A54" s="30"/>
      <c r="B54" s="30"/>
      <c r="C54" s="32" t="s">
        <v>59</v>
      </c>
      <c r="D54" s="51">
        <f>SUM(D17:D53)</f>
        <v>550.36739193999995</v>
      </c>
      <c r="E54" s="51">
        <f>SUM(E17:E53)</f>
        <v>0</v>
      </c>
      <c r="F54" s="51">
        <f>SUM(F17:F53)</f>
        <v>0</v>
      </c>
      <c r="G54" s="51">
        <f>SUM(G17:G53)</f>
        <v>550.36739193999995</v>
      </c>
      <c r="H54" s="51"/>
      <c r="I54" s="51">
        <f>SUM(I17:I53)</f>
        <v>85.177237124545357</v>
      </c>
      <c r="J54" s="51">
        <f>SUM(J17:J53)</f>
        <v>6.8659710594160002</v>
      </c>
      <c r="K54" s="51">
        <f>SUM(K17:K53)</f>
        <v>0</v>
      </c>
      <c r="L54" s="51">
        <f>SUM(L17:L53)</f>
        <v>92.043208183961383</v>
      </c>
      <c r="M54" s="51">
        <f>SUM(M17:M53)</f>
        <v>458.32418375603862</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Cont_2023'!G56</f>
        <v>0</v>
      </c>
      <c r="E56" s="49"/>
      <c r="F56" s="49"/>
      <c r="G56" s="55">
        <f t="shared" si="2"/>
        <v>0</v>
      </c>
      <c r="H56" s="43"/>
      <c r="I56" s="57">
        <f>'App.2-BA_Fixed Asset Cont_2023'!L56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85.177237124545357</v>
      </c>
      <c r="J57" s="51">
        <f t="shared" si="7"/>
        <v>6.8659710594160002</v>
      </c>
      <c r="K57" s="51">
        <f t="shared" si="7"/>
        <v>0</v>
      </c>
      <c r="L57" s="51">
        <f t="shared" si="7"/>
        <v>92.043208183961383</v>
      </c>
      <c r="M57" s="51">
        <f t="shared" si="7"/>
        <v>458.32418375603862</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51">
        <f>J57+J58</f>
        <v>6.8659710594160002</v>
      </c>
      <c r="K59" s="43"/>
      <c r="L59" s="61"/>
      <c r="M59" s="34"/>
    </row>
    <row r="60" spans="1:14">
      <c r="J60" s="43"/>
      <c r="K60" s="43"/>
      <c r="L60" s="43"/>
      <c r="N60" s="34"/>
    </row>
    <row r="61" spans="1:14" ht="13">
      <c r="I61" s="2" t="s">
        <v>65</v>
      </c>
      <c r="J61" s="43"/>
      <c r="K61" s="43"/>
      <c r="L61" s="43"/>
    </row>
    <row r="62" spans="1:14" ht="14.5">
      <c r="A62" s="30">
        <v>10</v>
      </c>
      <c r="B62" s="30"/>
      <c r="C62" s="31" t="s">
        <v>66</v>
      </c>
      <c r="I62" s="2" t="s">
        <v>66</v>
      </c>
      <c r="J62" s="43"/>
      <c r="K62" s="58"/>
      <c r="L62" s="43"/>
    </row>
    <row r="63" spans="1:14" ht="14.5">
      <c r="A63" s="30">
        <v>8</v>
      </c>
      <c r="B63" s="30"/>
      <c r="C63" s="31" t="s">
        <v>46</v>
      </c>
      <c r="I63" s="2" t="s">
        <v>46</v>
      </c>
      <c r="J63" s="43"/>
      <c r="K63" s="59"/>
      <c r="L63" s="43"/>
    </row>
    <row r="64" spans="1:14" ht="14.5">
      <c r="I64" s="3" t="s">
        <v>67</v>
      </c>
      <c r="J64" s="43"/>
      <c r="K64" s="60">
        <f>J59-K62-K63</f>
        <v>6.8659710594160002</v>
      </c>
      <c r="L64" s="43"/>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A9" sqref="A9:M9"/>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81640625" style="2"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4" t="s">
        <v>8</v>
      </c>
      <c r="B9" s="64"/>
      <c r="C9" s="64"/>
      <c r="D9" s="64"/>
      <c r="E9" s="64"/>
      <c r="F9" s="64"/>
      <c r="G9" s="64"/>
      <c r="H9" s="64"/>
      <c r="I9" s="64"/>
      <c r="J9" s="64"/>
      <c r="K9" s="64"/>
      <c r="L9" s="64"/>
      <c r="M9" s="64"/>
    </row>
    <row r="10" spans="1:13" ht="21">
      <c r="A10" s="64" t="s">
        <v>9</v>
      </c>
      <c r="B10" s="64"/>
      <c r="C10" s="64"/>
      <c r="D10" s="64"/>
      <c r="E10" s="64"/>
      <c r="F10" s="64"/>
      <c r="G10" s="64"/>
      <c r="H10" s="64"/>
      <c r="I10" s="64"/>
      <c r="J10" s="64"/>
      <c r="K10" s="64"/>
      <c r="L10" s="64"/>
      <c r="M10" s="64"/>
    </row>
    <row r="12" spans="1:13" ht="14.5">
      <c r="E12" s="8" t="s">
        <v>10</v>
      </c>
      <c r="F12" s="9" t="s">
        <v>11</v>
      </c>
    </row>
    <row r="13" spans="1:13" ht="14">
      <c r="E13" s="8" t="s">
        <v>12</v>
      </c>
      <c r="F13" s="10">
        <v>2025</v>
      </c>
      <c r="G13" s="11"/>
    </row>
    <row r="15" spans="1:13" ht="13">
      <c r="D15" s="65" t="s">
        <v>13</v>
      </c>
      <c r="E15" s="66"/>
      <c r="F15" s="66"/>
      <c r="G15" s="67"/>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Cont_2024'!G17</f>
        <v>0</v>
      </c>
      <c r="E17" s="50"/>
      <c r="F17" s="24"/>
      <c r="G17" s="25">
        <f>D17+E17+F17</f>
        <v>0</v>
      </c>
      <c r="H17" s="18"/>
      <c r="I17" s="42">
        <f>'App.2-BA_Fixed Asset Cont_2024'!L17</f>
        <v>0</v>
      </c>
      <c r="J17" s="50"/>
      <c r="K17" s="24"/>
      <c r="L17" s="25">
        <f>I17+J17+K17</f>
        <v>0</v>
      </c>
      <c r="M17" s="25">
        <f>G17-L17</f>
        <v>0</v>
      </c>
    </row>
    <row r="18" spans="1:14" ht="25">
      <c r="A18" s="22">
        <v>12</v>
      </c>
      <c r="B18" s="40">
        <v>1611</v>
      </c>
      <c r="C18" s="23" t="s">
        <v>25</v>
      </c>
      <c r="D18" s="42">
        <f>'App.2-BA_Fixed Asset Cont_2024'!G18</f>
        <v>0</v>
      </c>
      <c r="E18" s="50"/>
      <c r="F18" s="24"/>
      <c r="G18" s="25">
        <f>D18+E18+F18</f>
        <v>0</v>
      </c>
      <c r="H18" s="26"/>
      <c r="I18" s="42">
        <f>'App.2-BA_Fixed Asset Cont_2024'!L18</f>
        <v>0</v>
      </c>
      <c r="J18" s="50"/>
      <c r="K18" s="24"/>
      <c r="L18" s="25">
        <f t="shared" ref="L18:L52" si="0">I18+J18+K18</f>
        <v>0</v>
      </c>
      <c r="M18" s="25">
        <f t="shared" ref="M18:M52" si="1">G18-L18</f>
        <v>0</v>
      </c>
    </row>
    <row r="19" spans="1:14" ht="25">
      <c r="A19" s="22" t="s">
        <v>26</v>
      </c>
      <c r="B19" s="40">
        <v>1612</v>
      </c>
      <c r="C19" s="23" t="s">
        <v>27</v>
      </c>
      <c r="D19" s="42">
        <f>'App.2-BA_Fixed Asset Cont_2024'!G19</f>
        <v>0</v>
      </c>
      <c r="E19" s="50"/>
      <c r="F19" s="24"/>
      <c r="G19" s="25">
        <f>D19+E19+F19</f>
        <v>0</v>
      </c>
      <c r="H19" s="26"/>
      <c r="I19" s="42">
        <f>'App.2-BA_Fixed Asset Cont_2024'!L19</f>
        <v>0</v>
      </c>
      <c r="J19" s="50"/>
      <c r="K19" s="24"/>
      <c r="L19" s="25">
        <f t="shared" si="0"/>
        <v>0</v>
      </c>
      <c r="M19" s="25">
        <f t="shared" si="1"/>
        <v>0</v>
      </c>
    </row>
    <row r="20" spans="1:14" ht="14.5">
      <c r="A20" s="22"/>
      <c r="B20" s="40">
        <v>1665</v>
      </c>
      <c r="C20" s="23" t="s">
        <v>28</v>
      </c>
      <c r="D20" s="42">
        <f>'App.2-BA_Fixed Asset Cont_2024'!G20</f>
        <v>0</v>
      </c>
      <c r="E20" s="50"/>
      <c r="F20" s="24"/>
      <c r="G20" s="25">
        <f>D20+E20+F20</f>
        <v>0</v>
      </c>
      <c r="H20" s="26"/>
      <c r="I20" s="42">
        <f>'App.2-BA_Fixed Asset Cont_2024'!L20</f>
        <v>0</v>
      </c>
      <c r="J20" s="50"/>
      <c r="K20" s="24"/>
      <c r="L20" s="25">
        <f t="shared" si="0"/>
        <v>0</v>
      </c>
      <c r="M20" s="25">
        <f t="shared" si="1"/>
        <v>0</v>
      </c>
    </row>
    <row r="21" spans="1:14" ht="14.5">
      <c r="A21" s="22"/>
      <c r="B21" s="40">
        <v>1675</v>
      </c>
      <c r="C21" s="23" t="s">
        <v>29</v>
      </c>
      <c r="D21" s="42">
        <f>'App.2-BA_Fixed Asset Cont_2024'!G21</f>
        <v>0</v>
      </c>
      <c r="E21" s="50"/>
      <c r="F21" s="24"/>
      <c r="G21" s="25">
        <f t="shared" ref="G21:G56" si="2">D21+E21+F21</f>
        <v>0</v>
      </c>
      <c r="H21" s="26"/>
      <c r="I21" s="42">
        <f>'App.2-BA_Fixed Asset Cont_2024'!L21</f>
        <v>0</v>
      </c>
      <c r="J21" s="50"/>
      <c r="K21" s="24"/>
      <c r="L21" s="25">
        <f t="shared" si="0"/>
        <v>0</v>
      </c>
      <c r="M21" s="25">
        <f t="shared" si="1"/>
        <v>0</v>
      </c>
    </row>
    <row r="22" spans="1:14" ht="14.5">
      <c r="A22" s="22" t="s">
        <v>30</v>
      </c>
      <c r="B22" s="41">
        <v>1615</v>
      </c>
      <c r="C22" s="23" t="s">
        <v>31</v>
      </c>
      <c r="D22" s="42">
        <f>'App.2-BA_Fixed Asset Cont_2024'!G22</f>
        <v>0</v>
      </c>
      <c r="E22" s="50"/>
      <c r="F22" s="24"/>
      <c r="G22" s="25">
        <f t="shared" si="2"/>
        <v>0</v>
      </c>
      <c r="H22" s="26"/>
      <c r="I22" s="42">
        <f>'App.2-BA_Fixed Asset Cont_2024'!L22</f>
        <v>0</v>
      </c>
      <c r="J22" s="50"/>
      <c r="K22" s="24"/>
      <c r="L22" s="25">
        <f t="shared" si="0"/>
        <v>0</v>
      </c>
      <c r="M22" s="25">
        <f t="shared" si="1"/>
        <v>0</v>
      </c>
      <c r="N22" s="34"/>
    </row>
    <row r="23" spans="1:14" ht="14.5">
      <c r="A23" s="22">
        <v>1</v>
      </c>
      <c r="B23" s="41">
        <v>1620</v>
      </c>
      <c r="C23" s="23" t="s">
        <v>32</v>
      </c>
      <c r="D23" s="52">
        <f>'App.2-BA_Fixed Asset Cont_2024'!G23</f>
        <v>0</v>
      </c>
      <c r="E23" s="53"/>
      <c r="F23" s="54"/>
      <c r="G23" s="55">
        <f t="shared" si="2"/>
        <v>0</v>
      </c>
      <c r="H23" s="56"/>
      <c r="I23" s="52">
        <f>'App.2-BA_Fixed Asset Cont_2024'!L23</f>
        <v>0</v>
      </c>
      <c r="J23" s="53"/>
      <c r="K23" s="54"/>
      <c r="L23" s="55">
        <f t="shared" si="0"/>
        <v>0</v>
      </c>
      <c r="M23" s="55">
        <f t="shared" si="1"/>
        <v>0</v>
      </c>
      <c r="N23" s="34"/>
    </row>
    <row r="24" spans="1:14" ht="14.5">
      <c r="A24" s="22" t="s">
        <v>30</v>
      </c>
      <c r="B24" s="40">
        <v>1705</v>
      </c>
      <c r="C24" s="23" t="s">
        <v>31</v>
      </c>
      <c r="D24" s="52">
        <f>'App.2-BA_Fixed Asset Cont_2024'!G24</f>
        <v>12.16056485</v>
      </c>
      <c r="E24" s="53"/>
      <c r="F24" s="54"/>
      <c r="G24" s="55">
        <f t="shared" si="2"/>
        <v>12.16056485</v>
      </c>
      <c r="H24" s="56"/>
      <c r="I24" s="52">
        <f>'App.2-BA_Fixed Asset Cont_2024'!L24</f>
        <v>0</v>
      </c>
      <c r="J24" s="53"/>
      <c r="K24" s="54"/>
      <c r="L24" s="55">
        <f t="shared" si="0"/>
        <v>0</v>
      </c>
      <c r="M24" s="55">
        <f t="shared" si="1"/>
        <v>12.16056485</v>
      </c>
    </row>
    <row r="25" spans="1:14" ht="14.5">
      <c r="A25" s="22">
        <v>14.1</v>
      </c>
      <c r="B25" s="41">
        <v>1706</v>
      </c>
      <c r="C25" s="23" t="s">
        <v>33</v>
      </c>
      <c r="D25" s="52">
        <f>'App.2-BA_Fixed Asset Cont_2024'!G25</f>
        <v>99.459973209999987</v>
      </c>
      <c r="E25" s="53"/>
      <c r="F25" s="54"/>
      <c r="G25" s="55">
        <f t="shared" si="2"/>
        <v>99.459973209999987</v>
      </c>
      <c r="H25" s="56"/>
      <c r="I25" s="52">
        <f>'App.2-BA_Fixed Asset Cont_2024'!L25</f>
        <v>15.372726579034698</v>
      </c>
      <c r="J25" s="53">
        <v>0.91503175353199984</v>
      </c>
      <c r="K25" s="54"/>
      <c r="L25" s="55">
        <f t="shared" si="0"/>
        <v>16.287758332566696</v>
      </c>
      <c r="M25" s="55">
        <f t="shared" si="1"/>
        <v>83.172214877433291</v>
      </c>
    </row>
    <row r="26" spans="1:14" ht="14.5">
      <c r="A26" s="22">
        <v>1</v>
      </c>
      <c r="B26" s="40">
        <v>1708</v>
      </c>
      <c r="C26" s="23" t="s">
        <v>32</v>
      </c>
      <c r="D26" s="52">
        <f>'App.2-BA_Fixed Asset Cont_2024'!G26</f>
        <v>1.140409E-2</v>
      </c>
      <c r="E26" s="53"/>
      <c r="F26" s="54"/>
      <c r="G26" s="55">
        <f t="shared" si="2"/>
        <v>1.140409E-2</v>
      </c>
      <c r="H26" s="56"/>
      <c r="I26" s="52">
        <f>'App.2-BA_Fixed Asset Cont_2024'!L26</f>
        <v>9.2813575473577759E-3</v>
      </c>
      <c r="J26" s="53">
        <v>2.0641402900000003E-4</v>
      </c>
      <c r="K26" s="54"/>
      <c r="L26" s="55">
        <f t="shared" si="0"/>
        <v>9.4877715763577765E-3</v>
      </c>
      <c r="M26" s="55">
        <f t="shared" si="1"/>
        <v>1.9163184236422239E-3</v>
      </c>
    </row>
    <row r="27" spans="1:14" ht="14.5">
      <c r="A27" s="22">
        <v>47</v>
      </c>
      <c r="B27" s="40">
        <v>1715</v>
      </c>
      <c r="C27" s="23" t="s">
        <v>34</v>
      </c>
      <c r="D27" s="52">
        <f>'App.2-BA_Fixed Asset Cont_2024'!G27</f>
        <v>0</v>
      </c>
      <c r="E27" s="53"/>
      <c r="F27" s="54"/>
      <c r="G27" s="55">
        <f t="shared" si="2"/>
        <v>0</v>
      </c>
      <c r="H27" s="56"/>
      <c r="I27" s="52">
        <f>'App.2-BA_Fixed Asset Cont_2024'!L27</f>
        <v>0</v>
      </c>
      <c r="J27" s="53"/>
      <c r="K27" s="54"/>
      <c r="L27" s="55">
        <f t="shared" si="0"/>
        <v>0</v>
      </c>
      <c r="M27" s="55">
        <f t="shared" si="1"/>
        <v>0</v>
      </c>
    </row>
    <row r="28" spans="1:14" ht="14.5">
      <c r="A28" s="22">
        <v>47</v>
      </c>
      <c r="B28" s="40">
        <v>1720</v>
      </c>
      <c r="C28" s="23" t="s">
        <v>35</v>
      </c>
      <c r="D28" s="52">
        <f>'App.2-BA_Fixed Asset Cont_2024'!G28</f>
        <v>281.34635672000002</v>
      </c>
      <c r="E28" s="53"/>
      <c r="F28" s="54"/>
      <c r="G28" s="55">
        <f t="shared" si="2"/>
        <v>281.34635672000002</v>
      </c>
      <c r="H28" s="56"/>
      <c r="I28" s="52">
        <f>'App.2-BA_Fixed Asset Cont_2024'!L28</f>
        <v>36.795927700713193</v>
      </c>
      <c r="J28" s="53">
        <v>3.4886948233280002</v>
      </c>
      <c r="K28" s="54"/>
      <c r="L28" s="55">
        <f t="shared" si="0"/>
        <v>40.284622524041197</v>
      </c>
      <c r="M28" s="55">
        <f t="shared" si="1"/>
        <v>241.06173419595882</v>
      </c>
    </row>
    <row r="29" spans="1:14" ht="14.5">
      <c r="A29" s="22">
        <v>47</v>
      </c>
      <c r="B29" s="40">
        <v>1730</v>
      </c>
      <c r="C29" s="23" t="s">
        <v>36</v>
      </c>
      <c r="D29" s="52">
        <f>'App.2-BA_Fixed Asset Cont_2024'!G29</f>
        <v>145.75865035999999</v>
      </c>
      <c r="E29" s="53"/>
      <c r="F29" s="54"/>
      <c r="G29" s="55">
        <f t="shared" si="2"/>
        <v>145.75865035999999</v>
      </c>
      <c r="H29" s="56"/>
      <c r="I29" s="52">
        <f>'App.2-BA_Fixed Asset Cont_2024'!L29</f>
        <v>36.131789225809399</v>
      </c>
      <c r="J29" s="53">
        <v>1.8948624546799997</v>
      </c>
      <c r="K29" s="54"/>
      <c r="L29" s="55">
        <f t="shared" si="0"/>
        <v>38.026651680489401</v>
      </c>
      <c r="M29" s="55">
        <f t="shared" si="1"/>
        <v>107.73199867951058</v>
      </c>
    </row>
    <row r="30" spans="1:14" ht="14.5">
      <c r="A30" s="22">
        <v>47</v>
      </c>
      <c r="B30" s="40">
        <v>1735</v>
      </c>
      <c r="C30" s="23" t="s">
        <v>37</v>
      </c>
      <c r="D30" s="52">
        <f>'App.2-BA_Fixed Asset Cont_2024'!G30</f>
        <v>0</v>
      </c>
      <c r="E30" s="53"/>
      <c r="F30" s="54"/>
      <c r="G30" s="55">
        <f t="shared" si="2"/>
        <v>0</v>
      </c>
      <c r="H30" s="56"/>
      <c r="I30" s="52">
        <f>'App.2-BA_Fixed Asset Cont_2024'!L30</f>
        <v>0</v>
      </c>
      <c r="J30" s="53"/>
      <c r="K30" s="54"/>
      <c r="L30" s="55">
        <f t="shared" si="0"/>
        <v>0</v>
      </c>
      <c r="M30" s="55">
        <f t="shared" si="1"/>
        <v>0</v>
      </c>
    </row>
    <row r="31" spans="1:14" ht="14.5">
      <c r="A31" s="22">
        <v>47</v>
      </c>
      <c r="B31" s="40">
        <v>1740</v>
      </c>
      <c r="C31" s="23" t="s">
        <v>38</v>
      </c>
      <c r="D31" s="52">
        <f>'App.2-BA_Fixed Asset Cont_2024'!G31</f>
        <v>0</v>
      </c>
      <c r="E31" s="53"/>
      <c r="F31" s="54"/>
      <c r="G31" s="55">
        <f t="shared" si="2"/>
        <v>0</v>
      </c>
      <c r="H31" s="56"/>
      <c r="I31" s="52">
        <f>'App.2-BA_Fixed Asset Cont_2024'!L31</f>
        <v>0</v>
      </c>
      <c r="J31" s="53"/>
      <c r="K31" s="54"/>
      <c r="L31" s="55">
        <f t="shared" si="0"/>
        <v>0</v>
      </c>
      <c r="M31" s="55">
        <f t="shared" si="1"/>
        <v>0</v>
      </c>
    </row>
    <row r="32" spans="1:14" ht="14.5">
      <c r="A32" s="22">
        <v>17</v>
      </c>
      <c r="B32" s="40">
        <v>1745</v>
      </c>
      <c r="C32" s="23" t="s">
        <v>39</v>
      </c>
      <c r="D32" s="52">
        <f>'App.2-BA_Fixed Asset Cont_2024'!G32</f>
        <v>11.61852959</v>
      </c>
      <c r="E32" s="53"/>
      <c r="F32" s="54"/>
      <c r="G32" s="55">
        <f t="shared" si="2"/>
        <v>11.61852959</v>
      </c>
      <c r="H32" s="56"/>
      <c r="I32" s="52">
        <f>'App.2-BA_Fixed Asset Cont_2024'!L32</f>
        <v>3.7301878398915638</v>
      </c>
      <c r="J32" s="53">
        <v>0.17427794384999998</v>
      </c>
      <c r="K32" s="54"/>
      <c r="L32" s="55">
        <f t="shared" si="0"/>
        <v>3.9044657837415637</v>
      </c>
      <c r="M32" s="55">
        <f t="shared" si="1"/>
        <v>7.7140638062584355</v>
      </c>
    </row>
    <row r="33" spans="1:13" ht="14.5">
      <c r="A33" s="22" t="s">
        <v>30</v>
      </c>
      <c r="B33" s="40">
        <v>1905</v>
      </c>
      <c r="C33" s="23" t="s">
        <v>31</v>
      </c>
      <c r="D33" s="52">
        <f>'App.2-BA_Fixed Asset Cont_2024'!G33</f>
        <v>0</v>
      </c>
      <c r="E33" s="53"/>
      <c r="F33" s="54"/>
      <c r="G33" s="55">
        <f t="shared" si="2"/>
        <v>0</v>
      </c>
      <c r="H33" s="56"/>
      <c r="I33" s="52">
        <f>'App.2-BA_Fixed Asset Cont_2024'!L33</f>
        <v>0</v>
      </c>
      <c r="J33" s="53"/>
      <c r="K33" s="54"/>
      <c r="L33" s="55">
        <f t="shared" si="0"/>
        <v>0</v>
      </c>
      <c r="M33" s="55">
        <f t="shared" si="1"/>
        <v>0</v>
      </c>
    </row>
    <row r="34" spans="1:13" ht="14.5">
      <c r="A34" s="22">
        <v>47</v>
      </c>
      <c r="B34" s="40">
        <v>1908</v>
      </c>
      <c r="C34" s="23" t="s">
        <v>40</v>
      </c>
      <c r="D34" s="52">
        <f>'App.2-BA_Fixed Asset Cont_2024'!G34</f>
        <v>0</v>
      </c>
      <c r="E34" s="53"/>
      <c r="F34" s="54"/>
      <c r="G34" s="55">
        <f t="shared" si="2"/>
        <v>0</v>
      </c>
      <c r="H34" s="56"/>
      <c r="I34" s="52">
        <f>'App.2-BA_Fixed Asset Cont_2024'!L34</f>
        <v>0</v>
      </c>
      <c r="J34" s="53"/>
      <c r="K34" s="54"/>
      <c r="L34" s="55">
        <f t="shared" si="0"/>
        <v>0</v>
      </c>
      <c r="M34" s="55">
        <f t="shared" si="1"/>
        <v>0</v>
      </c>
    </row>
    <row r="35" spans="1:13" ht="14.5">
      <c r="A35" s="22">
        <v>13</v>
      </c>
      <c r="B35" s="40">
        <v>1910</v>
      </c>
      <c r="C35" s="23" t="s">
        <v>41</v>
      </c>
      <c r="D35" s="52">
        <f>'App.2-BA_Fixed Asset Cont_2024'!G35</f>
        <v>0</v>
      </c>
      <c r="E35" s="53"/>
      <c r="F35" s="54"/>
      <c r="G35" s="55">
        <f t="shared" si="2"/>
        <v>0</v>
      </c>
      <c r="H35" s="56"/>
      <c r="I35" s="52">
        <f>'App.2-BA_Fixed Asset Cont_2024'!L35</f>
        <v>0</v>
      </c>
      <c r="J35" s="53"/>
      <c r="K35" s="54"/>
      <c r="L35" s="55">
        <f t="shared" si="0"/>
        <v>0</v>
      </c>
      <c r="M35" s="55">
        <f t="shared" si="1"/>
        <v>0</v>
      </c>
    </row>
    <row r="36" spans="1:13" ht="14.5">
      <c r="A36" s="22">
        <v>8</v>
      </c>
      <c r="B36" s="40">
        <v>1915</v>
      </c>
      <c r="C36" s="23" t="s">
        <v>42</v>
      </c>
      <c r="D36" s="52">
        <f>'App.2-BA_Fixed Asset Cont_2024'!G36</f>
        <v>0</v>
      </c>
      <c r="E36" s="53"/>
      <c r="F36" s="54"/>
      <c r="G36" s="55">
        <f t="shared" si="2"/>
        <v>0</v>
      </c>
      <c r="H36" s="56"/>
      <c r="I36" s="52">
        <f>'App.2-BA_Fixed Asset Cont_2024'!L36</f>
        <v>0</v>
      </c>
      <c r="J36" s="53"/>
      <c r="K36" s="54"/>
      <c r="L36" s="55">
        <f t="shared" si="0"/>
        <v>0</v>
      </c>
      <c r="M36" s="55">
        <f t="shared" si="1"/>
        <v>0</v>
      </c>
    </row>
    <row r="37" spans="1:13" ht="14.5">
      <c r="A37" s="22">
        <v>10</v>
      </c>
      <c r="B37" s="40">
        <v>1920</v>
      </c>
      <c r="C37" s="23" t="s">
        <v>43</v>
      </c>
      <c r="D37" s="52">
        <f>'App.2-BA_Fixed Asset Cont_2024'!G37</f>
        <v>0</v>
      </c>
      <c r="E37" s="53"/>
      <c r="F37" s="54"/>
      <c r="G37" s="55">
        <f t="shared" si="2"/>
        <v>0</v>
      </c>
      <c r="H37" s="56"/>
      <c r="I37" s="52">
        <f>'App.2-BA_Fixed Asset Cont_2024'!L37</f>
        <v>0</v>
      </c>
      <c r="J37" s="53"/>
      <c r="K37" s="54"/>
      <c r="L37" s="55">
        <f t="shared" si="0"/>
        <v>0</v>
      </c>
      <c r="M37" s="55">
        <f t="shared" si="1"/>
        <v>0</v>
      </c>
    </row>
    <row r="38" spans="1:13" ht="14.5">
      <c r="A38" s="22"/>
      <c r="B38" s="41">
        <v>1925</v>
      </c>
      <c r="C38" s="23" t="s">
        <v>44</v>
      </c>
      <c r="D38" s="52">
        <f>'App.2-BA_Fixed Asset Cont_2024'!G38</f>
        <v>0</v>
      </c>
      <c r="E38" s="53"/>
      <c r="F38" s="54"/>
      <c r="G38" s="55">
        <f t="shared" si="2"/>
        <v>0</v>
      </c>
      <c r="H38" s="56"/>
      <c r="I38" s="52">
        <f>'App.2-BA_Fixed Asset Cont_2024'!L38</f>
        <v>0</v>
      </c>
      <c r="J38" s="53"/>
      <c r="K38" s="54"/>
      <c r="L38" s="55">
        <f t="shared" si="0"/>
        <v>0</v>
      </c>
      <c r="M38" s="55">
        <f t="shared" si="1"/>
        <v>0</v>
      </c>
    </row>
    <row r="39" spans="1:13" ht="14.5">
      <c r="A39" s="22">
        <v>10</v>
      </c>
      <c r="B39" s="40">
        <v>1930</v>
      </c>
      <c r="C39" s="23" t="s">
        <v>45</v>
      </c>
      <c r="D39" s="52">
        <f>'App.2-BA_Fixed Asset Cont_2024'!G39</f>
        <v>0</v>
      </c>
      <c r="E39" s="53"/>
      <c r="F39" s="54"/>
      <c r="G39" s="55">
        <f t="shared" si="2"/>
        <v>0</v>
      </c>
      <c r="H39" s="56"/>
      <c r="I39" s="52">
        <f>'App.2-BA_Fixed Asset Cont_2024'!L39</f>
        <v>0</v>
      </c>
      <c r="J39" s="53"/>
      <c r="K39" s="54"/>
      <c r="L39" s="55">
        <f t="shared" si="0"/>
        <v>0</v>
      </c>
      <c r="M39" s="55">
        <f t="shared" si="1"/>
        <v>0</v>
      </c>
    </row>
    <row r="40" spans="1:13" ht="14.5">
      <c r="A40" s="22">
        <v>8</v>
      </c>
      <c r="B40" s="40">
        <v>1935</v>
      </c>
      <c r="C40" s="23" t="s">
        <v>46</v>
      </c>
      <c r="D40" s="52">
        <f>'App.2-BA_Fixed Asset Cont_2024'!G40</f>
        <v>0</v>
      </c>
      <c r="E40" s="53"/>
      <c r="F40" s="54"/>
      <c r="G40" s="55">
        <f t="shared" si="2"/>
        <v>0</v>
      </c>
      <c r="H40" s="56"/>
      <c r="I40" s="52">
        <f>'App.2-BA_Fixed Asset Cont_2024'!L40</f>
        <v>0</v>
      </c>
      <c r="J40" s="53"/>
      <c r="K40" s="54"/>
      <c r="L40" s="55">
        <f t="shared" si="0"/>
        <v>0</v>
      </c>
      <c r="M40" s="55">
        <f t="shared" si="1"/>
        <v>0</v>
      </c>
    </row>
    <row r="41" spans="1:13" ht="14.5">
      <c r="A41" s="22">
        <v>8</v>
      </c>
      <c r="B41" s="40">
        <v>1940</v>
      </c>
      <c r="C41" s="23" t="s">
        <v>47</v>
      </c>
      <c r="D41" s="52">
        <f>'App.2-BA_Fixed Asset Cont_2024'!G41</f>
        <v>0</v>
      </c>
      <c r="E41" s="53"/>
      <c r="F41" s="54"/>
      <c r="G41" s="55">
        <f t="shared" si="2"/>
        <v>0</v>
      </c>
      <c r="H41" s="56"/>
      <c r="I41" s="52">
        <f>'App.2-BA_Fixed Asset Cont_2024'!L41</f>
        <v>0</v>
      </c>
      <c r="J41" s="53"/>
      <c r="K41" s="54"/>
      <c r="L41" s="55">
        <f t="shared" si="0"/>
        <v>0</v>
      </c>
      <c r="M41" s="55">
        <f t="shared" si="1"/>
        <v>0</v>
      </c>
    </row>
    <row r="42" spans="1:13" ht="14.5">
      <c r="A42" s="22">
        <v>8</v>
      </c>
      <c r="B42" s="40">
        <v>1945</v>
      </c>
      <c r="C42" s="23" t="s">
        <v>48</v>
      </c>
      <c r="D42" s="52">
        <f>'App.2-BA_Fixed Asset Cont_2024'!G42</f>
        <v>0</v>
      </c>
      <c r="E42" s="53"/>
      <c r="F42" s="54"/>
      <c r="G42" s="55">
        <f t="shared" si="2"/>
        <v>0</v>
      </c>
      <c r="H42" s="56"/>
      <c r="I42" s="52">
        <f>'App.2-BA_Fixed Asset Cont_2024'!L42</f>
        <v>0</v>
      </c>
      <c r="J42" s="53"/>
      <c r="K42" s="54"/>
      <c r="L42" s="55">
        <f t="shared" si="0"/>
        <v>0</v>
      </c>
      <c r="M42" s="55">
        <f t="shared" si="1"/>
        <v>0</v>
      </c>
    </row>
    <row r="43" spans="1:13" ht="14.5">
      <c r="A43" s="22">
        <v>8</v>
      </c>
      <c r="B43" s="40">
        <v>1950</v>
      </c>
      <c r="C43" s="23" t="s">
        <v>49</v>
      </c>
      <c r="D43" s="52">
        <f>'App.2-BA_Fixed Asset Cont_2024'!G43</f>
        <v>0</v>
      </c>
      <c r="E43" s="53"/>
      <c r="F43" s="54"/>
      <c r="G43" s="55">
        <f t="shared" si="2"/>
        <v>0</v>
      </c>
      <c r="H43" s="56"/>
      <c r="I43" s="52">
        <f>'App.2-BA_Fixed Asset Cont_2024'!L43</f>
        <v>0</v>
      </c>
      <c r="J43" s="53"/>
      <c r="K43" s="54"/>
      <c r="L43" s="55">
        <f t="shared" si="0"/>
        <v>0</v>
      </c>
      <c r="M43" s="55">
        <f t="shared" si="1"/>
        <v>0</v>
      </c>
    </row>
    <row r="44" spans="1:13" ht="14.5">
      <c r="A44" s="22">
        <v>8</v>
      </c>
      <c r="B44" s="40">
        <v>1955</v>
      </c>
      <c r="C44" s="23" t="s">
        <v>50</v>
      </c>
      <c r="D44" s="52">
        <f>'App.2-BA_Fixed Asset Cont_2024'!G44</f>
        <v>1.1913120000000001E-2</v>
      </c>
      <c r="E44" s="53"/>
      <c r="F44" s="54"/>
      <c r="G44" s="55">
        <f t="shared" si="2"/>
        <v>1.1913120000000001E-2</v>
      </c>
      <c r="H44" s="56"/>
      <c r="I44" s="52">
        <f>'App.2-BA_Fixed Asset Cont_2024'!L44</f>
        <v>3.2954809651612881E-3</v>
      </c>
      <c r="J44" s="53">
        <v>4.884379200000001E-4</v>
      </c>
      <c r="K44" s="54"/>
      <c r="L44" s="55">
        <f t="shared" si="0"/>
        <v>3.7839188851612883E-3</v>
      </c>
      <c r="M44" s="55">
        <f t="shared" si="1"/>
        <v>8.1292011148387123E-3</v>
      </c>
    </row>
    <row r="45" spans="1:13" ht="14.5">
      <c r="A45" s="22">
        <v>8</v>
      </c>
      <c r="B45" s="40">
        <v>1960</v>
      </c>
      <c r="C45" s="23" t="s">
        <v>51</v>
      </c>
      <c r="D45" s="52">
        <f>'App.2-BA_Fixed Asset Cont_2024'!G45</f>
        <v>0</v>
      </c>
      <c r="E45" s="53"/>
      <c r="F45" s="54"/>
      <c r="G45" s="55">
        <f t="shared" si="2"/>
        <v>0</v>
      </c>
      <c r="H45" s="56"/>
      <c r="I45" s="52">
        <f>'App.2-BA_Fixed Asset Cont_2024'!L45</f>
        <v>0</v>
      </c>
      <c r="J45" s="53"/>
      <c r="K45" s="54"/>
      <c r="L45" s="55">
        <f t="shared" si="0"/>
        <v>0</v>
      </c>
      <c r="M45" s="55">
        <f t="shared" si="1"/>
        <v>0</v>
      </c>
    </row>
    <row r="46" spans="1:13" ht="25">
      <c r="A46" s="28">
        <v>47</v>
      </c>
      <c r="B46" s="40">
        <v>1970</v>
      </c>
      <c r="C46" s="23" t="s">
        <v>52</v>
      </c>
      <c r="D46" s="52">
        <f>'App.2-BA_Fixed Asset Cont_2024'!G46</f>
        <v>0</v>
      </c>
      <c r="E46" s="53"/>
      <c r="F46" s="54"/>
      <c r="G46" s="55">
        <f t="shared" si="2"/>
        <v>0</v>
      </c>
      <c r="H46" s="56"/>
      <c r="I46" s="52">
        <f>'App.2-BA_Fixed Asset Cont_2024'!L46</f>
        <v>0</v>
      </c>
      <c r="J46" s="53"/>
      <c r="K46" s="54"/>
      <c r="L46" s="55">
        <f t="shared" si="0"/>
        <v>0</v>
      </c>
      <c r="M46" s="55">
        <f t="shared" si="1"/>
        <v>0</v>
      </c>
    </row>
    <row r="47" spans="1:13" ht="14.5">
      <c r="A47" s="22">
        <v>47</v>
      </c>
      <c r="B47" s="40">
        <v>1975</v>
      </c>
      <c r="C47" s="23" t="s">
        <v>53</v>
      </c>
      <c r="D47" s="52">
        <f>'App.2-BA_Fixed Asset Cont_2024'!G47</f>
        <v>0</v>
      </c>
      <c r="E47" s="53"/>
      <c r="F47" s="54"/>
      <c r="G47" s="55">
        <f t="shared" si="2"/>
        <v>0</v>
      </c>
      <c r="H47" s="56"/>
      <c r="I47" s="52">
        <f>'App.2-BA_Fixed Asset Cont_2024'!L47</f>
        <v>0</v>
      </c>
      <c r="J47" s="53"/>
      <c r="K47" s="54"/>
      <c r="L47" s="55">
        <f t="shared" si="0"/>
        <v>0</v>
      </c>
      <c r="M47" s="55">
        <f t="shared" si="1"/>
        <v>0</v>
      </c>
    </row>
    <row r="48" spans="1:13" ht="14.5">
      <c r="A48" s="22">
        <v>47</v>
      </c>
      <c r="B48" s="40">
        <v>1980</v>
      </c>
      <c r="C48" s="23" t="s">
        <v>54</v>
      </c>
      <c r="D48" s="52">
        <f>'App.2-BA_Fixed Asset Cont_2024'!G48</f>
        <v>0</v>
      </c>
      <c r="E48" s="53"/>
      <c r="F48" s="54"/>
      <c r="G48" s="55">
        <f t="shared" si="2"/>
        <v>0</v>
      </c>
      <c r="H48" s="56"/>
      <c r="I48" s="52">
        <f>'App.2-BA_Fixed Asset Cont_2024'!L48</f>
        <v>0</v>
      </c>
      <c r="J48" s="53"/>
      <c r="K48" s="54"/>
      <c r="L48" s="55">
        <f t="shared" si="0"/>
        <v>0</v>
      </c>
      <c r="M48" s="55">
        <f t="shared" si="1"/>
        <v>0</v>
      </c>
    </row>
    <row r="49" spans="1:14" ht="14.5">
      <c r="A49" s="22">
        <v>47</v>
      </c>
      <c r="B49" s="40">
        <v>1985</v>
      </c>
      <c r="C49" s="23" t="s">
        <v>55</v>
      </c>
      <c r="D49" s="52">
        <f>'App.2-BA_Fixed Asset Cont_2024'!G49</f>
        <v>0</v>
      </c>
      <c r="E49" s="53"/>
      <c r="F49" s="54"/>
      <c r="G49" s="55">
        <f t="shared" si="2"/>
        <v>0</v>
      </c>
      <c r="H49" s="56"/>
      <c r="I49" s="52">
        <f>'App.2-BA_Fixed Asset Cont_2024'!L49</f>
        <v>0</v>
      </c>
      <c r="J49" s="53"/>
      <c r="K49" s="54"/>
      <c r="L49" s="55">
        <f t="shared" si="0"/>
        <v>0</v>
      </c>
      <c r="M49" s="55">
        <f t="shared" si="1"/>
        <v>0</v>
      </c>
    </row>
    <row r="50" spans="1:14" ht="14.5">
      <c r="A50" s="28">
        <v>47</v>
      </c>
      <c r="B50" s="40">
        <v>1990</v>
      </c>
      <c r="C50" s="29" t="s">
        <v>56</v>
      </c>
      <c r="D50" s="52">
        <f>'App.2-BA_Fixed Asset Cont_2024'!G50</f>
        <v>0</v>
      </c>
      <c r="E50" s="53"/>
      <c r="F50" s="54"/>
      <c r="G50" s="55">
        <f t="shared" si="2"/>
        <v>0</v>
      </c>
      <c r="H50" s="56"/>
      <c r="I50" s="52">
        <f>'App.2-BA_Fixed Asset Cont_2024'!L50</f>
        <v>0</v>
      </c>
      <c r="J50" s="53"/>
      <c r="K50" s="54"/>
      <c r="L50" s="55">
        <f t="shared" si="0"/>
        <v>0</v>
      </c>
      <c r="M50" s="55">
        <f t="shared" si="1"/>
        <v>0</v>
      </c>
    </row>
    <row r="51" spans="1:14" ht="14.5">
      <c r="A51" s="22">
        <v>47</v>
      </c>
      <c r="B51" s="40">
        <v>1995</v>
      </c>
      <c r="C51" s="23" t="s">
        <v>57</v>
      </c>
      <c r="D51" s="52">
        <f>'App.2-BA_Fixed Asset Cont_2024'!G51</f>
        <v>0</v>
      </c>
      <c r="E51" s="53"/>
      <c r="F51" s="54"/>
      <c r="G51" s="55">
        <f t="shared" si="2"/>
        <v>0</v>
      </c>
      <c r="H51" s="56"/>
      <c r="I51" s="52">
        <f>'App.2-BA_Fixed Asset Cont_2024'!L51</f>
        <v>0</v>
      </c>
      <c r="J51" s="53"/>
      <c r="K51" s="54"/>
      <c r="L51" s="55">
        <f t="shared" si="0"/>
        <v>0</v>
      </c>
      <c r="M51" s="55">
        <f t="shared" si="1"/>
        <v>0</v>
      </c>
    </row>
    <row r="52" spans="1:14" ht="14.5">
      <c r="A52" s="22">
        <v>47</v>
      </c>
      <c r="B52" s="40">
        <v>2440</v>
      </c>
      <c r="C52" s="47" t="s">
        <v>58</v>
      </c>
      <c r="D52" s="52">
        <f>'App.2-BA_Fixed Asset Cont_2024'!G52</f>
        <v>0</v>
      </c>
      <c r="E52" s="53"/>
      <c r="F52" s="54"/>
      <c r="G52" s="55">
        <f t="shared" si="2"/>
        <v>0</v>
      </c>
      <c r="H52" s="43"/>
      <c r="I52" s="52">
        <f>'App.2-BA_Fixed Asset Cont_2024'!L52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550.36739193999995</v>
      </c>
      <c r="E54" s="51">
        <f>SUM(E17:E53)</f>
        <v>0</v>
      </c>
      <c r="F54" s="51">
        <f>SUM(F17:F53)</f>
        <v>0</v>
      </c>
      <c r="G54" s="51">
        <f>SUM(G17:G53)</f>
        <v>550.36739193999995</v>
      </c>
      <c r="H54" s="51"/>
      <c r="I54" s="51">
        <f>SUM(I17:I53)</f>
        <v>92.043208183961383</v>
      </c>
      <c r="J54" s="51">
        <f>SUM(J17:J53)</f>
        <v>6.4735618273390001</v>
      </c>
      <c r="K54" s="51">
        <f>SUM(K17:K53)</f>
        <v>0</v>
      </c>
      <c r="L54" s="51">
        <f>SUM(L17:L53)</f>
        <v>98.51677001130038</v>
      </c>
      <c r="M54" s="51">
        <f>SUM(M17:M53)</f>
        <v>451.85062192869964</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Cont_2024'!G56</f>
        <v>0</v>
      </c>
      <c r="E56" s="49"/>
      <c r="F56" s="49"/>
      <c r="G56" s="55">
        <f t="shared" si="2"/>
        <v>0</v>
      </c>
      <c r="H56" s="43"/>
      <c r="I56" s="57">
        <f>'App.2-BA_Fixed Asset Cont_2024'!L56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92.043208183961383</v>
      </c>
      <c r="J57" s="51">
        <f t="shared" si="7"/>
        <v>6.4735618273390001</v>
      </c>
      <c r="K57" s="51">
        <f t="shared" si="7"/>
        <v>0</v>
      </c>
      <c r="L57" s="51">
        <f t="shared" si="7"/>
        <v>98.51677001130038</v>
      </c>
      <c r="M57" s="51">
        <f t="shared" si="7"/>
        <v>451.85062192869964</v>
      </c>
    </row>
    <row r="58" spans="1:14" ht="15.5">
      <c r="A58" s="30"/>
      <c r="B58" s="30"/>
      <c r="C58" s="68" t="s">
        <v>63</v>
      </c>
      <c r="D58" s="69"/>
      <c r="E58" s="69"/>
      <c r="F58" s="69"/>
      <c r="G58" s="69"/>
      <c r="H58" s="69"/>
      <c r="I58" s="70"/>
      <c r="J58" s="44"/>
      <c r="K58" s="34"/>
      <c r="L58" s="33"/>
      <c r="M58" s="34"/>
    </row>
    <row r="59" spans="1:14" ht="14.5">
      <c r="A59" s="30"/>
      <c r="B59" s="30"/>
      <c r="C59" s="71" t="s">
        <v>64</v>
      </c>
      <c r="D59" s="72"/>
      <c r="E59" s="72"/>
      <c r="F59" s="72"/>
      <c r="G59" s="72"/>
      <c r="H59" s="72"/>
      <c r="I59" s="73"/>
      <c r="J59" s="51">
        <f>J57+J58</f>
        <v>6.4735618273390001</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6.4735618273390001</v>
      </c>
    </row>
    <row r="65" spans="1:14">
      <c r="N65" s="37"/>
    </row>
    <row r="66" spans="1:14">
      <c r="N66" s="37"/>
    </row>
    <row r="67" spans="1:14" ht="13">
      <c r="A67" s="38" t="s">
        <v>68</v>
      </c>
      <c r="D67" s="43"/>
      <c r="E67" s="43"/>
      <c r="F67" s="43"/>
      <c r="G67" s="43"/>
      <c r="H67" s="43"/>
      <c r="I67" s="43"/>
      <c r="J67" s="43"/>
      <c r="K67" s="43"/>
      <c r="L67" s="43"/>
      <c r="N67" s="37"/>
    </row>
    <row r="69" spans="1:14">
      <c r="A69" s="1">
        <v>1</v>
      </c>
      <c r="B69" s="62" t="s">
        <v>69</v>
      </c>
      <c r="C69" s="62"/>
      <c r="D69" s="62"/>
      <c r="E69" s="62"/>
      <c r="F69" s="62"/>
      <c r="G69" s="62"/>
      <c r="H69" s="62"/>
      <c r="I69" s="62"/>
      <c r="J69" s="62"/>
      <c r="K69" s="62"/>
      <c r="L69" s="62"/>
      <c r="M69" s="62"/>
    </row>
    <row r="70" spans="1:14">
      <c r="B70" s="62"/>
      <c r="C70" s="62"/>
      <c r="D70" s="62"/>
      <c r="E70" s="62"/>
      <c r="F70" s="62"/>
      <c r="G70" s="62"/>
      <c r="H70" s="62"/>
      <c r="I70" s="62"/>
      <c r="J70" s="62"/>
      <c r="K70" s="62"/>
      <c r="L70" s="62"/>
      <c r="M70" s="62"/>
    </row>
    <row r="71" spans="1:14" ht="12.75" customHeight="1"/>
    <row r="72" spans="1:14">
      <c r="A72" s="1">
        <v>2</v>
      </c>
      <c r="B72" s="62" t="s">
        <v>70</v>
      </c>
      <c r="C72" s="62"/>
      <c r="D72" s="62"/>
      <c r="E72" s="62"/>
      <c r="F72" s="62"/>
      <c r="G72" s="62"/>
      <c r="H72" s="62"/>
      <c r="I72" s="62"/>
      <c r="J72" s="62"/>
      <c r="K72" s="62"/>
      <c r="L72" s="62"/>
      <c r="M72" s="62"/>
    </row>
    <row r="73" spans="1:14">
      <c r="B73" s="62"/>
      <c r="C73" s="62"/>
      <c r="D73" s="62"/>
      <c r="E73" s="62"/>
      <c r="F73" s="62"/>
      <c r="G73" s="62"/>
      <c r="H73" s="62"/>
      <c r="I73" s="62"/>
      <c r="J73" s="62"/>
      <c r="K73" s="62"/>
      <c r="L73" s="62"/>
      <c r="M73" s="62"/>
    </row>
    <row r="75" spans="1:14">
      <c r="A75" s="1">
        <v>3</v>
      </c>
      <c r="B75" s="63" t="s">
        <v>71</v>
      </c>
      <c r="C75" s="63"/>
      <c r="D75" s="63"/>
      <c r="E75" s="63"/>
      <c r="F75" s="63"/>
      <c r="G75" s="63"/>
      <c r="H75" s="63"/>
      <c r="I75" s="63"/>
      <c r="J75" s="63"/>
      <c r="K75" s="63"/>
      <c r="L75" s="63"/>
      <c r="M75" s="63"/>
    </row>
    <row r="77" spans="1:14">
      <c r="A77" s="1">
        <v>4</v>
      </c>
      <c r="B77" s="39" t="s">
        <v>72</v>
      </c>
    </row>
    <row r="79" spans="1:14">
      <c r="A79" s="1">
        <v>5</v>
      </c>
      <c r="B79" s="39" t="s">
        <v>73</v>
      </c>
    </row>
    <row r="81" spans="1:13">
      <c r="A81" s="1">
        <v>6</v>
      </c>
      <c r="B81" s="63" t="s">
        <v>74</v>
      </c>
      <c r="C81" s="63"/>
      <c r="D81" s="63"/>
      <c r="E81" s="63"/>
      <c r="F81" s="63"/>
      <c r="G81" s="63"/>
      <c r="H81" s="63"/>
      <c r="I81" s="63"/>
      <c r="J81" s="63"/>
      <c r="K81" s="63"/>
      <c r="L81" s="63"/>
      <c r="M81" s="63"/>
    </row>
    <row r="82" spans="1:13">
      <c r="B82" s="63"/>
      <c r="C82" s="63"/>
      <c r="D82" s="63"/>
      <c r="E82" s="63"/>
      <c r="F82" s="63"/>
      <c r="G82" s="63"/>
      <c r="H82" s="63"/>
      <c r="I82" s="63"/>
      <c r="J82" s="63"/>
      <c r="K82" s="63"/>
      <c r="L82" s="63"/>
      <c r="M82" s="63"/>
    </row>
    <row r="83" spans="1:13">
      <c r="B83" s="63"/>
      <c r="C83" s="63"/>
      <c r="D83" s="63"/>
      <c r="E83" s="63"/>
      <c r="F83" s="63"/>
      <c r="G83" s="63"/>
      <c r="H83" s="63"/>
      <c r="I83" s="63"/>
      <c r="J83" s="63"/>
      <c r="K83" s="63"/>
      <c r="L83" s="63"/>
      <c r="M83" s="63"/>
    </row>
    <row r="85" spans="1:13">
      <c r="B85" s="62"/>
      <c r="C85" s="62"/>
      <c r="D85" s="62"/>
      <c r="E85" s="62"/>
      <c r="F85" s="62"/>
      <c r="G85" s="62"/>
      <c r="H85" s="62"/>
      <c r="I85" s="62"/>
      <c r="J85" s="62"/>
      <c r="K85" s="62"/>
      <c r="L85" s="62"/>
      <c r="M85" s="62"/>
    </row>
    <row r="86" spans="1:13">
      <c r="B86" s="62"/>
      <c r="C86" s="62"/>
      <c r="D86" s="62"/>
      <c r="E86" s="62"/>
      <c r="F86" s="62"/>
      <c r="G86" s="62"/>
      <c r="H86" s="62"/>
      <c r="I86" s="62"/>
      <c r="J86" s="62"/>
      <c r="K86" s="62"/>
      <c r="L86" s="62"/>
      <c r="M86" s="6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false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 xsi:nil="tru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Props1.xml><?xml version="1.0" encoding="utf-8"?>
<ds:datastoreItem xmlns:ds="http://schemas.openxmlformats.org/officeDocument/2006/customXml" ds:itemID="{37AC7515-7C38-49EA-A425-17384ACA3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7A1AD0-1FF9-493F-975F-AD1396495F42}">
  <ds:schemaRefs>
    <ds:schemaRef ds:uri="http://schemas.microsoft.com/sharepoint/v3/contenttype/forms"/>
  </ds:schemaRefs>
</ds:datastoreItem>
</file>

<file path=customXml/itemProps3.xml><?xml version="1.0" encoding="utf-8"?>
<ds:datastoreItem xmlns:ds="http://schemas.openxmlformats.org/officeDocument/2006/customXml" ds:itemID="{B87412DF-67A7-4B1C-934A-A394F0A7B84A}">
  <ds:schemaRefs>
    <ds:schemaRef ds:uri="http://schemas.microsoft.com/office/2006/metadata/properties"/>
    <ds:schemaRef ds:uri="http://purl.org/dc/terms/"/>
    <ds:schemaRef ds:uri="http://purl.org/dc/elements/1.1/"/>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7e651a3a-8d05-4ee0-9344-b668032e30e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App.2-BA_Fixed Asset Cont _2020</vt:lpstr>
      <vt:lpstr>App.2-BA_Fixed Asset Cont_2021</vt:lpstr>
      <vt:lpstr>App.2-BA_Fixed Asset Cont_2022</vt:lpstr>
      <vt:lpstr>App.2-BA_Fixed Asset Cont_2023</vt:lpstr>
      <vt:lpstr>App.2-BA_Fixed Asset Cont_2024</vt:lpstr>
      <vt:lpstr>App.2-BA_Fixed Asset Cont_2025</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MOLINA Carla</cp:lastModifiedBy>
  <cp:revision/>
  <dcterms:created xsi:type="dcterms:W3CDTF">2016-12-22T15:51:09Z</dcterms:created>
  <dcterms:modified xsi:type="dcterms:W3CDTF">2024-05-23T16:29:43Z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