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Rs  Phase 2/_Regulatory/_Filed IRs/Live Excel/"/>
    </mc:Choice>
  </mc:AlternateContent>
  <xr:revisionPtr revIDLastSave="378" documentId="8_{AD2B9D99-8AD6-4E67-8DDF-953D2481BAF0}" xr6:coauthVersionLast="47" xr6:coauthVersionMax="47" xr10:uidLastSave="{681212E2-2E69-4A64-9A5D-3A2060C9A89E}"/>
  <bookViews>
    <workbookView xWindow="-108" yWindow="-108" windowWidth="23256" windowHeight="12576" activeTab="1" xr2:uid="{22973AD1-A9B1-47D1-AD5B-BF1DB5E35895}"/>
  </bookViews>
  <sheets>
    <sheet name="Attachment 1-page 1" sheetId="1" r:id="rId1"/>
    <sheet name="Attachment 1-page 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>[1]Trafalgar!#REF!</definedName>
    <definedName name="\I">[1]Trafalgar!#REF!</definedName>
    <definedName name="\M">[1]Trafalgar!#REF!</definedName>
    <definedName name="\O">[1]Trafalgar!#REF!</definedName>
    <definedName name="\P">[1]Trafalgar!#REF!</definedName>
    <definedName name="\S">[1]Trafalgar!#REF!</definedName>
    <definedName name="\T">[1]Trafalgar!#REF!</definedName>
    <definedName name="\V">[1]Trafalgar!#REF!</definedName>
    <definedName name="\X">[1]Trafalgar!#REF!</definedName>
    <definedName name="\Y">[1]Trafalgar!#REF!</definedName>
    <definedName name="\Z">[1]Trafalgar!#REF!</definedName>
    <definedName name="_______pag23" hidden="1">{#N/A,#N/A,FALSE,"PIPE-FAC";#N/A,#N/A,FALSE,"PIPE-FAC"}</definedName>
    <definedName name="_______pag232" hidden="1">{#N/A,#N/A,FALSE,"PIPE-FAC";#N/A,#N/A,FALSE,"PIPE-FAC"}</definedName>
    <definedName name="_____pag23" hidden="1">{#N/A,#N/A,FALSE,"PIPE-FAC";#N/A,#N/A,FALSE,"PIPE-FAC"}</definedName>
    <definedName name="_____pag231" hidden="1">{#N/A,#N/A,FALSE,"PIPE-FAC";#N/A,#N/A,FALSE,"PIPE-FAC"}</definedName>
    <definedName name="_____pag232" hidden="1">{#N/A,#N/A,FALSE,"PIPE-FAC";#N/A,#N/A,FALSE,"PIPE-FAC"}</definedName>
    <definedName name="____pag23" hidden="1">{#N/A,#N/A,FALSE,"PIPE-FAC";#N/A,#N/A,FALSE,"PIPE-FAC"}</definedName>
    <definedName name="____pag231" hidden="1">{#N/A,#N/A,FALSE,"PIPE-FAC";#N/A,#N/A,FALSE,"PIPE-FAC"}</definedName>
    <definedName name="____pag232" hidden="1">{#N/A,#N/A,FALSE,"PIPE-FAC";#N/A,#N/A,FALSE,"PIPE-FAC"}</definedName>
    <definedName name="___pag23" hidden="1">{#N/A,#N/A,FALSE,"PIPE-FAC";#N/A,#N/A,FALSE,"PIPE-FAC"}</definedName>
    <definedName name="___pag231" hidden="1">{#N/A,#N/A,FALSE,"PIPE-FAC";#N/A,#N/A,FALSE,"PIPE-FAC"}</definedName>
    <definedName name="___pag232" hidden="1">{#N/A,#N/A,FALSE,"PIPE-FAC";#N/A,#N/A,FALSE,"PIPE-FAC"}</definedName>
    <definedName name="__123Graph_A" hidden="1">'[2]Cashflow Analysis'!#REF!</definedName>
    <definedName name="__123Graph_ANCF" hidden="1">'[2]Cashflow Analysis'!#REF!</definedName>
    <definedName name="__123Graph_B" hidden="1">'[2]Cashflow Analysis'!#REF!</definedName>
    <definedName name="__123Graph_BNCF" hidden="1">'[2]Cashflow Analysis'!#REF!</definedName>
    <definedName name="__123Graph_X" hidden="1">'[3]Management '!#REF!</definedName>
    <definedName name="__123Graph_XNCF" hidden="1">'[4]Cashflow Analysis'!$E$63:$BL$63</definedName>
    <definedName name="__pag23" hidden="1">{#N/A,#N/A,FALSE,"PIPE-FAC";#N/A,#N/A,FALSE,"PIPE-FAC"}</definedName>
    <definedName name="__pag231" hidden="1">{#N/A,#N/A,FALSE,"PIPE-FAC";#N/A,#N/A,FALSE,"PIPE-FAC"}</definedName>
    <definedName name="__pag232" hidden="1">{#N/A,#N/A,FALSE,"PIPE-FAC";#N/A,#N/A,FALSE,"PIPE-FAC"}</definedName>
    <definedName name="__su1" hidden="1">{#N/A,#N/A,FALSE,"Title Page"}</definedName>
    <definedName name="_10__123Graph_BCONTRAC._OIL" hidden="1">'[2]Cashflow Analysis'!#REF!</definedName>
    <definedName name="_12__123Graph_DCONTRAC._OIL" hidden="1">'[2]Cashflow Analysis'!#REF!</definedName>
    <definedName name="_13__123Graph_XCONTRAC._OIL" hidden="1">'[4]Cashflow Analysis'!$E$63:$BL$63</definedName>
    <definedName name="_15__123Graph_CCONTRAC._OIL" hidden="1">'[2]Cashflow Analysis'!#REF!</definedName>
    <definedName name="_20__123Graph_DCONTRAC._OIL" hidden="1">'[2]Cashflow Analysis'!#REF!</definedName>
    <definedName name="_21__123Graph_XCONTRAC._OIL" hidden="1">'[4]Cashflow Analysis'!$E$63:$BL$63</definedName>
    <definedName name="_3__123Graph_ACONTRAC._OIL" hidden="1">'[2]Cashflow Analysis'!#REF!</definedName>
    <definedName name="_5__123Graph_ACONTRAC._OIL" hidden="1">'[2]Cashflow Analysis'!#REF!</definedName>
    <definedName name="_6__123Graph_BCONTRAC._OIL" hidden="1">'[2]Cashflow Analysis'!#REF!</definedName>
    <definedName name="_9__123Graph_CCONTRAC._OIL" hidden="1">'[2]Cashflow Analysis'!#REF!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255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ist_Values" hidden="1">#REF!</definedName>
    <definedName name="_Fill" hidden="1">'[5]COS Model'!$K$6:$AB$9</definedName>
    <definedName name="_Key1" hidden="1">#REF!</definedName>
    <definedName name="_Key1a" hidden="1">#REF!</definedName>
    <definedName name="_Key2" hidden="1">#REF!</definedName>
    <definedName name="_Key2a" hidden="1">#REF!</definedName>
    <definedName name="_Order1" hidden="1">255</definedName>
    <definedName name="_Order2" hidden="1">255</definedName>
    <definedName name="_pag23" hidden="1">{#N/A,#N/A,FALSE,"PIPE-FAC";#N/A,#N/A,FALSE,"PIPE-FAC"}</definedName>
    <definedName name="_pag231" hidden="1">{#N/A,#N/A,FALSE,"PIPE-FAC";#N/A,#N/A,FALSE,"PIPE-FAC"}</definedName>
    <definedName name="_pag232" hidden="1">{#N/A,#N/A,FALSE,"PIPE-FAC";#N/A,#N/A,FALSE,"PIPE-FAC"}</definedName>
    <definedName name="_Sort" hidden="1">#REF!</definedName>
    <definedName name="_su1" hidden="1">{#N/A,#N/A,FALSE,"Title Page"}</definedName>
    <definedName name="_Table1_In1" hidden="1">'[5]COS Model'!#REF!</definedName>
    <definedName name="_Table1_Out" hidden="1">#REF!</definedName>
    <definedName name="_Table2_In1" hidden="1">'[5]COS Model'!$B$29</definedName>
    <definedName name="_Table2_In2" hidden="1">'[5]COS Model'!$B$23</definedName>
    <definedName name="_Table2_Out" hidden="1">#REF!</definedName>
    <definedName name="A" hidden="1">{#N/A,#N/A,TRUE,"Consolidated";#N/A,#N/A,TRUE,"Admin";#N/A,#N/A,TRUE,"Express";#N/A,#N/A,TRUE,"Other";#N/A,#N/A,TRUE,"Platte";#N/A,#N/A,TRUE,"Cajun"}</definedName>
    <definedName name="aaa" hidden="1">{#N/A,#N/A,FALSE,"CA1140";#N/A,#N/A,FALSE,"CA1200";#N/A,#N/A,FALSE,"CA1310";#N/A,#N/A,FALSE,"CA1350";#N/A,#N/A,FALSE,"CA1370";#N/A,#N/A,FALSE,"CA1380";#N/A,#N/A,FALSE,"CA1390";#N/A,#N/A,FALSE,"MISCELLANEOUS"}</definedName>
    <definedName name="ab" hidden="1">{#N/A,#N/A,FALSE,"Title Page"}</definedName>
    <definedName name="anscount" hidden="1">6</definedName>
    <definedName name="B" hidden="1">{#N/A,#N/A,TRUE,"Consolidated";#N/A,#N/A,TRUE,"Admin";#N/A,#N/A,TRUE,"Express";#N/A,#N/A,TRUE,"Other";#N/A,#N/A,TRUE,"Platte";#N/A,#N/A,TRUE,"Cajun"}</definedName>
    <definedName name="bbb" hidden="1">{#N/A,#N/A,FALSE,"RECMASTE";#N/A,#N/A,FALSE,"REC1100";#N/A,#N/A,FALSE,"REC1200";#N/A,#N/A,FALSE,"REC1900";#N/A,#N/A,FALSE,"REC2500";#N/A,#N/A,FALSE,"REC4100";#N/A,#N/A,FALSE,"REC4200"}</definedName>
    <definedName name="BLPH3" hidden="1">#REF!</definedName>
    <definedName name="BLPH3a" hidden="1">#REF!</definedName>
    <definedName name="BLPH4" hidden="1">#REF!</definedName>
    <definedName name="BLPH4a" hidden="1">#REF!</definedName>
    <definedName name="BLPH5" hidden="1">#REF!</definedName>
    <definedName name="BLPH5a" hidden="1">#REF!</definedName>
    <definedName name="BLPH6" hidden="1">#REF!</definedName>
    <definedName name="BLPH6a" hidden="1">#REF!</definedName>
    <definedName name="BLPH7" hidden="1">#REF!</definedName>
    <definedName name="BLPH7a" hidden="1">#REF!</definedName>
    <definedName name="BLPH8" hidden="1">#REF!</definedName>
    <definedName name="BLPH8a" hidden="1">#REF!</definedName>
    <definedName name="BLPH9" hidden="1">#REF!</definedName>
    <definedName name="BLPH9a" hidden="1">#REF!</definedName>
    <definedName name="cart" hidden="1">{#N/A,#N/A,FALSE,"Title Page"}</definedName>
    <definedName name="CBWorkbookPriority" hidden="1">-1222570646</definedName>
    <definedName name="Conversion">28.17399</definedName>
    <definedName name="Conversion_Factor">28.17399</definedName>
    <definedName name="convert_aeub">28.17399</definedName>
    <definedName name="convert_neb">28.32784</definedName>
    <definedName name="Convert_Rate_Metric_Imp">0.000925634</definedName>
    <definedName name="costspend" hidden="1">{#N/A,#N/A,FALSE,"PIPE-FAC";#N/A,#N/A,FALSE,"PIPE-FAC"}</definedName>
    <definedName name="COVER">#REF!</definedName>
    <definedName name="d" hidden="1">{#N/A,#N/A,FALSE,"balance";#N/A,#N/A,FALSE,"income";#N/A,#N/A,FALSE,"cashflow";#N/A,#N/A,FALSE,"cashwork"}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ddddd" hidden="1">{#N/A,#N/A,FALSE,"RECMASTE";#N/A,#N/A,FALSE,"REC1100";#N/A,#N/A,FALSE,"REC1200";#N/A,#N/A,FALSE,"REC1900";#N/A,#N/A,FALSE,"REC2500";#N/A,#N/A,FALSE,"REC4100";#N/A,#N/A,FALSE,"REC4200"}</definedName>
    <definedName name="dddddsdg" hidden="1">{#N/A,#N/A,FALSE,"Title Page"}</definedName>
    <definedName name="df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IARY">#REF!</definedName>
    <definedName name="dorothy" hidden="1">{#N/A,#N/A,TRUE,"Consolidated";#N/A,#N/A,TRUE,"Admin";#N/A,#N/A,TRUE,"Express";#N/A,#N/A,TRUE,"Other";#N/A,#N/A,TRUE,"Platte";#N/A,#N/A,TRUE,"Cajun"}</definedName>
    <definedName name="dorothy2" hidden="1">{#N/A,#N/A,TRUE,"Consolidated";#N/A,#N/A,TRUE,"Admin";#N/A,#N/A,TRUE,"Express";#N/A,#N/A,TRUE,"Other";#N/A,#N/A,TRUE,"Platte";#N/A,#N/A,TRUE,"Cajun"}</definedName>
    <definedName name="DSIndHistHiddenYear1" hidden="1">[6]DS_Industry_Specif!#REF!</definedName>
    <definedName name="DSIndHistHiddenYear2" hidden="1">[6]DS_Industry_Specif!#REF!</definedName>
    <definedName name="DSIndHistHiddenYear3" hidden="1">[6]DS_Industry_Specif!#REF!</definedName>
    <definedName name="Emp_Emerson">1023.342</definedName>
    <definedName name="Emp_NBJ">2637.693</definedName>
    <definedName name="equipt" hidden="1">{#N/A,#N/A,FALSE,"CA1140";#N/A,#N/A,FALSE,"CA1200";#N/A,#N/A,FALSE,"CA1310";#N/A,#N/A,FALSE,"CA1350";#N/A,#N/A,FALSE,"CA1370";#N/A,#N/A,FALSE,"CA1380";#N/A,#N/A,FALSE,"CA1390";#N/A,#N/A,FALSE,"MISCELLANEOUS"}</definedName>
    <definedName name="error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EV__LASTREFTIME__" hidden="1">41605.4496064815</definedName>
    <definedName name="feb">28</definedName>
    <definedName name="fff" hidden="1">{#N/A,#N/A,FALSE,"CONMAS";#N/A,#N/A,FALSE,"SUPMAS";#N/A,#N/A,FALSE,"ENGMAST"}</definedName>
    <definedName name="FPR" hidden="1">{#N/A,#N/A,FALSE,"Title Page"}</definedName>
    <definedName name="Gas" hidden="1">{#N/A,#N/A,FALSE,"Title Page"}</definedName>
    <definedName name="GRID">[7]Sheet2!$A$4:$L$15</definedName>
    <definedName name="INPUT_Accum_2012_SEGM" hidden="1">{#N/A,#N/A,FALSE,"Title Page"}</definedName>
    <definedName name="IOTH">[1]Trafalgar!#REF!</definedName>
    <definedName name="IPAN">[1]Trafalgar!#REF!</definedName>
    <definedName name="IPANP">[1]Trafalgar!#REF!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42619.6730439815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G_TOTAL_OIL_PRODUCTON" hidden="1">"c2059"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STCL">[1]Trafalgar!#REF!</definedName>
    <definedName name="ISTCLP">[1]Trafalgar!#REF!</definedName>
    <definedName name="leap_feb">29</definedName>
    <definedName name="leap_year">366</definedName>
    <definedName name="Lfeb">[8]Factors!$B$11</definedName>
    <definedName name="li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mcount" hidden="1">3</definedName>
    <definedName name="linda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say" hidden="1">{#N/A,#N/A,FALSE,"PIPE-FAC";#N/A,#N/A,FALSE,"PIPE-FAC"}</definedName>
    <definedName name="long_month">31</definedName>
    <definedName name="metricthree" hidden="1">{#N/A,#N/A,FALSE,"PIPE-FAC";#N/A,#N/A,FALSE,"PIPE-FAC"}</definedName>
    <definedName name="metricthree3" hidden="1">{#N/A,#N/A,FALSE,"PIPE-FAC";#N/A,#N/A,FALSE,"PIPE-FAC"}</definedName>
    <definedName name="NO" hidden="1">#REF!</definedName>
    <definedName name="notes">#REF!</definedName>
    <definedName name="Pal_Workbook_GUID" hidden="1">"FE2CZWZRFWG6TPB8IJBBA1IN"</definedName>
    <definedName name="poly" hidden="1">{#N/A,#N/A,FALSE,"JACKETS (1100 t) (1)"}</definedName>
    <definedName name="RB" hidden="1">{#N/A,#N/A,TRUE,"Consolidated";#N/A,#N/A,TRUE,"Admin";#N/A,#N/A,TRUE,"Express";#N/A,#N/A,TRUE,"Other";#N/A,#N/A,TRUE,"Platte";#N/A,#N/A,TRUE,"Cajun"}</definedName>
    <definedName name="rick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BeforeRecalcMacro" hidden="1">""</definedName>
    <definedName name="RiskBeforeSimMacro" hidden="1">""</definedName>
    <definedName name="RiskCollectDistributionSamples" hidden="1">1</definedName>
    <definedName name="RiskFixedSeed" hidden="1">1</definedName>
    <definedName name="RiskHasSettings" hidden="1">7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dffsasadf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sd" hidden="1">{#N/A,#N/A,FALSE,"Title Page"}</definedName>
    <definedName name="sdrdf" hidden="1">{#N/A,#N/A,FALSE,"Title Page"}</definedName>
    <definedName name="sencount" hidden="1">2</definedName>
    <definedName name="short_month">30</definedName>
    <definedName name="ss" hidden="1">{#N/A,#N/A,FALSE,"COLUMNS";#N/A,#N/A,FALSE,"REACTORS";#N/A,#N/A,FALSE,"INTERNALS";#N/A,#N/A,FALSE,"HEAT EXCHANGERS";#N/A,#N/A,FALSE,"AIR COOLERS";#N/A,#N/A,FALSE,"HEATERS";#N/A,#N/A,FALSE,"BOILERS";#N/A,#N/A,FALSE,"TURBINES";#N/A,#N/A,FALSE,"COMPRESSORS";#N/A,#N/A,FALSE,"PACKAGE";#N/A,#N/A,FALSE,"VALVES";#N/A,#N/A,FALSE,"MISCELLANEOUS";#N/A,#N/A,FALSE,"DRUMS";#N/A,#N/A,FALSE,"PUMPS"}</definedName>
    <definedName name="STCL">'[1]St. Clair'!#REF!</definedName>
    <definedName name="STCLP">'[1]St. Clair'!#REF!</definedName>
    <definedName name="Summary" hidden="1">{#N/A,#N/A,FALSE,"Title Page"}</definedName>
    <definedName name="summary1" hidden="1">{#N/A,#N/A,FALSE,"Title Page"}</definedName>
    <definedName name="summary19" hidden="1">{#N/A,#N/A,FALSE,"Title Page"}</definedName>
    <definedName name="Summary2" hidden="1">{#N/A,#N/A,FALSE,"Summary";#N/A,#N/A,FALSE,"Prices at Selected Stations"}</definedName>
    <definedName name="summarys" hidden="1">{#N/A,#N/A,FALSE,"Title Page"}</definedName>
    <definedName name="summarys1" hidden="1">{#N/A,#N/A,FALSE,"Title Page"}</definedName>
    <definedName name="SummarySelected" hidden="1">{#N/A,#N/A,FALSE,"Summary";#N/A,#N/A,FALSE,"Prices at Selected Stations"}</definedName>
    <definedName name="suu" hidden="1">{#N/A,#N/A,FALSE,"Title Page"}</definedName>
    <definedName name="TableName">"Dummy"</definedName>
    <definedName name="TAX">0.34119</definedName>
    <definedName name="TB_ShortCut">55.97</definedName>
    <definedName name="test">#REF!</definedName>
    <definedName name="Throughput">924010</definedName>
    <definedName name="TM1REBUILDOPTION">1</definedName>
    <definedName name="TOCOPY">[1]Trafalgar!#REF!</definedName>
    <definedName name="TP_Footer_Path" hidden="1">"S:\49002\03welf\H&amp;W\Flex Pricing\"</definedName>
    <definedName name="TP_Footer_User" hidden="1">"Towers Perrin"</definedName>
    <definedName name="TP_Footer_Version" hidden="1">"v3.00"</definedName>
    <definedName name="TRAF">[1]Trafalgar!#REF!</definedName>
    <definedName name="TRAFP">[1]Trafalgar!#REF!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Unknown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er" hidden="1">{#N/A,#N/A,TRUE,"Consolidated";#N/A,#N/A,TRUE,"Admin";#N/A,#N/A,TRUE,"Express";#N/A,#N/A,TRUE,"Other";#N/A,#N/A,TRUE,"Platte";#N/A,#N/A,TRUE,"Cajun"}</definedName>
    <definedName name="whatever" hidden="1">0</definedName>
    <definedName name="wrn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96grasec2." hidden="1">{#N/A,#N/A,FALSE,"Schedule 2.2";#N/A,#N/A,FALSE,"Schedule 2.2.1";#N/A,#N/A,FALSE,"Schedule 2.6";#N/A,#N/A,FALSE,"Schedule 2.5";#N/A,#N/A,FALSE,"Schedule 2.7";#N/A,#N/A,FALSE,"Schedule 2.8";#N/A,#N/A,FALSE,"Schedule 2.12 &amp; 2.12.1";#N/A,#N/A,FALSE,"Schedule 2.12.2";#N/A,#N/A,FALSE,"Schedule 2.9"}</definedName>
    <definedName name="wrn.96grasec3." hidden="1">{#N/A,#N/A,FALSE,"Schedule 3.1";#N/A,#N/A,FALSE,"Schedule 3.2";#N/A,#N/A,FALSE,"Schedule 3.3 -p1";#N/A,#N/A,FALSE,"Schedule 3.3 p2-4";#N/A,#N/A,FALSE,"Schedule 3.3.1";#N/A,#N/A,FALSE,"Schedule 3.3.2";#N/A,#N/A,FALSE,"Schedule 3.4";#N/A,#N/A,FALSE,"Schedule 3.6"}</definedName>
    <definedName name="wrn.96grasec4." hidden="1">{#N/A,#N/A,FALSE,"Schedule 4.2";#N/A,#N/A,FALSE,"Schedule 4.4";#N/A,#N/A,FALSE,"Schedule 4.7.1";#N/A,#N/A,FALSE,"Schedule 4.7.2";#N/A,#N/A,FALSE,"Schedule 4.9"}</definedName>
    <definedName name="wrn.96grasec5." hidden="1">{#N/A,#N/A,FALSE,"Schedule 5.2 Reg";#N/A,#N/A,FALSE,"Schedule 5.2";#N/A,#N/A,FALSE,"Schedule 5.3 Reg";#N/A,#N/A,FALSE,"Schedule 5.3";#N/A,#N/A,FALSE,"Schedule 5.4 Reg";#N/A,#N/A,FALSE,"Schedule 5.4"}</definedName>
    <definedName name="wrn.BULK." hidden="1">{#N/A,#N/A,FALSE,"CW";#N/A,#N/A,FALSE,"SS";#N/A,#N/A,FALSE,"PIPING";#N/A,#N/A,FALSE,"INSTR";#N/A,#N/A,FALSE,"ELEC";#N/A,#N/A,FALSE,"INSUL";#N/A,#N/A,FALSE,"PAINT"}</definedName>
    <definedName name="wrn.ebapc." hidden="1">{#N/A,#N/A,FALSE,"Summary";#N/A,#N/A,FALSE,"Estbasis";#N/A,#N/A,FALSE,"Estanalys";#N/A,#N/A,FALSE,"Estequip";#N/A,#N/A,FALSE,"Estbulk"}</definedName>
    <definedName name="wrn.EM._.BUSINESS._.UNIT._.EXEC._.SUMMARY.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O._.Report._.2000.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QP." hidden="1">{#N/A,#N/A,FALSE,"COLUMNS";#N/A,#N/A,FALSE,"REACTORS";#N/A,#N/A,FALSE,"INTERNALS";#N/A,#N/A,FALSE,"HEAT EXCHANGERS";#N/A,#N/A,FALSE,"AIR COOLERS";#N/A,#N/A,FALSE,"HEATERS";#N/A,#N/A,FALSE,"BOILERS";#N/A,#N/A,FALSE,"TURBINES";#N/A,#N/A,FALSE,"COMPRESSORS";#N/A,#N/A,FALSE,"PACKAGE";#N/A,#N/A,FALSE,"VALVES";#N/A,#N/A,FALSE,"MISCELLANEOUS";#N/A,#N/A,FALSE,"DRUMS";#N/A,#N/A,FALSE,"PUMPS"}</definedName>
    <definedName name="wrn.EQUIPMENT." hidden="1">{#N/A,#N/A,FALSE,"CA1140";#N/A,#N/A,FALSE,"CA1200";#N/A,#N/A,FALSE,"CA1310";#N/A,#N/A,FALSE,"CA1350";#N/A,#N/A,FALSE,"CA1370";#N/A,#N/A,FALSE,"CA1380";#N/A,#N/A,FALSE,"CA1390";#N/A,#N/A,FALSE,"MISCELLANEOUS"}</definedName>
    <definedName name="wrn.Exec._.Report." hidden="1">{#N/A,#N/A,TRUE,"Consolidated";#N/A,#N/A,TRUE,"Admin";#N/A,#N/A,TRUE,"Express";#N/A,#N/A,TRUE,"Other";#N/A,#N/A,TRUE,"Platte";#N/A,#N/A,TRUE,"Cajun"}</definedName>
    <definedName name="wrn.Fuel._.Cycle." hidden="1">{#N/A,#N/A,FALSE,"AltFuel"}</definedName>
    <definedName name="wrn.Gas._.Report." hidden="1">{#N/A,#N/A,TRUE,"Gas EO Rpt Page1";#N/A,#N/A,TRUE,"Gas EO Rpt Page 1A";#N/A,#N/A,TRUE,"Gas EO Rpt Page 1B";#N/A,#N/A,TRUE,"Gas EO Rpt Page2";#N/A,#N/A,TRUE,"Comments"}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PAGE2." hidden="1">{#N/A,#N/A,FALSE,"PIPE-FAC";#N/A,#N/A,FALSE,"PIPE-FAC"}</definedName>
    <definedName name="wrn.PAGE2.1" hidden="1">{#N/A,#N/A,FALSE,"PIPE-FAC";#N/A,#N/A,FALSE,"PIPE-FAC"}</definedName>
    <definedName name="wrn.PAGE2.2" hidden="1">{#N/A,#N/A,FALSE,"PIPE-FAC";#N/A,#N/A,FALSE,"PIPE-FAC"}</definedName>
    <definedName name="wrn.PRT_ALL_CO." hidden="1">{"INV",#N/A,FALSE,"Plant";"INV_IC",#N/A,FALSE,"Plant";"INV_IS",#N/A,FALSE,"Plant";"INT",#N/A,FALSE,"Plant";"INT_IC",#N/A,FALSE,"Plant";"INT_IS",#N/A,FALSE,"Plant"}</definedName>
    <definedName name="wrn.ratio." hidden="1">{#N/A,#N/A,FALSE,"JACKETS (1100 t) (1)"}</definedName>
    <definedName name="wrn.RECAP." hidden="1">{#N/A,#N/A,FALSE,"RECMASTE";#N/A,#N/A,FALSE,"REC1100";#N/A,#N/A,FALSE,"REC1200";#N/A,#N/A,FALSE,"REC1900";#N/A,#N/A,FALSE,"REC2500";#N/A,#N/A,FALSE,"REC4100";#N/A,#N/A,FALSE,"REC4200"}</definedName>
    <definedName name="wrn.RECAPMAST." hidden="1">{#N/A,#N/A,FALSE,"CONMAS";#N/A,#N/A,FALSE,"SUPMAS";#N/A,#N/A,FALSE,"ENGMAST"}</definedName>
    <definedName name="wrn.Statements." hidden="1">{#N/A,#N/A,FALSE,"balance";#N/A,#N/A,FALSE,"income";#N/A,#N/A,FALSE,"cashflow";#N/A,#N/A,FALSE,"cashwork"}</definedName>
    <definedName name="wrn.SUM." hidden="1">{#N/A,#N/A,FALSE,"PIPE-FAC"}</definedName>
    <definedName name="wrn.SUM.1" hidden="1">{#N/A,#N/A,FALSE,"PIPE-FAC"}</definedName>
    <definedName name="wrn.SUM.3" hidden="1">{#N/A,#N/A,FALSE,"PIPE-FAC"}</definedName>
    <definedName name="wrn.Summary." hidden="1">{#N/A,#N/A,TRUE,"Input";#N/A,#N/A,TRUE,"Revenue Requirement (2)";#N/A,#N/A,TRUE,"Service Prices";#N/A,#N/A,TRUE,"Summary (2)";#N/A,#N/A,TRUE,"Prices at Selected Stations"}</definedName>
    <definedName name="wrn.Title._.Page." hidden="1">{#N/A,#N/A,FALSE,"Title Page"}</definedName>
    <definedName name="wrn.Work._.Item._.01._.Capital." hidden="1">{#N/A,#N/A,FALSE,"Overall Summaries"}</definedName>
    <definedName name="wrn.Work._.Item._.01._.Capital.1" hidden="1">{#N/A,#N/A,FALSE,"Overall Summaries"}</definedName>
    <definedName name="wrn.Work._.Item.01._.Capital.1" hidden="1">{#N/A,#N/A,FALSE,"Overall Summaries"}</definedName>
    <definedName name="X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xx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2" l="1"/>
  <c r="J31" i="1"/>
  <c r="I31" i="1"/>
  <c r="A17" i="2" l="1"/>
  <c r="A18" i="2" s="1"/>
  <c r="D31" i="1"/>
  <c r="E31" i="1"/>
  <c r="F31" i="1"/>
  <c r="G31" i="1"/>
  <c r="H31" i="1"/>
  <c r="K31" i="1"/>
  <c r="L31" i="1"/>
  <c r="M31" i="1"/>
  <c r="N31" i="1"/>
  <c r="C31" i="1"/>
  <c r="A19" i="2" l="1"/>
  <c r="A20" i="2" s="1"/>
  <c r="A14" i="1"/>
  <c r="N24" i="1"/>
  <c r="M24" i="1"/>
  <c r="L24" i="1"/>
  <c r="K24" i="1"/>
  <c r="J24" i="1"/>
  <c r="I24" i="1"/>
  <c r="H24" i="1"/>
  <c r="G24" i="1"/>
  <c r="F24" i="1"/>
  <c r="E24" i="1"/>
  <c r="D24" i="1"/>
  <c r="C24" i="1"/>
  <c r="A22" i="2" l="1"/>
  <c r="A24" i="2" s="1"/>
  <c r="A17" i="1"/>
  <c r="A18" i="1" s="1"/>
  <c r="A27" i="2" l="1"/>
  <c r="A19" i="1"/>
  <c r="A28" i="2" l="1"/>
  <c r="A20" i="1"/>
  <c r="A22" i="1" s="1"/>
  <c r="A29" i="2" l="1"/>
  <c r="A31" i="2" s="1"/>
  <c r="A24" i="1"/>
  <c r="A27" i="1" l="1"/>
  <c r="A28" i="1" l="1"/>
  <c r="A29" i="1" s="1"/>
  <c r="A31" i="1" l="1"/>
</calcChain>
</file>

<file path=xl/sharedStrings.xml><?xml version="1.0" encoding="utf-8"?>
<sst xmlns="http://schemas.openxmlformats.org/spreadsheetml/2006/main" count="78" uniqueCount="39">
  <si>
    <t>Filed: 2024-07-08</t>
  </si>
  <si>
    <t>EB-2024-0111</t>
  </si>
  <si>
    <t>Exhibit I.4.2-FRPO-59</t>
  </si>
  <si>
    <t>Attachment 1</t>
  </si>
  <si>
    <t>Page 1 of 2</t>
  </si>
  <si>
    <t>Forecast of Monthly Storage Inventory Balances</t>
  </si>
  <si>
    <t>Line</t>
  </si>
  <si>
    <t>No.</t>
  </si>
  <si>
    <t>Particulars (TJ)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</si>
  <si>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</si>
  <si>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</si>
  <si>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</si>
  <si>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</si>
  <si>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</si>
  <si>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</si>
  <si>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</si>
  <si>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</si>
  <si>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</si>
  <si>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</si>
  <si>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</si>
  <si>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</si>
  <si>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Opening Inventory</t>
  </si>
  <si>
    <t xml:space="preserve">Gas Supply Purchases, excluding Dawn </t>
  </si>
  <si>
    <t>Direct Purchase Deliveries, excluding Dawn:</t>
  </si>
  <si>
    <t>Empress Deliveries</t>
  </si>
  <si>
    <t>Ontario Deliveries</t>
  </si>
  <si>
    <t>Parkway Deliveries</t>
  </si>
  <si>
    <t>Subtotal</t>
  </si>
  <si>
    <t>Total Demand</t>
  </si>
  <si>
    <t>Difference</t>
  </si>
  <si>
    <t>Dawn Supply:</t>
  </si>
  <si>
    <t>Gas Supply Purchases, Dawn</t>
  </si>
  <si>
    <t xml:space="preserve">Direct Purchase Deliveries, Dawn </t>
  </si>
  <si>
    <t>Ending Inventory</t>
  </si>
  <si>
    <t>Daily withdrawal capability (at monthly storage level) (TJ/d) (1)</t>
  </si>
  <si>
    <t>Note:</t>
  </si>
  <si>
    <t>(1)</t>
  </si>
  <si>
    <t>Daily withdrawal capability includes the semi-unbundled service requirement.</t>
  </si>
  <si>
    <t>Page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</si>
</sst>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</font>
    <font>
      <b/>
      <sz val="10"/>
      <color theme="1"/>
      <name val="Arial"/>
    </font>
    <font>
      <u/>
      <sz val="10"/>
      <color theme="1"/>
      <name val="Arial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7" fontId="3" fillId="0" borderId="0" xfId="0" applyNumberFormat="1" applyFont="1" applyAlignment="1">
      <alignment horizontal="center"/>
    </xf>
    <xf numFmtId="164" fontId="2" fillId="0" borderId="0" xfId="1" applyNumberFormat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17" fontId="2" fillId="0" borderId="0" xfId="0" applyNumberFormat="1" applyFont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/>
    <xf numFmtId="164" fontId="2" fillId="0" borderId="0" xfId="1" applyNumberFormat="1" applyFont="1" applyFill="1"/>
    <xf numFmtId="0" fontId="4" fillId="0" borderId="0" xfId="0" applyFont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mand%20budget-C03-C06%20Upda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ranscanada-my.sharepoint.com/DATA/NIGERIA/ECON/BONGA6E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bill_caughey\My%20Documents\BD%20-%20Non%20Regulated%20Projects\BRADFORD%20-%20OPA%20Northern%20York%20Region%20RFP\Construction%20Aker\AkerL%20Bradford%20Proposal%2020091003\02_54%201092%20Estimate%20Rev%203%20Sub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D01\!EUDC\DATA\NIGERIA\ECON\1997\NIG97MD6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ranscanada-my.sharepoint.com/Documents%20and%20Settings/rob_whitmore/Local%20Settings/Temporary%20Internet%20Files/OLKA/AN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lients\E\Enbridge\2001\Presentations\Westcoast\Analysis\Maureen's%20mode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ontgom\Desktop\Energy%20Conversion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ccustomerexpress.com/Market_and_Supply_Planning/200%20SERIES%20-%20DEMAND/206%20-%20Demand%20Forecasts/MVF2000/2000%20MV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Trafalgar"/>
      <sheetName val="Panhandle-Ojibway"/>
      <sheetName val="Ojibway -Dawn"/>
      <sheetName val="St. Clair"/>
      <sheetName val="Storage"/>
      <sheetName val="Old Ontario Storage"/>
      <sheetName val="By Customer"/>
      <sheetName val="Emg Mkt 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onomic setup"/>
      <sheetName val="Summary Results"/>
      <sheetName val="P&amp;B Summary"/>
      <sheetName val="Sensitivities"/>
      <sheetName val="Cashflow Analysis"/>
      <sheetName val="Book Earnings and ROCE"/>
      <sheetName val="Cashflow and Earnings Profile"/>
      <sheetName val="Inflation"/>
      <sheetName val="Prices"/>
      <sheetName val="Block 316  12-2-96"/>
      <sheetName val="Block 212  8-22-96"/>
      <sheetName val="Govt Take"/>
      <sheetName val="Drilling"/>
      <sheetName val="Transportation"/>
      <sheetName val="Exxon Cashflow"/>
      <sheetName val="Social Cashflow"/>
      <sheetName val="PPT graphic"/>
      <sheetName val="Schedules"/>
      <sheetName val="Data initialization"/>
      <sheetName val="Book calculations"/>
      <sheetName val="Block 212  5-15-96"/>
      <sheetName val="Module1"/>
      <sheetName val="Initializ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 roll-up"/>
      <sheetName val="Detail"/>
      <sheetName val="Project "/>
      <sheetName val="Estimate "/>
      <sheetName val="Management "/>
      <sheetName val="Support "/>
      <sheetName val="Supplies &amp; Services "/>
      <sheetName val="Equipment "/>
      <sheetName val="Rates "/>
      <sheetName val="Wages "/>
      <sheetName val="Material "/>
      <sheetName val="Subs "/>
      <sheetName val="Supt Schedule"/>
      <sheetName val="ListMenuDlg"/>
      <sheetName val="MACROS"/>
      <sheetName val=""/>
      <sheetName val="02_54 1092 Estimate Rev 3 Subm"/>
      <sheetName val="Dropdown-UOM"/>
      <sheetName val="Cashflow 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nsitivities"/>
      <sheetName val="Economic setup"/>
      <sheetName val="Fiscal &amp; PSC Variations"/>
      <sheetName val="Output"/>
      <sheetName val="Summary Results"/>
      <sheetName val="P&amp;B Summary"/>
      <sheetName val="Cashflow Analysis"/>
      <sheetName val="US Tax Sensitivity"/>
      <sheetName val="Book Earnings and ROCE"/>
      <sheetName val="Cashflow and Earnings Profile"/>
      <sheetName val="Blk. 212 Bonga Expl.  8-30-97 "/>
      <sheetName val="Expl. blk. 212  8-22-96"/>
      <sheetName val="Expl. blk. 212  8-15-97 mid-yr"/>
      <sheetName val="Blk 316 Abo Expl. "/>
      <sheetName val="Blk 219 Ngolo Expl"/>
      <sheetName val="Blk 219 Ngolo Expl. (2)"/>
      <sheetName val="Prices"/>
      <sheetName val="Inflation"/>
      <sheetName val="Financing"/>
      <sheetName val="Transportation"/>
      <sheetName val="PPT graphic"/>
      <sheetName val="Schedules"/>
      <sheetName val="Data initialization"/>
      <sheetName val="Module1"/>
      <sheetName val="Module2"/>
      <sheetName val="Module3"/>
      <sheetName val="US Tax Sensitivity (3)"/>
      <sheetName val="US Tax Sensitivity (2)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witches"/>
      <sheetName val="Experts"/>
      <sheetName val="gpis"/>
      <sheetName val="GPUC"/>
      <sheetName val="Dep expense"/>
      <sheetName val="Debt costs Amort"/>
      <sheetName val="Accum Deprec"/>
      <sheetName val="Fuel Tax"/>
      <sheetName val="CCA Schedule"/>
      <sheetName val="TEMPLATE 2005"/>
      <sheetName val="COS Model"/>
      <sheetName val="Summary"/>
      <sheetName val="FS"/>
      <sheetName val="Graphs"/>
      <sheetName val="Tornado"/>
      <sheetName val="TEMPLATE"/>
      <sheetName val="FS 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"/>
      <sheetName val="inserts"/>
      <sheetName val="EPSNorm"/>
      <sheetName val="Assumptions"/>
      <sheetName val="main"/>
      <sheetName val="union"/>
      <sheetName val="centra"/>
      <sheetName val="png"/>
      <sheetName val="foot"/>
      <sheetName val="wigsi"/>
      <sheetName val="MNE"/>
      <sheetName val="Alliance"/>
      <sheetName val="int'l"/>
      <sheetName val="corpfi"/>
      <sheetName val="Power"/>
      <sheetName val="Empire"/>
      <sheetName val="incent"/>
      <sheetName val="Indonesia"/>
      <sheetName val="Vector"/>
      <sheetName val="Millenium"/>
      <sheetName val="Mexico"/>
      <sheetName val="epschart"/>
      <sheetName val="NAV"/>
      <sheetName val="SegBS"/>
      <sheetName val="Sheet1"/>
      <sheetName val="Charts"/>
      <sheetName val="finstat"/>
      <sheetName val="Summary"/>
      <sheetName val="simplified"/>
      <sheetName val="DS_Key_Information"/>
      <sheetName val="DS_Valuation_Measures"/>
      <sheetName val="DS_Income_Statement"/>
      <sheetName val="DS_Cash_Flow"/>
      <sheetName val="DS_Balance_Sheet"/>
      <sheetName val="DS_Industry_Specif"/>
      <sheetName val="DS_Quarterly_Estimates_Data"/>
      <sheetName val="DD&amp;A"/>
      <sheetName val="Capex"/>
      <sheetName val="List"/>
      <sheetName val="TRANS_AS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Module1"/>
      <sheetName val="Module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s"/>
      <sheetName val="INFORQTS"/>
      <sheetName val="2001MVF"/>
      <sheetName val="2000MVF"/>
      <sheetName val="1999 Actual"/>
      <sheetName val="1999MVF-991101"/>
      <sheetName val="1999MVF-990216"/>
      <sheetName val="1999MVF-981104"/>
      <sheetName val="1998 Actual"/>
      <sheetName val="1998MVF"/>
      <sheetName val="1997 Actu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CF441-E790-4D18-9234-B5B1158F0FD3}">
  <dimension ref="A1:N44"/>
  <sheetViews>
    <sheetView view="pageBreakPreview" zoomScale="60" zoomScaleNormal="90" workbookViewId="0">
      <selection activeCell="C3" sqref="C3"/>
    </sheetView>
  </sheetViews>
  <sheetFormatPr defaultColWidth="9.109375" defaultRowHeight="13.2" x14ac:dyDescent="0.25"/>
  <cols>
    <col min="1" max="1" width="5.33203125" style="10" customWidth="1"/>
    <col min="2" max="2" width="73.5546875" style="1" customWidth="1"/>
    <col min="3" max="14" width="11.33203125" style="1" customWidth="1"/>
    <col min="15" max="16384" width="9.109375" style="1"/>
  </cols>
  <sheetData>
    <row r="1" spans="1:14" x14ac:dyDescent="0.25">
      <c r="N1" s="9" t="s">
        <v>0</v>
      </c>
    </row>
    <row r="2" spans="1:14" x14ac:dyDescent="0.25">
      <c r="N2" s="9" t="s">
        <v>1</v>
      </c>
    </row>
    <row r="3" spans="1:14" x14ac:dyDescent="0.25">
      <c r="N3" s="9" t="s">
        <v>2</v>
      </c>
    </row>
    <row r="4" spans="1:14" x14ac:dyDescent="0.25">
      <c r="N4" s="9" t="s">
        <v>3</v>
      </c>
    </row>
    <row r="5" spans="1:14" x14ac:dyDescent="0.25">
      <c r="N5" s="9" t="s">
        <v>4</v>
      </c>
    </row>
    <row r="6" spans="1:14" ht="15" customHeight="1" x14ac:dyDescent="0.25">
      <c r="A6" s="17" t="s">
        <v>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8" spans="1:14" x14ac:dyDescent="0.25">
      <c r="A8" s="10" t="s">
        <v>6</v>
      </c>
    </row>
    <row r="9" spans="1:14" x14ac:dyDescent="0.25">
      <c r="A9" s="11" t="s">
        <v>7</v>
      </c>
      <c r="B9" s="13" t="s">
        <v>8</v>
      </c>
      <c r="C9" s="8">
        <v>45017</v>
      </c>
      <c r="D9" s="8">
        <v>45047</v>
      </c>
      <c r="E9" s="8">
        <v>45078</v>
      </c>
      <c r="F9" s="8">
        <v>45108</v>
      </c>
      <c r="G9" s="8">
        <v>45139</v>
      </c>
      <c r="H9" s="8">
        <v>45170</v>
      </c>
      <c r="I9" s="8">
        <v>45200</v>
      </c>
      <c r="J9" s="8">
        <v>45231</v>
      </c>
      <c r="K9" s="8">
        <v>45261</v>
      </c>
      <c r="L9" s="8">
        <v>45292</v>
      </c>
      <c r="M9" s="8">
        <v>45323</v>
      </c>
      <c r="N9" s="8">
        <v>45352</v>
      </c>
    </row>
    <row r="10" spans="1:14" x14ac:dyDescent="0.25">
      <c r="C10" s="7" t="s">
        <v>9</v>
      </c>
      <c r="D10" s="7" t="s">
        <v>10</v>
      </c>
      <c r="E10" s="7" t="s">
        <v>11</v>
      </c>
      <c r="F10" s="7" t="s">
        <v>12</v>
      </c>
      <c r="G10" s="7" t="s">
        <v>13</v>
      </c>
      <c r="H10" s="7" t="s">
        <v>14</v>
      </c>
      <c r="I10" s="7" t="s">
        <v>15</v>
      </c>
      <c r="J10" s="7" t="s">
        <v>16</v>
      </c>
      <c r="K10" s="7" t="s">
        <v>17</v>
      </c>
      <c r="L10" s="7" t="s">
        <v>18</v>
      </c>
      <c r="M10" s="7" t="s">
        <v>19</v>
      </c>
      <c r="N10" s="7" t="s">
        <v>20</v>
      </c>
    </row>
    <row r="11" spans="1:14" x14ac:dyDescent="0.2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10">
        <v>1</v>
      </c>
      <c r="B12" s="1" t="s">
        <v>21</v>
      </c>
      <c r="C12" s="3">
        <v>26595.3</v>
      </c>
      <c r="D12" s="3">
        <v>12441.7</v>
      </c>
      <c r="E12" s="3">
        <v>27398</v>
      </c>
      <c r="F12" s="3">
        <v>66771.100000000006</v>
      </c>
      <c r="G12" s="3">
        <v>110040.90000000001</v>
      </c>
      <c r="H12" s="3">
        <v>151017.9</v>
      </c>
      <c r="I12" s="3">
        <v>187510.69999999998</v>
      </c>
      <c r="J12" s="3">
        <v>207945.5</v>
      </c>
      <c r="K12" s="3">
        <v>192492.80000000002</v>
      </c>
      <c r="L12" s="3">
        <v>169334.69999999998</v>
      </c>
      <c r="M12" s="3">
        <v>111513.3</v>
      </c>
      <c r="N12" s="3">
        <v>72462.5</v>
      </c>
    </row>
    <row r="13" spans="1:14" x14ac:dyDescent="0.25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10">
        <f>MAX($A$12:A13)+1</f>
        <v>2</v>
      </c>
      <c r="B14" s="1" t="s">
        <v>22</v>
      </c>
      <c r="C14" s="3">
        <v>33311.399999999994</v>
      </c>
      <c r="D14" s="3">
        <v>33134</v>
      </c>
      <c r="E14" s="3">
        <v>31902.799999999996</v>
      </c>
      <c r="F14" s="3">
        <v>32986.300000000003</v>
      </c>
      <c r="G14" s="3">
        <v>32987.9</v>
      </c>
      <c r="H14" s="3">
        <v>31866.499999999993</v>
      </c>
      <c r="I14" s="3">
        <v>33386.700000000004</v>
      </c>
      <c r="J14" s="3">
        <v>32778.5</v>
      </c>
      <c r="K14" s="3">
        <v>36786.299999999996</v>
      </c>
      <c r="L14" s="3">
        <v>36999.5</v>
      </c>
      <c r="M14" s="3">
        <v>34585.799999999988</v>
      </c>
      <c r="N14" s="3">
        <v>34180.899999999994</v>
      </c>
    </row>
    <row r="15" spans="1:14" x14ac:dyDescent="0.25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B16" s="1" t="s">
        <v>23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10">
        <f>MAX($A$12:A16)+1</f>
        <v>3</v>
      </c>
      <c r="B17" s="4" t="s">
        <v>24</v>
      </c>
      <c r="C17" s="3">
        <v>914.9</v>
      </c>
      <c r="D17" s="3">
        <v>942.8</v>
      </c>
      <c r="E17" s="3">
        <v>912.3</v>
      </c>
      <c r="F17" s="3">
        <v>942.2</v>
      </c>
      <c r="G17" s="3">
        <v>941.7</v>
      </c>
      <c r="H17" s="3">
        <v>910.1</v>
      </c>
      <c r="I17" s="3">
        <v>938.4</v>
      </c>
      <c r="J17" s="3">
        <v>906.7</v>
      </c>
      <c r="K17" s="3">
        <v>936.2</v>
      </c>
      <c r="L17" s="3">
        <v>934.7</v>
      </c>
      <c r="M17" s="3">
        <v>873.4</v>
      </c>
      <c r="N17" s="3">
        <v>933.5</v>
      </c>
    </row>
    <row r="18" spans="1:14" x14ac:dyDescent="0.25">
      <c r="A18" s="10">
        <f>MAX($A$12:A17)+1</f>
        <v>4</v>
      </c>
      <c r="B18" s="4" t="s">
        <v>25</v>
      </c>
      <c r="C18" s="3">
        <v>1387.6</v>
      </c>
      <c r="D18" s="3">
        <v>1433.9</v>
      </c>
      <c r="E18" s="3">
        <v>1387.5</v>
      </c>
      <c r="F18" s="3">
        <v>1433.2</v>
      </c>
      <c r="G18" s="3">
        <v>1432.9</v>
      </c>
      <c r="H18" s="3">
        <v>1386.7</v>
      </c>
      <c r="I18" s="3">
        <v>1429.2</v>
      </c>
      <c r="J18" s="3">
        <v>1382.6</v>
      </c>
      <c r="K18" s="3">
        <v>1428</v>
      </c>
      <c r="L18" s="3">
        <v>1427.9</v>
      </c>
      <c r="M18" s="3">
        <v>1335.8</v>
      </c>
      <c r="N18" s="3">
        <v>1427.7</v>
      </c>
    </row>
    <row r="19" spans="1:14" x14ac:dyDescent="0.25">
      <c r="A19" s="10">
        <f>MAX($A$12:A18)+1</f>
        <v>5</v>
      </c>
      <c r="B19" s="4" t="s">
        <v>26</v>
      </c>
      <c r="C19" s="3">
        <v>2126.9</v>
      </c>
      <c r="D19" s="3">
        <v>2185.1</v>
      </c>
      <c r="E19" s="3">
        <v>2114.1999999999998</v>
      </c>
      <c r="F19" s="3">
        <v>2184.1</v>
      </c>
      <c r="G19" s="3">
        <v>2184.4</v>
      </c>
      <c r="H19" s="3">
        <v>2113</v>
      </c>
      <c r="I19" s="3">
        <v>2183.1999999999998</v>
      </c>
      <c r="J19" s="3">
        <v>2114.6</v>
      </c>
      <c r="K19" s="3">
        <v>2184.6999999999998</v>
      </c>
      <c r="L19" s="3">
        <v>2148.6</v>
      </c>
      <c r="M19" s="3">
        <v>2008</v>
      </c>
      <c r="N19" s="3">
        <v>2148.5</v>
      </c>
    </row>
    <row r="20" spans="1:14" x14ac:dyDescent="0.25">
      <c r="A20" s="10">
        <f>MAX($A$12:A19)+1</f>
        <v>6</v>
      </c>
      <c r="B20" s="5" t="s">
        <v>27</v>
      </c>
      <c r="C20" s="3">
        <v>4429.3999999999996</v>
      </c>
      <c r="D20" s="3">
        <v>4561.7999999999993</v>
      </c>
      <c r="E20" s="3">
        <v>4414</v>
      </c>
      <c r="F20" s="3">
        <v>4559.5</v>
      </c>
      <c r="G20" s="3">
        <v>4559</v>
      </c>
      <c r="H20" s="3">
        <v>4409.8</v>
      </c>
      <c r="I20" s="3">
        <v>4550.7999999999993</v>
      </c>
      <c r="J20" s="3">
        <v>4403.8999999999996</v>
      </c>
      <c r="K20" s="3">
        <v>4548.8999999999996</v>
      </c>
      <c r="L20" s="3">
        <v>4511.2000000000007</v>
      </c>
      <c r="M20" s="3">
        <v>4217.2</v>
      </c>
      <c r="N20" s="3">
        <v>4509.7</v>
      </c>
    </row>
    <row r="21" spans="1:14" x14ac:dyDescent="0.25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5">
      <c r="A22" s="10">
        <f>MAX($A$12:A21)+1</f>
        <v>7</v>
      </c>
      <c r="B22" s="1" t="s">
        <v>28</v>
      </c>
      <c r="C22" s="3">
        <v>68398.799999999988</v>
      </c>
      <c r="D22" s="3">
        <v>38115.4</v>
      </c>
      <c r="E22" s="3">
        <v>25805.8</v>
      </c>
      <c r="F22" s="3">
        <v>24082</v>
      </c>
      <c r="G22" s="3">
        <v>24276.9</v>
      </c>
      <c r="H22" s="3">
        <v>26343.300000000003</v>
      </c>
      <c r="I22" s="3">
        <v>43518.600000000006</v>
      </c>
      <c r="J22" s="3">
        <v>78382.200000000012</v>
      </c>
      <c r="K22" s="3">
        <v>104850.59999999999</v>
      </c>
      <c r="L22" s="3">
        <v>125949.70000000001</v>
      </c>
      <c r="M22" s="3">
        <v>116572.4</v>
      </c>
      <c r="N22" s="3">
        <v>101907.9</v>
      </c>
    </row>
    <row r="23" spans="1:14" x14ac:dyDescent="0.25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5">
      <c r="A24" s="10">
        <f>MAX($A$12:A23)+1</f>
        <v>8</v>
      </c>
      <c r="B24" s="1" t="s">
        <v>29</v>
      </c>
      <c r="C24" s="3">
        <f>C14+C20-C22</f>
        <v>-30657.999999999993</v>
      </c>
      <c r="D24" s="3">
        <f t="shared" ref="D24:N24" si="0">D14+D20-D22</f>
        <v>-419.59999999999854</v>
      </c>
      <c r="E24" s="3">
        <f t="shared" si="0"/>
        <v>10510.999999999996</v>
      </c>
      <c r="F24" s="3">
        <f t="shared" si="0"/>
        <v>13463.800000000003</v>
      </c>
      <c r="G24" s="3">
        <f t="shared" si="0"/>
        <v>13270</v>
      </c>
      <c r="H24" s="3">
        <f t="shared" si="0"/>
        <v>9932.9999999999927</v>
      </c>
      <c r="I24" s="3">
        <f t="shared" si="0"/>
        <v>-5581.1000000000058</v>
      </c>
      <c r="J24" s="3">
        <f t="shared" si="0"/>
        <v>-41199.80000000001</v>
      </c>
      <c r="K24" s="3">
        <f t="shared" si="0"/>
        <v>-63515.399999999994</v>
      </c>
      <c r="L24" s="3">
        <f t="shared" si="0"/>
        <v>-84439.000000000015</v>
      </c>
      <c r="M24" s="3">
        <f t="shared" si="0"/>
        <v>-77769.400000000009</v>
      </c>
      <c r="N24" s="3">
        <f t="shared" si="0"/>
        <v>-63217.3</v>
      </c>
    </row>
    <row r="25" spans="1:14" x14ac:dyDescent="0.25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5">
      <c r="B26" s="1" t="s">
        <v>30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5">
      <c r="A27" s="10">
        <f>MAX($A$12:A26)+1</f>
        <v>9</v>
      </c>
      <c r="B27" s="4" t="s">
        <v>31</v>
      </c>
      <c r="C27" s="3">
        <v>2001.8</v>
      </c>
      <c r="D27" s="3">
        <v>0</v>
      </c>
      <c r="E27" s="3">
        <v>13169.1</v>
      </c>
      <c r="F27" s="3">
        <v>13608.2</v>
      </c>
      <c r="G27" s="3">
        <v>11517.6</v>
      </c>
      <c r="H27" s="3">
        <v>10898.1</v>
      </c>
      <c r="I27" s="3">
        <v>9961.9</v>
      </c>
      <c r="J27" s="3">
        <v>9945.7999999999993</v>
      </c>
      <c r="K27" s="3">
        <v>24040.6</v>
      </c>
      <c r="L27" s="3">
        <v>10342.700000000001</v>
      </c>
      <c r="M27" s="3">
        <v>23498.3</v>
      </c>
      <c r="N27" s="3">
        <v>0</v>
      </c>
    </row>
    <row r="28" spans="1:14" x14ac:dyDescent="0.25">
      <c r="A28" s="10">
        <f>MAX($A$12:A27)+1</f>
        <v>10</v>
      </c>
      <c r="B28" s="4" t="s">
        <v>32</v>
      </c>
      <c r="C28" s="3">
        <v>14502.6</v>
      </c>
      <c r="D28" s="3">
        <v>15375.8</v>
      </c>
      <c r="E28" s="3">
        <v>15693.2</v>
      </c>
      <c r="F28" s="3">
        <v>16197.7</v>
      </c>
      <c r="G28" s="3">
        <v>16189.3</v>
      </c>
      <c r="H28" s="3">
        <v>15661.7</v>
      </c>
      <c r="I28" s="3">
        <v>16053.8</v>
      </c>
      <c r="J28" s="3">
        <v>15801.8</v>
      </c>
      <c r="K28" s="3">
        <v>16316.6</v>
      </c>
      <c r="L28" s="3">
        <v>16275.1</v>
      </c>
      <c r="M28" s="3">
        <v>15220.4</v>
      </c>
      <c r="N28" s="3">
        <v>16212.4</v>
      </c>
    </row>
    <row r="29" spans="1:14" x14ac:dyDescent="0.25">
      <c r="A29" s="10">
        <f>MAX($A$12:A28)+1</f>
        <v>11</v>
      </c>
      <c r="B29" s="1" t="s">
        <v>27</v>
      </c>
      <c r="C29" s="6">
        <v>16504.400000000001</v>
      </c>
      <c r="D29" s="6">
        <v>15375.8</v>
      </c>
      <c r="E29" s="6">
        <v>28862.300000000003</v>
      </c>
      <c r="F29" s="6">
        <v>29805.9</v>
      </c>
      <c r="G29" s="6">
        <v>27706.9</v>
      </c>
      <c r="H29" s="6">
        <v>26559.800000000003</v>
      </c>
      <c r="I29" s="6">
        <v>26015.699999999997</v>
      </c>
      <c r="J29" s="6">
        <v>25747.599999999999</v>
      </c>
      <c r="K29" s="6">
        <v>40357.199999999997</v>
      </c>
      <c r="L29" s="6">
        <v>26617.800000000003</v>
      </c>
      <c r="M29" s="6">
        <v>38718.699999999997</v>
      </c>
      <c r="N29" s="6">
        <v>16212.4</v>
      </c>
    </row>
    <row r="30" spans="1:14" x14ac:dyDescent="0.25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10">
        <f>MAX($A$12:A30)+1</f>
        <v>12</v>
      </c>
      <c r="B31" s="1" t="s">
        <v>33</v>
      </c>
      <c r="C31" s="3">
        <f>C12+C14+C20-C22+C29</f>
        <v>12441.700000000012</v>
      </c>
      <c r="D31" s="3">
        <f t="shared" ref="D31:N31" si="1">D12+D14+D20-D22+D29</f>
        <v>27397.899999999998</v>
      </c>
      <c r="E31" s="3">
        <f t="shared" si="1"/>
        <v>66771.3</v>
      </c>
      <c r="F31" s="3">
        <f t="shared" si="1"/>
        <v>110040.80000000002</v>
      </c>
      <c r="G31" s="3">
        <f t="shared" si="1"/>
        <v>151017.80000000002</v>
      </c>
      <c r="H31" s="3">
        <f t="shared" si="1"/>
        <v>187510.69999999995</v>
      </c>
      <c r="I31" s="14">
        <f>I12+I14+I20-I22+I29</f>
        <v>207945.3</v>
      </c>
      <c r="J31" s="3">
        <f t="shared" si="1"/>
        <v>192493.3</v>
      </c>
      <c r="K31" s="3">
        <f t="shared" si="1"/>
        <v>169334.6</v>
      </c>
      <c r="L31" s="3">
        <f t="shared" si="1"/>
        <v>111513.49999999999</v>
      </c>
      <c r="M31" s="3">
        <f t="shared" si="1"/>
        <v>72462.599999999991</v>
      </c>
      <c r="N31" s="3">
        <f t="shared" si="1"/>
        <v>25457.599999999999</v>
      </c>
    </row>
    <row r="32" spans="1:14" x14ac:dyDescent="0.2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5">
      <c r="A33" s="10">
        <v>13</v>
      </c>
      <c r="B33" s="12" t="s">
        <v>34</v>
      </c>
      <c r="C33" s="3">
        <v>1584.6484258149533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4116</v>
      </c>
      <c r="K33" s="3">
        <v>4116</v>
      </c>
      <c r="L33" s="3">
        <v>4116</v>
      </c>
      <c r="M33" s="3">
        <v>4032</v>
      </c>
      <c r="N33" s="3">
        <v>2292.0952287999999</v>
      </c>
    </row>
    <row r="34" spans="1:14" x14ac:dyDescent="0.25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5">
      <c r="A35" s="15" t="s">
        <v>35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16" t="s">
        <v>36</v>
      </c>
      <c r="B36" s="1" t="s">
        <v>37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40" spans="1:14" x14ac:dyDescent="0.25">
      <c r="C40" s="6"/>
      <c r="D40" s="6"/>
      <c r="E40" s="6"/>
      <c r="F40" s="6"/>
      <c r="G40" s="6"/>
      <c r="H40" s="6"/>
      <c r="I40" s="6"/>
      <c r="J40" s="6"/>
    </row>
    <row r="41" spans="1:14" x14ac:dyDescent="0.25">
      <c r="C41" s="6"/>
      <c r="D41" s="6"/>
      <c r="E41" s="6"/>
      <c r="F41" s="6"/>
      <c r="G41" s="6"/>
      <c r="H41" s="6"/>
      <c r="I41" s="6"/>
    </row>
    <row r="44" spans="1:14" x14ac:dyDescent="0.25">
      <c r="I44" s="6"/>
    </row>
  </sheetData>
  <mergeCells count="1">
    <mergeCell ref="A6:N6"/>
  </mergeCells>
  <pageMargins left="0.7" right="0.7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09F91-5BE2-4365-967B-BF7594770BED}">
  <dimension ref="A1:N44"/>
  <sheetViews>
    <sheetView tabSelected="1" view="pageBreakPreview" zoomScale="60" zoomScaleNormal="90" workbookViewId="0">
      <selection activeCell="A6" sqref="A6:N6"/>
    </sheetView>
  </sheetViews>
  <sheetFormatPr defaultColWidth="9.109375" defaultRowHeight="13.2" x14ac:dyDescent="0.25"/>
  <cols>
    <col min="1" max="1" width="5.33203125" style="10" customWidth="1"/>
    <col min="2" max="2" width="73.5546875" style="1" customWidth="1"/>
    <col min="3" max="14" width="11.33203125" style="1" customWidth="1"/>
    <col min="15" max="16384" width="9.109375" style="1"/>
  </cols>
  <sheetData>
    <row r="1" spans="1:14" x14ac:dyDescent="0.25">
      <c r="N1" s="9" t="s">
        <v>0</v>
      </c>
    </row>
    <row r="2" spans="1:14" x14ac:dyDescent="0.25">
      <c r="N2" s="9" t="s">
        <v>1</v>
      </c>
    </row>
    <row r="3" spans="1:14" x14ac:dyDescent="0.25">
      <c r="N3" s="9" t="s">
        <v>2</v>
      </c>
    </row>
    <row r="4" spans="1:14" x14ac:dyDescent="0.25">
      <c r="N4" s="9" t="s">
        <v>3</v>
      </c>
    </row>
    <row r="5" spans="1:14" x14ac:dyDescent="0.25">
      <c r="N5" s="9" t="s">
        <v>38</v>
      </c>
    </row>
    <row r="6" spans="1:14" ht="15" customHeight="1" x14ac:dyDescent="0.25">
      <c r="A6" s="17" t="s">
        <v>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8" spans="1:14" x14ac:dyDescent="0.25">
      <c r="A8" s="10" t="s">
        <v>6</v>
      </c>
    </row>
    <row r="9" spans="1:14" x14ac:dyDescent="0.25">
      <c r="A9" s="11" t="s">
        <v>7</v>
      </c>
      <c r="B9" s="13" t="s">
        <v>8</v>
      </c>
      <c r="C9" s="8">
        <v>45383</v>
      </c>
      <c r="D9" s="8">
        <v>45413</v>
      </c>
      <c r="E9" s="8">
        <v>45444</v>
      </c>
      <c r="F9" s="8">
        <v>45474</v>
      </c>
      <c r="G9" s="8">
        <v>45505</v>
      </c>
      <c r="H9" s="8">
        <v>45536</v>
      </c>
      <c r="I9" s="8">
        <v>45566</v>
      </c>
      <c r="J9" s="8">
        <v>45597</v>
      </c>
      <c r="K9" s="8">
        <v>45627</v>
      </c>
      <c r="L9" s="8">
        <v>45658</v>
      </c>
      <c r="M9" s="8">
        <v>45689</v>
      </c>
      <c r="N9" s="8">
        <v>45717</v>
      </c>
    </row>
    <row r="10" spans="1:14" x14ac:dyDescent="0.25">
      <c r="C10" s="7" t="s">
        <v>9</v>
      </c>
      <c r="D10" s="7" t="s">
        <v>10</v>
      </c>
      <c r="E10" s="7" t="s">
        <v>11</v>
      </c>
      <c r="F10" s="7" t="s">
        <v>12</v>
      </c>
      <c r="G10" s="7" t="s">
        <v>13</v>
      </c>
      <c r="H10" s="7" t="s">
        <v>14</v>
      </c>
      <c r="I10" s="7" t="s">
        <v>15</v>
      </c>
      <c r="J10" s="7" t="s">
        <v>16</v>
      </c>
      <c r="K10" s="7" t="s">
        <v>17</v>
      </c>
      <c r="L10" s="7" t="s">
        <v>18</v>
      </c>
      <c r="M10" s="7" t="s">
        <v>19</v>
      </c>
      <c r="N10" s="7" t="s">
        <v>20</v>
      </c>
    </row>
    <row r="11" spans="1:14" x14ac:dyDescent="0.2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10">
        <v>1</v>
      </c>
      <c r="B12" s="1" t="s">
        <v>21</v>
      </c>
      <c r="C12" s="3">
        <v>25457.8</v>
      </c>
      <c r="D12" s="3">
        <v>12441.7</v>
      </c>
      <c r="E12" s="3">
        <v>33440.9</v>
      </c>
      <c r="F12" s="3">
        <v>74266</v>
      </c>
      <c r="G12" s="3">
        <v>117734.7</v>
      </c>
      <c r="H12" s="3">
        <v>150226.80000000002</v>
      </c>
      <c r="I12" s="3">
        <v>186920.1</v>
      </c>
      <c r="J12" s="3">
        <v>207945.5</v>
      </c>
      <c r="K12" s="3">
        <v>192276.7</v>
      </c>
      <c r="L12" s="3">
        <v>168717.7</v>
      </c>
      <c r="M12" s="3">
        <v>114203.4</v>
      </c>
      <c r="N12" s="3">
        <v>72899.800000000017</v>
      </c>
    </row>
    <row r="13" spans="1:14" x14ac:dyDescent="0.25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10">
        <f>MAX($A$12:A13)+1</f>
        <v>2</v>
      </c>
      <c r="B14" s="1" t="s">
        <v>22</v>
      </c>
      <c r="C14" s="3">
        <v>33436.299999999996</v>
      </c>
      <c r="D14" s="3">
        <v>34288.799999999996</v>
      </c>
      <c r="E14" s="3">
        <v>33192.400000000001</v>
      </c>
      <c r="F14" s="3">
        <v>32996.800000000003</v>
      </c>
      <c r="G14" s="3">
        <v>32999.299999999996</v>
      </c>
      <c r="H14" s="3">
        <v>31876.499999999993</v>
      </c>
      <c r="I14" s="3">
        <v>33401.399999999994</v>
      </c>
      <c r="J14" s="3">
        <v>32847.099999999991</v>
      </c>
      <c r="K14" s="3">
        <v>36909.1</v>
      </c>
      <c r="L14" s="3">
        <v>37188.299999999996</v>
      </c>
      <c r="M14" s="3">
        <v>33446</v>
      </c>
      <c r="N14" s="3">
        <v>34296.6</v>
      </c>
    </row>
    <row r="15" spans="1:14" x14ac:dyDescent="0.25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B16" s="1" t="s">
        <v>23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10">
        <f>MAX($A$12:A16)+1</f>
        <v>3</v>
      </c>
      <c r="B17" s="4" t="s">
        <v>24</v>
      </c>
      <c r="C17" s="3">
        <v>903.3</v>
      </c>
      <c r="D17" s="3">
        <v>929.1</v>
      </c>
      <c r="E17" s="3">
        <v>899</v>
      </c>
      <c r="F17" s="3">
        <v>928.3</v>
      </c>
      <c r="G17" s="3">
        <v>927.4</v>
      </c>
      <c r="H17" s="3">
        <v>896.1</v>
      </c>
      <c r="I17" s="3">
        <v>923.3</v>
      </c>
      <c r="J17" s="3">
        <v>892.3</v>
      </c>
      <c r="K17" s="3">
        <v>921.1</v>
      </c>
      <c r="L17" s="3">
        <v>919.6</v>
      </c>
      <c r="M17" s="3">
        <v>829.9</v>
      </c>
      <c r="N17" s="3">
        <v>918.7</v>
      </c>
    </row>
    <row r="18" spans="1:14" x14ac:dyDescent="0.25">
      <c r="A18" s="10">
        <f>MAX($A$12:A17)+1</f>
        <v>4</v>
      </c>
      <c r="B18" s="4" t="s">
        <v>25</v>
      </c>
      <c r="C18" s="3">
        <v>1380.9</v>
      </c>
      <c r="D18" s="3">
        <v>1427</v>
      </c>
      <c r="E18" s="3">
        <v>1380.6</v>
      </c>
      <c r="F18" s="3">
        <v>1425.6</v>
      </c>
      <c r="G18" s="3">
        <v>1425.2</v>
      </c>
      <c r="H18" s="3">
        <v>1379.2</v>
      </c>
      <c r="I18" s="3">
        <v>1420.3</v>
      </c>
      <c r="J18" s="3">
        <v>1373.8</v>
      </c>
      <c r="K18" s="3">
        <v>1418.8</v>
      </c>
      <c r="L18" s="3">
        <v>1418.8</v>
      </c>
      <c r="M18" s="3">
        <v>1281.5</v>
      </c>
      <c r="N18" s="3">
        <v>1418.8</v>
      </c>
    </row>
    <row r="19" spans="1:14" x14ac:dyDescent="0.25">
      <c r="A19" s="10">
        <f>MAX($A$12:A18)+1</f>
        <v>5</v>
      </c>
      <c r="B19" s="4" t="s">
        <v>26</v>
      </c>
      <c r="C19" s="3">
        <v>2080</v>
      </c>
      <c r="D19" s="3">
        <v>2149.4</v>
      </c>
      <c r="E19" s="3">
        <v>2080.1</v>
      </c>
      <c r="F19" s="3">
        <v>2150.1</v>
      </c>
      <c r="G19" s="3">
        <v>2150</v>
      </c>
      <c r="H19" s="3">
        <v>2080.4</v>
      </c>
      <c r="I19" s="3">
        <v>2150.1</v>
      </c>
      <c r="J19" s="3">
        <v>2082.6</v>
      </c>
      <c r="K19" s="3">
        <v>2152</v>
      </c>
      <c r="L19" s="3">
        <v>2115.3000000000002</v>
      </c>
      <c r="M19" s="3">
        <v>1910.7</v>
      </c>
      <c r="N19" s="3">
        <v>2115.1999999999998</v>
      </c>
    </row>
    <row r="20" spans="1:14" x14ac:dyDescent="0.25">
      <c r="A20" s="10">
        <f>MAX($A$12:A19)+1</f>
        <v>6</v>
      </c>
      <c r="B20" s="5" t="s">
        <v>27</v>
      </c>
      <c r="C20" s="3">
        <v>4364.2</v>
      </c>
      <c r="D20" s="3">
        <v>4505.5</v>
      </c>
      <c r="E20" s="3">
        <v>4359.7</v>
      </c>
      <c r="F20" s="3">
        <v>4504</v>
      </c>
      <c r="G20" s="3">
        <v>4502.6000000000004</v>
      </c>
      <c r="H20" s="3">
        <v>4355.7000000000007</v>
      </c>
      <c r="I20" s="3">
        <v>4493.7</v>
      </c>
      <c r="J20" s="3">
        <v>4348.7</v>
      </c>
      <c r="K20" s="3">
        <v>4491.8999999999996</v>
      </c>
      <c r="L20" s="3">
        <v>4453.7000000000007</v>
      </c>
      <c r="M20" s="3">
        <v>4022.1000000000004</v>
      </c>
      <c r="N20" s="3">
        <v>4452.7</v>
      </c>
    </row>
    <row r="21" spans="1:14" x14ac:dyDescent="0.25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5">
      <c r="A22" s="10">
        <f>MAX($A$12:A21)+1</f>
        <v>7</v>
      </c>
      <c r="B22" s="1" t="s">
        <v>28</v>
      </c>
      <c r="C22" s="3">
        <v>68557.2</v>
      </c>
      <c r="D22" s="3">
        <v>38017.299999999996</v>
      </c>
      <c r="E22" s="3">
        <v>25620.3</v>
      </c>
      <c r="F22" s="3">
        <v>23884.799999999999</v>
      </c>
      <c r="G22" s="3">
        <v>24089.5</v>
      </c>
      <c r="H22" s="3">
        <v>26152.300000000003</v>
      </c>
      <c r="I22" s="3">
        <v>43461.7</v>
      </c>
      <c r="J22" s="3">
        <v>78635.399999999994</v>
      </c>
      <c r="K22" s="3">
        <v>105380.4</v>
      </c>
      <c r="L22" s="3">
        <v>126472.8</v>
      </c>
      <c r="M22" s="3">
        <v>117018.79999999999</v>
      </c>
      <c r="N22" s="3">
        <v>102248.4</v>
      </c>
    </row>
    <row r="23" spans="1:14" x14ac:dyDescent="0.25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5">
      <c r="A24" s="10">
        <f>MAX($A$12:A23)+1</f>
        <v>8</v>
      </c>
      <c r="B24" s="1" t="s">
        <v>29</v>
      </c>
      <c r="C24" s="3">
        <v>-30756.700000000004</v>
      </c>
      <c r="D24" s="3">
        <v>777</v>
      </c>
      <c r="E24" s="3">
        <v>11931.8</v>
      </c>
      <c r="F24" s="3">
        <v>13616.000000000004</v>
      </c>
      <c r="G24" s="3">
        <v>13412.399999999994</v>
      </c>
      <c r="H24" s="3">
        <v>10079.899999999994</v>
      </c>
      <c r="I24" s="3">
        <v>-5566.6000000000058</v>
      </c>
      <c r="J24" s="3">
        <v>-41439.600000000006</v>
      </c>
      <c r="K24" s="3">
        <v>-63979.399999999994</v>
      </c>
      <c r="L24" s="3">
        <v>-84830.8</v>
      </c>
      <c r="M24" s="3">
        <v>-79550.699999999983</v>
      </c>
      <c r="N24" s="3">
        <v>-63499.1</v>
      </c>
    </row>
    <row r="25" spans="1:14" x14ac:dyDescent="0.25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5">
      <c r="B26" s="1" t="s">
        <v>30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5">
      <c r="A27" s="10">
        <f>MAX($A$12:A26)+1</f>
        <v>9</v>
      </c>
      <c r="B27" s="4" t="s">
        <v>31</v>
      </c>
      <c r="C27" s="3">
        <v>1992.7</v>
      </c>
      <c r="D27" s="3">
        <v>3965.3</v>
      </c>
      <c r="E27" s="3">
        <v>13169.1</v>
      </c>
      <c r="F27" s="3">
        <v>13608.2</v>
      </c>
      <c r="G27" s="3">
        <v>2840.8</v>
      </c>
      <c r="H27" s="3">
        <v>10901.9</v>
      </c>
      <c r="I27" s="3">
        <v>10432.299999999999</v>
      </c>
      <c r="J27" s="3">
        <v>9945.2999999999993</v>
      </c>
      <c r="K27" s="3">
        <v>24039.5</v>
      </c>
      <c r="L27" s="3">
        <v>13982.5</v>
      </c>
      <c r="M27" s="3">
        <v>23495.1</v>
      </c>
      <c r="N27" s="3">
        <v>0</v>
      </c>
    </row>
    <row r="28" spans="1:14" x14ac:dyDescent="0.25">
      <c r="A28" s="10">
        <f>MAX($A$12:A27)+1</f>
        <v>10</v>
      </c>
      <c r="B28" s="4" t="s">
        <v>32</v>
      </c>
      <c r="C28" s="3">
        <v>15748.1</v>
      </c>
      <c r="D28" s="3">
        <v>16256.7</v>
      </c>
      <c r="E28" s="3">
        <v>15724.3</v>
      </c>
      <c r="F28" s="3">
        <v>16244.4</v>
      </c>
      <c r="G28" s="3">
        <v>16238.7</v>
      </c>
      <c r="H28" s="3">
        <v>15711.2</v>
      </c>
      <c r="I28" s="3">
        <v>16159.7</v>
      </c>
      <c r="J28" s="3">
        <v>15854.7</v>
      </c>
      <c r="K28" s="3">
        <v>16380.7</v>
      </c>
      <c r="L28" s="3">
        <v>16334</v>
      </c>
      <c r="M28" s="3">
        <v>14752.1</v>
      </c>
      <c r="N28" s="3">
        <v>16270</v>
      </c>
    </row>
    <row r="29" spans="1:14" x14ac:dyDescent="0.25">
      <c r="A29" s="10">
        <f>MAX($A$12:A28)+1</f>
        <v>11</v>
      </c>
      <c r="B29" s="1" t="s">
        <v>27</v>
      </c>
      <c r="C29" s="6">
        <v>17740.8</v>
      </c>
      <c r="D29" s="6">
        <v>20222</v>
      </c>
      <c r="E29" s="6">
        <v>28893.4</v>
      </c>
      <c r="F29" s="6">
        <v>29852.6</v>
      </c>
      <c r="G29" s="6">
        <v>19079.5</v>
      </c>
      <c r="H29" s="6">
        <v>26613.1</v>
      </c>
      <c r="I29" s="6">
        <v>26592</v>
      </c>
      <c r="J29" s="6">
        <v>25800</v>
      </c>
      <c r="K29" s="6">
        <v>40420.199999999997</v>
      </c>
      <c r="L29" s="6">
        <v>30316.5</v>
      </c>
      <c r="M29" s="6">
        <v>38247.199999999997</v>
      </c>
      <c r="N29" s="6">
        <v>16270</v>
      </c>
    </row>
    <row r="30" spans="1:14" x14ac:dyDescent="0.25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10">
        <f>MAX($A$12:A30)+1</f>
        <v>12</v>
      </c>
      <c r="B31" s="1" t="s">
        <v>33</v>
      </c>
      <c r="C31" s="3">
        <v>12441.899999999991</v>
      </c>
      <c r="D31" s="3">
        <v>33440.700000000004</v>
      </c>
      <c r="E31" s="3">
        <v>74266.100000000006</v>
      </c>
      <c r="F31" s="3">
        <v>117734.6</v>
      </c>
      <c r="G31" s="3">
        <v>150226.6</v>
      </c>
      <c r="H31" s="3">
        <v>186919.80000000002</v>
      </c>
      <c r="I31" s="14">
        <v>207945.5</v>
      </c>
      <c r="J31" s="3">
        <v>192305.9</v>
      </c>
      <c r="K31" s="3">
        <v>168717.5</v>
      </c>
      <c r="L31" s="3">
        <v>114203.40000000001</v>
      </c>
      <c r="M31" s="3">
        <v>72899.900000000009</v>
      </c>
      <c r="N31" s="3">
        <v>25670.700000000026</v>
      </c>
    </row>
    <row r="32" spans="1:14" x14ac:dyDescent="0.2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5">
      <c r="A33" s="10">
        <v>13</v>
      </c>
      <c r="B33" s="12" t="s">
        <v>34</v>
      </c>
      <c r="C33" s="3">
        <v>1585.3977785046727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4116</v>
      </c>
      <c r="K33" s="3">
        <v>4116</v>
      </c>
      <c r="L33" s="3">
        <v>4116</v>
      </c>
      <c r="M33" s="3">
        <v>4032</v>
      </c>
      <c r="N33" s="3">
        <v>2300.9514994000001</v>
      </c>
    </row>
    <row r="34" spans="1:14" x14ac:dyDescent="0.25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5">
      <c r="A35" s="15" t="s">
        <v>35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16" t="s">
        <v>36</v>
      </c>
      <c r="B36" s="1" t="s">
        <v>37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40" spans="1:14" x14ac:dyDescent="0.25">
      <c r="C40" s="6"/>
      <c r="D40" s="6"/>
      <c r="E40" s="6"/>
      <c r="F40" s="6"/>
      <c r="G40" s="6"/>
      <c r="H40" s="6"/>
      <c r="I40" s="6"/>
      <c r="J40" s="6"/>
    </row>
    <row r="41" spans="1:14" x14ac:dyDescent="0.25">
      <c r="C41" s="6"/>
      <c r="D41" s="6"/>
      <c r="E41" s="6"/>
      <c r="F41" s="6"/>
      <c r="G41" s="6"/>
      <c r="H41" s="6"/>
      <c r="I41" s="6"/>
    </row>
    <row r="44" spans="1:14" x14ac:dyDescent="0.25">
      <c r="I44" s="6"/>
    </row>
  </sheetData>
  <mergeCells count="1">
    <mergeCell ref="A6:N6"/>
  </mergeCells>
  <pageMargins left="0.7" right="0.7" top="0.75" bottom="0.75" header="0.3" footer="0.3"/>
  <pageSetup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eb6668-01c5-4cb9-9feb-9820398bbe3e">
      <Terms xmlns="http://schemas.microsoft.com/office/infopath/2007/PartnerControls"/>
    </lcf76f155ced4ddcb4097134ff3c332f>
    <_ip_UnifiedCompliancePolicyUIAction xmlns="http://schemas.microsoft.com/sharepoint/v3" xsi:nil="true"/>
    <KeySupport xmlns="79eb6668-01c5-4cb9-9feb-9820398bbe3e">
      <UserInfo>
        <DisplayName/>
        <AccountId xsi:nil="true"/>
        <AccountType/>
      </UserInfo>
    </KeySupport>
    <Area xmlns="79eb6668-01c5-4cb9-9feb-9820398bbe3e" xsi:nil="true"/>
    <Int_x002f_Exhibit_x002f_Tab xmlns="79eb6668-01c5-4cb9-9feb-9820398bbe3e" xsi:nil="true"/>
    <TeamsPlannerStatus xmlns="79eb6668-01c5-4cb9-9feb-9820398bbe3e">Draft Response</TeamsPlannerStatus>
    <Intervenor xmlns="79eb6668-01c5-4cb9-9feb-9820398bbe3e" xsi:nil="true"/>
    <TaxCatchAll xmlns="bc9be6ef-036f-4d38-ab45-2a4da0c93cb0" xsi:nil="true"/>
    <RegLead xmlns="79eb6668-01c5-4cb9-9feb-9820398bbe3e">
      <UserInfo>
        <DisplayName/>
        <AccountId xsi:nil="true"/>
        <AccountType/>
      </UserInfo>
    </RegLead>
    <_ip_UnifiedCompliancePolicyProperties xmlns="http://schemas.microsoft.com/sharepoint/v3" xsi:nil="true"/>
    <Legal xmlns="79eb6668-01c5-4cb9-9feb-9820398bbe3e">
      <UserInfo>
        <DisplayName/>
        <AccountId xsi:nil="true"/>
        <AccountType/>
      </UserInfo>
    </Legal>
    <Exhibit xmlns="79eb6668-01c5-4cb9-9feb-9820398bbe3e" xsi:nil="true"/>
    <Category xmlns="79eb6668-01c5-4cb9-9feb-9820398bbe3e" xsi:nil="true"/>
    <Expert xmlns="79eb6668-01c5-4cb9-9feb-9820398bbe3e">false</Expert>
    <Witnesses xmlns="79eb6668-01c5-4cb9-9feb-9820398bbe3e" xsi:nil="true"/>
    <_dlc_DocId xmlns="bc9be6ef-036f-4d38-ab45-2a4da0c93cb0">C6U45NHNYSXQ-1112273616-1315</_dlc_DocId>
    <_dlc_DocIdUrl xmlns="bc9be6ef-036f-4d38-ab45-2a4da0c93cb0">
      <Url>https://enbridge.sharepoint.com/teams/EB-2022-02002024Rebasing/_layouts/15/DocIdRedir.aspx?ID=C6U45NHNYSXQ-1112273616-1315</Url>
      <Description>C6U45NHNYSXQ-1112273616-1315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DF03B111AE4A46B96BC00628899F8B" ma:contentTypeVersion="28" ma:contentTypeDescription="Create a new document." ma:contentTypeScope="" ma:versionID="d4452d5a0ce9a0ecb062d1a93c9a36a5">
  <xsd:schema xmlns:xsd="http://www.w3.org/2001/XMLSchema" xmlns:xs="http://www.w3.org/2001/XMLSchema" xmlns:p="http://schemas.microsoft.com/office/2006/metadata/properties" xmlns:ns1="http://schemas.microsoft.com/sharepoint/v3" xmlns:ns2="bc9be6ef-036f-4d38-ab45-2a4da0c93cb0" xmlns:ns3="79eb6668-01c5-4cb9-9feb-9820398bbe3e" targetNamespace="http://schemas.microsoft.com/office/2006/metadata/properties" ma:root="true" ma:fieldsID="2363653435e6b0605989a36c99470ea3" ns1:_="" ns2:_="" ns3:_="">
    <xsd:import namespace="http://schemas.microsoft.com/sharepoint/v3"/>
    <xsd:import namespace="bc9be6ef-036f-4d38-ab45-2a4da0c93cb0"/>
    <xsd:import namespace="79eb6668-01c5-4cb9-9feb-9820398bbe3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Area" minOccurs="0"/>
                <xsd:element ref="ns3:RegLead" minOccurs="0"/>
                <xsd:element ref="ns3:Legal" minOccurs="0"/>
                <xsd:element ref="ns3:Intervenor" minOccurs="0"/>
                <xsd:element ref="ns3:Exhibit" minOccurs="0"/>
                <xsd:element ref="ns3:Category" minOccurs="0"/>
                <xsd:element ref="ns3:KeySupport" minOccurs="0"/>
                <xsd:element ref="ns3:Witnesses" minOccurs="0"/>
                <xsd:element ref="ns3:TeamsPlannerStatus" minOccurs="0"/>
                <xsd:element ref="ns3:Int_x002f_Exhibit_x002f_Tab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Expert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4" nillable="true" ma:displayName="Taxonomy Catch All Column" ma:hidden="true" ma:list="{485c2eee-05f3-4690-8304-71d58c5f0dab}" ma:internalName="TaxCatchAll" ma:showField="CatchAllData" ma:web="bc9be6ef-036f-4d38-ab45-2a4da0c93c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6668-01c5-4cb9-9feb-9820398bbe3e" elementFormDefault="qualified">
    <xsd:import namespace="http://schemas.microsoft.com/office/2006/documentManagement/types"/>
    <xsd:import namespace="http://schemas.microsoft.com/office/infopath/2007/PartnerControls"/>
    <xsd:element name="Area" ma:index="11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Engineering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2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3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tervenor" ma:index="14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HRAI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FG/M"/>
          <xsd:enumeration value="Unifor"/>
          <xsd:enumeration value="VECC"/>
          <xsd:enumeration value="STAFF"/>
        </xsd:restriction>
      </xsd:simpleType>
    </xsd:element>
    <xsd:element name="Exhibit" ma:index="15" nillable="true" ma:displayName="Exhibit" ma:internalName="Exhibit">
      <xsd:simpleType>
        <xsd:restriction base="dms:Number"/>
      </xsd:simpleType>
    </xsd:element>
    <xsd:element name="Category" ma:index="16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17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18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19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0" nillable="true" ma:displayName="Exhibit/Int/Quest" ma:internalName="Int_x002f_Exhibit_x002f_Tab">
      <xsd:simpleType>
        <xsd:restriction base="dms:Text">
          <xsd:maxLength value="255"/>
        </xsd:restriction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xpert" ma:index="25" nillable="true" ma:displayName="Expert" ma:default="0" ma:internalName="Expert">
      <xsd:simpleType>
        <xsd:restriction base="dms:Boolean"/>
      </xsd:simpleType>
    </xsd:element>
    <xsd:element name="MediaServiceDateTaken" ma:index="2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6f1b9f00-8d2c-4c36-af1d-c0006bf6ac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49AC8F-23A9-41E6-8ADB-A7B83EC9CA2A}">
  <ds:schemaRefs>
    <ds:schemaRef ds:uri="http://schemas.microsoft.com/office/2006/metadata/properties"/>
    <ds:schemaRef ds:uri="http://schemas.microsoft.com/office/infopath/2007/PartnerControls"/>
    <ds:schemaRef ds:uri="79eb6668-01c5-4cb9-9feb-9820398bbe3e"/>
    <ds:schemaRef ds:uri="http://schemas.microsoft.com/sharepoint/v3"/>
    <ds:schemaRef ds:uri="bc9be6ef-036f-4d38-ab45-2a4da0c93cb0"/>
  </ds:schemaRefs>
</ds:datastoreItem>
</file>

<file path=customXml/itemProps2.xml><?xml version="1.0" encoding="utf-8"?>
<ds:datastoreItem xmlns:ds="http://schemas.openxmlformats.org/officeDocument/2006/customXml" ds:itemID="{ADE73B01-8676-4B50-A41B-DE4BD0D1E6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8777B9-CDF7-4F16-8415-96C4035182D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7C9465C-CD6A-4F0C-A616-C9A38F4F69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9be6ef-036f-4d38-ab45-2a4da0c93cb0"/>
    <ds:schemaRef ds:uri="79eb6668-01c5-4cb9-9feb-9820398bbe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Attachment 1-page 1</vt:lpstr>
      <vt:lpstr>Attachment 1-page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 Dantzer</dc:creator>
  <cp:keywords/>
  <dc:description/>
  <cp:lastModifiedBy>Angela Monforton</cp:lastModifiedBy>
  <cp:revision/>
  <cp:lastPrinted>2024-07-05T20:35:13Z</cp:lastPrinted>
  <dcterms:created xsi:type="dcterms:W3CDTF">2024-06-27T02:56:55Z</dcterms:created>
  <dcterms:modified xsi:type="dcterms:W3CDTF">2024-07-05T20:35:37Z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0x010100DDDF03B111AE4A46B96BC00628899F8B</vt:lpwstr>
  </property>
  <property fmtid="{D5CDD505-2E9C-101B-9397-08002B2CF9AE}" pid="3" name="_dlc_DocIdItemGuid">
    <vt:lpwstr>466688c4-8daf-418f-b5fe-e42193d7d080</vt:lpwstr>
  </property>
  <property fmtid="{D5CDD505-2E9C-101B-9397-08002B2CF9AE}" pid="4" name="MediaServiceImageTags">
    <vt:lpwstr/>
  </property>
  <property fmtid="{D5CDD505-2E9C-101B-9397-08002B2CF9AE}" pid="5" name="MSIP_Label_b1a6f161-e42b-4c47-8f69-f6a81e023e2d_Enabled">
    <vt:lpwstr>true</vt:lpwstr>
  </property>
  <property fmtid="{D5CDD505-2E9C-101B-9397-08002B2CF9AE}" pid="6" name="MSIP_Label_b1a6f161-e42b-4c47-8f69-f6a81e023e2d_SetDate">
    <vt:lpwstr>2024-06-27T18:11:07Z</vt:lpwstr>
  </property>
  <property fmtid="{D5CDD505-2E9C-101B-9397-08002B2CF9AE}" pid="7" name="MSIP_Label_b1a6f161-e42b-4c47-8f69-f6a81e023e2d_Method">
    <vt:lpwstr>Standard</vt:lpwstr>
  </property>
  <property fmtid="{D5CDD505-2E9C-101B-9397-08002B2CF9AE}" pid="8" name="MSIP_Label_b1a6f161-e42b-4c47-8f69-f6a81e023e2d_Name">
    <vt:lpwstr>b1a6f161-e42b-4c47-8f69-f6a81e023e2d</vt:lpwstr>
  </property>
  <property fmtid="{D5CDD505-2E9C-101B-9397-08002B2CF9AE}" pid="9" name="MSIP_Label_b1a6f161-e42b-4c47-8f69-f6a81e023e2d_SiteId">
    <vt:lpwstr>271df5c2-953a-497b-93ad-7adf7a4b3cd7</vt:lpwstr>
  </property>
  <property fmtid="{D5CDD505-2E9C-101B-9397-08002B2CF9AE}" pid="10" name="MSIP_Label_b1a6f161-e42b-4c47-8f69-f6a81e023e2d_ActionId">
    <vt:lpwstr>2e134073-fb95-47fd-95ef-43e707b63cae</vt:lpwstr>
  </property>
  <property fmtid="{D5CDD505-2E9C-101B-9397-08002B2CF9AE}" pid="11" name="MSIP_Label_b1a6f161-e42b-4c47-8f69-f6a81e023e2d_ContentBits">
    <vt:lpwstr>0</vt:lpwstr>
  </property>
</Properties>
</file>