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c\Documents\IGUA - GCOC - April 2024\Sean Evidence June 2024\Attachments\"/>
    </mc:Choice>
  </mc:AlternateContent>
  <xr:revisionPtr revIDLastSave="0" documentId="8_{447678C9-6B07-48D8-B73F-BD536C4E5735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Sheet 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5" i="3" l="1"/>
  <c r="M195" i="3"/>
  <c r="M194" i="3"/>
  <c r="L196" i="3"/>
  <c r="L195" i="3"/>
  <c r="L194" i="3"/>
  <c r="O185" i="3"/>
  <c r="N185" i="3"/>
  <c r="M185" i="3"/>
  <c r="L185" i="3"/>
  <c r="O187" i="3"/>
  <c r="N187" i="3"/>
  <c r="M187" i="3"/>
  <c r="L187" i="3"/>
  <c r="O192" i="3"/>
  <c r="N192" i="3"/>
  <c r="M192" i="3"/>
  <c r="L192" i="3"/>
  <c r="O191" i="3"/>
  <c r="N191" i="3"/>
  <c r="M191" i="3"/>
  <c r="L191" i="3"/>
  <c r="O190" i="3"/>
  <c r="N190" i="3"/>
  <c r="M190" i="3"/>
  <c r="L190" i="3"/>
  <c r="O189" i="3"/>
  <c r="N189" i="3"/>
  <c r="M189" i="3"/>
  <c r="L189" i="3"/>
  <c r="O188" i="3"/>
  <c r="N188" i="3"/>
  <c r="M188" i="3"/>
  <c r="L188" i="3"/>
  <c r="J192" i="3"/>
  <c r="I192" i="3"/>
  <c r="H192" i="3"/>
  <c r="G192" i="3"/>
  <c r="F192" i="3"/>
  <c r="E192" i="3"/>
  <c r="D192" i="3"/>
  <c r="C192" i="3"/>
  <c r="J191" i="3"/>
  <c r="I191" i="3"/>
  <c r="H191" i="3"/>
  <c r="G191" i="3"/>
  <c r="F191" i="3"/>
  <c r="E191" i="3"/>
  <c r="D191" i="3"/>
  <c r="C191" i="3"/>
  <c r="J190" i="3"/>
  <c r="I190" i="3"/>
  <c r="H190" i="3"/>
  <c r="G190" i="3"/>
  <c r="F190" i="3"/>
  <c r="E190" i="3"/>
  <c r="D190" i="3"/>
  <c r="C190" i="3"/>
  <c r="J189" i="3"/>
  <c r="I189" i="3"/>
  <c r="H189" i="3"/>
  <c r="G189" i="3"/>
  <c r="F189" i="3"/>
  <c r="E189" i="3"/>
  <c r="D189" i="3"/>
  <c r="C189" i="3"/>
  <c r="J188" i="3"/>
  <c r="I188" i="3"/>
  <c r="H188" i="3"/>
  <c r="G188" i="3"/>
  <c r="F188" i="3"/>
  <c r="E188" i="3"/>
  <c r="D188" i="3"/>
  <c r="C188" i="3"/>
  <c r="B192" i="3"/>
  <c r="B191" i="3"/>
  <c r="B190" i="3"/>
  <c r="B189" i="3"/>
  <c r="B188" i="3"/>
  <c r="J183" i="3"/>
  <c r="I183" i="3"/>
  <c r="H183" i="3"/>
  <c r="G183" i="3"/>
  <c r="J182" i="3"/>
  <c r="I182" i="3"/>
  <c r="H182" i="3"/>
  <c r="G182" i="3"/>
  <c r="J181" i="3"/>
  <c r="I181" i="3"/>
  <c r="H181" i="3"/>
  <c r="G181" i="3"/>
  <c r="J180" i="3"/>
  <c r="I180" i="3"/>
  <c r="H180" i="3"/>
  <c r="G180" i="3"/>
  <c r="J179" i="3"/>
  <c r="I179" i="3"/>
  <c r="H179" i="3"/>
  <c r="G179" i="3"/>
  <c r="J178" i="3"/>
  <c r="I178" i="3"/>
  <c r="H178" i="3"/>
  <c r="G178" i="3"/>
  <c r="J177" i="3"/>
  <c r="I177" i="3"/>
  <c r="H177" i="3"/>
  <c r="G177" i="3"/>
  <c r="J176" i="3"/>
  <c r="I176" i="3"/>
  <c r="H176" i="3"/>
  <c r="G176" i="3"/>
  <c r="J175" i="3"/>
  <c r="I175" i="3"/>
  <c r="H175" i="3"/>
  <c r="G175" i="3"/>
  <c r="J174" i="3"/>
  <c r="I174" i="3"/>
  <c r="H174" i="3"/>
  <c r="G174" i="3"/>
  <c r="J173" i="3"/>
  <c r="I173" i="3"/>
  <c r="H173" i="3"/>
  <c r="G173" i="3"/>
  <c r="J172" i="3"/>
  <c r="I172" i="3"/>
  <c r="H172" i="3"/>
  <c r="G172" i="3"/>
  <c r="O183" i="3" l="1"/>
  <c r="N183" i="3"/>
  <c r="M183" i="3"/>
  <c r="L183" i="3"/>
  <c r="O182" i="3"/>
  <c r="N182" i="3"/>
  <c r="M182" i="3"/>
  <c r="L182" i="3"/>
  <c r="O181" i="3"/>
  <c r="N181" i="3"/>
  <c r="M181" i="3"/>
  <c r="L181" i="3"/>
  <c r="O180" i="3"/>
  <c r="N180" i="3"/>
  <c r="M180" i="3"/>
  <c r="L180" i="3"/>
  <c r="O179" i="3"/>
  <c r="N179" i="3"/>
  <c r="M179" i="3"/>
  <c r="L179" i="3"/>
  <c r="O178" i="3"/>
  <c r="N178" i="3"/>
  <c r="M178" i="3"/>
  <c r="L178" i="3"/>
  <c r="O177" i="3"/>
  <c r="N177" i="3"/>
  <c r="M177" i="3"/>
  <c r="L177" i="3"/>
  <c r="O176" i="3"/>
  <c r="N176" i="3"/>
  <c r="M176" i="3"/>
  <c r="L176" i="3"/>
  <c r="O175" i="3"/>
  <c r="N175" i="3"/>
  <c r="M175" i="3"/>
  <c r="L175" i="3"/>
  <c r="O174" i="3"/>
  <c r="N174" i="3"/>
  <c r="M174" i="3"/>
  <c r="L174" i="3"/>
  <c r="O173" i="3"/>
  <c r="N173" i="3"/>
  <c r="M173" i="3"/>
  <c r="L173" i="3"/>
  <c r="O172" i="3"/>
  <c r="N172" i="3"/>
  <c r="M172" i="3"/>
  <c r="L172" i="3"/>
  <c r="L157" i="3"/>
  <c r="L141" i="3"/>
  <c r="L125" i="3"/>
  <c r="L109" i="3"/>
  <c r="L93" i="3"/>
  <c r="L77" i="3"/>
  <c r="L61" i="3"/>
  <c r="L45" i="3"/>
  <c r="L29" i="3"/>
  <c r="L13" i="3"/>
  <c r="J171" i="3"/>
  <c r="O171" i="3" s="1"/>
  <c r="I171" i="3"/>
  <c r="N171" i="3" s="1"/>
  <c r="H171" i="3"/>
  <c r="M171" i="3" s="1"/>
  <c r="G171" i="3"/>
  <c r="L171" i="3" s="1"/>
  <c r="J170" i="3"/>
  <c r="O170" i="3" s="1"/>
  <c r="I170" i="3"/>
  <c r="N170" i="3" s="1"/>
  <c r="H170" i="3"/>
  <c r="M170" i="3" s="1"/>
  <c r="G170" i="3"/>
  <c r="L170" i="3" s="1"/>
  <c r="J169" i="3"/>
  <c r="O169" i="3" s="1"/>
  <c r="I169" i="3"/>
  <c r="N169" i="3" s="1"/>
  <c r="H169" i="3"/>
  <c r="M169" i="3" s="1"/>
  <c r="G169" i="3"/>
  <c r="L169" i="3" s="1"/>
  <c r="J168" i="3"/>
  <c r="O168" i="3" s="1"/>
  <c r="I168" i="3"/>
  <c r="N168" i="3" s="1"/>
  <c r="H168" i="3"/>
  <c r="M168" i="3" s="1"/>
  <c r="G168" i="3"/>
  <c r="L168" i="3" s="1"/>
  <c r="J167" i="3"/>
  <c r="O167" i="3" s="1"/>
  <c r="I167" i="3"/>
  <c r="N167" i="3" s="1"/>
  <c r="H167" i="3"/>
  <c r="M167" i="3" s="1"/>
  <c r="G167" i="3"/>
  <c r="L167" i="3" s="1"/>
  <c r="J166" i="3"/>
  <c r="O166" i="3" s="1"/>
  <c r="I166" i="3"/>
  <c r="N166" i="3" s="1"/>
  <c r="H166" i="3"/>
  <c r="M166" i="3" s="1"/>
  <c r="G166" i="3"/>
  <c r="L166" i="3" s="1"/>
  <c r="J165" i="3"/>
  <c r="O165" i="3" s="1"/>
  <c r="I165" i="3"/>
  <c r="N165" i="3" s="1"/>
  <c r="H165" i="3"/>
  <c r="M165" i="3" s="1"/>
  <c r="G165" i="3"/>
  <c r="L165" i="3" s="1"/>
  <c r="J164" i="3"/>
  <c r="O164" i="3" s="1"/>
  <c r="I164" i="3"/>
  <c r="N164" i="3" s="1"/>
  <c r="H164" i="3"/>
  <c r="M164" i="3" s="1"/>
  <c r="G164" i="3"/>
  <c r="L164" i="3" s="1"/>
  <c r="J163" i="3"/>
  <c r="O163" i="3" s="1"/>
  <c r="I163" i="3"/>
  <c r="N163" i="3" s="1"/>
  <c r="H163" i="3"/>
  <c r="M163" i="3" s="1"/>
  <c r="G163" i="3"/>
  <c r="L163" i="3" s="1"/>
  <c r="J162" i="3"/>
  <c r="O162" i="3" s="1"/>
  <c r="I162" i="3"/>
  <c r="N162" i="3" s="1"/>
  <c r="H162" i="3"/>
  <c r="M162" i="3" s="1"/>
  <c r="G162" i="3"/>
  <c r="L162" i="3" s="1"/>
  <c r="J161" i="3"/>
  <c r="O161" i="3" s="1"/>
  <c r="I161" i="3"/>
  <c r="N161" i="3" s="1"/>
  <c r="H161" i="3"/>
  <c r="M161" i="3" s="1"/>
  <c r="G161" i="3"/>
  <c r="L161" i="3" s="1"/>
  <c r="J160" i="3"/>
  <c r="O160" i="3" s="1"/>
  <c r="I160" i="3"/>
  <c r="N160" i="3" s="1"/>
  <c r="H160" i="3"/>
  <c r="M160" i="3" s="1"/>
  <c r="G160" i="3"/>
  <c r="L160" i="3" s="1"/>
  <c r="J159" i="3"/>
  <c r="O159" i="3" s="1"/>
  <c r="I159" i="3"/>
  <c r="N159" i="3" s="1"/>
  <c r="H159" i="3"/>
  <c r="M159" i="3" s="1"/>
  <c r="G159" i="3"/>
  <c r="L159" i="3" s="1"/>
  <c r="J158" i="3"/>
  <c r="O158" i="3" s="1"/>
  <c r="I158" i="3"/>
  <c r="N158" i="3" s="1"/>
  <c r="H158" i="3"/>
  <c r="M158" i="3" s="1"/>
  <c r="G158" i="3"/>
  <c r="L158" i="3" s="1"/>
  <c r="J157" i="3"/>
  <c r="O157" i="3" s="1"/>
  <c r="I157" i="3"/>
  <c r="N157" i="3" s="1"/>
  <c r="H157" i="3"/>
  <c r="M157" i="3" s="1"/>
  <c r="G157" i="3"/>
  <c r="J156" i="3"/>
  <c r="O156" i="3" s="1"/>
  <c r="I156" i="3"/>
  <c r="N156" i="3" s="1"/>
  <c r="H156" i="3"/>
  <c r="M156" i="3" s="1"/>
  <c r="G156" i="3"/>
  <c r="L156" i="3" s="1"/>
  <c r="J155" i="3"/>
  <c r="O155" i="3" s="1"/>
  <c r="I155" i="3"/>
  <c r="N155" i="3" s="1"/>
  <c r="H155" i="3"/>
  <c r="M155" i="3" s="1"/>
  <c r="G155" i="3"/>
  <c r="L155" i="3" s="1"/>
  <c r="J154" i="3"/>
  <c r="O154" i="3" s="1"/>
  <c r="I154" i="3"/>
  <c r="N154" i="3" s="1"/>
  <c r="H154" i="3"/>
  <c r="M154" i="3" s="1"/>
  <c r="G154" i="3"/>
  <c r="L154" i="3" s="1"/>
  <c r="J153" i="3"/>
  <c r="O153" i="3" s="1"/>
  <c r="I153" i="3"/>
  <c r="N153" i="3" s="1"/>
  <c r="H153" i="3"/>
  <c r="M153" i="3" s="1"/>
  <c r="G153" i="3"/>
  <c r="L153" i="3" s="1"/>
  <c r="J152" i="3"/>
  <c r="O152" i="3" s="1"/>
  <c r="I152" i="3"/>
  <c r="N152" i="3" s="1"/>
  <c r="H152" i="3"/>
  <c r="M152" i="3" s="1"/>
  <c r="G152" i="3"/>
  <c r="L152" i="3" s="1"/>
  <c r="J151" i="3"/>
  <c r="O151" i="3" s="1"/>
  <c r="I151" i="3"/>
  <c r="N151" i="3" s="1"/>
  <c r="H151" i="3"/>
  <c r="M151" i="3" s="1"/>
  <c r="G151" i="3"/>
  <c r="L151" i="3" s="1"/>
  <c r="J150" i="3"/>
  <c r="O150" i="3" s="1"/>
  <c r="I150" i="3"/>
  <c r="N150" i="3" s="1"/>
  <c r="H150" i="3"/>
  <c r="M150" i="3" s="1"/>
  <c r="G150" i="3"/>
  <c r="L150" i="3" s="1"/>
  <c r="J149" i="3"/>
  <c r="O149" i="3" s="1"/>
  <c r="I149" i="3"/>
  <c r="N149" i="3" s="1"/>
  <c r="H149" i="3"/>
  <c r="M149" i="3" s="1"/>
  <c r="G149" i="3"/>
  <c r="L149" i="3" s="1"/>
  <c r="J148" i="3"/>
  <c r="O148" i="3" s="1"/>
  <c r="I148" i="3"/>
  <c r="N148" i="3" s="1"/>
  <c r="H148" i="3"/>
  <c r="M148" i="3" s="1"/>
  <c r="G148" i="3"/>
  <c r="L148" i="3" s="1"/>
  <c r="J147" i="3"/>
  <c r="O147" i="3" s="1"/>
  <c r="I147" i="3"/>
  <c r="N147" i="3" s="1"/>
  <c r="H147" i="3"/>
  <c r="M147" i="3" s="1"/>
  <c r="G147" i="3"/>
  <c r="L147" i="3" s="1"/>
  <c r="J146" i="3"/>
  <c r="O146" i="3" s="1"/>
  <c r="I146" i="3"/>
  <c r="N146" i="3" s="1"/>
  <c r="H146" i="3"/>
  <c r="M146" i="3" s="1"/>
  <c r="G146" i="3"/>
  <c r="L146" i="3" s="1"/>
  <c r="J145" i="3"/>
  <c r="O145" i="3" s="1"/>
  <c r="I145" i="3"/>
  <c r="N145" i="3" s="1"/>
  <c r="H145" i="3"/>
  <c r="M145" i="3" s="1"/>
  <c r="G145" i="3"/>
  <c r="L145" i="3" s="1"/>
  <c r="J144" i="3"/>
  <c r="O144" i="3" s="1"/>
  <c r="I144" i="3"/>
  <c r="N144" i="3" s="1"/>
  <c r="H144" i="3"/>
  <c r="M144" i="3" s="1"/>
  <c r="G144" i="3"/>
  <c r="L144" i="3" s="1"/>
  <c r="J143" i="3"/>
  <c r="O143" i="3" s="1"/>
  <c r="I143" i="3"/>
  <c r="N143" i="3" s="1"/>
  <c r="H143" i="3"/>
  <c r="M143" i="3" s="1"/>
  <c r="G143" i="3"/>
  <c r="L143" i="3" s="1"/>
  <c r="J142" i="3"/>
  <c r="O142" i="3" s="1"/>
  <c r="I142" i="3"/>
  <c r="N142" i="3" s="1"/>
  <c r="H142" i="3"/>
  <c r="M142" i="3" s="1"/>
  <c r="G142" i="3"/>
  <c r="L142" i="3" s="1"/>
  <c r="J141" i="3"/>
  <c r="O141" i="3" s="1"/>
  <c r="I141" i="3"/>
  <c r="N141" i="3" s="1"/>
  <c r="H141" i="3"/>
  <c r="M141" i="3" s="1"/>
  <c r="G141" i="3"/>
  <c r="J140" i="3"/>
  <c r="O140" i="3" s="1"/>
  <c r="I140" i="3"/>
  <c r="N140" i="3" s="1"/>
  <c r="H140" i="3"/>
  <c r="M140" i="3" s="1"/>
  <c r="G140" i="3"/>
  <c r="L140" i="3" s="1"/>
  <c r="J139" i="3"/>
  <c r="O139" i="3" s="1"/>
  <c r="I139" i="3"/>
  <c r="N139" i="3" s="1"/>
  <c r="H139" i="3"/>
  <c r="M139" i="3" s="1"/>
  <c r="G139" i="3"/>
  <c r="L139" i="3" s="1"/>
  <c r="J138" i="3"/>
  <c r="O138" i="3" s="1"/>
  <c r="I138" i="3"/>
  <c r="N138" i="3" s="1"/>
  <c r="H138" i="3"/>
  <c r="M138" i="3" s="1"/>
  <c r="G138" i="3"/>
  <c r="L138" i="3" s="1"/>
  <c r="J137" i="3"/>
  <c r="O137" i="3" s="1"/>
  <c r="I137" i="3"/>
  <c r="N137" i="3" s="1"/>
  <c r="H137" i="3"/>
  <c r="M137" i="3" s="1"/>
  <c r="G137" i="3"/>
  <c r="L137" i="3" s="1"/>
  <c r="J136" i="3"/>
  <c r="O136" i="3" s="1"/>
  <c r="I136" i="3"/>
  <c r="N136" i="3" s="1"/>
  <c r="H136" i="3"/>
  <c r="M136" i="3" s="1"/>
  <c r="G136" i="3"/>
  <c r="L136" i="3" s="1"/>
  <c r="J135" i="3"/>
  <c r="O135" i="3" s="1"/>
  <c r="I135" i="3"/>
  <c r="N135" i="3" s="1"/>
  <c r="H135" i="3"/>
  <c r="M135" i="3" s="1"/>
  <c r="G135" i="3"/>
  <c r="L135" i="3" s="1"/>
  <c r="J134" i="3"/>
  <c r="O134" i="3" s="1"/>
  <c r="I134" i="3"/>
  <c r="N134" i="3" s="1"/>
  <c r="H134" i="3"/>
  <c r="M134" i="3" s="1"/>
  <c r="G134" i="3"/>
  <c r="L134" i="3" s="1"/>
  <c r="J133" i="3"/>
  <c r="O133" i="3" s="1"/>
  <c r="I133" i="3"/>
  <c r="N133" i="3" s="1"/>
  <c r="H133" i="3"/>
  <c r="M133" i="3" s="1"/>
  <c r="G133" i="3"/>
  <c r="L133" i="3" s="1"/>
  <c r="J132" i="3"/>
  <c r="O132" i="3" s="1"/>
  <c r="I132" i="3"/>
  <c r="N132" i="3" s="1"/>
  <c r="H132" i="3"/>
  <c r="M132" i="3" s="1"/>
  <c r="G132" i="3"/>
  <c r="L132" i="3" s="1"/>
  <c r="J131" i="3"/>
  <c r="O131" i="3" s="1"/>
  <c r="I131" i="3"/>
  <c r="N131" i="3" s="1"/>
  <c r="H131" i="3"/>
  <c r="M131" i="3" s="1"/>
  <c r="G131" i="3"/>
  <c r="L131" i="3" s="1"/>
  <c r="J130" i="3"/>
  <c r="O130" i="3" s="1"/>
  <c r="I130" i="3"/>
  <c r="N130" i="3" s="1"/>
  <c r="H130" i="3"/>
  <c r="M130" i="3" s="1"/>
  <c r="G130" i="3"/>
  <c r="L130" i="3" s="1"/>
  <c r="J129" i="3"/>
  <c r="O129" i="3" s="1"/>
  <c r="I129" i="3"/>
  <c r="N129" i="3" s="1"/>
  <c r="H129" i="3"/>
  <c r="M129" i="3" s="1"/>
  <c r="G129" i="3"/>
  <c r="L129" i="3" s="1"/>
  <c r="J128" i="3"/>
  <c r="O128" i="3" s="1"/>
  <c r="I128" i="3"/>
  <c r="N128" i="3" s="1"/>
  <c r="H128" i="3"/>
  <c r="M128" i="3" s="1"/>
  <c r="G128" i="3"/>
  <c r="L128" i="3" s="1"/>
  <c r="J127" i="3"/>
  <c r="O127" i="3" s="1"/>
  <c r="I127" i="3"/>
  <c r="N127" i="3" s="1"/>
  <c r="H127" i="3"/>
  <c r="M127" i="3" s="1"/>
  <c r="G127" i="3"/>
  <c r="L127" i="3" s="1"/>
  <c r="J126" i="3"/>
  <c r="O126" i="3" s="1"/>
  <c r="I126" i="3"/>
  <c r="N126" i="3" s="1"/>
  <c r="H126" i="3"/>
  <c r="M126" i="3" s="1"/>
  <c r="G126" i="3"/>
  <c r="L126" i="3" s="1"/>
  <c r="J125" i="3"/>
  <c r="O125" i="3" s="1"/>
  <c r="I125" i="3"/>
  <c r="N125" i="3" s="1"/>
  <c r="H125" i="3"/>
  <c r="M125" i="3" s="1"/>
  <c r="G125" i="3"/>
  <c r="J124" i="3"/>
  <c r="O124" i="3" s="1"/>
  <c r="I124" i="3"/>
  <c r="N124" i="3" s="1"/>
  <c r="H124" i="3"/>
  <c r="M124" i="3" s="1"/>
  <c r="G124" i="3"/>
  <c r="L124" i="3" s="1"/>
  <c r="J123" i="3"/>
  <c r="O123" i="3" s="1"/>
  <c r="I123" i="3"/>
  <c r="N123" i="3" s="1"/>
  <c r="H123" i="3"/>
  <c r="M123" i="3" s="1"/>
  <c r="G123" i="3"/>
  <c r="L123" i="3" s="1"/>
  <c r="J122" i="3"/>
  <c r="O122" i="3" s="1"/>
  <c r="I122" i="3"/>
  <c r="N122" i="3" s="1"/>
  <c r="H122" i="3"/>
  <c r="M122" i="3" s="1"/>
  <c r="G122" i="3"/>
  <c r="L122" i="3" s="1"/>
  <c r="J121" i="3"/>
  <c r="O121" i="3" s="1"/>
  <c r="I121" i="3"/>
  <c r="N121" i="3" s="1"/>
  <c r="H121" i="3"/>
  <c r="M121" i="3" s="1"/>
  <c r="G121" i="3"/>
  <c r="L121" i="3" s="1"/>
  <c r="J120" i="3"/>
  <c r="O120" i="3" s="1"/>
  <c r="I120" i="3"/>
  <c r="N120" i="3" s="1"/>
  <c r="H120" i="3"/>
  <c r="M120" i="3" s="1"/>
  <c r="G120" i="3"/>
  <c r="L120" i="3" s="1"/>
  <c r="J119" i="3"/>
  <c r="O119" i="3" s="1"/>
  <c r="I119" i="3"/>
  <c r="N119" i="3" s="1"/>
  <c r="H119" i="3"/>
  <c r="M119" i="3" s="1"/>
  <c r="G119" i="3"/>
  <c r="L119" i="3" s="1"/>
  <c r="J118" i="3"/>
  <c r="O118" i="3" s="1"/>
  <c r="I118" i="3"/>
  <c r="N118" i="3" s="1"/>
  <c r="H118" i="3"/>
  <c r="M118" i="3" s="1"/>
  <c r="G118" i="3"/>
  <c r="L118" i="3" s="1"/>
  <c r="J117" i="3"/>
  <c r="O117" i="3" s="1"/>
  <c r="I117" i="3"/>
  <c r="N117" i="3" s="1"/>
  <c r="H117" i="3"/>
  <c r="M117" i="3" s="1"/>
  <c r="G117" i="3"/>
  <c r="L117" i="3" s="1"/>
  <c r="J116" i="3"/>
  <c r="O116" i="3" s="1"/>
  <c r="I116" i="3"/>
  <c r="N116" i="3" s="1"/>
  <c r="H116" i="3"/>
  <c r="M116" i="3" s="1"/>
  <c r="G116" i="3"/>
  <c r="L116" i="3" s="1"/>
  <c r="J115" i="3"/>
  <c r="O115" i="3" s="1"/>
  <c r="I115" i="3"/>
  <c r="N115" i="3" s="1"/>
  <c r="H115" i="3"/>
  <c r="M115" i="3" s="1"/>
  <c r="G115" i="3"/>
  <c r="L115" i="3" s="1"/>
  <c r="J114" i="3"/>
  <c r="O114" i="3" s="1"/>
  <c r="I114" i="3"/>
  <c r="N114" i="3" s="1"/>
  <c r="H114" i="3"/>
  <c r="M114" i="3" s="1"/>
  <c r="G114" i="3"/>
  <c r="L114" i="3" s="1"/>
  <c r="J113" i="3"/>
  <c r="O113" i="3" s="1"/>
  <c r="I113" i="3"/>
  <c r="N113" i="3" s="1"/>
  <c r="H113" i="3"/>
  <c r="M113" i="3" s="1"/>
  <c r="G113" i="3"/>
  <c r="L113" i="3" s="1"/>
  <c r="J112" i="3"/>
  <c r="O112" i="3" s="1"/>
  <c r="I112" i="3"/>
  <c r="N112" i="3" s="1"/>
  <c r="H112" i="3"/>
  <c r="M112" i="3" s="1"/>
  <c r="G112" i="3"/>
  <c r="L112" i="3" s="1"/>
  <c r="J111" i="3"/>
  <c r="O111" i="3" s="1"/>
  <c r="I111" i="3"/>
  <c r="N111" i="3" s="1"/>
  <c r="H111" i="3"/>
  <c r="M111" i="3" s="1"/>
  <c r="G111" i="3"/>
  <c r="L111" i="3" s="1"/>
  <c r="J110" i="3"/>
  <c r="O110" i="3" s="1"/>
  <c r="I110" i="3"/>
  <c r="N110" i="3" s="1"/>
  <c r="H110" i="3"/>
  <c r="M110" i="3" s="1"/>
  <c r="G110" i="3"/>
  <c r="L110" i="3" s="1"/>
  <c r="J109" i="3"/>
  <c r="O109" i="3" s="1"/>
  <c r="I109" i="3"/>
  <c r="N109" i="3" s="1"/>
  <c r="H109" i="3"/>
  <c r="M109" i="3" s="1"/>
  <c r="G109" i="3"/>
  <c r="J108" i="3"/>
  <c r="O108" i="3" s="1"/>
  <c r="I108" i="3"/>
  <c r="N108" i="3" s="1"/>
  <c r="H108" i="3"/>
  <c r="M108" i="3" s="1"/>
  <c r="G108" i="3"/>
  <c r="L108" i="3" s="1"/>
  <c r="J107" i="3"/>
  <c r="O107" i="3" s="1"/>
  <c r="I107" i="3"/>
  <c r="N107" i="3" s="1"/>
  <c r="H107" i="3"/>
  <c r="M107" i="3" s="1"/>
  <c r="G107" i="3"/>
  <c r="L107" i="3" s="1"/>
  <c r="J106" i="3"/>
  <c r="O106" i="3" s="1"/>
  <c r="I106" i="3"/>
  <c r="N106" i="3" s="1"/>
  <c r="H106" i="3"/>
  <c r="M106" i="3" s="1"/>
  <c r="G106" i="3"/>
  <c r="L106" i="3" s="1"/>
  <c r="J105" i="3"/>
  <c r="O105" i="3" s="1"/>
  <c r="I105" i="3"/>
  <c r="N105" i="3" s="1"/>
  <c r="H105" i="3"/>
  <c r="M105" i="3" s="1"/>
  <c r="G105" i="3"/>
  <c r="L105" i="3" s="1"/>
  <c r="J104" i="3"/>
  <c r="O104" i="3" s="1"/>
  <c r="I104" i="3"/>
  <c r="N104" i="3" s="1"/>
  <c r="H104" i="3"/>
  <c r="M104" i="3" s="1"/>
  <c r="G104" i="3"/>
  <c r="L104" i="3" s="1"/>
  <c r="J103" i="3"/>
  <c r="O103" i="3" s="1"/>
  <c r="I103" i="3"/>
  <c r="N103" i="3" s="1"/>
  <c r="H103" i="3"/>
  <c r="M103" i="3" s="1"/>
  <c r="G103" i="3"/>
  <c r="L103" i="3" s="1"/>
  <c r="J102" i="3"/>
  <c r="O102" i="3" s="1"/>
  <c r="I102" i="3"/>
  <c r="N102" i="3" s="1"/>
  <c r="H102" i="3"/>
  <c r="M102" i="3" s="1"/>
  <c r="G102" i="3"/>
  <c r="L102" i="3" s="1"/>
  <c r="J101" i="3"/>
  <c r="O101" i="3" s="1"/>
  <c r="I101" i="3"/>
  <c r="N101" i="3" s="1"/>
  <c r="H101" i="3"/>
  <c r="M101" i="3" s="1"/>
  <c r="G101" i="3"/>
  <c r="L101" i="3" s="1"/>
  <c r="J100" i="3"/>
  <c r="O100" i="3" s="1"/>
  <c r="I100" i="3"/>
  <c r="N100" i="3" s="1"/>
  <c r="H100" i="3"/>
  <c r="M100" i="3" s="1"/>
  <c r="G100" i="3"/>
  <c r="L100" i="3" s="1"/>
  <c r="J99" i="3"/>
  <c r="O99" i="3" s="1"/>
  <c r="I99" i="3"/>
  <c r="N99" i="3" s="1"/>
  <c r="H99" i="3"/>
  <c r="M99" i="3" s="1"/>
  <c r="G99" i="3"/>
  <c r="L99" i="3" s="1"/>
  <c r="J98" i="3"/>
  <c r="O98" i="3" s="1"/>
  <c r="I98" i="3"/>
  <c r="N98" i="3" s="1"/>
  <c r="H98" i="3"/>
  <c r="M98" i="3" s="1"/>
  <c r="G98" i="3"/>
  <c r="L98" i="3" s="1"/>
  <c r="J97" i="3"/>
  <c r="O97" i="3" s="1"/>
  <c r="I97" i="3"/>
  <c r="N97" i="3" s="1"/>
  <c r="H97" i="3"/>
  <c r="M97" i="3" s="1"/>
  <c r="G97" i="3"/>
  <c r="L97" i="3" s="1"/>
  <c r="J96" i="3"/>
  <c r="O96" i="3" s="1"/>
  <c r="I96" i="3"/>
  <c r="N96" i="3" s="1"/>
  <c r="H96" i="3"/>
  <c r="M96" i="3" s="1"/>
  <c r="G96" i="3"/>
  <c r="L96" i="3" s="1"/>
  <c r="J95" i="3"/>
  <c r="O95" i="3" s="1"/>
  <c r="I95" i="3"/>
  <c r="N95" i="3" s="1"/>
  <c r="H95" i="3"/>
  <c r="M95" i="3" s="1"/>
  <c r="G95" i="3"/>
  <c r="L95" i="3" s="1"/>
  <c r="J94" i="3"/>
  <c r="O94" i="3" s="1"/>
  <c r="I94" i="3"/>
  <c r="N94" i="3" s="1"/>
  <c r="H94" i="3"/>
  <c r="M94" i="3" s="1"/>
  <c r="G94" i="3"/>
  <c r="L94" i="3" s="1"/>
  <c r="J93" i="3"/>
  <c r="O93" i="3" s="1"/>
  <c r="I93" i="3"/>
  <c r="N93" i="3" s="1"/>
  <c r="H93" i="3"/>
  <c r="M93" i="3" s="1"/>
  <c r="G93" i="3"/>
  <c r="J92" i="3"/>
  <c r="O92" i="3" s="1"/>
  <c r="I92" i="3"/>
  <c r="N92" i="3" s="1"/>
  <c r="H92" i="3"/>
  <c r="M92" i="3" s="1"/>
  <c r="G92" i="3"/>
  <c r="L92" i="3" s="1"/>
  <c r="J91" i="3"/>
  <c r="O91" i="3" s="1"/>
  <c r="I91" i="3"/>
  <c r="N91" i="3" s="1"/>
  <c r="H91" i="3"/>
  <c r="M91" i="3" s="1"/>
  <c r="G91" i="3"/>
  <c r="L91" i="3" s="1"/>
  <c r="J90" i="3"/>
  <c r="O90" i="3" s="1"/>
  <c r="I90" i="3"/>
  <c r="N90" i="3" s="1"/>
  <c r="H90" i="3"/>
  <c r="M90" i="3" s="1"/>
  <c r="G90" i="3"/>
  <c r="L90" i="3" s="1"/>
  <c r="J89" i="3"/>
  <c r="O89" i="3" s="1"/>
  <c r="I89" i="3"/>
  <c r="N89" i="3" s="1"/>
  <c r="H89" i="3"/>
  <c r="M89" i="3" s="1"/>
  <c r="G89" i="3"/>
  <c r="L89" i="3" s="1"/>
  <c r="J88" i="3"/>
  <c r="O88" i="3" s="1"/>
  <c r="I88" i="3"/>
  <c r="N88" i="3" s="1"/>
  <c r="H88" i="3"/>
  <c r="M88" i="3" s="1"/>
  <c r="G88" i="3"/>
  <c r="L88" i="3" s="1"/>
  <c r="J87" i="3"/>
  <c r="O87" i="3" s="1"/>
  <c r="I87" i="3"/>
  <c r="N87" i="3" s="1"/>
  <c r="H87" i="3"/>
  <c r="M87" i="3" s="1"/>
  <c r="G87" i="3"/>
  <c r="L87" i="3" s="1"/>
  <c r="J86" i="3"/>
  <c r="O86" i="3" s="1"/>
  <c r="I86" i="3"/>
  <c r="N86" i="3" s="1"/>
  <c r="H86" i="3"/>
  <c r="M86" i="3" s="1"/>
  <c r="G86" i="3"/>
  <c r="L86" i="3" s="1"/>
  <c r="J85" i="3"/>
  <c r="O85" i="3" s="1"/>
  <c r="I85" i="3"/>
  <c r="N85" i="3" s="1"/>
  <c r="H85" i="3"/>
  <c r="M85" i="3" s="1"/>
  <c r="G85" i="3"/>
  <c r="L85" i="3" s="1"/>
  <c r="J84" i="3"/>
  <c r="O84" i="3" s="1"/>
  <c r="I84" i="3"/>
  <c r="N84" i="3" s="1"/>
  <c r="H84" i="3"/>
  <c r="M84" i="3" s="1"/>
  <c r="G84" i="3"/>
  <c r="L84" i="3" s="1"/>
  <c r="J83" i="3"/>
  <c r="O83" i="3" s="1"/>
  <c r="I83" i="3"/>
  <c r="N83" i="3" s="1"/>
  <c r="H83" i="3"/>
  <c r="M83" i="3" s="1"/>
  <c r="G83" i="3"/>
  <c r="L83" i="3" s="1"/>
  <c r="J82" i="3"/>
  <c r="O82" i="3" s="1"/>
  <c r="I82" i="3"/>
  <c r="N82" i="3" s="1"/>
  <c r="H82" i="3"/>
  <c r="M82" i="3" s="1"/>
  <c r="G82" i="3"/>
  <c r="L82" i="3" s="1"/>
  <c r="J81" i="3"/>
  <c r="O81" i="3" s="1"/>
  <c r="I81" i="3"/>
  <c r="N81" i="3" s="1"/>
  <c r="H81" i="3"/>
  <c r="M81" i="3" s="1"/>
  <c r="G81" i="3"/>
  <c r="L81" i="3" s="1"/>
  <c r="J80" i="3"/>
  <c r="O80" i="3" s="1"/>
  <c r="I80" i="3"/>
  <c r="N80" i="3" s="1"/>
  <c r="H80" i="3"/>
  <c r="M80" i="3" s="1"/>
  <c r="G80" i="3"/>
  <c r="L80" i="3" s="1"/>
  <c r="J79" i="3"/>
  <c r="O79" i="3" s="1"/>
  <c r="I79" i="3"/>
  <c r="N79" i="3" s="1"/>
  <c r="H79" i="3"/>
  <c r="M79" i="3" s="1"/>
  <c r="G79" i="3"/>
  <c r="L79" i="3" s="1"/>
  <c r="J78" i="3"/>
  <c r="O78" i="3" s="1"/>
  <c r="I78" i="3"/>
  <c r="N78" i="3" s="1"/>
  <c r="H78" i="3"/>
  <c r="M78" i="3" s="1"/>
  <c r="G78" i="3"/>
  <c r="L78" i="3" s="1"/>
  <c r="J77" i="3"/>
  <c r="O77" i="3" s="1"/>
  <c r="I77" i="3"/>
  <c r="N77" i="3" s="1"/>
  <c r="H77" i="3"/>
  <c r="M77" i="3" s="1"/>
  <c r="G77" i="3"/>
  <c r="J76" i="3"/>
  <c r="O76" i="3" s="1"/>
  <c r="I76" i="3"/>
  <c r="N76" i="3" s="1"/>
  <c r="H76" i="3"/>
  <c r="M76" i="3" s="1"/>
  <c r="G76" i="3"/>
  <c r="L76" i="3" s="1"/>
  <c r="J75" i="3"/>
  <c r="O75" i="3" s="1"/>
  <c r="I75" i="3"/>
  <c r="N75" i="3" s="1"/>
  <c r="H75" i="3"/>
  <c r="M75" i="3" s="1"/>
  <c r="G75" i="3"/>
  <c r="L75" i="3" s="1"/>
  <c r="J74" i="3"/>
  <c r="O74" i="3" s="1"/>
  <c r="I74" i="3"/>
  <c r="N74" i="3" s="1"/>
  <c r="H74" i="3"/>
  <c r="M74" i="3" s="1"/>
  <c r="G74" i="3"/>
  <c r="L74" i="3" s="1"/>
  <c r="J73" i="3"/>
  <c r="O73" i="3" s="1"/>
  <c r="I73" i="3"/>
  <c r="N73" i="3" s="1"/>
  <c r="H73" i="3"/>
  <c r="M73" i="3" s="1"/>
  <c r="G73" i="3"/>
  <c r="L73" i="3" s="1"/>
  <c r="J72" i="3"/>
  <c r="O72" i="3" s="1"/>
  <c r="I72" i="3"/>
  <c r="N72" i="3" s="1"/>
  <c r="H72" i="3"/>
  <c r="M72" i="3" s="1"/>
  <c r="G72" i="3"/>
  <c r="L72" i="3" s="1"/>
  <c r="J71" i="3"/>
  <c r="O71" i="3" s="1"/>
  <c r="I71" i="3"/>
  <c r="N71" i="3" s="1"/>
  <c r="H71" i="3"/>
  <c r="M71" i="3" s="1"/>
  <c r="G71" i="3"/>
  <c r="L71" i="3" s="1"/>
  <c r="J70" i="3"/>
  <c r="O70" i="3" s="1"/>
  <c r="I70" i="3"/>
  <c r="N70" i="3" s="1"/>
  <c r="H70" i="3"/>
  <c r="M70" i="3" s="1"/>
  <c r="G70" i="3"/>
  <c r="L70" i="3" s="1"/>
  <c r="J69" i="3"/>
  <c r="O69" i="3" s="1"/>
  <c r="I69" i="3"/>
  <c r="N69" i="3" s="1"/>
  <c r="H69" i="3"/>
  <c r="M69" i="3" s="1"/>
  <c r="G69" i="3"/>
  <c r="L69" i="3" s="1"/>
  <c r="J68" i="3"/>
  <c r="O68" i="3" s="1"/>
  <c r="I68" i="3"/>
  <c r="N68" i="3" s="1"/>
  <c r="H68" i="3"/>
  <c r="M68" i="3" s="1"/>
  <c r="G68" i="3"/>
  <c r="L68" i="3" s="1"/>
  <c r="J67" i="3"/>
  <c r="O67" i="3" s="1"/>
  <c r="I67" i="3"/>
  <c r="N67" i="3" s="1"/>
  <c r="H67" i="3"/>
  <c r="M67" i="3" s="1"/>
  <c r="G67" i="3"/>
  <c r="L67" i="3" s="1"/>
  <c r="J66" i="3"/>
  <c r="O66" i="3" s="1"/>
  <c r="I66" i="3"/>
  <c r="N66" i="3" s="1"/>
  <c r="H66" i="3"/>
  <c r="M66" i="3" s="1"/>
  <c r="G66" i="3"/>
  <c r="L66" i="3" s="1"/>
  <c r="J65" i="3"/>
  <c r="O65" i="3" s="1"/>
  <c r="I65" i="3"/>
  <c r="N65" i="3" s="1"/>
  <c r="H65" i="3"/>
  <c r="M65" i="3" s="1"/>
  <c r="G65" i="3"/>
  <c r="L65" i="3" s="1"/>
  <c r="J64" i="3"/>
  <c r="O64" i="3" s="1"/>
  <c r="I64" i="3"/>
  <c r="N64" i="3" s="1"/>
  <c r="H64" i="3"/>
  <c r="M64" i="3" s="1"/>
  <c r="G64" i="3"/>
  <c r="L64" i="3" s="1"/>
  <c r="J63" i="3"/>
  <c r="O63" i="3" s="1"/>
  <c r="I63" i="3"/>
  <c r="N63" i="3" s="1"/>
  <c r="H63" i="3"/>
  <c r="M63" i="3" s="1"/>
  <c r="G63" i="3"/>
  <c r="L63" i="3" s="1"/>
  <c r="J62" i="3"/>
  <c r="O62" i="3" s="1"/>
  <c r="I62" i="3"/>
  <c r="N62" i="3" s="1"/>
  <c r="H62" i="3"/>
  <c r="M62" i="3" s="1"/>
  <c r="G62" i="3"/>
  <c r="L62" i="3" s="1"/>
  <c r="J61" i="3"/>
  <c r="O61" i="3" s="1"/>
  <c r="I61" i="3"/>
  <c r="N61" i="3" s="1"/>
  <c r="H61" i="3"/>
  <c r="M61" i="3" s="1"/>
  <c r="G61" i="3"/>
  <c r="J60" i="3"/>
  <c r="O60" i="3" s="1"/>
  <c r="I60" i="3"/>
  <c r="N60" i="3" s="1"/>
  <c r="H60" i="3"/>
  <c r="M60" i="3" s="1"/>
  <c r="G60" i="3"/>
  <c r="L60" i="3" s="1"/>
  <c r="J59" i="3"/>
  <c r="O59" i="3" s="1"/>
  <c r="I59" i="3"/>
  <c r="N59" i="3" s="1"/>
  <c r="H59" i="3"/>
  <c r="M59" i="3" s="1"/>
  <c r="G59" i="3"/>
  <c r="L59" i="3" s="1"/>
  <c r="J58" i="3"/>
  <c r="O58" i="3" s="1"/>
  <c r="I58" i="3"/>
  <c r="N58" i="3" s="1"/>
  <c r="H58" i="3"/>
  <c r="M58" i="3" s="1"/>
  <c r="G58" i="3"/>
  <c r="L58" i="3" s="1"/>
  <c r="J57" i="3"/>
  <c r="O57" i="3" s="1"/>
  <c r="I57" i="3"/>
  <c r="N57" i="3" s="1"/>
  <c r="H57" i="3"/>
  <c r="M57" i="3" s="1"/>
  <c r="G57" i="3"/>
  <c r="L57" i="3" s="1"/>
  <c r="J56" i="3"/>
  <c r="O56" i="3" s="1"/>
  <c r="I56" i="3"/>
  <c r="N56" i="3" s="1"/>
  <c r="H56" i="3"/>
  <c r="M56" i="3" s="1"/>
  <c r="G56" i="3"/>
  <c r="L56" i="3" s="1"/>
  <c r="J55" i="3"/>
  <c r="O55" i="3" s="1"/>
  <c r="I55" i="3"/>
  <c r="N55" i="3" s="1"/>
  <c r="H55" i="3"/>
  <c r="M55" i="3" s="1"/>
  <c r="G55" i="3"/>
  <c r="L55" i="3" s="1"/>
  <c r="J54" i="3"/>
  <c r="O54" i="3" s="1"/>
  <c r="I54" i="3"/>
  <c r="N54" i="3" s="1"/>
  <c r="H54" i="3"/>
  <c r="M54" i="3" s="1"/>
  <c r="G54" i="3"/>
  <c r="L54" i="3" s="1"/>
  <c r="J53" i="3"/>
  <c r="O53" i="3" s="1"/>
  <c r="I53" i="3"/>
  <c r="N53" i="3" s="1"/>
  <c r="H53" i="3"/>
  <c r="M53" i="3" s="1"/>
  <c r="G53" i="3"/>
  <c r="L53" i="3" s="1"/>
  <c r="J52" i="3"/>
  <c r="O52" i="3" s="1"/>
  <c r="I52" i="3"/>
  <c r="N52" i="3" s="1"/>
  <c r="H52" i="3"/>
  <c r="M52" i="3" s="1"/>
  <c r="G52" i="3"/>
  <c r="L52" i="3" s="1"/>
  <c r="J51" i="3"/>
  <c r="O51" i="3" s="1"/>
  <c r="I51" i="3"/>
  <c r="N51" i="3" s="1"/>
  <c r="H51" i="3"/>
  <c r="M51" i="3" s="1"/>
  <c r="G51" i="3"/>
  <c r="L51" i="3" s="1"/>
  <c r="J50" i="3"/>
  <c r="O50" i="3" s="1"/>
  <c r="I50" i="3"/>
  <c r="N50" i="3" s="1"/>
  <c r="H50" i="3"/>
  <c r="M50" i="3" s="1"/>
  <c r="G50" i="3"/>
  <c r="L50" i="3" s="1"/>
  <c r="J49" i="3"/>
  <c r="O49" i="3" s="1"/>
  <c r="I49" i="3"/>
  <c r="N49" i="3" s="1"/>
  <c r="H49" i="3"/>
  <c r="M49" i="3" s="1"/>
  <c r="G49" i="3"/>
  <c r="L49" i="3" s="1"/>
  <c r="J48" i="3"/>
  <c r="O48" i="3" s="1"/>
  <c r="I48" i="3"/>
  <c r="N48" i="3" s="1"/>
  <c r="H48" i="3"/>
  <c r="M48" i="3" s="1"/>
  <c r="G48" i="3"/>
  <c r="L48" i="3" s="1"/>
  <c r="J47" i="3"/>
  <c r="O47" i="3" s="1"/>
  <c r="I47" i="3"/>
  <c r="N47" i="3" s="1"/>
  <c r="H47" i="3"/>
  <c r="M47" i="3" s="1"/>
  <c r="G47" i="3"/>
  <c r="L47" i="3" s="1"/>
  <c r="J46" i="3"/>
  <c r="O46" i="3" s="1"/>
  <c r="I46" i="3"/>
  <c r="N46" i="3" s="1"/>
  <c r="H46" i="3"/>
  <c r="M46" i="3" s="1"/>
  <c r="G46" i="3"/>
  <c r="L46" i="3" s="1"/>
  <c r="J45" i="3"/>
  <c r="O45" i="3" s="1"/>
  <c r="I45" i="3"/>
  <c r="N45" i="3" s="1"/>
  <c r="H45" i="3"/>
  <c r="M45" i="3" s="1"/>
  <c r="G45" i="3"/>
  <c r="J44" i="3"/>
  <c r="O44" i="3" s="1"/>
  <c r="I44" i="3"/>
  <c r="N44" i="3" s="1"/>
  <c r="H44" i="3"/>
  <c r="M44" i="3" s="1"/>
  <c r="G44" i="3"/>
  <c r="L44" i="3" s="1"/>
  <c r="J43" i="3"/>
  <c r="O43" i="3" s="1"/>
  <c r="I43" i="3"/>
  <c r="N43" i="3" s="1"/>
  <c r="H43" i="3"/>
  <c r="M43" i="3" s="1"/>
  <c r="G43" i="3"/>
  <c r="L43" i="3" s="1"/>
  <c r="J42" i="3"/>
  <c r="O42" i="3" s="1"/>
  <c r="I42" i="3"/>
  <c r="N42" i="3" s="1"/>
  <c r="H42" i="3"/>
  <c r="M42" i="3" s="1"/>
  <c r="G42" i="3"/>
  <c r="L42" i="3" s="1"/>
  <c r="J41" i="3"/>
  <c r="O41" i="3" s="1"/>
  <c r="I41" i="3"/>
  <c r="N41" i="3" s="1"/>
  <c r="H41" i="3"/>
  <c r="M41" i="3" s="1"/>
  <c r="G41" i="3"/>
  <c r="L41" i="3" s="1"/>
  <c r="J40" i="3"/>
  <c r="O40" i="3" s="1"/>
  <c r="I40" i="3"/>
  <c r="N40" i="3" s="1"/>
  <c r="H40" i="3"/>
  <c r="M40" i="3" s="1"/>
  <c r="G40" i="3"/>
  <c r="L40" i="3" s="1"/>
  <c r="J39" i="3"/>
  <c r="O39" i="3" s="1"/>
  <c r="I39" i="3"/>
  <c r="N39" i="3" s="1"/>
  <c r="H39" i="3"/>
  <c r="M39" i="3" s="1"/>
  <c r="G39" i="3"/>
  <c r="L39" i="3" s="1"/>
  <c r="J38" i="3"/>
  <c r="O38" i="3" s="1"/>
  <c r="I38" i="3"/>
  <c r="N38" i="3" s="1"/>
  <c r="H38" i="3"/>
  <c r="M38" i="3" s="1"/>
  <c r="G38" i="3"/>
  <c r="L38" i="3" s="1"/>
  <c r="J37" i="3"/>
  <c r="O37" i="3" s="1"/>
  <c r="I37" i="3"/>
  <c r="N37" i="3" s="1"/>
  <c r="H37" i="3"/>
  <c r="M37" i="3" s="1"/>
  <c r="G37" i="3"/>
  <c r="L37" i="3" s="1"/>
  <c r="J36" i="3"/>
  <c r="O36" i="3" s="1"/>
  <c r="I36" i="3"/>
  <c r="N36" i="3" s="1"/>
  <c r="H36" i="3"/>
  <c r="M36" i="3" s="1"/>
  <c r="G36" i="3"/>
  <c r="L36" i="3" s="1"/>
  <c r="J35" i="3"/>
  <c r="O35" i="3" s="1"/>
  <c r="I35" i="3"/>
  <c r="N35" i="3" s="1"/>
  <c r="H35" i="3"/>
  <c r="M35" i="3" s="1"/>
  <c r="G35" i="3"/>
  <c r="L35" i="3" s="1"/>
  <c r="J34" i="3"/>
  <c r="O34" i="3" s="1"/>
  <c r="I34" i="3"/>
  <c r="N34" i="3" s="1"/>
  <c r="H34" i="3"/>
  <c r="M34" i="3" s="1"/>
  <c r="G34" i="3"/>
  <c r="L34" i="3" s="1"/>
  <c r="J33" i="3"/>
  <c r="O33" i="3" s="1"/>
  <c r="I33" i="3"/>
  <c r="N33" i="3" s="1"/>
  <c r="H33" i="3"/>
  <c r="M33" i="3" s="1"/>
  <c r="G33" i="3"/>
  <c r="L33" i="3" s="1"/>
  <c r="J32" i="3"/>
  <c r="O32" i="3" s="1"/>
  <c r="I32" i="3"/>
  <c r="N32" i="3" s="1"/>
  <c r="H32" i="3"/>
  <c r="M32" i="3" s="1"/>
  <c r="G32" i="3"/>
  <c r="L32" i="3" s="1"/>
  <c r="J31" i="3"/>
  <c r="O31" i="3" s="1"/>
  <c r="I31" i="3"/>
  <c r="N31" i="3" s="1"/>
  <c r="H31" i="3"/>
  <c r="M31" i="3" s="1"/>
  <c r="G31" i="3"/>
  <c r="L31" i="3" s="1"/>
  <c r="J30" i="3"/>
  <c r="O30" i="3" s="1"/>
  <c r="I30" i="3"/>
  <c r="N30" i="3" s="1"/>
  <c r="H30" i="3"/>
  <c r="M30" i="3" s="1"/>
  <c r="G30" i="3"/>
  <c r="L30" i="3" s="1"/>
  <c r="J29" i="3"/>
  <c r="O29" i="3" s="1"/>
  <c r="I29" i="3"/>
  <c r="N29" i="3" s="1"/>
  <c r="H29" i="3"/>
  <c r="M29" i="3" s="1"/>
  <c r="G29" i="3"/>
  <c r="J28" i="3"/>
  <c r="O28" i="3" s="1"/>
  <c r="I28" i="3"/>
  <c r="N28" i="3" s="1"/>
  <c r="H28" i="3"/>
  <c r="M28" i="3" s="1"/>
  <c r="G28" i="3"/>
  <c r="L28" i="3" s="1"/>
  <c r="J27" i="3"/>
  <c r="O27" i="3" s="1"/>
  <c r="I27" i="3"/>
  <c r="N27" i="3" s="1"/>
  <c r="H27" i="3"/>
  <c r="M27" i="3" s="1"/>
  <c r="G27" i="3"/>
  <c r="L27" i="3" s="1"/>
  <c r="J26" i="3"/>
  <c r="O26" i="3" s="1"/>
  <c r="I26" i="3"/>
  <c r="N26" i="3" s="1"/>
  <c r="H26" i="3"/>
  <c r="M26" i="3" s="1"/>
  <c r="G26" i="3"/>
  <c r="L26" i="3" s="1"/>
  <c r="J25" i="3"/>
  <c r="O25" i="3" s="1"/>
  <c r="I25" i="3"/>
  <c r="N25" i="3" s="1"/>
  <c r="H25" i="3"/>
  <c r="M25" i="3" s="1"/>
  <c r="G25" i="3"/>
  <c r="L25" i="3" s="1"/>
  <c r="J24" i="3"/>
  <c r="O24" i="3" s="1"/>
  <c r="I24" i="3"/>
  <c r="N24" i="3" s="1"/>
  <c r="H24" i="3"/>
  <c r="M24" i="3" s="1"/>
  <c r="G24" i="3"/>
  <c r="L24" i="3" s="1"/>
  <c r="J23" i="3"/>
  <c r="O23" i="3" s="1"/>
  <c r="I23" i="3"/>
  <c r="N23" i="3" s="1"/>
  <c r="H23" i="3"/>
  <c r="M23" i="3" s="1"/>
  <c r="G23" i="3"/>
  <c r="L23" i="3" s="1"/>
  <c r="J22" i="3"/>
  <c r="O22" i="3" s="1"/>
  <c r="I22" i="3"/>
  <c r="N22" i="3" s="1"/>
  <c r="H22" i="3"/>
  <c r="M22" i="3" s="1"/>
  <c r="G22" i="3"/>
  <c r="L22" i="3" s="1"/>
  <c r="J21" i="3"/>
  <c r="O21" i="3" s="1"/>
  <c r="I21" i="3"/>
  <c r="N21" i="3" s="1"/>
  <c r="H21" i="3"/>
  <c r="M21" i="3" s="1"/>
  <c r="G21" i="3"/>
  <c r="L21" i="3" s="1"/>
  <c r="J20" i="3"/>
  <c r="O20" i="3" s="1"/>
  <c r="I20" i="3"/>
  <c r="N20" i="3" s="1"/>
  <c r="H20" i="3"/>
  <c r="M20" i="3" s="1"/>
  <c r="G20" i="3"/>
  <c r="L20" i="3" s="1"/>
  <c r="J19" i="3"/>
  <c r="O19" i="3" s="1"/>
  <c r="I19" i="3"/>
  <c r="N19" i="3" s="1"/>
  <c r="H19" i="3"/>
  <c r="M19" i="3" s="1"/>
  <c r="G19" i="3"/>
  <c r="L19" i="3" s="1"/>
  <c r="J18" i="3"/>
  <c r="O18" i="3" s="1"/>
  <c r="I18" i="3"/>
  <c r="N18" i="3" s="1"/>
  <c r="H18" i="3"/>
  <c r="M18" i="3" s="1"/>
  <c r="G18" i="3"/>
  <c r="L18" i="3" s="1"/>
  <c r="J17" i="3"/>
  <c r="O17" i="3" s="1"/>
  <c r="I17" i="3"/>
  <c r="N17" i="3" s="1"/>
  <c r="H17" i="3"/>
  <c r="M17" i="3" s="1"/>
  <c r="G17" i="3"/>
  <c r="L17" i="3" s="1"/>
  <c r="J16" i="3"/>
  <c r="O16" i="3" s="1"/>
  <c r="I16" i="3"/>
  <c r="N16" i="3" s="1"/>
  <c r="H16" i="3"/>
  <c r="M16" i="3" s="1"/>
  <c r="G16" i="3"/>
  <c r="L16" i="3" s="1"/>
  <c r="J15" i="3"/>
  <c r="O15" i="3" s="1"/>
  <c r="I15" i="3"/>
  <c r="N15" i="3" s="1"/>
  <c r="H15" i="3"/>
  <c r="M15" i="3" s="1"/>
  <c r="G15" i="3"/>
  <c r="L15" i="3" s="1"/>
  <c r="J14" i="3"/>
  <c r="O14" i="3" s="1"/>
  <c r="I14" i="3"/>
  <c r="N14" i="3" s="1"/>
  <c r="H14" i="3"/>
  <c r="M14" i="3" s="1"/>
  <c r="G14" i="3"/>
  <c r="L14" i="3" s="1"/>
  <c r="J13" i="3"/>
  <c r="O13" i="3" s="1"/>
  <c r="I13" i="3"/>
  <c r="N13" i="3" s="1"/>
  <c r="H13" i="3"/>
  <c r="M13" i="3" s="1"/>
  <c r="G13" i="3"/>
  <c r="J12" i="3"/>
  <c r="O12" i="3" s="1"/>
  <c r="I12" i="3"/>
  <c r="N12" i="3" s="1"/>
  <c r="H12" i="3"/>
  <c r="M12" i="3" s="1"/>
  <c r="G12" i="3"/>
  <c r="L12" i="3" s="1"/>
  <c r="J11" i="3"/>
  <c r="O11" i="3" s="1"/>
  <c r="I11" i="3"/>
  <c r="N11" i="3" s="1"/>
  <c r="H11" i="3"/>
  <c r="M11" i="3" s="1"/>
  <c r="G11" i="3"/>
  <c r="L11" i="3" s="1"/>
  <c r="J10" i="3"/>
  <c r="O10" i="3" s="1"/>
  <c r="I10" i="3"/>
  <c r="N10" i="3" s="1"/>
  <c r="H10" i="3"/>
  <c r="M10" i="3" s="1"/>
  <c r="G10" i="3"/>
  <c r="L10" i="3" s="1"/>
  <c r="J9" i="3"/>
  <c r="O9" i="3" s="1"/>
  <c r="I9" i="3"/>
  <c r="N9" i="3" s="1"/>
  <c r="H9" i="3"/>
  <c r="M9" i="3" s="1"/>
  <c r="G9" i="3"/>
  <c r="L9" i="3" s="1"/>
  <c r="J8" i="3"/>
  <c r="O8" i="3" s="1"/>
  <c r="I8" i="3"/>
  <c r="N8" i="3" s="1"/>
  <c r="H8" i="3"/>
  <c r="M8" i="3" s="1"/>
  <c r="G8" i="3"/>
  <c r="L8" i="3" s="1"/>
  <c r="J7" i="3"/>
  <c r="O7" i="3" s="1"/>
  <c r="I7" i="3"/>
  <c r="N7" i="3" s="1"/>
  <c r="H7" i="3"/>
  <c r="M7" i="3" s="1"/>
  <c r="G7" i="3"/>
  <c r="L7" i="3" s="1"/>
  <c r="J6" i="3"/>
  <c r="O6" i="3" s="1"/>
  <c r="I6" i="3"/>
  <c r="N6" i="3" s="1"/>
  <c r="H6" i="3"/>
  <c r="M6" i="3" s="1"/>
  <c r="G6" i="3"/>
  <c r="L6" i="3" s="1"/>
  <c r="J5" i="3"/>
  <c r="O5" i="3" s="1"/>
  <c r="I5" i="3"/>
  <c r="H5" i="3"/>
  <c r="M5" i="3" s="1"/>
  <c r="G5" i="3"/>
  <c r="L5" i="3" s="1"/>
  <c r="J4" i="3"/>
  <c r="I4" i="3"/>
  <c r="N4" i="3" s="1"/>
  <c r="H4" i="3"/>
  <c r="G4" i="3"/>
  <c r="O4" i="3" l="1"/>
  <c r="N5" i="3"/>
  <c r="M4" i="3"/>
  <c r="L4" i="3"/>
</calcChain>
</file>

<file path=xl/sharedStrings.xml><?xml version="1.0" encoding="utf-8"?>
<sst xmlns="http://schemas.openxmlformats.org/spreadsheetml/2006/main" count="197" uniqueCount="172">
  <si>
    <t>Date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</si>
  <si>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</si>
  <si>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</si>
  <si>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</si>
  <si>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</si>
  <si>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</si>
  <si>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</si>
  <si>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</si>
  <si>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</si>
  <si>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</si>
  <si>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</si>
  <si>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</si>
  <si>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</si>
  <si>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</si>
  <si>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</si>
  <si>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</si>
  <si>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</si>
  <si>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</si>
  <si>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</si>
  <si>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</si>
  <si>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</si>
  <si>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</si>
  <si>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</si>
  <si>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</si>
  <si>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</si>
  <si>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Long-Term Actual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</si>
  <si>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</si>
  <si>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</si>
  <si>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</si>
  <si>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</si>
  <si>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</si>
  <si>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</si>
  <si>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</si>
  <si>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</si>
  <si>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</si>
  <si>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</si>
  <si>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</si>
  <si>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</si>
  <si>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</si>
  <si>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</si>
  <si>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</si>
  <si>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</si>
  <si>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</si>
  <si>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</si>
  <si>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</si>
  <si>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</si>
  <si>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</si>
  <si>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</si>
  <si>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</si>
  <si>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</si>
  <si>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</si>
  <si>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</si>
  <si>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</si>
  <si>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</si>
  <si>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</si>
  <si>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</si>
  <si>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</si>
  <si>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</si>
  <si>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</si>
  <si>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</si>
  <si>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</si>
  <si>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</si>
  <si>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</si>
  <si>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</si>
  <si>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</si>
  <si>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</si>
  <si>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</si>
  <si>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</si>
  <si>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</si>
  <si>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</si>
  <si>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</si>
  <si>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</si>
  <si>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</si>
  <si>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</si>
  <si>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</si>
  <si>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</si>
  <si>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</si>
  <si>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</si>
  <si>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</si>
  <si>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</si>
  <si>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</si>
  <si>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</si>
  <si>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</si>
  <si>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</si>
  <si>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</si>
  <si>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</si>
  <si>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</si>
  <si>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</si>
  <si>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</si>
  <si>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</si>
  <si>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</si>
  <si>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</si>
  <si>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</si>
  <si>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</si>
  <si>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</si>
  <si>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</si>
  <si>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</si>
  <si>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</si>
  <si>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</si>
  <si>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</si>
  <si>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</si>
  <si>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</si>
  <si>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</si>
  <si>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</si>
  <si>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</si>
  <si>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</si>
  <si>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</si>
  <si>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</si>
  <si>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</si>
  <si>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Source: https://www.bankofcanada.ca/rates/interest-rates/lookup-bond-yields/?lookupPage=lookup_bond_yields.php&amp;startRange=2009-12-20&amp;rangeType=dates&amp;dFrom=2011-12-01&amp;dTo=2019-12-20&amp;rangeValue=1&amp;rangeWeeklyValue=1&amp;rangeMonthlyValue=1&amp;series%5B%5D=LOOKUPS_V122544&amp;submit_button=Submit</t>
  </si>
  <si>
    <t>2019-12</t>
  </si>
  <si>
    <t>Average</t>
  </si>
  <si>
    <t>Median</t>
  </si>
  <si>
    <t>Max</t>
  </si>
  <si>
    <t xml:space="preserve">Min </t>
  </si>
  <si>
    <t>StdDev</t>
  </si>
  <si>
    <t>Mean Squared Error</t>
  </si>
  <si>
    <t>Percent +</t>
  </si>
  <si>
    <t>MSE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</si>
  <si>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</si>
  <si>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</si>
  <si>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</si>
  <si>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</si>
  <si>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</si>
  <si>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</si>
  <si>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</si>
  <si>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</si>
  <si>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</si>
  <si>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</si>
  <si>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</si>
  <si>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</si>
  <si>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</si>
  <si>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</si>
  <si>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</si>
  <si>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</si>
  <si>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</si>
  <si>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</si>
  <si>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</si>
  <si>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</si>
  <si>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</si>
  <si>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</si>
  <si>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</si>
  <si>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</si>
  <si>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Prev Sept 30 Actual (OEB)</t>
  </si>
  <si>
    <t>Consensus (Sept) - OEB</t>
  </si>
  <si>
    <t>Consensus Nov (NEB)</t>
  </si>
  <si>
    <t>Prev Nov  30 Actual (NEB)</t>
  </si>
  <si>
    <t>Prev Nov 30 Actual</t>
  </si>
  <si>
    <t>Prev Sept 30 Actual</t>
  </si>
  <si>
    <t>2022/12</t>
  </si>
  <si>
    <t>2023/01</t>
  </si>
  <si>
    <t>2023/02</t>
  </si>
  <si>
    <t>2023/03</t>
  </si>
  <si>
    <t>2023/04</t>
  </si>
  <si>
    <t>2023/05</t>
  </si>
  <si>
    <t>2023/06</t>
  </si>
  <si>
    <t>2023/07</t>
  </si>
  <si>
    <t>2023/08</t>
  </si>
  <si>
    <t>2023/09</t>
  </si>
  <si>
    <t>2023/12</t>
  </si>
  <si>
    <t>o</t>
  </si>
  <si>
    <t>Diff (Actual Sept 30 - Oeb)</t>
  </si>
  <si>
    <t>Diff (Actual Nov 30 - NEB)</t>
  </si>
  <si>
    <t>Diff Consensus (OEB)</t>
  </si>
  <si>
    <t>Diff Consensus (NEB)</t>
  </si>
  <si>
    <t>Sqr Error Actual Sept 30</t>
  </si>
  <si>
    <t>Sq Er Consensus OEB</t>
  </si>
  <si>
    <t>Sq Er Consensus NEB</t>
  </si>
  <si>
    <t>Sq Er Actual Nov 30</t>
  </si>
  <si>
    <t>t-tests (MSE(n)) vs Consensus OEB</t>
  </si>
  <si>
    <t>t-tests (MSE(n)) Actual Sept vs Actual Nov</t>
  </si>
  <si>
    <t>t-tests (MSE(n)) vs Consensus NEB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</si>
</sst>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"/>
    <numFmt numFmtId="165" formatCode="0.000"/>
    <numFmt numFmtId="166" formatCode="0.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6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16" fillId="0" borderId="0" xfId="0" applyFont="1" applyAlignment="1">
      <alignment horizontal="center"/>
    </xf>
    <xf numFmtId="165" fontId="0" fillId="0" borderId="0" xfId="0" applyNumberFormat="1"/>
    <xf numFmtId="166" fontId="0" fillId="0" borderId="0" xfId="0" applyNumberFormat="1"/>
    <xf numFmtId="0" fontId="16" fillId="33" borderId="0" xfId="0" applyFont="1" applyFill="1"/>
    <xf numFmtId="166" fontId="0" fillId="0" borderId="0" xfId="0" applyNumberFormat="1" applyAlignment="1">
      <alignment horizontal="center"/>
    </xf>
    <xf numFmtId="165" fontId="16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'Sheet 1'!$B$3</c:f>
              <c:strCache>
                <c:ptCount val="1"/>
                <c:pt idx="0">
                  <c:v>Long-Term 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'Sheet 1'!$A$28:$A$182</c:f>
              <c:strCache>
                <c:ptCount val="155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  <c:pt idx="143">
                  <c:v>2022/12</c:v>
                </c:pt>
                <c:pt idx="144">
                  <c:v>2023/01</c:v>
                </c:pt>
                <c:pt idx="145">
                  <c:v>2023/02</c:v>
                </c:pt>
                <c:pt idx="146">
                  <c:v>2023/03</c:v>
                </c:pt>
                <c:pt idx="147">
                  <c:v>2023/04</c:v>
                </c:pt>
                <c:pt idx="148">
                  <c:v>2023/05</c:v>
                </c:pt>
                <c:pt idx="149">
                  <c:v>2023/06</c:v>
                </c:pt>
                <c:pt idx="150">
                  <c:v>2023/07</c:v>
                </c:pt>
                <c:pt idx="151">
                  <c:v>2023/08</c:v>
                </c:pt>
                <c:pt idx="152">
                  <c:v>2023/09</c:v>
                </c:pt>
                <c:pt idx="153">
                  <c:v>2023/10</c:v>
                </c:pt>
                <c:pt idx="154">
                  <c:v>2023/11</c:v>
                </c:pt>
              </c:strCache>
            </c:strRef>
          </c:cat>
          <c:val>
            <c:numRef>
              <c:f>'Sheet 1'!$B$28:$B$182</c:f>
              <c:numCache>
                <c:formatCode>General</c:formatCode>
                <c:ptCount val="155"/>
                <c:pt idx="0">
                  <c:v>3.75</c:v>
                </c:pt>
                <c:pt idx="1">
                  <c:v>3.75</c:v>
                </c:pt>
                <c:pt idx="2">
                  <c:v>3.72</c:v>
                </c:pt>
                <c:pt idx="3">
                  <c:v>3.74</c:v>
                </c:pt>
                <c:pt idx="4">
                  <c:v>3.5</c:v>
                </c:pt>
                <c:pt idx="5">
                  <c:v>3.53</c:v>
                </c:pt>
                <c:pt idx="6">
                  <c:v>3.35</c:v>
                </c:pt>
                <c:pt idx="7">
                  <c:v>3.1</c:v>
                </c:pt>
                <c:pt idx="8">
                  <c:v>2.83</c:v>
                </c:pt>
                <c:pt idx="9">
                  <c:v>3.02</c:v>
                </c:pt>
                <c:pt idx="10">
                  <c:v>2.69</c:v>
                </c:pt>
                <c:pt idx="11">
                  <c:v>2.5</c:v>
                </c:pt>
                <c:pt idx="12">
                  <c:v>2.64</c:v>
                </c:pt>
                <c:pt idx="13">
                  <c:v>2.6</c:v>
                </c:pt>
                <c:pt idx="14">
                  <c:v>2.67</c:v>
                </c:pt>
                <c:pt idx="15">
                  <c:v>2.65</c:v>
                </c:pt>
                <c:pt idx="16">
                  <c:v>2.33</c:v>
                </c:pt>
                <c:pt idx="17">
                  <c:v>2.3199999999999998</c:v>
                </c:pt>
                <c:pt idx="18">
                  <c:v>2.2200000000000002</c:v>
                </c:pt>
                <c:pt idx="19">
                  <c:v>2.37</c:v>
                </c:pt>
                <c:pt idx="20">
                  <c:v>2.33</c:v>
                </c:pt>
                <c:pt idx="21">
                  <c:v>2.38</c:v>
                </c:pt>
                <c:pt idx="22">
                  <c:v>2.2999999999999998</c:v>
                </c:pt>
                <c:pt idx="23">
                  <c:v>2.37</c:v>
                </c:pt>
                <c:pt idx="24">
                  <c:v>2.57</c:v>
                </c:pt>
                <c:pt idx="25">
                  <c:v>2.5299999999999998</c:v>
                </c:pt>
                <c:pt idx="26">
                  <c:v>2.4900000000000002</c:v>
                </c:pt>
                <c:pt idx="27">
                  <c:v>2.38</c:v>
                </c:pt>
                <c:pt idx="28">
                  <c:v>2.65</c:v>
                </c:pt>
                <c:pt idx="29">
                  <c:v>2.96</c:v>
                </c:pt>
                <c:pt idx="30">
                  <c:v>2.97</c:v>
                </c:pt>
                <c:pt idx="31">
                  <c:v>3.09</c:v>
                </c:pt>
                <c:pt idx="32">
                  <c:v>3.09</c:v>
                </c:pt>
                <c:pt idx="33">
                  <c:v>3.01</c:v>
                </c:pt>
                <c:pt idx="34">
                  <c:v>3.14</c:v>
                </c:pt>
                <c:pt idx="35">
                  <c:v>3.2</c:v>
                </c:pt>
                <c:pt idx="36">
                  <c:v>2.94</c:v>
                </c:pt>
                <c:pt idx="37">
                  <c:v>2.96</c:v>
                </c:pt>
                <c:pt idx="38">
                  <c:v>2.96</c:v>
                </c:pt>
                <c:pt idx="39">
                  <c:v>2.93</c:v>
                </c:pt>
                <c:pt idx="40">
                  <c:v>2.76</c:v>
                </c:pt>
                <c:pt idx="41">
                  <c:v>2.82</c:v>
                </c:pt>
                <c:pt idx="42">
                  <c:v>2.7</c:v>
                </c:pt>
                <c:pt idx="43">
                  <c:v>2.57</c:v>
                </c:pt>
                <c:pt idx="44">
                  <c:v>2.73</c:v>
                </c:pt>
                <c:pt idx="45">
                  <c:v>2.59</c:v>
                </c:pt>
                <c:pt idx="46">
                  <c:v>2.48</c:v>
                </c:pt>
                <c:pt idx="47">
                  <c:v>2.33</c:v>
                </c:pt>
                <c:pt idx="48">
                  <c:v>1.93</c:v>
                </c:pt>
                <c:pt idx="49">
                  <c:v>1.95</c:v>
                </c:pt>
                <c:pt idx="50">
                  <c:v>1.97</c:v>
                </c:pt>
                <c:pt idx="51">
                  <c:v>2.19</c:v>
                </c:pt>
                <c:pt idx="52">
                  <c:v>2.25</c:v>
                </c:pt>
                <c:pt idx="53">
                  <c:v>2.38</c:v>
                </c:pt>
                <c:pt idx="54">
                  <c:v>2.2000000000000002</c:v>
                </c:pt>
                <c:pt idx="55">
                  <c:v>2.2000000000000002</c:v>
                </c:pt>
                <c:pt idx="56">
                  <c:v>2.21</c:v>
                </c:pt>
                <c:pt idx="57">
                  <c:v>2.2599999999999998</c:v>
                </c:pt>
                <c:pt idx="58">
                  <c:v>2.29</c:v>
                </c:pt>
                <c:pt idx="59">
                  <c:v>2.16</c:v>
                </c:pt>
                <c:pt idx="60">
                  <c:v>2.0499999999999998</c:v>
                </c:pt>
                <c:pt idx="61">
                  <c:v>1.93</c:v>
                </c:pt>
                <c:pt idx="62">
                  <c:v>2</c:v>
                </c:pt>
                <c:pt idx="63">
                  <c:v>2.06</c:v>
                </c:pt>
                <c:pt idx="64">
                  <c:v>2.0099999999999998</c:v>
                </c:pt>
                <c:pt idx="65">
                  <c:v>1.76</c:v>
                </c:pt>
                <c:pt idx="66">
                  <c:v>1.69</c:v>
                </c:pt>
                <c:pt idx="67">
                  <c:v>1.63</c:v>
                </c:pt>
                <c:pt idx="68">
                  <c:v>1.64</c:v>
                </c:pt>
                <c:pt idx="69">
                  <c:v>1.82</c:v>
                </c:pt>
                <c:pt idx="70">
                  <c:v>2.16</c:v>
                </c:pt>
                <c:pt idx="71">
                  <c:v>2.34</c:v>
                </c:pt>
                <c:pt idx="72">
                  <c:v>2.4500000000000002</c:v>
                </c:pt>
                <c:pt idx="73">
                  <c:v>2.42</c:v>
                </c:pt>
                <c:pt idx="74">
                  <c:v>2.2799999999999998</c:v>
                </c:pt>
                <c:pt idx="75">
                  <c:v>2.16</c:v>
                </c:pt>
                <c:pt idx="76">
                  <c:v>2.0499999999999998</c:v>
                </c:pt>
                <c:pt idx="77">
                  <c:v>2.06</c:v>
                </c:pt>
                <c:pt idx="78">
                  <c:v>2.35</c:v>
                </c:pt>
                <c:pt idx="79">
                  <c:v>2.27</c:v>
                </c:pt>
                <c:pt idx="80">
                  <c:v>2.4900000000000002</c:v>
                </c:pt>
                <c:pt idx="81">
                  <c:v>2.38</c:v>
                </c:pt>
                <c:pt idx="82">
                  <c:v>2.23</c:v>
                </c:pt>
                <c:pt idx="83">
                  <c:v>2.2000000000000002</c:v>
                </c:pt>
                <c:pt idx="84">
                  <c:v>2.36</c:v>
                </c:pt>
                <c:pt idx="85">
                  <c:v>2.37</c:v>
                </c:pt>
                <c:pt idx="86">
                  <c:v>2.25</c:v>
                </c:pt>
                <c:pt idx="87">
                  <c:v>2.4700000000000002</c:v>
                </c:pt>
                <c:pt idx="88">
                  <c:v>2.2799999999999998</c:v>
                </c:pt>
                <c:pt idx="89">
                  <c:v>2.16</c:v>
                </c:pt>
                <c:pt idx="90">
                  <c:v>2.2999999999999998</c:v>
                </c:pt>
                <c:pt idx="91">
                  <c:v>2.3199999999999998</c:v>
                </c:pt>
                <c:pt idx="92">
                  <c:v>2.42</c:v>
                </c:pt>
                <c:pt idx="93">
                  <c:v>2.52</c:v>
                </c:pt>
                <c:pt idx="94">
                  <c:v>2.41</c:v>
                </c:pt>
                <c:pt idx="95">
                  <c:v>2.15</c:v>
                </c:pt>
                <c:pt idx="96">
                  <c:v>2.17</c:v>
                </c:pt>
                <c:pt idx="97">
                  <c:v>2.16</c:v>
                </c:pt>
                <c:pt idx="98">
                  <c:v>1.84</c:v>
                </c:pt>
                <c:pt idx="99">
                  <c:v>1.99</c:v>
                </c:pt>
                <c:pt idx="100">
                  <c:v>1.82</c:v>
                </c:pt>
                <c:pt idx="101">
                  <c:v>1.73</c:v>
                </c:pt>
                <c:pt idx="102">
                  <c:v>1.7</c:v>
                </c:pt>
                <c:pt idx="103">
                  <c:v>1.37</c:v>
                </c:pt>
                <c:pt idx="104">
                  <c:v>1.57</c:v>
                </c:pt>
                <c:pt idx="105">
                  <c:v>1.6</c:v>
                </c:pt>
                <c:pt idx="106">
                  <c:v>1.58</c:v>
                </c:pt>
                <c:pt idx="107">
                  <c:v>1.67</c:v>
                </c:pt>
                <c:pt idx="108">
                  <c:v>1.45</c:v>
                </c:pt>
                <c:pt idx="109">
                  <c:v>1.35</c:v>
                </c:pt>
                <c:pt idx="110">
                  <c:v>1.36</c:v>
                </c:pt>
                <c:pt idx="111">
                  <c:v>1.1499999999999999</c:v>
                </c:pt>
                <c:pt idx="112">
                  <c:v>1.1000000000000001</c:v>
                </c:pt>
                <c:pt idx="113">
                  <c:v>1.02</c:v>
                </c:pt>
                <c:pt idx="114">
                  <c:v>0.95</c:v>
                </c:pt>
                <c:pt idx="115">
                  <c:v>1.1200000000000001</c:v>
                </c:pt>
                <c:pt idx="116">
                  <c:v>1.1100000000000001</c:v>
                </c:pt>
                <c:pt idx="117">
                  <c:v>1.17</c:v>
                </c:pt>
                <c:pt idx="118">
                  <c:v>1.22</c:v>
                </c:pt>
                <c:pt idx="119">
                  <c:v>1.24</c:v>
                </c:pt>
                <c:pt idx="120">
                  <c:v>1.45</c:v>
                </c:pt>
                <c:pt idx="121">
                  <c:v>1.88</c:v>
                </c:pt>
                <c:pt idx="122">
                  <c:v>1.97</c:v>
                </c:pt>
                <c:pt idx="123">
                  <c:v>2.0699999999999998</c:v>
                </c:pt>
                <c:pt idx="124">
                  <c:v>2.04</c:v>
                </c:pt>
                <c:pt idx="125">
                  <c:v>1.84</c:v>
                </c:pt>
                <c:pt idx="126">
                  <c:v>1.73</c:v>
                </c:pt>
                <c:pt idx="127">
                  <c:v>1.82</c:v>
                </c:pt>
                <c:pt idx="128">
                  <c:v>1.98</c:v>
                </c:pt>
                <c:pt idx="129">
                  <c:v>1.92</c:v>
                </c:pt>
                <c:pt idx="130">
                  <c:v>2.0699999999999998</c:v>
                </c:pt>
                <c:pt idx="131">
                  <c:v>1.76</c:v>
                </c:pt>
                <c:pt idx="132">
                  <c:v>2.0699999999999998</c:v>
                </c:pt>
                <c:pt idx="133">
                  <c:v>2.23</c:v>
                </c:pt>
                <c:pt idx="134">
                  <c:v>2.41</c:v>
                </c:pt>
                <c:pt idx="135">
                  <c:v>2.79</c:v>
                </c:pt>
                <c:pt idx="136">
                  <c:v>2.76</c:v>
                </c:pt>
                <c:pt idx="137">
                  <c:v>3.21</c:v>
                </c:pt>
                <c:pt idx="138">
                  <c:v>2.83</c:v>
                </c:pt>
                <c:pt idx="139">
                  <c:v>3.02</c:v>
                </c:pt>
                <c:pt idx="140">
                  <c:v>2.97</c:v>
                </c:pt>
                <c:pt idx="141">
                  <c:v>3.42</c:v>
                </c:pt>
                <c:pt idx="142">
                  <c:v>3.01</c:v>
                </c:pt>
                <c:pt idx="143">
                  <c:v>3.28</c:v>
                </c:pt>
                <c:pt idx="144">
                  <c:v>2.91</c:v>
                </c:pt>
                <c:pt idx="145">
                  <c:v>3.3</c:v>
                </c:pt>
                <c:pt idx="146">
                  <c:v>3.04</c:v>
                </c:pt>
                <c:pt idx="147">
                  <c:v>2.97</c:v>
                </c:pt>
                <c:pt idx="148">
                  <c:v>3.14</c:v>
                </c:pt>
                <c:pt idx="149">
                  <c:v>3.11</c:v>
                </c:pt>
                <c:pt idx="150">
                  <c:v>3.29</c:v>
                </c:pt>
                <c:pt idx="151">
                  <c:v>3.41</c:v>
                </c:pt>
                <c:pt idx="152">
                  <c:v>3.87</c:v>
                </c:pt>
                <c:pt idx="153">
                  <c:v>3.88</c:v>
                </c:pt>
                <c:pt idx="154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E-4731-B64C-389B6E5BA7AB}"/>
            </c:ext>
          </c:extLst>
        </c:ser>
        <c:ser>
          <c:idx val="1"/>
          <c:order val="1"/>
          <c:tx>
            <c:strRef>
              <c:f>'Sheet 1'!$P$3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'Sheet 1'!$A$28:$A$182</c:f>
              <c:strCache>
                <c:ptCount val="155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  <c:pt idx="143">
                  <c:v>2022/12</c:v>
                </c:pt>
                <c:pt idx="144">
                  <c:v>2023/01</c:v>
                </c:pt>
                <c:pt idx="145">
                  <c:v>2023/02</c:v>
                </c:pt>
                <c:pt idx="146">
                  <c:v>2023/03</c:v>
                </c:pt>
                <c:pt idx="147">
                  <c:v>2023/04</c:v>
                </c:pt>
                <c:pt idx="148">
                  <c:v>2023/05</c:v>
                </c:pt>
                <c:pt idx="149">
                  <c:v>2023/06</c:v>
                </c:pt>
                <c:pt idx="150">
                  <c:v>2023/07</c:v>
                </c:pt>
                <c:pt idx="151">
                  <c:v>2023/08</c:v>
                </c:pt>
                <c:pt idx="152">
                  <c:v>2023/09</c:v>
                </c:pt>
                <c:pt idx="153">
                  <c:v>2023/10</c:v>
                </c:pt>
                <c:pt idx="154">
                  <c:v>2023/11</c:v>
                </c:pt>
              </c:strCache>
            </c:strRef>
          </c:cat>
          <c:val>
            <c:numRef>
              <c:f>'Sheet 1'!$P$28:$P$182</c:f>
              <c:numCache>
                <c:formatCode>General</c:formatCode>
                <c:ptCount val="15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E-4731-B64C-389B6E5BA7AB}"/>
            </c:ext>
          </c:extLst>
        </c:ser>
        <c:ser>
          <c:idx val="2"/>
          <c:order val="2"/>
          <c:tx>
            <c:strRef>
              <c:f>'Sheet 1'!$Q$3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'Sheet 1'!$A$28:$A$182</c:f>
              <c:strCache>
                <c:ptCount val="155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  <c:pt idx="143">
                  <c:v>2022/12</c:v>
                </c:pt>
                <c:pt idx="144">
                  <c:v>2023/01</c:v>
                </c:pt>
                <c:pt idx="145">
                  <c:v>2023/02</c:v>
                </c:pt>
                <c:pt idx="146">
                  <c:v>2023/03</c:v>
                </c:pt>
                <c:pt idx="147">
                  <c:v>2023/04</c:v>
                </c:pt>
                <c:pt idx="148">
                  <c:v>2023/05</c:v>
                </c:pt>
                <c:pt idx="149">
                  <c:v>2023/06</c:v>
                </c:pt>
                <c:pt idx="150">
                  <c:v>2023/07</c:v>
                </c:pt>
                <c:pt idx="151">
                  <c:v>2023/08</c:v>
                </c:pt>
                <c:pt idx="152">
                  <c:v>2023/09</c:v>
                </c:pt>
                <c:pt idx="153">
                  <c:v>2023/10</c:v>
                </c:pt>
                <c:pt idx="154">
                  <c:v>2023/11</c:v>
                </c:pt>
              </c:strCache>
            </c:strRef>
          </c:cat>
          <c:val>
            <c:numRef>
              <c:f>'Sheet 1'!$Q$28:$Q$182</c:f>
              <c:numCache>
                <c:formatCode>General</c:formatCode>
                <c:ptCount val="15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6E-4731-B64C-389B6E5BA7AB}"/>
            </c:ext>
          </c:extLst>
        </c:ser>
        <c:ser>
          <c:idx val="3"/>
          <c:order val="3"/>
          <c:tx>
            <c:strRef>
              <c:f>'Sheet 1'!$R$3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'Sheet 1'!$A$28:$A$182</c:f>
              <c:strCache>
                <c:ptCount val="155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  <c:pt idx="143">
                  <c:v>2022/12</c:v>
                </c:pt>
                <c:pt idx="144">
                  <c:v>2023/01</c:v>
                </c:pt>
                <c:pt idx="145">
                  <c:v>2023/02</c:v>
                </c:pt>
                <c:pt idx="146">
                  <c:v>2023/03</c:v>
                </c:pt>
                <c:pt idx="147">
                  <c:v>2023/04</c:v>
                </c:pt>
                <c:pt idx="148">
                  <c:v>2023/05</c:v>
                </c:pt>
                <c:pt idx="149">
                  <c:v>2023/06</c:v>
                </c:pt>
                <c:pt idx="150">
                  <c:v>2023/07</c:v>
                </c:pt>
                <c:pt idx="151">
                  <c:v>2023/08</c:v>
                </c:pt>
                <c:pt idx="152">
                  <c:v>2023/09</c:v>
                </c:pt>
                <c:pt idx="153">
                  <c:v>2023/10</c:v>
                </c:pt>
                <c:pt idx="154">
                  <c:v>2023/11</c:v>
                </c:pt>
              </c:strCache>
            </c:strRef>
          </c:cat>
          <c:val>
            <c:numRef>
              <c:f>'Sheet 1'!$R$28:$R$182</c:f>
              <c:numCache>
                <c:formatCode>General</c:formatCode>
                <c:ptCount val="15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6E-4731-B64C-389B6E5BA7AB}"/>
            </c:ext>
          </c:extLst>
        </c:ser>
        <c:ser>
          <c:idx val="4"/>
          <c:order val="4"/>
          <c:tx>
            <c:strRef>
              <c:f>'Sheet 1'!$S$3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'Sheet 1'!$A$28:$A$182</c:f>
              <c:strCache>
                <c:ptCount val="155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  <c:pt idx="143">
                  <c:v>2022/12</c:v>
                </c:pt>
                <c:pt idx="144">
                  <c:v>2023/01</c:v>
                </c:pt>
                <c:pt idx="145">
                  <c:v>2023/02</c:v>
                </c:pt>
                <c:pt idx="146">
                  <c:v>2023/03</c:v>
                </c:pt>
                <c:pt idx="147">
                  <c:v>2023/04</c:v>
                </c:pt>
                <c:pt idx="148">
                  <c:v>2023/05</c:v>
                </c:pt>
                <c:pt idx="149">
                  <c:v>2023/06</c:v>
                </c:pt>
                <c:pt idx="150">
                  <c:v>2023/07</c:v>
                </c:pt>
                <c:pt idx="151">
                  <c:v>2023/08</c:v>
                </c:pt>
                <c:pt idx="152">
                  <c:v>2023/09</c:v>
                </c:pt>
                <c:pt idx="153">
                  <c:v>2023/10</c:v>
                </c:pt>
                <c:pt idx="154">
                  <c:v>2023/11</c:v>
                </c:pt>
              </c:strCache>
            </c:strRef>
          </c:cat>
          <c:val>
            <c:numRef>
              <c:f>'Sheet 1'!$S$28:$S$182</c:f>
              <c:numCache>
                <c:formatCode>General</c:formatCode>
                <c:ptCount val="15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6E-4731-B64C-389B6E5BA7AB}"/>
            </c:ext>
          </c:extLst>
        </c:ser>
        <c:ser>
          <c:idx val="5"/>
          <c:order val="5"/>
          <c:tx>
            <c:strRef>
              <c:f>'Sheet 1'!$T$3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'Sheet 1'!$A$28:$A$182</c:f>
              <c:strCache>
                <c:ptCount val="155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  <c:pt idx="143">
                  <c:v>2022/12</c:v>
                </c:pt>
                <c:pt idx="144">
                  <c:v>2023/01</c:v>
                </c:pt>
                <c:pt idx="145">
                  <c:v>2023/02</c:v>
                </c:pt>
                <c:pt idx="146">
                  <c:v>2023/03</c:v>
                </c:pt>
                <c:pt idx="147">
                  <c:v>2023/04</c:v>
                </c:pt>
                <c:pt idx="148">
                  <c:v>2023/05</c:v>
                </c:pt>
                <c:pt idx="149">
                  <c:v>2023/06</c:v>
                </c:pt>
                <c:pt idx="150">
                  <c:v>2023/07</c:v>
                </c:pt>
                <c:pt idx="151">
                  <c:v>2023/08</c:v>
                </c:pt>
                <c:pt idx="152">
                  <c:v>2023/09</c:v>
                </c:pt>
                <c:pt idx="153">
                  <c:v>2023/10</c:v>
                </c:pt>
                <c:pt idx="154">
                  <c:v>2023/11</c:v>
                </c:pt>
              </c:strCache>
            </c:strRef>
          </c:cat>
          <c:val>
            <c:numRef>
              <c:f>'Sheet 1'!$T$28:$T$182</c:f>
              <c:numCache>
                <c:formatCode>General</c:formatCode>
                <c:ptCount val="15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6E-4731-B64C-389B6E5BA7AB}"/>
            </c:ext>
          </c:extLst>
        </c:ser>
        <c:ser>
          <c:idx val="6"/>
          <c:order val="6"/>
          <c:tx>
            <c:strRef>
              <c:f>'Sheet 1'!$U$3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'Sheet 1'!$A$28:$A$182</c:f>
              <c:strCache>
                <c:ptCount val="155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  <c:pt idx="143">
                  <c:v>2022/12</c:v>
                </c:pt>
                <c:pt idx="144">
                  <c:v>2023/01</c:v>
                </c:pt>
                <c:pt idx="145">
                  <c:v>2023/02</c:v>
                </c:pt>
                <c:pt idx="146">
                  <c:v>2023/03</c:v>
                </c:pt>
                <c:pt idx="147">
                  <c:v>2023/04</c:v>
                </c:pt>
                <c:pt idx="148">
                  <c:v>2023/05</c:v>
                </c:pt>
                <c:pt idx="149">
                  <c:v>2023/06</c:v>
                </c:pt>
                <c:pt idx="150">
                  <c:v>2023/07</c:v>
                </c:pt>
                <c:pt idx="151">
                  <c:v>2023/08</c:v>
                </c:pt>
                <c:pt idx="152">
                  <c:v>2023/09</c:v>
                </c:pt>
                <c:pt idx="153">
                  <c:v>2023/10</c:v>
                </c:pt>
                <c:pt idx="154">
                  <c:v>2023/11</c:v>
                </c:pt>
              </c:strCache>
            </c:strRef>
          </c:cat>
          <c:val>
            <c:numRef>
              <c:f>'Sheet 1'!$U$28:$U$182</c:f>
              <c:numCache>
                <c:formatCode>General</c:formatCode>
                <c:ptCount val="15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6E-4731-B64C-389B6E5BA7AB}"/>
            </c:ext>
          </c:extLst>
        </c:ser>
        <c:ser>
          <c:idx val="7"/>
          <c:order val="7"/>
          <c:tx>
            <c:strRef>
              <c:f>'Sheet 1'!$V$3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'Sheet 1'!$A$28:$A$182</c:f>
              <c:strCache>
                <c:ptCount val="155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  <c:pt idx="143">
                  <c:v>2022/12</c:v>
                </c:pt>
                <c:pt idx="144">
                  <c:v>2023/01</c:v>
                </c:pt>
                <c:pt idx="145">
                  <c:v>2023/02</c:v>
                </c:pt>
                <c:pt idx="146">
                  <c:v>2023/03</c:v>
                </c:pt>
                <c:pt idx="147">
                  <c:v>2023/04</c:v>
                </c:pt>
                <c:pt idx="148">
                  <c:v>2023/05</c:v>
                </c:pt>
                <c:pt idx="149">
                  <c:v>2023/06</c:v>
                </c:pt>
                <c:pt idx="150">
                  <c:v>2023/07</c:v>
                </c:pt>
                <c:pt idx="151">
                  <c:v>2023/08</c:v>
                </c:pt>
                <c:pt idx="152">
                  <c:v>2023/09</c:v>
                </c:pt>
                <c:pt idx="153">
                  <c:v>2023/10</c:v>
                </c:pt>
                <c:pt idx="154">
                  <c:v>2023/11</c:v>
                </c:pt>
              </c:strCache>
            </c:strRef>
          </c:cat>
          <c:val>
            <c:numRef>
              <c:f>'Sheet 1'!$V$28:$V$182</c:f>
              <c:numCache>
                <c:formatCode>General</c:formatCode>
                <c:ptCount val="15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6E-4731-B64C-389B6E5BA7AB}"/>
            </c:ext>
          </c:extLst>
        </c:ser>
        <c:ser>
          <c:idx val="8"/>
          <c:order val="8"/>
          <c:tx>
            <c:strRef>
              <c:f>'Sheet 1'!$W$3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'Sheet 1'!$A$28:$A$182</c:f>
              <c:strCache>
                <c:ptCount val="155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  <c:pt idx="143">
                  <c:v>2022/12</c:v>
                </c:pt>
                <c:pt idx="144">
                  <c:v>2023/01</c:v>
                </c:pt>
                <c:pt idx="145">
                  <c:v>2023/02</c:v>
                </c:pt>
                <c:pt idx="146">
                  <c:v>2023/03</c:v>
                </c:pt>
                <c:pt idx="147">
                  <c:v>2023/04</c:v>
                </c:pt>
                <c:pt idx="148">
                  <c:v>2023/05</c:v>
                </c:pt>
                <c:pt idx="149">
                  <c:v>2023/06</c:v>
                </c:pt>
                <c:pt idx="150">
                  <c:v>2023/07</c:v>
                </c:pt>
                <c:pt idx="151">
                  <c:v>2023/08</c:v>
                </c:pt>
                <c:pt idx="152">
                  <c:v>2023/09</c:v>
                </c:pt>
                <c:pt idx="153">
                  <c:v>2023/10</c:v>
                </c:pt>
                <c:pt idx="154">
                  <c:v>2023/11</c:v>
                </c:pt>
              </c:strCache>
            </c:strRef>
          </c:cat>
          <c:val>
            <c:numRef>
              <c:f>'Sheet 1'!$W$28:$W$182</c:f>
              <c:numCache>
                <c:formatCode>General</c:formatCode>
                <c:ptCount val="15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6E-4731-B64C-389B6E5BA7AB}"/>
            </c:ext>
          </c:extLst>
        </c:ser>
        <c:ser>
          <c:idx val="9"/>
          <c:order val="9"/>
          <c:tx>
            <c:strRef>
              <c:f>'Sheet 1'!$X$3</c:f>
              <c:strCache>
                <c:ptCount val="1"/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'Sheet 1'!$A$28:$A$182</c:f>
              <c:strCache>
                <c:ptCount val="155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  <c:pt idx="143">
                  <c:v>2022/12</c:v>
                </c:pt>
                <c:pt idx="144">
                  <c:v>2023/01</c:v>
                </c:pt>
                <c:pt idx="145">
                  <c:v>2023/02</c:v>
                </c:pt>
                <c:pt idx="146">
                  <c:v>2023/03</c:v>
                </c:pt>
                <c:pt idx="147">
                  <c:v>2023/04</c:v>
                </c:pt>
                <c:pt idx="148">
                  <c:v>2023/05</c:v>
                </c:pt>
                <c:pt idx="149">
                  <c:v>2023/06</c:v>
                </c:pt>
                <c:pt idx="150">
                  <c:v>2023/07</c:v>
                </c:pt>
                <c:pt idx="151">
                  <c:v>2023/08</c:v>
                </c:pt>
                <c:pt idx="152">
                  <c:v>2023/09</c:v>
                </c:pt>
                <c:pt idx="153">
                  <c:v>2023/10</c:v>
                </c:pt>
                <c:pt idx="154">
                  <c:v>2023/11</c:v>
                </c:pt>
              </c:strCache>
            </c:strRef>
          </c:cat>
          <c:val>
            <c:numRef>
              <c:f>'Sheet 1'!$X$28:$X$182</c:f>
              <c:numCache>
                <c:formatCode>General</c:formatCode>
                <c:ptCount val="15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6E-4731-B64C-389B6E5BA7AB}"/>
            </c:ext>
          </c:extLst>
        </c:ser>
        <c:ser>
          <c:idx val="10"/>
          <c:order val="10"/>
          <c:tx>
            <c:strRef>
              <c:f>'Sheet 1'!$Y$3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'Sheet 1'!$A$28:$A$182</c:f>
              <c:strCache>
                <c:ptCount val="155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  <c:pt idx="143">
                  <c:v>2022/12</c:v>
                </c:pt>
                <c:pt idx="144">
                  <c:v>2023/01</c:v>
                </c:pt>
                <c:pt idx="145">
                  <c:v>2023/02</c:v>
                </c:pt>
                <c:pt idx="146">
                  <c:v>2023/03</c:v>
                </c:pt>
                <c:pt idx="147">
                  <c:v>2023/04</c:v>
                </c:pt>
                <c:pt idx="148">
                  <c:v>2023/05</c:v>
                </c:pt>
                <c:pt idx="149">
                  <c:v>2023/06</c:v>
                </c:pt>
                <c:pt idx="150">
                  <c:v>2023/07</c:v>
                </c:pt>
                <c:pt idx="151">
                  <c:v>2023/08</c:v>
                </c:pt>
                <c:pt idx="152">
                  <c:v>2023/09</c:v>
                </c:pt>
                <c:pt idx="153">
                  <c:v>2023/10</c:v>
                </c:pt>
                <c:pt idx="154">
                  <c:v>2023/11</c:v>
                </c:pt>
              </c:strCache>
            </c:strRef>
          </c:cat>
          <c:val>
            <c:numRef>
              <c:f>'Sheet 1'!$Y$28:$Y$182</c:f>
              <c:numCache>
                <c:formatCode>General</c:formatCode>
                <c:ptCount val="15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96E-4731-B64C-389B6E5BA7AB}"/>
            </c:ext>
          </c:extLst>
        </c:ser>
        <c:ser>
          <c:idx val="11"/>
          <c:order val="11"/>
          <c:tx>
            <c:strRef>
              <c:f>'Sheet 1'!$Z$3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'Sheet 1'!$A$28:$A$182</c:f>
              <c:strCache>
                <c:ptCount val="155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  <c:pt idx="143">
                  <c:v>2022/12</c:v>
                </c:pt>
                <c:pt idx="144">
                  <c:v>2023/01</c:v>
                </c:pt>
                <c:pt idx="145">
                  <c:v>2023/02</c:v>
                </c:pt>
                <c:pt idx="146">
                  <c:v>2023/03</c:v>
                </c:pt>
                <c:pt idx="147">
                  <c:v>2023/04</c:v>
                </c:pt>
                <c:pt idx="148">
                  <c:v>2023/05</c:v>
                </c:pt>
                <c:pt idx="149">
                  <c:v>2023/06</c:v>
                </c:pt>
                <c:pt idx="150">
                  <c:v>2023/07</c:v>
                </c:pt>
                <c:pt idx="151">
                  <c:v>2023/08</c:v>
                </c:pt>
                <c:pt idx="152">
                  <c:v>2023/09</c:v>
                </c:pt>
                <c:pt idx="153">
                  <c:v>2023/10</c:v>
                </c:pt>
                <c:pt idx="154">
                  <c:v>2023/11</c:v>
                </c:pt>
              </c:strCache>
            </c:strRef>
          </c:cat>
          <c:val>
            <c:numRef>
              <c:f>'Sheet 1'!$Z$28:$Z$182</c:f>
              <c:numCache>
                <c:formatCode>General</c:formatCode>
                <c:ptCount val="15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96E-4731-B64C-389B6E5BA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9132847"/>
        <c:axId val="1413470655"/>
      </c:lineChart>
      <c:catAx>
        <c:axId val="163913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3470655"/>
        <c:crosses val="autoZero"/>
        <c:auto val="1"/>
        <c:lblAlgn val="ctr"/>
        <c:lblOffset val="100"/>
        <c:noMultiLvlLbl val="0"/>
      </c:catAx>
      <c:valAx>
        <c:axId val="1413470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9132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483953242108464E-2"/>
          <c:y val="6.4160000000000009E-2"/>
          <c:w val="0.95128318438217196"/>
          <c:h val="0.81686509186351708"/>
        </c:manualLayout>
      </c:layout>
      <c:lineChart>
        <c:grouping val="standard"/>
        <c:varyColors val="0"/>
        <c:ser>
          <c:idx val="0"/>
          <c:order val="0"/>
          <c:tx>
            <c:strRef>
              <c:f>'Sheet 1'!$B$3</c:f>
              <c:strCache>
                <c:ptCount val="1"/>
                <c:pt idx="0">
                  <c:v>Long-Term 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'Sheet 1'!$A$28:$A$182</c:f>
              <c:strCache>
                <c:ptCount val="155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  <c:pt idx="143">
                  <c:v>2022/12</c:v>
                </c:pt>
                <c:pt idx="144">
                  <c:v>2023/01</c:v>
                </c:pt>
                <c:pt idx="145">
                  <c:v>2023/02</c:v>
                </c:pt>
                <c:pt idx="146">
                  <c:v>2023/03</c:v>
                </c:pt>
                <c:pt idx="147">
                  <c:v>2023/04</c:v>
                </c:pt>
                <c:pt idx="148">
                  <c:v>2023/05</c:v>
                </c:pt>
                <c:pt idx="149">
                  <c:v>2023/06</c:v>
                </c:pt>
                <c:pt idx="150">
                  <c:v>2023/07</c:v>
                </c:pt>
                <c:pt idx="151">
                  <c:v>2023/08</c:v>
                </c:pt>
                <c:pt idx="152">
                  <c:v>2023/09</c:v>
                </c:pt>
                <c:pt idx="153">
                  <c:v>2023/10</c:v>
                </c:pt>
                <c:pt idx="154">
                  <c:v>2023/11</c:v>
                </c:pt>
              </c:strCache>
            </c:strRef>
          </c:cat>
          <c:val>
            <c:numRef>
              <c:f>'Sheet 1'!$B$28:$B$182</c:f>
              <c:numCache>
                <c:formatCode>General</c:formatCode>
                <c:ptCount val="155"/>
                <c:pt idx="0">
                  <c:v>3.75</c:v>
                </c:pt>
                <c:pt idx="1">
                  <c:v>3.75</c:v>
                </c:pt>
                <c:pt idx="2">
                  <c:v>3.72</c:v>
                </c:pt>
                <c:pt idx="3">
                  <c:v>3.74</c:v>
                </c:pt>
                <c:pt idx="4">
                  <c:v>3.5</c:v>
                </c:pt>
                <c:pt idx="5">
                  <c:v>3.53</c:v>
                </c:pt>
                <c:pt idx="6">
                  <c:v>3.35</c:v>
                </c:pt>
                <c:pt idx="7">
                  <c:v>3.1</c:v>
                </c:pt>
                <c:pt idx="8">
                  <c:v>2.83</c:v>
                </c:pt>
                <c:pt idx="9">
                  <c:v>3.02</c:v>
                </c:pt>
                <c:pt idx="10">
                  <c:v>2.69</c:v>
                </c:pt>
                <c:pt idx="11">
                  <c:v>2.5</c:v>
                </c:pt>
                <c:pt idx="12">
                  <c:v>2.64</c:v>
                </c:pt>
                <c:pt idx="13">
                  <c:v>2.6</c:v>
                </c:pt>
                <c:pt idx="14">
                  <c:v>2.67</c:v>
                </c:pt>
                <c:pt idx="15">
                  <c:v>2.65</c:v>
                </c:pt>
                <c:pt idx="16">
                  <c:v>2.33</c:v>
                </c:pt>
                <c:pt idx="17">
                  <c:v>2.3199999999999998</c:v>
                </c:pt>
                <c:pt idx="18">
                  <c:v>2.2200000000000002</c:v>
                </c:pt>
                <c:pt idx="19">
                  <c:v>2.37</c:v>
                </c:pt>
                <c:pt idx="20">
                  <c:v>2.33</c:v>
                </c:pt>
                <c:pt idx="21">
                  <c:v>2.38</c:v>
                </c:pt>
                <c:pt idx="22">
                  <c:v>2.2999999999999998</c:v>
                </c:pt>
                <c:pt idx="23">
                  <c:v>2.37</c:v>
                </c:pt>
                <c:pt idx="24">
                  <c:v>2.57</c:v>
                </c:pt>
                <c:pt idx="25">
                  <c:v>2.5299999999999998</c:v>
                </c:pt>
                <c:pt idx="26">
                  <c:v>2.4900000000000002</c:v>
                </c:pt>
                <c:pt idx="27">
                  <c:v>2.38</c:v>
                </c:pt>
                <c:pt idx="28">
                  <c:v>2.65</c:v>
                </c:pt>
                <c:pt idx="29">
                  <c:v>2.96</c:v>
                </c:pt>
                <c:pt idx="30">
                  <c:v>2.97</c:v>
                </c:pt>
                <c:pt idx="31">
                  <c:v>3.09</c:v>
                </c:pt>
                <c:pt idx="32">
                  <c:v>3.09</c:v>
                </c:pt>
                <c:pt idx="33">
                  <c:v>3.01</c:v>
                </c:pt>
                <c:pt idx="34">
                  <c:v>3.14</c:v>
                </c:pt>
                <c:pt idx="35">
                  <c:v>3.2</c:v>
                </c:pt>
                <c:pt idx="36">
                  <c:v>2.94</c:v>
                </c:pt>
                <c:pt idx="37">
                  <c:v>2.96</c:v>
                </c:pt>
                <c:pt idx="38">
                  <c:v>2.96</c:v>
                </c:pt>
                <c:pt idx="39">
                  <c:v>2.93</c:v>
                </c:pt>
                <c:pt idx="40">
                  <c:v>2.76</c:v>
                </c:pt>
                <c:pt idx="41">
                  <c:v>2.82</c:v>
                </c:pt>
                <c:pt idx="42">
                  <c:v>2.7</c:v>
                </c:pt>
                <c:pt idx="43">
                  <c:v>2.57</c:v>
                </c:pt>
                <c:pt idx="44">
                  <c:v>2.73</c:v>
                </c:pt>
                <c:pt idx="45">
                  <c:v>2.59</c:v>
                </c:pt>
                <c:pt idx="46">
                  <c:v>2.48</c:v>
                </c:pt>
                <c:pt idx="47">
                  <c:v>2.33</c:v>
                </c:pt>
                <c:pt idx="48">
                  <c:v>1.93</c:v>
                </c:pt>
                <c:pt idx="49">
                  <c:v>1.95</c:v>
                </c:pt>
                <c:pt idx="50">
                  <c:v>1.97</c:v>
                </c:pt>
                <c:pt idx="51">
                  <c:v>2.19</c:v>
                </c:pt>
                <c:pt idx="52">
                  <c:v>2.25</c:v>
                </c:pt>
                <c:pt idx="53">
                  <c:v>2.38</c:v>
                </c:pt>
                <c:pt idx="54">
                  <c:v>2.2000000000000002</c:v>
                </c:pt>
                <c:pt idx="55">
                  <c:v>2.2000000000000002</c:v>
                </c:pt>
                <c:pt idx="56">
                  <c:v>2.21</c:v>
                </c:pt>
                <c:pt idx="57">
                  <c:v>2.2599999999999998</c:v>
                </c:pt>
                <c:pt idx="58">
                  <c:v>2.29</c:v>
                </c:pt>
                <c:pt idx="59">
                  <c:v>2.16</c:v>
                </c:pt>
                <c:pt idx="60">
                  <c:v>2.0499999999999998</c:v>
                </c:pt>
                <c:pt idx="61">
                  <c:v>1.93</c:v>
                </c:pt>
                <c:pt idx="62">
                  <c:v>2</c:v>
                </c:pt>
                <c:pt idx="63">
                  <c:v>2.06</c:v>
                </c:pt>
                <c:pt idx="64">
                  <c:v>2.0099999999999998</c:v>
                </c:pt>
                <c:pt idx="65">
                  <c:v>1.76</c:v>
                </c:pt>
                <c:pt idx="66">
                  <c:v>1.69</c:v>
                </c:pt>
                <c:pt idx="67">
                  <c:v>1.63</c:v>
                </c:pt>
                <c:pt idx="68">
                  <c:v>1.64</c:v>
                </c:pt>
                <c:pt idx="69">
                  <c:v>1.82</c:v>
                </c:pt>
                <c:pt idx="70">
                  <c:v>2.16</c:v>
                </c:pt>
                <c:pt idx="71">
                  <c:v>2.34</c:v>
                </c:pt>
                <c:pt idx="72">
                  <c:v>2.4500000000000002</c:v>
                </c:pt>
                <c:pt idx="73">
                  <c:v>2.42</c:v>
                </c:pt>
                <c:pt idx="74">
                  <c:v>2.2799999999999998</c:v>
                </c:pt>
                <c:pt idx="75">
                  <c:v>2.16</c:v>
                </c:pt>
                <c:pt idx="76">
                  <c:v>2.0499999999999998</c:v>
                </c:pt>
                <c:pt idx="77">
                  <c:v>2.06</c:v>
                </c:pt>
                <c:pt idx="78">
                  <c:v>2.35</c:v>
                </c:pt>
                <c:pt idx="79">
                  <c:v>2.27</c:v>
                </c:pt>
                <c:pt idx="80">
                  <c:v>2.4900000000000002</c:v>
                </c:pt>
                <c:pt idx="81">
                  <c:v>2.38</c:v>
                </c:pt>
                <c:pt idx="82">
                  <c:v>2.23</c:v>
                </c:pt>
                <c:pt idx="83">
                  <c:v>2.2000000000000002</c:v>
                </c:pt>
                <c:pt idx="84">
                  <c:v>2.36</c:v>
                </c:pt>
                <c:pt idx="85">
                  <c:v>2.37</c:v>
                </c:pt>
                <c:pt idx="86">
                  <c:v>2.25</c:v>
                </c:pt>
                <c:pt idx="87">
                  <c:v>2.4700000000000002</c:v>
                </c:pt>
                <c:pt idx="88">
                  <c:v>2.2799999999999998</c:v>
                </c:pt>
                <c:pt idx="89">
                  <c:v>2.16</c:v>
                </c:pt>
                <c:pt idx="90">
                  <c:v>2.2999999999999998</c:v>
                </c:pt>
                <c:pt idx="91">
                  <c:v>2.3199999999999998</c:v>
                </c:pt>
                <c:pt idx="92">
                  <c:v>2.42</c:v>
                </c:pt>
                <c:pt idx="93">
                  <c:v>2.52</c:v>
                </c:pt>
                <c:pt idx="94">
                  <c:v>2.41</c:v>
                </c:pt>
                <c:pt idx="95">
                  <c:v>2.15</c:v>
                </c:pt>
                <c:pt idx="96">
                  <c:v>2.17</c:v>
                </c:pt>
                <c:pt idx="97">
                  <c:v>2.16</c:v>
                </c:pt>
                <c:pt idx="98">
                  <c:v>1.84</c:v>
                </c:pt>
                <c:pt idx="99">
                  <c:v>1.99</c:v>
                </c:pt>
                <c:pt idx="100">
                  <c:v>1.82</c:v>
                </c:pt>
                <c:pt idx="101">
                  <c:v>1.73</c:v>
                </c:pt>
                <c:pt idx="102">
                  <c:v>1.7</c:v>
                </c:pt>
                <c:pt idx="103">
                  <c:v>1.37</c:v>
                </c:pt>
                <c:pt idx="104">
                  <c:v>1.57</c:v>
                </c:pt>
                <c:pt idx="105">
                  <c:v>1.6</c:v>
                </c:pt>
                <c:pt idx="106">
                  <c:v>1.58</c:v>
                </c:pt>
                <c:pt idx="107">
                  <c:v>1.67</c:v>
                </c:pt>
                <c:pt idx="108">
                  <c:v>1.45</c:v>
                </c:pt>
                <c:pt idx="109">
                  <c:v>1.35</c:v>
                </c:pt>
                <c:pt idx="110">
                  <c:v>1.36</c:v>
                </c:pt>
                <c:pt idx="111">
                  <c:v>1.1499999999999999</c:v>
                </c:pt>
                <c:pt idx="112">
                  <c:v>1.1000000000000001</c:v>
                </c:pt>
                <c:pt idx="113">
                  <c:v>1.02</c:v>
                </c:pt>
                <c:pt idx="114">
                  <c:v>0.95</c:v>
                </c:pt>
                <c:pt idx="115">
                  <c:v>1.1200000000000001</c:v>
                </c:pt>
                <c:pt idx="116">
                  <c:v>1.1100000000000001</c:v>
                </c:pt>
                <c:pt idx="117">
                  <c:v>1.17</c:v>
                </c:pt>
                <c:pt idx="118">
                  <c:v>1.22</c:v>
                </c:pt>
                <c:pt idx="119">
                  <c:v>1.24</c:v>
                </c:pt>
                <c:pt idx="120">
                  <c:v>1.45</c:v>
                </c:pt>
                <c:pt idx="121">
                  <c:v>1.88</c:v>
                </c:pt>
                <c:pt idx="122">
                  <c:v>1.97</c:v>
                </c:pt>
                <c:pt idx="123">
                  <c:v>2.0699999999999998</c:v>
                </c:pt>
                <c:pt idx="124">
                  <c:v>2.04</c:v>
                </c:pt>
                <c:pt idx="125">
                  <c:v>1.84</c:v>
                </c:pt>
                <c:pt idx="126">
                  <c:v>1.73</c:v>
                </c:pt>
                <c:pt idx="127">
                  <c:v>1.82</c:v>
                </c:pt>
                <c:pt idx="128">
                  <c:v>1.98</c:v>
                </c:pt>
                <c:pt idx="129">
                  <c:v>1.92</c:v>
                </c:pt>
                <c:pt idx="130">
                  <c:v>2.0699999999999998</c:v>
                </c:pt>
                <c:pt idx="131">
                  <c:v>1.76</c:v>
                </c:pt>
                <c:pt idx="132">
                  <c:v>2.0699999999999998</c:v>
                </c:pt>
                <c:pt idx="133">
                  <c:v>2.23</c:v>
                </c:pt>
                <c:pt idx="134">
                  <c:v>2.41</c:v>
                </c:pt>
                <c:pt idx="135">
                  <c:v>2.79</c:v>
                </c:pt>
                <c:pt idx="136">
                  <c:v>2.76</c:v>
                </c:pt>
                <c:pt idx="137">
                  <c:v>3.21</c:v>
                </c:pt>
                <c:pt idx="138">
                  <c:v>2.83</c:v>
                </c:pt>
                <c:pt idx="139">
                  <c:v>3.02</c:v>
                </c:pt>
                <c:pt idx="140">
                  <c:v>2.97</c:v>
                </c:pt>
                <c:pt idx="141">
                  <c:v>3.42</c:v>
                </c:pt>
                <c:pt idx="142">
                  <c:v>3.01</c:v>
                </c:pt>
                <c:pt idx="143">
                  <c:v>3.28</c:v>
                </c:pt>
                <c:pt idx="144">
                  <c:v>2.91</c:v>
                </c:pt>
                <c:pt idx="145">
                  <c:v>3.3</c:v>
                </c:pt>
                <c:pt idx="146">
                  <c:v>3.04</c:v>
                </c:pt>
                <c:pt idx="147">
                  <c:v>2.97</c:v>
                </c:pt>
                <c:pt idx="148">
                  <c:v>3.14</c:v>
                </c:pt>
                <c:pt idx="149">
                  <c:v>3.11</c:v>
                </c:pt>
                <c:pt idx="150">
                  <c:v>3.29</c:v>
                </c:pt>
                <c:pt idx="151">
                  <c:v>3.41</c:v>
                </c:pt>
                <c:pt idx="152">
                  <c:v>3.87</c:v>
                </c:pt>
                <c:pt idx="153">
                  <c:v>3.88</c:v>
                </c:pt>
                <c:pt idx="154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7-43FF-BA3A-10713CF35B12}"/>
            </c:ext>
          </c:extLst>
        </c:ser>
        <c:ser>
          <c:idx val="2"/>
          <c:order val="1"/>
          <c:tx>
            <c:strRef>
              <c:f>'Sheet 1'!$C$3</c:f>
              <c:strCache>
                <c:ptCount val="1"/>
                <c:pt idx="0">
                  <c:v>Prev Sept 30 Actual (OEB)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'Sheet 1'!$A$28:$A$182</c:f>
              <c:strCache>
                <c:ptCount val="155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  <c:pt idx="143">
                  <c:v>2022/12</c:v>
                </c:pt>
                <c:pt idx="144">
                  <c:v>2023/01</c:v>
                </c:pt>
                <c:pt idx="145">
                  <c:v>2023/02</c:v>
                </c:pt>
                <c:pt idx="146">
                  <c:v>2023/03</c:v>
                </c:pt>
                <c:pt idx="147">
                  <c:v>2023/04</c:v>
                </c:pt>
                <c:pt idx="148">
                  <c:v>2023/05</c:v>
                </c:pt>
                <c:pt idx="149">
                  <c:v>2023/06</c:v>
                </c:pt>
                <c:pt idx="150">
                  <c:v>2023/07</c:v>
                </c:pt>
                <c:pt idx="151">
                  <c:v>2023/08</c:v>
                </c:pt>
                <c:pt idx="152">
                  <c:v>2023/09</c:v>
                </c:pt>
                <c:pt idx="153">
                  <c:v>2023/10</c:v>
                </c:pt>
                <c:pt idx="154">
                  <c:v>2023/11</c:v>
                </c:pt>
              </c:strCache>
            </c:strRef>
          </c:cat>
          <c:val>
            <c:numRef>
              <c:f>'Sheet 1'!$C$28:$C$182</c:f>
              <c:numCache>
                <c:formatCode>General</c:formatCode>
                <c:ptCount val="155"/>
                <c:pt idx="0">
                  <c:v>3.3570000000000002</c:v>
                </c:pt>
                <c:pt idx="1">
                  <c:v>3.3570000000000002</c:v>
                </c:pt>
                <c:pt idx="2">
                  <c:v>3.3570000000000002</c:v>
                </c:pt>
                <c:pt idx="3">
                  <c:v>3.3570000000000002</c:v>
                </c:pt>
                <c:pt idx="4">
                  <c:v>3.3570000000000002</c:v>
                </c:pt>
                <c:pt idx="5">
                  <c:v>3.3570000000000002</c:v>
                </c:pt>
                <c:pt idx="6">
                  <c:v>3.3570000000000002</c:v>
                </c:pt>
                <c:pt idx="7">
                  <c:v>3.3570000000000002</c:v>
                </c:pt>
                <c:pt idx="8">
                  <c:v>3.3570000000000002</c:v>
                </c:pt>
                <c:pt idx="9">
                  <c:v>3.3570000000000002</c:v>
                </c:pt>
                <c:pt idx="10">
                  <c:v>3.3570000000000002</c:v>
                </c:pt>
                <c:pt idx="11">
                  <c:v>3.3570000000000002</c:v>
                </c:pt>
                <c:pt idx="12">
                  <c:v>2.7719999999999998</c:v>
                </c:pt>
                <c:pt idx="13">
                  <c:v>2.7719999999999998</c:v>
                </c:pt>
                <c:pt idx="14">
                  <c:v>2.7719999999999998</c:v>
                </c:pt>
                <c:pt idx="15">
                  <c:v>2.7719999999999998</c:v>
                </c:pt>
                <c:pt idx="16">
                  <c:v>2.7719999999999998</c:v>
                </c:pt>
                <c:pt idx="17">
                  <c:v>2.7719999999999998</c:v>
                </c:pt>
                <c:pt idx="18">
                  <c:v>2.7719999999999998</c:v>
                </c:pt>
                <c:pt idx="19">
                  <c:v>2.7719999999999998</c:v>
                </c:pt>
                <c:pt idx="20">
                  <c:v>2.7719999999999998</c:v>
                </c:pt>
                <c:pt idx="21">
                  <c:v>2.7719999999999998</c:v>
                </c:pt>
                <c:pt idx="22">
                  <c:v>2.7719999999999998</c:v>
                </c:pt>
                <c:pt idx="23">
                  <c:v>2.7719999999999998</c:v>
                </c:pt>
                <c:pt idx="24">
                  <c:v>2.319</c:v>
                </c:pt>
                <c:pt idx="25">
                  <c:v>2.319</c:v>
                </c:pt>
                <c:pt idx="26">
                  <c:v>2.319</c:v>
                </c:pt>
                <c:pt idx="27">
                  <c:v>2.319</c:v>
                </c:pt>
                <c:pt idx="28">
                  <c:v>2.319</c:v>
                </c:pt>
                <c:pt idx="29">
                  <c:v>2.319</c:v>
                </c:pt>
                <c:pt idx="30">
                  <c:v>2.319</c:v>
                </c:pt>
                <c:pt idx="31">
                  <c:v>2.319</c:v>
                </c:pt>
                <c:pt idx="32">
                  <c:v>2.319</c:v>
                </c:pt>
                <c:pt idx="33">
                  <c:v>2.319</c:v>
                </c:pt>
                <c:pt idx="34">
                  <c:v>2.319</c:v>
                </c:pt>
                <c:pt idx="35">
                  <c:v>2.319</c:v>
                </c:pt>
                <c:pt idx="36">
                  <c:v>3.0720000000000001</c:v>
                </c:pt>
                <c:pt idx="37">
                  <c:v>3.0720000000000001</c:v>
                </c:pt>
                <c:pt idx="38">
                  <c:v>3.0720000000000001</c:v>
                </c:pt>
                <c:pt idx="39">
                  <c:v>3.0720000000000001</c:v>
                </c:pt>
                <c:pt idx="40">
                  <c:v>3.0720000000000001</c:v>
                </c:pt>
                <c:pt idx="41">
                  <c:v>3.0720000000000001</c:v>
                </c:pt>
                <c:pt idx="42">
                  <c:v>3.0720000000000001</c:v>
                </c:pt>
                <c:pt idx="43">
                  <c:v>3.0720000000000001</c:v>
                </c:pt>
                <c:pt idx="44">
                  <c:v>3.0720000000000001</c:v>
                </c:pt>
                <c:pt idx="45">
                  <c:v>3.0720000000000001</c:v>
                </c:pt>
                <c:pt idx="46">
                  <c:v>3.0720000000000001</c:v>
                </c:pt>
                <c:pt idx="47">
                  <c:v>3.0720000000000001</c:v>
                </c:pt>
                <c:pt idx="48">
                  <c:v>2.6709999999999998</c:v>
                </c:pt>
                <c:pt idx="49">
                  <c:v>2.6709999999999998</c:v>
                </c:pt>
                <c:pt idx="50">
                  <c:v>2.6709999999999998</c:v>
                </c:pt>
                <c:pt idx="51">
                  <c:v>2.6709999999999998</c:v>
                </c:pt>
                <c:pt idx="52">
                  <c:v>2.6709999999999998</c:v>
                </c:pt>
                <c:pt idx="53">
                  <c:v>2.6709999999999998</c:v>
                </c:pt>
                <c:pt idx="54">
                  <c:v>2.6709999999999998</c:v>
                </c:pt>
                <c:pt idx="55">
                  <c:v>2.6709999999999998</c:v>
                </c:pt>
                <c:pt idx="56">
                  <c:v>2.6709999999999998</c:v>
                </c:pt>
                <c:pt idx="57">
                  <c:v>2.6709999999999998</c:v>
                </c:pt>
                <c:pt idx="58">
                  <c:v>2.6709999999999998</c:v>
                </c:pt>
                <c:pt idx="59">
                  <c:v>2.6709999999999998</c:v>
                </c:pt>
                <c:pt idx="60">
                  <c:v>2.1989999999999998</c:v>
                </c:pt>
                <c:pt idx="61">
                  <c:v>2.1989999999999998</c:v>
                </c:pt>
                <c:pt idx="62">
                  <c:v>2.1989999999999998</c:v>
                </c:pt>
                <c:pt idx="63">
                  <c:v>2.1989999999999998</c:v>
                </c:pt>
                <c:pt idx="64">
                  <c:v>2.1989999999999998</c:v>
                </c:pt>
                <c:pt idx="65">
                  <c:v>2.1989999999999998</c:v>
                </c:pt>
                <c:pt idx="66">
                  <c:v>2.1989999999999998</c:v>
                </c:pt>
                <c:pt idx="67">
                  <c:v>2.1989999999999998</c:v>
                </c:pt>
                <c:pt idx="68">
                  <c:v>2.1989999999999998</c:v>
                </c:pt>
                <c:pt idx="69">
                  <c:v>2.1989999999999998</c:v>
                </c:pt>
                <c:pt idx="70">
                  <c:v>2.1989999999999998</c:v>
                </c:pt>
                <c:pt idx="71">
                  <c:v>2.1989999999999998</c:v>
                </c:pt>
                <c:pt idx="72">
                  <c:v>1.661</c:v>
                </c:pt>
                <c:pt idx="73">
                  <c:v>1.661</c:v>
                </c:pt>
                <c:pt idx="74">
                  <c:v>1.661</c:v>
                </c:pt>
                <c:pt idx="75">
                  <c:v>1.661</c:v>
                </c:pt>
                <c:pt idx="76">
                  <c:v>1.661</c:v>
                </c:pt>
                <c:pt idx="77">
                  <c:v>1.661</c:v>
                </c:pt>
                <c:pt idx="78">
                  <c:v>1.661</c:v>
                </c:pt>
                <c:pt idx="79">
                  <c:v>1.661</c:v>
                </c:pt>
                <c:pt idx="80">
                  <c:v>1.661</c:v>
                </c:pt>
                <c:pt idx="81">
                  <c:v>1.661</c:v>
                </c:pt>
                <c:pt idx="82">
                  <c:v>1.661</c:v>
                </c:pt>
                <c:pt idx="83">
                  <c:v>1.661</c:v>
                </c:pt>
                <c:pt idx="84">
                  <c:v>2.472</c:v>
                </c:pt>
                <c:pt idx="85">
                  <c:v>2.472</c:v>
                </c:pt>
                <c:pt idx="86">
                  <c:v>2.472</c:v>
                </c:pt>
                <c:pt idx="87">
                  <c:v>2.472</c:v>
                </c:pt>
                <c:pt idx="88">
                  <c:v>2.472</c:v>
                </c:pt>
                <c:pt idx="89">
                  <c:v>2.472</c:v>
                </c:pt>
                <c:pt idx="90">
                  <c:v>2.472</c:v>
                </c:pt>
                <c:pt idx="91">
                  <c:v>2.472</c:v>
                </c:pt>
                <c:pt idx="92">
                  <c:v>2.472</c:v>
                </c:pt>
                <c:pt idx="93">
                  <c:v>2.472</c:v>
                </c:pt>
                <c:pt idx="94">
                  <c:v>2.472</c:v>
                </c:pt>
                <c:pt idx="95">
                  <c:v>2.472</c:v>
                </c:pt>
                <c:pt idx="96">
                  <c:v>2.4220000000000002</c:v>
                </c:pt>
                <c:pt idx="97">
                  <c:v>2.4220000000000002</c:v>
                </c:pt>
                <c:pt idx="98">
                  <c:v>2.4220000000000002</c:v>
                </c:pt>
                <c:pt idx="99">
                  <c:v>2.4220000000000002</c:v>
                </c:pt>
                <c:pt idx="100">
                  <c:v>2.4220000000000002</c:v>
                </c:pt>
                <c:pt idx="101">
                  <c:v>2.4220000000000002</c:v>
                </c:pt>
                <c:pt idx="102">
                  <c:v>2.4220000000000002</c:v>
                </c:pt>
                <c:pt idx="103">
                  <c:v>2.4220000000000002</c:v>
                </c:pt>
                <c:pt idx="104">
                  <c:v>2.4220000000000002</c:v>
                </c:pt>
                <c:pt idx="105">
                  <c:v>2.4220000000000002</c:v>
                </c:pt>
                <c:pt idx="106">
                  <c:v>2.4220000000000002</c:v>
                </c:pt>
                <c:pt idx="107">
                  <c:v>2.4220000000000002</c:v>
                </c:pt>
                <c:pt idx="108">
                  <c:v>1.5289999999999999</c:v>
                </c:pt>
                <c:pt idx="109">
                  <c:v>1.5289999999999999</c:v>
                </c:pt>
                <c:pt idx="110">
                  <c:v>1.5289999999999999</c:v>
                </c:pt>
                <c:pt idx="111">
                  <c:v>1.5289999999999999</c:v>
                </c:pt>
                <c:pt idx="112">
                  <c:v>1.5289999999999999</c:v>
                </c:pt>
                <c:pt idx="113">
                  <c:v>1.5289999999999999</c:v>
                </c:pt>
                <c:pt idx="114">
                  <c:v>1.5289999999999999</c:v>
                </c:pt>
                <c:pt idx="115">
                  <c:v>1.5289999999999999</c:v>
                </c:pt>
                <c:pt idx="116">
                  <c:v>1.5289999999999999</c:v>
                </c:pt>
                <c:pt idx="117">
                  <c:v>1.5289999999999999</c:v>
                </c:pt>
                <c:pt idx="118">
                  <c:v>1.5289999999999999</c:v>
                </c:pt>
                <c:pt idx="119">
                  <c:v>1.5289999999999999</c:v>
                </c:pt>
                <c:pt idx="120" formatCode="0.000">
                  <c:v>1.1268</c:v>
                </c:pt>
                <c:pt idx="121" formatCode="0.000">
                  <c:v>1.1268</c:v>
                </c:pt>
                <c:pt idx="122" formatCode="0.000">
                  <c:v>1.1268</c:v>
                </c:pt>
                <c:pt idx="123" formatCode="0.000">
                  <c:v>1.1268</c:v>
                </c:pt>
                <c:pt idx="124" formatCode="0.000">
                  <c:v>1.1268</c:v>
                </c:pt>
                <c:pt idx="125" formatCode="0.000">
                  <c:v>1.1268</c:v>
                </c:pt>
                <c:pt idx="126" formatCode="0.000">
                  <c:v>1.1268</c:v>
                </c:pt>
                <c:pt idx="127" formatCode="0.000">
                  <c:v>1.1268</c:v>
                </c:pt>
                <c:pt idx="128" formatCode="0.000">
                  <c:v>1.1268</c:v>
                </c:pt>
                <c:pt idx="129" formatCode="0.000">
                  <c:v>1.1268</c:v>
                </c:pt>
                <c:pt idx="130" formatCode="0.000">
                  <c:v>1.1268</c:v>
                </c:pt>
                <c:pt idx="131" formatCode="0.000">
                  <c:v>1.1268</c:v>
                </c:pt>
                <c:pt idx="132" formatCode="0.000">
                  <c:v>1.9878</c:v>
                </c:pt>
                <c:pt idx="133" formatCode="0.000">
                  <c:v>1.9878</c:v>
                </c:pt>
                <c:pt idx="134" formatCode="0.000">
                  <c:v>1.9878</c:v>
                </c:pt>
                <c:pt idx="135" formatCode="0.000">
                  <c:v>1.9878</c:v>
                </c:pt>
                <c:pt idx="136" formatCode="0.000">
                  <c:v>1.9878</c:v>
                </c:pt>
                <c:pt idx="137" formatCode="0.000">
                  <c:v>1.9878</c:v>
                </c:pt>
                <c:pt idx="138" formatCode="0.000">
                  <c:v>1.9878</c:v>
                </c:pt>
                <c:pt idx="139" formatCode="0.000">
                  <c:v>1.9878</c:v>
                </c:pt>
                <c:pt idx="140" formatCode="0.000">
                  <c:v>1.9878</c:v>
                </c:pt>
                <c:pt idx="141" formatCode="0.000">
                  <c:v>1.9878</c:v>
                </c:pt>
                <c:pt idx="142" formatCode="0.000">
                  <c:v>1.9878</c:v>
                </c:pt>
                <c:pt idx="143" formatCode="0.000">
                  <c:v>1.9878</c:v>
                </c:pt>
                <c:pt idx="144" formatCode="0.000">
                  <c:v>3.1021999999999998</c:v>
                </c:pt>
                <c:pt idx="145" formatCode="0.000">
                  <c:v>3.1021999999999998</c:v>
                </c:pt>
                <c:pt idx="146" formatCode="0.000">
                  <c:v>3.1021999999999998</c:v>
                </c:pt>
                <c:pt idx="147" formatCode="0.000">
                  <c:v>3.1021999999999998</c:v>
                </c:pt>
                <c:pt idx="148" formatCode="0.000">
                  <c:v>3.1021999999999998</c:v>
                </c:pt>
                <c:pt idx="149" formatCode="0.000">
                  <c:v>3.1021999999999998</c:v>
                </c:pt>
                <c:pt idx="150" formatCode="0.000">
                  <c:v>3.1021999999999998</c:v>
                </c:pt>
                <c:pt idx="151" formatCode="0.000">
                  <c:v>3.1021999999999998</c:v>
                </c:pt>
                <c:pt idx="152" formatCode="0.000">
                  <c:v>3.1021999999999998</c:v>
                </c:pt>
                <c:pt idx="153" formatCode="0.000">
                  <c:v>3.1021999999999998</c:v>
                </c:pt>
                <c:pt idx="154" formatCode="0.000">
                  <c:v>3.1021999999999998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17-43FF-BA3A-10713CF35B12}"/>
            </c:ext>
          </c:extLst>
        </c:ser>
        <c:ser>
          <c:idx val="3"/>
          <c:order val="2"/>
          <c:tx>
            <c:strRef>
              <c:f>'Sheet 1'!$D$3</c:f>
              <c:strCache>
                <c:ptCount val="1"/>
                <c:pt idx="0">
                  <c:v>Prev Nov  30 Actual (NEB)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'Sheet 1'!$A$28:$A$182</c:f>
              <c:strCache>
                <c:ptCount val="155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  <c:pt idx="143">
                  <c:v>2022/12</c:v>
                </c:pt>
                <c:pt idx="144">
                  <c:v>2023/01</c:v>
                </c:pt>
                <c:pt idx="145">
                  <c:v>2023/02</c:v>
                </c:pt>
                <c:pt idx="146">
                  <c:v>2023/03</c:v>
                </c:pt>
                <c:pt idx="147">
                  <c:v>2023/04</c:v>
                </c:pt>
                <c:pt idx="148">
                  <c:v>2023/05</c:v>
                </c:pt>
                <c:pt idx="149">
                  <c:v>2023/06</c:v>
                </c:pt>
                <c:pt idx="150">
                  <c:v>2023/07</c:v>
                </c:pt>
                <c:pt idx="151">
                  <c:v>2023/08</c:v>
                </c:pt>
                <c:pt idx="152">
                  <c:v>2023/09</c:v>
                </c:pt>
                <c:pt idx="153">
                  <c:v>2023/10</c:v>
                </c:pt>
                <c:pt idx="154">
                  <c:v>2023/11</c:v>
                </c:pt>
              </c:strCache>
            </c:strRef>
          </c:cat>
          <c:val>
            <c:numRef>
              <c:f>'Sheet 1'!$D$28:$D$182</c:f>
              <c:numCache>
                <c:formatCode>General</c:formatCode>
                <c:ptCount val="155"/>
                <c:pt idx="0">
                  <c:v>3.4830000000000001</c:v>
                </c:pt>
                <c:pt idx="1">
                  <c:v>3.4830000000000001</c:v>
                </c:pt>
                <c:pt idx="2">
                  <c:v>3.4830000000000001</c:v>
                </c:pt>
                <c:pt idx="3">
                  <c:v>3.4830000000000001</c:v>
                </c:pt>
                <c:pt idx="4">
                  <c:v>3.4830000000000001</c:v>
                </c:pt>
                <c:pt idx="5">
                  <c:v>3.4830000000000001</c:v>
                </c:pt>
                <c:pt idx="6">
                  <c:v>3.4830000000000001</c:v>
                </c:pt>
                <c:pt idx="7">
                  <c:v>3.4830000000000001</c:v>
                </c:pt>
                <c:pt idx="8">
                  <c:v>3.4830000000000001</c:v>
                </c:pt>
                <c:pt idx="9">
                  <c:v>3.4830000000000001</c:v>
                </c:pt>
                <c:pt idx="10">
                  <c:v>3.4830000000000001</c:v>
                </c:pt>
                <c:pt idx="11">
                  <c:v>3.4830000000000001</c:v>
                </c:pt>
                <c:pt idx="12">
                  <c:v>2.6920000000000002</c:v>
                </c:pt>
                <c:pt idx="13">
                  <c:v>2.6920000000000002</c:v>
                </c:pt>
                <c:pt idx="14">
                  <c:v>2.6920000000000002</c:v>
                </c:pt>
                <c:pt idx="15">
                  <c:v>2.6920000000000002</c:v>
                </c:pt>
                <c:pt idx="16">
                  <c:v>2.6920000000000002</c:v>
                </c:pt>
                <c:pt idx="17">
                  <c:v>2.6920000000000002</c:v>
                </c:pt>
                <c:pt idx="18">
                  <c:v>2.6920000000000002</c:v>
                </c:pt>
                <c:pt idx="19">
                  <c:v>2.6920000000000002</c:v>
                </c:pt>
                <c:pt idx="20">
                  <c:v>2.6920000000000002</c:v>
                </c:pt>
                <c:pt idx="21">
                  <c:v>2.6920000000000002</c:v>
                </c:pt>
                <c:pt idx="22">
                  <c:v>2.6920000000000002</c:v>
                </c:pt>
                <c:pt idx="23">
                  <c:v>2.6920000000000002</c:v>
                </c:pt>
                <c:pt idx="24">
                  <c:v>2.2930000000000001</c:v>
                </c:pt>
                <c:pt idx="25">
                  <c:v>2.2930000000000001</c:v>
                </c:pt>
                <c:pt idx="26">
                  <c:v>2.2930000000000001</c:v>
                </c:pt>
                <c:pt idx="27">
                  <c:v>2.2930000000000001</c:v>
                </c:pt>
                <c:pt idx="28">
                  <c:v>2.2930000000000001</c:v>
                </c:pt>
                <c:pt idx="29">
                  <c:v>2.2930000000000001</c:v>
                </c:pt>
                <c:pt idx="30">
                  <c:v>2.2930000000000001</c:v>
                </c:pt>
                <c:pt idx="31">
                  <c:v>2.2930000000000001</c:v>
                </c:pt>
                <c:pt idx="32">
                  <c:v>2.2930000000000001</c:v>
                </c:pt>
                <c:pt idx="33">
                  <c:v>2.2930000000000001</c:v>
                </c:pt>
                <c:pt idx="34">
                  <c:v>2.2930000000000001</c:v>
                </c:pt>
                <c:pt idx="35">
                  <c:v>2.2930000000000001</c:v>
                </c:pt>
                <c:pt idx="36">
                  <c:v>3.15</c:v>
                </c:pt>
                <c:pt idx="37">
                  <c:v>3.15</c:v>
                </c:pt>
                <c:pt idx="38">
                  <c:v>3.15</c:v>
                </c:pt>
                <c:pt idx="39">
                  <c:v>3.15</c:v>
                </c:pt>
                <c:pt idx="40">
                  <c:v>3.15</c:v>
                </c:pt>
                <c:pt idx="41">
                  <c:v>3.15</c:v>
                </c:pt>
                <c:pt idx="42">
                  <c:v>3.15</c:v>
                </c:pt>
                <c:pt idx="43">
                  <c:v>3.15</c:v>
                </c:pt>
                <c:pt idx="44">
                  <c:v>3.15</c:v>
                </c:pt>
                <c:pt idx="45">
                  <c:v>3.15</c:v>
                </c:pt>
                <c:pt idx="46">
                  <c:v>3.15</c:v>
                </c:pt>
                <c:pt idx="47">
                  <c:v>3.15</c:v>
                </c:pt>
                <c:pt idx="48">
                  <c:v>2.4239999999999999</c:v>
                </c:pt>
                <c:pt idx="49">
                  <c:v>2.4239999999999999</c:v>
                </c:pt>
                <c:pt idx="50">
                  <c:v>2.4239999999999999</c:v>
                </c:pt>
                <c:pt idx="51">
                  <c:v>2.4239999999999999</c:v>
                </c:pt>
                <c:pt idx="52">
                  <c:v>2.4239999999999999</c:v>
                </c:pt>
                <c:pt idx="53">
                  <c:v>2.4239999999999999</c:v>
                </c:pt>
                <c:pt idx="54">
                  <c:v>2.4239999999999999</c:v>
                </c:pt>
                <c:pt idx="55">
                  <c:v>2.4239999999999999</c:v>
                </c:pt>
                <c:pt idx="56">
                  <c:v>2.4239999999999999</c:v>
                </c:pt>
                <c:pt idx="57">
                  <c:v>2.4239999999999999</c:v>
                </c:pt>
                <c:pt idx="58">
                  <c:v>2.4239999999999999</c:v>
                </c:pt>
                <c:pt idx="59">
                  <c:v>2.4239999999999999</c:v>
                </c:pt>
                <c:pt idx="60">
                  <c:v>2.286</c:v>
                </c:pt>
                <c:pt idx="61">
                  <c:v>2.286</c:v>
                </c:pt>
                <c:pt idx="62">
                  <c:v>2.286</c:v>
                </c:pt>
                <c:pt idx="63">
                  <c:v>2.286</c:v>
                </c:pt>
                <c:pt idx="64">
                  <c:v>2.286</c:v>
                </c:pt>
                <c:pt idx="65">
                  <c:v>2.286</c:v>
                </c:pt>
                <c:pt idx="66">
                  <c:v>2.286</c:v>
                </c:pt>
                <c:pt idx="67">
                  <c:v>2.286</c:v>
                </c:pt>
                <c:pt idx="68">
                  <c:v>2.286</c:v>
                </c:pt>
                <c:pt idx="69">
                  <c:v>2.286</c:v>
                </c:pt>
                <c:pt idx="70">
                  <c:v>2.286</c:v>
                </c:pt>
                <c:pt idx="71">
                  <c:v>2.286</c:v>
                </c:pt>
                <c:pt idx="72">
                  <c:v>2.1659999999999999</c:v>
                </c:pt>
                <c:pt idx="73">
                  <c:v>2.1659999999999999</c:v>
                </c:pt>
                <c:pt idx="74">
                  <c:v>2.1659999999999999</c:v>
                </c:pt>
                <c:pt idx="75">
                  <c:v>2.1659999999999999</c:v>
                </c:pt>
                <c:pt idx="76">
                  <c:v>2.1659999999999999</c:v>
                </c:pt>
                <c:pt idx="77">
                  <c:v>2.1659999999999999</c:v>
                </c:pt>
                <c:pt idx="78">
                  <c:v>2.1659999999999999</c:v>
                </c:pt>
                <c:pt idx="79">
                  <c:v>2.1659999999999999</c:v>
                </c:pt>
                <c:pt idx="80">
                  <c:v>2.1659999999999999</c:v>
                </c:pt>
                <c:pt idx="81">
                  <c:v>2.1659999999999999</c:v>
                </c:pt>
                <c:pt idx="82">
                  <c:v>2.1659999999999999</c:v>
                </c:pt>
                <c:pt idx="83">
                  <c:v>2.1659999999999999</c:v>
                </c:pt>
                <c:pt idx="84">
                  <c:v>2.23</c:v>
                </c:pt>
                <c:pt idx="85">
                  <c:v>2.23</c:v>
                </c:pt>
                <c:pt idx="86">
                  <c:v>2.23</c:v>
                </c:pt>
                <c:pt idx="87">
                  <c:v>2.23</c:v>
                </c:pt>
                <c:pt idx="88">
                  <c:v>2.23</c:v>
                </c:pt>
                <c:pt idx="89">
                  <c:v>2.23</c:v>
                </c:pt>
                <c:pt idx="90">
                  <c:v>2.23</c:v>
                </c:pt>
                <c:pt idx="91">
                  <c:v>2.23</c:v>
                </c:pt>
                <c:pt idx="92">
                  <c:v>2.23</c:v>
                </c:pt>
                <c:pt idx="93">
                  <c:v>2.23</c:v>
                </c:pt>
                <c:pt idx="94">
                  <c:v>2.23</c:v>
                </c:pt>
                <c:pt idx="95">
                  <c:v>2.23</c:v>
                </c:pt>
                <c:pt idx="96">
                  <c:v>2.39</c:v>
                </c:pt>
                <c:pt idx="97">
                  <c:v>2.39</c:v>
                </c:pt>
                <c:pt idx="98">
                  <c:v>2.39</c:v>
                </c:pt>
                <c:pt idx="99">
                  <c:v>2.39</c:v>
                </c:pt>
                <c:pt idx="100">
                  <c:v>2.39</c:v>
                </c:pt>
                <c:pt idx="101">
                  <c:v>2.39</c:v>
                </c:pt>
                <c:pt idx="102">
                  <c:v>2.39</c:v>
                </c:pt>
                <c:pt idx="103">
                  <c:v>2.39</c:v>
                </c:pt>
                <c:pt idx="104">
                  <c:v>2.39</c:v>
                </c:pt>
                <c:pt idx="105">
                  <c:v>2.39</c:v>
                </c:pt>
                <c:pt idx="106">
                  <c:v>2.39</c:v>
                </c:pt>
                <c:pt idx="107">
                  <c:v>2.39</c:v>
                </c:pt>
                <c:pt idx="108">
                  <c:v>1.5569999999999999</c:v>
                </c:pt>
                <c:pt idx="109">
                  <c:v>1.5569999999999999</c:v>
                </c:pt>
                <c:pt idx="110">
                  <c:v>1.5569999999999999</c:v>
                </c:pt>
                <c:pt idx="111">
                  <c:v>1.5569999999999999</c:v>
                </c:pt>
                <c:pt idx="112">
                  <c:v>1.5569999999999999</c:v>
                </c:pt>
                <c:pt idx="113">
                  <c:v>1.5569999999999999</c:v>
                </c:pt>
                <c:pt idx="114">
                  <c:v>1.5569999999999999</c:v>
                </c:pt>
                <c:pt idx="115">
                  <c:v>1.5569999999999999</c:v>
                </c:pt>
                <c:pt idx="116">
                  <c:v>1.5569999999999999</c:v>
                </c:pt>
                <c:pt idx="117">
                  <c:v>1.5569999999999999</c:v>
                </c:pt>
                <c:pt idx="118">
                  <c:v>1.5569999999999999</c:v>
                </c:pt>
                <c:pt idx="119">
                  <c:v>1.5569999999999999</c:v>
                </c:pt>
                <c:pt idx="120" formatCode="0.000">
                  <c:v>1.1882999999999999</c:v>
                </c:pt>
                <c:pt idx="121" formatCode="0.000">
                  <c:v>1.1882999999999999</c:v>
                </c:pt>
                <c:pt idx="122" formatCode="0.000">
                  <c:v>1.1882999999999999</c:v>
                </c:pt>
                <c:pt idx="123" formatCode="0.000">
                  <c:v>1.1882999999999999</c:v>
                </c:pt>
                <c:pt idx="124" formatCode="0.000">
                  <c:v>1.1882999999999999</c:v>
                </c:pt>
                <c:pt idx="125" formatCode="0.000">
                  <c:v>1.1882999999999999</c:v>
                </c:pt>
                <c:pt idx="126" formatCode="0.000">
                  <c:v>1.1882999999999999</c:v>
                </c:pt>
                <c:pt idx="127" formatCode="0.000">
                  <c:v>1.1882999999999999</c:v>
                </c:pt>
                <c:pt idx="128" formatCode="0.000">
                  <c:v>1.1882999999999999</c:v>
                </c:pt>
                <c:pt idx="129" formatCode="0.000">
                  <c:v>1.1882999999999999</c:v>
                </c:pt>
                <c:pt idx="130" formatCode="0.000">
                  <c:v>1.1882999999999999</c:v>
                </c:pt>
                <c:pt idx="131" formatCode="0.000">
                  <c:v>1.1882999999999999</c:v>
                </c:pt>
                <c:pt idx="132" formatCode="0.000">
                  <c:v>1.9020999999999999</c:v>
                </c:pt>
                <c:pt idx="133" formatCode="0.000">
                  <c:v>1.9020999999999999</c:v>
                </c:pt>
                <c:pt idx="134" formatCode="0.000">
                  <c:v>1.9020999999999999</c:v>
                </c:pt>
                <c:pt idx="135" formatCode="0.000">
                  <c:v>1.9020999999999999</c:v>
                </c:pt>
                <c:pt idx="136" formatCode="0.000">
                  <c:v>1.9020999999999999</c:v>
                </c:pt>
                <c:pt idx="137" formatCode="0.000">
                  <c:v>1.9020999999999999</c:v>
                </c:pt>
                <c:pt idx="138" formatCode="0.000">
                  <c:v>1.9020999999999999</c:v>
                </c:pt>
                <c:pt idx="139" formatCode="0.000">
                  <c:v>1.9020999999999999</c:v>
                </c:pt>
                <c:pt idx="140" formatCode="0.000">
                  <c:v>1.9020999999999999</c:v>
                </c:pt>
                <c:pt idx="141" formatCode="0.000">
                  <c:v>1.9020999999999999</c:v>
                </c:pt>
                <c:pt idx="142" formatCode="0.000">
                  <c:v>1.9020999999999999</c:v>
                </c:pt>
                <c:pt idx="143" formatCode="0.000">
                  <c:v>1.9020999999999999</c:v>
                </c:pt>
                <c:pt idx="144" formatCode="0.000">
                  <c:v>3.0085999999999999</c:v>
                </c:pt>
                <c:pt idx="145" formatCode="0.000">
                  <c:v>3.0085999999999999</c:v>
                </c:pt>
                <c:pt idx="146" formatCode="0.000">
                  <c:v>3.0085999999999999</c:v>
                </c:pt>
                <c:pt idx="147" formatCode="0.000">
                  <c:v>3.0085999999999999</c:v>
                </c:pt>
                <c:pt idx="148" formatCode="0.000">
                  <c:v>3.0085999999999999</c:v>
                </c:pt>
                <c:pt idx="149" formatCode="0.000">
                  <c:v>3.0085999999999999</c:v>
                </c:pt>
                <c:pt idx="150" formatCode="0.000">
                  <c:v>3.0085999999999999</c:v>
                </c:pt>
                <c:pt idx="151" formatCode="0.000">
                  <c:v>3.0085999999999999</c:v>
                </c:pt>
                <c:pt idx="152" formatCode="0.000">
                  <c:v>3.0085999999999999</c:v>
                </c:pt>
                <c:pt idx="153" formatCode="0.000">
                  <c:v>3.0085999999999999</c:v>
                </c:pt>
                <c:pt idx="154" formatCode="0.000">
                  <c:v>3.0085999999999999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17-43FF-BA3A-10713CF35B12}"/>
            </c:ext>
          </c:extLst>
        </c:ser>
        <c:ser>
          <c:idx val="4"/>
          <c:order val="3"/>
          <c:tx>
            <c:strRef>
              <c:f>'Sheet 1'!$E$3</c:f>
              <c:strCache>
                <c:ptCount val="1"/>
                <c:pt idx="0">
                  <c:v>Consensus (Sept) - OEB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'Sheet 1'!$A$28:$A$182</c:f>
              <c:strCache>
                <c:ptCount val="155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  <c:pt idx="143">
                  <c:v>2022/12</c:v>
                </c:pt>
                <c:pt idx="144">
                  <c:v>2023/01</c:v>
                </c:pt>
                <c:pt idx="145">
                  <c:v>2023/02</c:v>
                </c:pt>
                <c:pt idx="146">
                  <c:v>2023/03</c:v>
                </c:pt>
                <c:pt idx="147">
                  <c:v>2023/04</c:v>
                </c:pt>
                <c:pt idx="148">
                  <c:v>2023/05</c:v>
                </c:pt>
                <c:pt idx="149">
                  <c:v>2023/06</c:v>
                </c:pt>
                <c:pt idx="150">
                  <c:v>2023/07</c:v>
                </c:pt>
                <c:pt idx="151">
                  <c:v>2023/08</c:v>
                </c:pt>
                <c:pt idx="152">
                  <c:v>2023/09</c:v>
                </c:pt>
                <c:pt idx="153">
                  <c:v>2023/10</c:v>
                </c:pt>
                <c:pt idx="154">
                  <c:v>2023/11</c:v>
                </c:pt>
              </c:strCache>
            </c:strRef>
          </c:cat>
          <c:val>
            <c:numRef>
              <c:f>'Sheet 1'!$E$28:$E$182</c:f>
              <c:numCache>
                <c:formatCode>General</c:formatCode>
                <c:ptCount val="155"/>
                <c:pt idx="0">
                  <c:v>3.94</c:v>
                </c:pt>
                <c:pt idx="1">
                  <c:v>3.94</c:v>
                </c:pt>
                <c:pt idx="2">
                  <c:v>3.94</c:v>
                </c:pt>
                <c:pt idx="3">
                  <c:v>3.94</c:v>
                </c:pt>
                <c:pt idx="4">
                  <c:v>3.94</c:v>
                </c:pt>
                <c:pt idx="5">
                  <c:v>3.94</c:v>
                </c:pt>
                <c:pt idx="6">
                  <c:v>3.94</c:v>
                </c:pt>
                <c:pt idx="7">
                  <c:v>3.94</c:v>
                </c:pt>
                <c:pt idx="8">
                  <c:v>3.94</c:v>
                </c:pt>
                <c:pt idx="9">
                  <c:v>3.94</c:v>
                </c:pt>
                <c:pt idx="10">
                  <c:v>3.94</c:v>
                </c:pt>
                <c:pt idx="11">
                  <c:v>3.94</c:v>
                </c:pt>
                <c:pt idx="12">
                  <c:v>3.4</c:v>
                </c:pt>
                <c:pt idx="13">
                  <c:v>3.4</c:v>
                </c:pt>
                <c:pt idx="14">
                  <c:v>3.4</c:v>
                </c:pt>
                <c:pt idx="15">
                  <c:v>3.4</c:v>
                </c:pt>
                <c:pt idx="16">
                  <c:v>3.4</c:v>
                </c:pt>
                <c:pt idx="17">
                  <c:v>3.4</c:v>
                </c:pt>
                <c:pt idx="18">
                  <c:v>3.4</c:v>
                </c:pt>
                <c:pt idx="19">
                  <c:v>3.4</c:v>
                </c:pt>
                <c:pt idx="20">
                  <c:v>3.4</c:v>
                </c:pt>
                <c:pt idx="21">
                  <c:v>3.4</c:v>
                </c:pt>
                <c:pt idx="22">
                  <c:v>3.4</c:v>
                </c:pt>
                <c:pt idx="23">
                  <c:v>3.4</c:v>
                </c:pt>
                <c:pt idx="24">
                  <c:v>2.58</c:v>
                </c:pt>
                <c:pt idx="25">
                  <c:v>2.58</c:v>
                </c:pt>
                <c:pt idx="26">
                  <c:v>2.58</c:v>
                </c:pt>
                <c:pt idx="27">
                  <c:v>2.58</c:v>
                </c:pt>
                <c:pt idx="28">
                  <c:v>2.58</c:v>
                </c:pt>
                <c:pt idx="29">
                  <c:v>2.58</c:v>
                </c:pt>
                <c:pt idx="30">
                  <c:v>2.58</c:v>
                </c:pt>
                <c:pt idx="31">
                  <c:v>2.58</c:v>
                </c:pt>
                <c:pt idx="32">
                  <c:v>2.58</c:v>
                </c:pt>
                <c:pt idx="33">
                  <c:v>2.58</c:v>
                </c:pt>
                <c:pt idx="34">
                  <c:v>2.58</c:v>
                </c:pt>
                <c:pt idx="35">
                  <c:v>2.58</c:v>
                </c:pt>
                <c:pt idx="36">
                  <c:v>3.4</c:v>
                </c:pt>
                <c:pt idx="37">
                  <c:v>3.4</c:v>
                </c:pt>
                <c:pt idx="38">
                  <c:v>3.4</c:v>
                </c:pt>
                <c:pt idx="39">
                  <c:v>3.4</c:v>
                </c:pt>
                <c:pt idx="40">
                  <c:v>3.4</c:v>
                </c:pt>
                <c:pt idx="41">
                  <c:v>3.4</c:v>
                </c:pt>
                <c:pt idx="42">
                  <c:v>3.4</c:v>
                </c:pt>
                <c:pt idx="43">
                  <c:v>3.4</c:v>
                </c:pt>
                <c:pt idx="44">
                  <c:v>3.4</c:v>
                </c:pt>
                <c:pt idx="45">
                  <c:v>3.4</c:v>
                </c:pt>
                <c:pt idx="46">
                  <c:v>3.4</c:v>
                </c:pt>
                <c:pt idx="47">
                  <c:v>3.4</c:v>
                </c:pt>
                <c:pt idx="48">
                  <c:v>3.38</c:v>
                </c:pt>
                <c:pt idx="49">
                  <c:v>3.38</c:v>
                </c:pt>
                <c:pt idx="50">
                  <c:v>3.38</c:v>
                </c:pt>
                <c:pt idx="51">
                  <c:v>3.38</c:v>
                </c:pt>
                <c:pt idx="52">
                  <c:v>3.38</c:v>
                </c:pt>
                <c:pt idx="53">
                  <c:v>3.38</c:v>
                </c:pt>
                <c:pt idx="54">
                  <c:v>3.38</c:v>
                </c:pt>
                <c:pt idx="55">
                  <c:v>3.38</c:v>
                </c:pt>
                <c:pt idx="56">
                  <c:v>3.38</c:v>
                </c:pt>
                <c:pt idx="57">
                  <c:v>3.38</c:v>
                </c:pt>
                <c:pt idx="58">
                  <c:v>3.38</c:v>
                </c:pt>
                <c:pt idx="59">
                  <c:v>3.38</c:v>
                </c:pt>
                <c:pt idx="60">
                  <c:v>2.71</c:v>
                </c:pt>
                <c:pt idx="61">
                  <c:v>2.71</c:v>
                </c:pt>
                <c:pt idx="62">
                  <c:v>2.71</c:v>
                </c:pt>
                <c:pt idx="63">
                  <c:v>2.71</c:v>
                </c:pt>
                <c:pt idx="64">
                  <c:v>2.71</c:v>
                </c:pt>
                <c:pt idx="65">
                  <c:v>2.71</c:v>
                </c:pt>
                <c:pt idx="66">
                  <c:v>2.71</c:v>
                </c:pt>
                <c:pt idx="67">
                  <c:v>2.71</c:v>
                </c:pt>
                <c:pt idx="68">
                  <c:v>2.71</c:v>
                </c:pt>
                <c:pt idx="69">
                  <c:v>2.71</c:v>
                </c:pt>
                <c:pt idx="70">
                  <c:v>2.71</c:v>
                </c:pt>
                <c:pt idx="71">
                  <c:v>2.71</c:v>
                </c:pt>
                <c:pt idx="72">
                  <c:v>2.04</c:v>
                </c:pt>
                <c:pt idx="73">
                  <c:v>2.04</c:v>
                </c:pt>
                <c:pt idx="74">
                  <c:v>2.04</c:v>
                </c:pt>
                <c:pt idx="75">
                  <c:v>2.04</c:v>
                </c:pt>
                <c:pt idx="76">
                  <c:v>2.04</c:v>
                </c:pt>
                <c:pt idx="77">
                  <c:v>2.04</c:v>
                </c:pt>
                <c:pt idx="78">
                  <c:v>2.04</c:v>
                </c:pt>
                <c:pt idx="79">
                  <c:v>2.04</c:v>
                </c:pt>
                <c:pt idx="80">
                  <c:v>2.04</c:v>
                </c:pt>
                <c:pt idx="81">
                  <c:v>2.04</c:v>
                </c:pt>
                <c:pt idx="82">
                  <c:v>2.04</c:v>
                </c:pt>
                <c:pt idx="83">
                  <c:v>2.04</c:v>
                </c:pt>
                <c:pt idx="84">
                  <c:v>2.76</c:v>
                </c:pt>
                <c:pt idx="85">
                  <c:v>2.76</c:v>
                </c:pt>
                <c:pt idx="86">
                  <c:v>2.76</c:v>
                </c:pt>
                <c:pt idx="87">
                  <c:v>2.76</c:v>
                </c:pt>
                <c:pt idx="88">
                  <c:v>2.76</c:v>
                </c:pt>
                <c:pt idx="89">
                  <c:v>2.76</c:v>
                </c:pt>
                <c:pt idx="90">
                  <c:v>2.76</c:v>
                </c:pt>
                <c:pt idx="91">
                  <c:v>2.76</c:v>
                </c:pt>
                <c:pt idx="92">
                  <c:v>2.76</c:v>
                </c:pt>
                <c:pt idx="93">
                  <c:v>2.76</c:v>
                </c:pt>
                <c:pt idx="94">
                  <c:v>2.76</c:v>
                </c:pt>
                <c:pt idx="95">
                  <c:v>2.76</c:v>
                </c:pt>
                <c:pt idx="96">
                  <c:v>2.71</c:v>
                </c:pt>
                <c:pt idx="97">
                  <c:v>2.71</c:v>
                </c:pt>
                <c:pt idx="98">
                  <c:v>2.71</c:v>
                </c:pt>
                <c:pt idx="99">
                  <c:v>2.71</c:v>
                </c:pt>
                <c:pt idx="100">
                  <c:v>2.71</c:v>
                </c:pt>
                <c:pt idx="101">
                  <c:v>2.71</c:v>
                </c:pt>
                <c:pt idx="102">
                  <c:v>2.71</c:v>
                </c:pt>
                <c:pt idx="103">
                  <c:v>2.71</c:v>
                </c:pt>
                <c:pt idx="104">
                  <c:v>2.71</c:v>
                </c:pt>
                <c:pt idx="105">
                  <c:v>2.71</c:v>
                </c:pt>
                <c:pt idx="106">
                  <c:v>2.71</c:v>
                </c:pt>
                <c:pt idx="107">
                  <c:v>2.71</c:v>
                </c:pt>
                <c:pt idx="108">
                  <c:v>1.71</c:v>
                </c:pt>
                <c:pt idx="109">
                  <c:v>1.71</c:v>
                </c:pt>
                <c:pt idx="110">
                  <c:v>1.71</c:v>
                </c:pt>
                <c:pt idx="111">
                  <c:v>1.71</c:v>
                </c:pt>
                <c:pt idx="112">
                  <c:v>1.71</c:v>
                </c:pt>
                <c:pt idx="113">
                  <c:v>1.71</c:v>
                </c:pt>
                <c:pt idx="114">
                  <c:v>1.71</c:v>
                </c:pt>
                <c:pt idx="115">
                  <c:v>1.71</c:v>
                </c:pt>
                <c:pt idx="116">
                  <c:v>1.71</c:v>
                </c:pt>
                <c:pt idx="117">
                  <c:v>1.71</c:v>
                </c:pt>
                <c:pt idx="118">
                  <c:v>1.71</c:v>
                </c:pt>
                <c:pt idx="119">
                  <c:v>1.71</c:v>
                </c:pt>
                <c:pt idx="120">
                  <c:v>1.37</c:v>
                </c:pt>
                <c:pt idx="121">
                  <c:v>1.37</c:v>
                </c:pt>
                <c:pt idx="122">
                  <c:v>1.37</c:v>
                </c:pt>
                <c:pt idx="123">
                  <c:v>1.37</c:v>
                </c:pt>
                <c:pt idx="124">
                  <c:v>1.37</c:v>
                </c:pt>
                <c:pt idx="125">
                  <c:v>1.37</c:v>
                </c:pt>
                <c:pt idx="126">
                  <c:v>1.37</c:v>
                </c:pt>
                <c:pt idx="127">
                  <c:v>1.37</c:v>
                </c:pt>
                <c:pt idx="128">
                  <c:v>1.37</c:v>
                </c:pt>
                <c:pt idx="129">
                  <c:v>1.37</c:v>
                </c:pt>
                <c:pt idx="130">
                  <c:v>1.37</c:v>
                </c:pt>
                <c:pt idx="131">
                  <c:v>1.37</c:v>
                </c:pt>
                <c:pt idx="132">
                  <c:v>2.14</c:v>
                </c:pt>
                <c:pt idx="133">
                  <c:v>2.14</c:v>
                </c:pt>
                <c:pt idx="134">
                  <c:v>2.14</c:v>
                </c:pt>
                <c:pt idx="135">
                  <c:v>2.14</c:v>
                </c:pt>
                <c:pt idx="136">
                  <c:v>2.14</c:v>
                </c:pt>
                <c:pt idx="137">
                  <c:v>2.14</c:v>
                </c:pt>
                <c:pt idx="138">
                  <c:v>2.14</c:v>
                </c:pt>
                <c:pt idx="139">
                  <c:v>2.14</c:v>
                </c:pt>
                <c:pt idx="140">
                  <c:v>2.14</c:v>
                </c:pt>
                <c:pt idx="141">
                  <c:v>2.14</c:v>
                </c:pt>
                <c:pt idx="142">
                  <c:v>2.14</c:v>
                </c:pt>
                <c:pt idx="143">
                  <c:v>2.14</c:v>
                </c:pt>
                <c:pt idx="144">
                  <c:v>3.23</c:v>
                </c:pt>
                <c:pt idx="145">
                  <c:v>3.23</c:v>
                </c:pt>
                <c:pt idx="146">
                  <c:v>3.23</c:v>
                </c:pt>
                <c:pt idx="147">
                  <c:v>3.23</c:v>
                </c:pt>
                <c:pt idx="148">
                  <c:v>3.23</c:v>
                </c:pt>
                <c:pt idx="149">
                  <c:v>3.23</c:v>
                </c:pt>
                <c:pt idx="150">
                  <c:v>3.23</c:v>
                </c:pt>
                <c:pt idx="151">
                  <c:v>3.23</c:v>
                </c:pt>
                <c:pt idx="152">
                  <c:v>3.23</c:v>
                </c:pt>
                <c:pt idx="153">
                  <c:v>3.23</c:v>
                </c:pt>
                <c:pt idx="154">
                  <c:v>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17-43FF-BA3A-10713CF35B12}"/>
            </c:ext>
          </c:extLst>
        </c:ser>
        <c:ser>
          <c:idx val="5"/>
          <c:order val="4"/>
          <c:tx>
            <c:strRef>
              <c:f>'Sheet 1'!$F$3</c:f>
              <c:strCache>
                <c:ptCount val="1"/>
                <c:pt idx="0">
                  <c:v>Consensus Nov (NEB)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'Sheet 1'!$A$28:$A$182</c:f>
              <c:strCache>
                <c:ptCount val="155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  <c:pt idx="143">
                  <c:v>2022/12</c:v>
                </c:pt>
                <c:pt idx="144">
                  <c:v>2023/01</c:v>
                </c:pt>
                <c:pt idx="145">
                  <c:v>2023/02</c:v>
                </c:pt>
                <c:pt idx="146">
                  <c:v>2023/03</c:v>
                </c:pt>
                <c:pt idx="147">
                  <c:v>2023/04</c:v>
                </c:pt>
                <c:pt idx="148">
                  <c:v>2023/05</c:v>
                </c:pt>
                <c:pt idx="149">
                  <c:v>2023/06</c:v>
                </c:pt>
                <c:pt idx="150">
                  <c:v>2023/07</c:v>
                </c:pt>
                <c:pt idx="151">
                  <c:v>2023/08</c:v>
                </c:pt>
                <c:pt idx="152">
                  <c:v>2023/09</c:v>
                </c:pt>
                <c:pt idx="153">
                  <c:v>2023/10</c:v>
                </c:pt>
                <c:pt idx="154">
                  <c:v>2023/11</c:v>
                </c:pt>
              </c:strCache>
            </c:strRef>
          </c:cat>
          <c:val>
            <c:numRef>
              <c:f>'Sheet 1'!$F$28:$F$182</c:f>
              <c:numCache>
                <c:formatCode>General</c:formatCode>
                <c:ptCount val="155"/>
                <c:pt idx="0">
                  <c:v>3.72</c:v>
                </c:pt>
                <c:pt idx="1">
                  <c:v>3.72</c:v>
                </c:pt>
                <c:pt idx="2">
                  <c:v>3.72</c:v>
                </c:pt>
                <c:pt idx="3">
                  <c:v>3.72</c:v>
                </c:pt>
                <c:pt idx="4">
                  <c:v>3.72</c:v>
                </c:pt>
                <c:pt idx="5">
                  <c:v>3.72</c:v>
                </c:pt>
                <c:pt idx="6">
                  <c:v>3.72</c:v>
                </c:pt>
                <c:pt idx="7">
                  <c:v>3.72</c:v>
                </c:pt>
                <c:pt idx="8">
                  <c:v>3.72</c:v>
                </c:pt>
                <c:pt idx="9">
                  <c:v>3.72</c:v>
                </c:pt>
                <c:pt idx="10">
                  <c:v>3.72</c:v>
                </c:pt>
                <c:pt idx="11">
                  <c:v>3.72</c:v>
                </c:pt>
                <c:pt idx="12">
                  <c:v>3.06</c:v>
                </c:pt>
                <c:pt idx="13">
                  <c:v>3.06</c:v>
                </c:pt>
                <c:pt idx="14">
                  <c:v>3.06</c:v>
                </c:pt>
                <c:pt idx="15">
                  <c:v>3.06</c:v>
                </c:pt>
                <c:pt idx="16">
                  <c:v>3.06</c:v>
                </c:pt>
                <c:pt idx="17">
                  <c:v>3.06</c:v>
                </c:pt>
                <c:pt idx="18">
                  <c:v>3.06</c:v>
                </c:pt>
                <c:pt idx="19">
                  <c:v>3.06</c:v>
                </c:pt>
                <c:pt idx="20">
                  <c:v>3.06</c:v>
                </c:pt>
                <c:pt idx="21">
                  <c:v>3.06</c:v>
                </c:pt>
                <c:pt idx="22">
                  <c:v>3.06</c:v>
                </c:pt>
                <c:pt idx="23">
                  <c:v>3.06</c:v>
                </c:pt>
                <c:pt idx="24">
                  <c:v>2.59</c:v>
                </c:pt>
                <c:pt idx="25">
                  <c:v>2.59</c:v>
                </c:pt>
                <c:pt idx="26">
                  <c:v>2.59</c:v>
                </c:pt>
                <c:pt idx="27">
                  <c:v>2.59</c:v>
                </c:pt>
                <c:pt idx="28">
                  <c:v>2.59</c:v>
                </c:pt>
                <c:pt idx="29">
                  <c:v>2.59</c:v>
                </c:pt>
                <c:pt idx="30">
                  <c:v>2.59</c:v>
                </c:pt>
                <c:pt idx="31">
                  <c:v>2.59</c:v>
                </c:pt>
                <c:pt idx="32">
                  <c:v>2.59</c:v>
                </c:pt>
                <c:pt idx="33">
                  <c:v>2.59</c:v>
                </c:pt>
                <c:pt idx="34">
                  <c:v>2.59</c:v>
                </c:pt>
                <c:pt idx="35">
                  <c:v>2.59</c:v>
                </c:pt>
                <c:pt idx="36">
                  <c:v>3.52</c:v>
                </c:pt>
                <c:pt idx="37">
                  <c:v>3.52</c:v>
                </c:pt>
                <c:pt idx="38">
                  <c:v>3.52</c:v>
                </c:pt>
                <c:pt idx="39">
                  <c:v>3.52</c:v>
                </c:pt>
                <c:pt idx="40">
                  <c:v>3.52</c:v>
                </c:pt>
                <c:pt idx="41">
                  <c:v>3.52</c:v>
                </c:pt>
                <c:pt idx="42">
                  <c:v>3.52</c:v>
                </c:pt>
                <c:pt idx="43">
                  <c:v>3.52</c:v>
                </c:pt>
                <c:pt idx="44">
                  <c:v>3.52</c:v>
                </c:pt>
                <c:pt idx="45">
                  <c:v>3.52</c:v>
                </c:pt>
                <c:pt idx="46">
                  <c:v>3.52</c:v>
                </c:pt>
                <c:pt idx="47">
                  <c:v>3.52</c:v>
                </c:pt>
                <c:pt idx="48">
                  <c:v>3.14</c:v>
                </c:pt>
                <c:pt idx="49">
                  <c:v>3.14</c:v>
                </c:pt>
                <c:pt idx="50">
                  <c:v>3.14</c:v>
                </c:pt>
                <c:pt idx="51">
                  <c:v>3.14</c:v>
                </c:pt>
                <c:pt idx="52">
                  <c:v>3.14</c:v>
                </c:pt>
                <c:pt idx="53">
                  <c:v>3.14</c:v>
                </c:pt>
                <c:pt idx="54">
                  <c:v>3.14</c:v>
                </c:pt>
                <c:pt idx="55">
                  <c:v>3.14</c:v>
                </c:pt>
                <c:pt idx="56">
                  <c:v>3.14</c:v>
                </c:pt>
                <c:pt idx="57">
                  <c:v>3.14</c:v>
                </c:pt>
                <c:pt idx="58">
                  <c:v>3.14</c:v>
                </c:pt>
                <c:pt idx="59">
                  <c:v>3.14</c:v>
                </c:pt>
                <c:pt idx="60">
                  <c:v>2.79</c:v>
                </c:pt>
                <c:pt idx="61">
                  <c:v>2.79</c:v>
                </c:pt>
                <c:pt idx="62">
                  <c:v>2.79</c:v>
                </c:pt>
                <c:pt idx="63">
                  <c:v>2.79</c:v>
                </c:pt>
                <c:pt idx="64">
                  <c:v>2.79</c:v>
                </c:pt>
                <c:pt idx="65">
                  <c:v>2.79</c:v>
                </c:pt>
                <c:pt idx="66">
                  <c:v>2.79</c:v>
                </c:pt>
                <c:pt idx="67">
                  <c:v>2.79</c:v>
                </c:pt>
                <c:pt idx="68">
                  <c:v>2.79</c:v>
                </c:pt>
                <c:pt idx="69">
                  <c:v>2.79</c:v>
                </c:pt>
                <c:pt idx="70">
                  <c:v>2.79</c:v>
                </c:pt>
                <c:pt idx="71">
                  <c:v>2.79</c:v>
                </c:pt>
                <c:pt idx="72">
                  <c:v>2.1</c:v>
                </c:pt>
                <c:pt idx="73">
                  <c:v>2.1</c:v>
                </c:pt>
                <c:pt idx="74">
                  <c:v>2.1</c:v>
                </c:pt>
                <c:pt idx="75">
                  <c:v>2.1</c:v>
                </c:pt>
                <c:pt idx="76">
                  <c:v>2.1</c:v>
                </c:pt>
                <c:pt idx="77">
                  <c:v>2.1</c:v>
                </c:pt>
                <c:pt idx="78">
                  <c:v>2.1</c:v>
                </c:pt>
                <c:pt idx="79">
                  <c:v>2.1</c:v>
                </c:pt>
                <c:pt idx="80">
                  <c:v>2.1</c:v>
                </c:pt>
                <c:pt idx="81">
                  <c:v>2.1</c:v>
                </c:pt>
                <c:pt idx="82">
                  <c:v>2.1</c:v>
                </c:pt>
                <c:pt idx="83">
                  <c:v>2.1</c:v>
                </c:pt>
                <c:pt idx="84">
                  <c:v>2.76</c:v>
                </c:pt>
                <c:pt idx="85">
                  <c:v>2.76</c:v>
                </c:pt>
                <c:pt idx="86">
                  <c:v>2.76</c:v>
                </c:pt>
                <c:pt idx="87">
                  <c:v>2.76</c:v>
                </c:pt>
                <c:pt idx="88">
                  <c:v>2.76</c:v>
                </c:pt>
                <c:pt idx="89">
                  <c:v>2.76</c:v>
                </c:pt>
                <c:pt idx="90">
                  <c:v>2.76</c:v>
                </c:pt>
                <c:pt idx="91">
                  <c:v>2.76</c:v>
                </c:pt>
                <c:pt idx="92">
                  <c:v>2.76</c:v>
                </c:pt>
                <c:pt idx="93">
                  <c:v>2.76</c:v>
                </c:pt>
                <c:pt idx="94">
                  <c:v>2.76</c:v>
                </c:pt>
                <c:pt idx="95">
                  <c:v>2.76</c:v>
                </c:pt>
                <c:pt idx="96">
                  <c:v>2.87</c:v>
                </c:pt>
                <c:pt idx="97">
                  <c:v>2.87</c:v>
                </c:pt>
                <c:pt idx="98">
                  <c:v>2.87</c:v>
                </c:pt>
                <c:pt idx="99">
                  <c:v>2.87</c:v>
                </c:pt>
                <c:pt idx="100">
                  <c:v>2.87</c:v>
                </c:pt>
                <c:pt idx="101">
                  <c:v>2.87</c:v>
                </c:pt>
                <c:pt idx="102">
                  <c:v>2.87</c:v>
                </c:pt>
                <c:pt idx="103">
                  <c:v>2.87</c:v>
                </c:pt>
                <c:pt idx="104">
                  <c:v>2.87</c:v>
                </c:pt>
                <c:pt idx="105">
                  <c:v>2.87</c:v>
                </c:pt>
                <c:pt idx="106">
                  <c:v>2.87</c:v>
                </c:pt>
                <c:pt idx="107">
                  <c:v>2.87</c:v>
                </c:pt>
                <c:pt idx="108">
                  <c:v>1.79</c:v>
                </c:pt>
                <c:pt idx="109">
                  <c:v>1.79</c:v>
                </c:pt>
                <c:pt idx="110">
                  <c:v>1.79</c:v>
                </c:pt>
                <c:pt idx="111">
                  <c:v>1.79</c:v>
                </c:pt>
                <c:pt idx="112">
                  <c:v>1.79</c:v>
                </c:pt>
                <c:pt idx="113">
                  <c:v>1.79</c:v>
                </c:pt>
                <c:pt idx="114">
                  <c:v>1.79</c:v>
                </c:pt>
                <c:pt idx="115">
                  <c:v>1.79</c:v>
                </c:pt>
                <c:pt idx="116">
                  <c:v>1.79</c:v>
                </c:pt>
                <c:pt idx="117">
                  <c:v>1.79</c:v>
                </c:pt>
                <c:pt idx="118">
                  <c:v>1.79</c:v>
                </c:pt>
                <c:pt idx="119">
                  <c:v>1.79</c:v>
                </c:pt>
                <c:pt idx="120">
                  <c:v>1.49</c:v>
                </c:pt>
                <c:pt idx="121">
                  <c:v>1.49</c:v>
                </c:pt>
                <c:pt idx="122">
                  <c:v>1.49</c:v>
                </c:pt>
                <c:pt idx="123">
                  <c:v>1.49</c:v>
                </c:pt>
                <c:pt idx="124">
                  <c:v>1.49</c:v>
                </c:pt>
                <c:pt idx="125">
                  <c:v>1.49</c:v>
                </c:pt>
                <c:pt idx="126">
                  <c:v>1.49</c:v>
                </c:pt>
                <c:pt idx="127">
                  <c:v>1.49</c:v>
                </c:pt>
                <c:pt idx="128">
                  <c:v>1.49</c:v>
                </c:pt>
                <c:pt idx="129">
                  <c:v>1.49</c:v>
                </c:pt>
                <c:pt idx="130">
                  <c:v>1.49</c:v>
                </c:pt>
                <c:pt idx="131">
                  <c:v>1.49</c:v>
                </c:pt>
                <c:pt idx="132">
                  <c:v>2.2599999999999998</c:v>
                </c:pt>
                <c:pt idx="133">
                  <c:v>2.2599999999999998</c:v>
                </c:pt>
                <c:pt idx="134">
                  <c:v>2.2599999999999998</c:v>
                </c:pt>
                <c:pt idx="135">
                  <c:v>2.2599999999999998</c:v>
                </c:pt>
                <c:pt idx="136">
                  <c:v>2.2599999999999998</c:v>
                </c:pt>
                <c:pt idx="137">
                  <c:v>2.2599999999999998</c:v>
                </c:pt>
                <c:pt idx="138">
                  <c:v>2.2599999999999998</c:v>
                </c:pt>
                <c:pt idx="139">
                  <c:v>2.2599999999999998</c:v>
                </c:pt>
                <c:pt idx="140">
                  <c:v>2.2599999999999998</c:v>
                </c:pt>
                <c:pt idx="141">
                  <c:v>2.2599999999999998</c:v>
                </c:pt>
                <c:pt idx="142">
                  <c:v>2.2599999999999998</c:v>
                </c:pt>
                <c:pt idx="143">
                  <c:v>2.2599999999999998</c:v>
                </c:pt>
                <c:pt idx="144">
                  <c:v>3.45</c:v>
                </c:pt>
                <c:pt idx="145">
                  <c:v>3.45</c:v>
                </c:pt>
                <c:pt idx="146">
                  <c:v>3.45</c:v>
                </c:pt>
                <c:pt idx="147">
                  <c:v>3.45</c:v>
                </c:pt>
                <c:pt idx="148">
                  <c:v>3.45</c:v>
                </c:pt>
                <c:pt idx="149">
                  <c:v>3.45</c:v>
                </c:pt>
                <c:pt idx="150">
                  <c:v>3.45</c:v>
                </c:pt>
                <c:pt idx="151">
                  <c:v>3.45</c:v>
                </c:pt>
                <c:pt idx="152">
                  <c:v>3.45</c:v>
                </c:pt>
                <c:pt idx="153">
                  <c:v>3.45</c:v>
                </c:pt>
                <c:pt idx="154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17-43FF-BA3A-10713CF3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2846608"/>
        <c:axId val="1457355776"/>
      </c:lineChart>
      <c:catAx>
        <c:axId val="146284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355776"/>
        <c:crosses val="autoZero"/>
        <c:auto val="1"/>
        <c:lblAlgn val="ctr"/>
        <c:lblOffset val="100"/>
        <c:noMultiLvlLbl val="0"/>
      </c:catAx>
      <c:valAx>
        <c:axId val="145735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84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1200150</xdr:colOff>
      <xdr:row>145</xdr:row>
      <xdr:rowOff>34290</xdr:rowOff>
    </xdr:from>
    <xdr:to>
      <xdr:col>39</xdr:col>
      <xdr:colOff>87630</xdr:colOff>
      <xdr:row>188</xdr:row>
      <xdr:rowOff>72390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14A6B50-5CD4-43D7-B28B-AAF855BAB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518160</xdr:colOff>
      <xdr:row>123</xdr:row>
      <xdr:rowOff>125730</xdr:rowOff>
    </xdr:from>
    <xdr:to>
      <xdr:col>25</xdr:col>
      <xdr:colOff>1181100</xdr:colOff>
      <xdr:row>163</xdr:row>
      <xdr:rowOff>118110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8A8CA5-882A-42B7-AB66-554BC77B0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98"/>
  <sheetViews>
    <sheetView tabSelected="1" topLeftCell="A172" workbookViewId="0">
      <selection activeCell="A180" sqref="A180"/>
    </sheetView>
  </sheetViews>
  <sheetFormatPr defaultRowHeight="14.4" x14ac:dyDescent="0.55000000000000004"/>
  <cols>
    <col min="1" max="1" width="14.578125" customWidth="1"/>
    <col min="2" max="2" width="15.41796875" bestFit="1" customWidth="1"/>
    <col min="3" max="3" width="21" customWidth="1"/>
    <col min="4" max="4" width="21.68359375" customWidth="1"/>
    <col min="5" max="5" width="19" customWidth="1"/>
    <col min="6" max="8" width="20.68359375" customWidth="1"/>
    <col min="9" max="10" width="19" customWidth="1"/>
    <col min="11" max="11" width="33.26171875" customWidth="1"/>
    <col min="12" max="12" width="20.3671875" customWidth="1"/>
    <col min="13" max="15" width="19" customWidth="1"/>
    <col min="16" max="16" width="15.41796875" customWidth="1"/>
    <col min="17" max="17" width="21.83984375" customWidth="1"/>
    <col min="18" max="18" width="18" bestFit="1" customWidth="1"/>
    <col min="19" max="20" width="10.41796875" customWidth="1"/>
    <col min="21" max="21" width="11.15625" customWidth="1"/>
    <col min="22" max="22" width="9.578125" customWidth="1"/>
    <col min="23" max="23" width="16.68359375" customWidth="1"/>
    <col min="24" max="24" width="18.26171875" customWidth="1"/>
    <col min="25" max="25" width="16.5234375" customWidth="1"/>
    <col min="26" max="26" width="17.68359375" customWidth="1"/>
  </cols>
  <sheetData>
    <row r="1" spans="1:23" x14ac:dyDescent="0.55000000000000004">
      <c r="S1" s="1"/>
      <c r="T1" s="1"/>
      <c r="U1" s="1"/>
      <c r="V1" s="1"/>
      <c r="W1" s="1"/>
    </row>
    <row r="2" spans="1:23" x14ac:dyDescent="0.55000000000000004">
      <c r="Q2" s="1"/>
    </row>
    <row r="3" spans="1:23" x14ac:dyDescent="0.55000000000000004">
      <c r="A3" t="s">
        <v>0</v>
      </c>
      <c r="B3" t="s">
        <v>25</v>
      </c>
      <c r="C3" t="s">
        <v>143</v>
      </c>
      <c r="D3" t="s">
        <v>146</v>
      </c>
      <c r="E3" t="s">
        <v>144</v>
      </c>
      <c r="F3" t="s">
        <v>145</v>
      </c>
      <c r="G3" t="s">
        <v>161</v>
      </c>
      <c r="H3" t="s">
        <v>162</v>
      </c>
      <c r="I3" t="s">
        <v>163</v>
      </c>
      <c r="J3" t="s">
        <v>164</v>
      </c>
      <c r="L3" t="s">
        <v>165</v>
      </c>
      <c r="M3" t="s">
        <v>168</v>
      </c>
      <c r="N3" t="s">
        <v>166</v>
      </c>
      <c r="O3" t="s">
        <v>167</v>
      </c>
    </row>
    <row r="4" spans="1:23" x14ac:dyDescent="0.55000000000000004">
      <c r="A4" t="s">
        <v>119</v>
      </c>
      <c r="B4" s="2">
        <v>3.72</v>
      </c>
      <c r="C4">
        <v>4.2329999999999997</v>
      </c>
      <c r="D4">
        <v>3.9020000000000001</v>
      </c>
      <c r="E4">
        <v>4.25</v>
      </c>
      <c r="F4">
        <v>4.3600000000000003</v>
      </c>
      <c r="G4">
        <f>$B4-C4</f>
        <v>-0.51299999999999946</v>
      </c>
      <c r="H4">
        <f t="shared" ref="H4:H67" si="0">$B4-D4</f>
        <v>-0.18199999999999994</v>
      </c>
      <c r="I4">
        <f t="shared" ref="I4:I67" si="1">$B4-E4</f>
        <v>-0.5299999999999998</v>
      </c>
      <c r="J4">
        <f t="shared" ref="J4:J67" si="2">$B4-F4</f>
        <v>-0.64000000000000012</v>
      </c>
      <c r="L4" s="6">
        <f>G4^2</f>
        <v>0.26316899999999943</v>
      </c>
      <c r="M4" s="6">
        <f t="shared" ref="M4:M67" si="3">H4^2</f>
        <v>3.312399999999998E-2</v>
      </c>
      <c r="N4" s="6">
        <f t="shared" ref="N4:N67" si="4">I4^2</f>
        <v>0.28089999999999982</v>
      </c>
      <c r="O4" s="6">
        <f t="shared" ref="O4:O67" si="5">J4^2</f>
        <v>0.40960000000000019</v>
      </c>
    </row>
    <row r="5" spans="1:23" x14ac:dyDescent="0.55000000000000004">
      <c r="A5" t="s">
        <v>120</v>
      </c>
      <c r="B5" s="2">
        <v>3.69</v>
      </c>
      <c r="C5">
        <v>4.2329999999999997</v>
      </c>
      <c r="D5">
        <v>3.9020000000000001</v>
      </c>
      <c r="E5">
        <v>4.25</v>
      </c>
      <c r="F5">
        <v>4.3600000000000003</v>
      </c>
      <c r="G5">
        <f t="shared" ref="G5:G68" si="6">$B5-C5</f>
        <v>-0.54299999999999971</v>
      </c>
      <c r="H5">
        <f t="shared" si="0"/>
        <v>-0.21200000000000019</v>
      </c>
      <c r="I5">
        <f t="shared" si="1"/>
        <v>-0.56000000000000005</v>
      </c>
      <c r="J5">
        <f t="shared" si="2"/>
        <v>-0.67000000000000037</v>
      </c>
      <c r="L5" s="6">
        <f t="shared" ref="L5:L68" si="7">G5^2</f>
        <v>0.29484899999999969</v>
      </c>
      <c r="M5" s="6">
        <f t="shared" si="3"/>
        <v>4.4944000000000081E-2</v>
      </c>
      <c r="N5" s="6">
        <f t="shared" si="4"/>
        <v>0.31360000000000005</v>
      </c>
      <c r="O5" s="6">
        <f t="shared" si="5"/>
        <v>0.44890000000000052</v>
      </c>
    </row>
    <row r="6" spans="1:23" x14ac:dyDescent="0.55000000000000004">
      <c r="A6" t="s">
        <v>121</v>
      </c>
      <c r="B6" s="2">
        <v>3.74</v>
      </c>
      <c r="C6">
        <v>4.2329999999999997</v>
      </c>
      <c r="D6">
        <v>3.9020000000000001</v>
      </c>
      <c r="E6">
        <v>4.25</v>
      </c>
      <c r="F6">
        <v>4.3600000000000003</v>
      </c>
      <c r="G6">
        <f t="shared" si="6"/>
        <v>-0.49299999999999944</v>
      </c>
      <c r="H6">
        <f t="shared" si="0"/>
        <v>-0.16199999999999992</v>
      </c>
      <c r="I6">
        <f t="shared" si="1"/>
        <v>-0.50999999999999979</v>
      </c>
      <c r="J6">
        <f t="shared" si="2"/>
        <v>-0.62000000000000011</v>
      </c>
      <c r="L6" s="6">
        <f t="shared" si="7"/>
        <v>0.24304899999999946</v>
      </c>
      <c r="M6" s="6">
        <f t="shared" si="3"/>
        <v>2.6243999999999976E-2</v>
      </c>
      <c r="N6" s="6">
        <f t="shared" si="4"/>
        <v>0.26009999999999978</v>
      </c>
      <c r="O6" s="6">
        <f t="shared" si="5"/>
        <v>0.38440000000000013</v>
      </c>
    </row>
    <row r="7" spans="1:23" x14ac:dyDescent="0.55000000000000004">
      <c r="A7" t="s">
        <v>122</v>
      </c>
      <c r="B7" s="2">
        <v>3.82</v>
      </c>
      <c r="C7">
        <v>4.2329999999999997</v>
      </c>
      <c r="D7">
        <v>3.9020000000000001</v>
      </c>
      <c r="E7">
        <v>4.25</v>
      </c>
      <c r="F7">
        <v>4.3600000000000003</v>
      </c>
      <c r="G7">
        <f t="shared" si="6"/>
        <v>-0.41299999999999981</v>
      </c>
      <c r="H7">
        <f t="shared" si="0"/>
        <v>-8.2000000000000295E-2</v>
      </c>
      <c r="I7">
        <f t="shared" si="1"/>
        <v>-0.43000000000000016</v>
      </c>
      <c r="J7">
        <f t="shared" si="2"/>
        <v>-0.54000000000000048</v>
      </c>
      <c r="L7" s="6">
        <f t="shared" si="7"/>
        <v>0.17056899999999983</v>
      </c>
      <c r="M7" s="6">
        <f t="shared" si="3"/>
        <v>6.7240000000000485E-3</v>
      </c>
      <c r="N7" s="6">
        <f t="shared" si="4"/>
        <v>0.18490000000000015</v>
      </c>
      <c r="O7" s="6">
        <f t="shared" si="5"/>
        <v>0.29160000000000053</v>
      </c>
    </row>
    <row r="8" spans="1:23" x14ac:dyDescent="0.55000000000000004">
      <c r="A8" t="s">
        <v>123</v>
      </c>
      <c r="B8" s="2">
        <v>4.1900000000000004</v>
      </c>
      <c r="C8">
        <v>4.2329999999999997</v>
      </c>
      <c r="D8">
        <v>3.9020000000000001</v>
      </c>
      <c r="E8">
        <v>4.25</v>
      </c>
      <c r="F8">
        <v>4.3600000000000003</v>
      </c>
      <c r="G8">
        <f t="shared" si="6"/>
        <v>-4.2999999999999261E-2</v>
      </c>
      <c r="H8">
        <f t="shared" si="0"/>
        <v>0.28800000000000026</v>
      </c>
      <c r="I8">
        <f t="shared" si="1"/>
        <v>-5.9999999999999609E-2</v>
      </c>
      <c r="J8">
        <f t="shared" si="2"/>
        <v>-0.16999999999999993</v>
      </c>
      <c r="L8" s="6">
        <f t="shared" si="7"/>
        <v>1.8489999999999364E-3</v>
      </c>
      <c r="M8" s="6">
        <f t="shared" si="3"/>
        <v>8.2944000000000143E-2</v>
      </c>
      <c r="N8" s="6">
        <f t="shared" si="4"/>
        <v>3.5999999999999531E-3</v>
      </c>
      <c r="O8" s="6">
        <f t="shared" si="5"/>
        <v>2.8899999999999974E-2</v>
      </c>
    </row>
    <row r="9" spans="1:23" x14ac:dyDescent="0.55000000000000004">
      <c r="A9" t="s">
        <v>124</v>
      </c>
      <c r="B9" s="2">
        <v>3.91</v>
      </c>
      <c r="C9">
        <v>4.2329999999999997</v>
      </c>
      <c r="D9">
        <v>3.9020000000000001</v>
      </c>
      <c r="E9">
        <v>4.25</v>
      </c>
      <c r="F9">
        <v>4.3600000000000003</v>
      </c>
      <c r="G9">
        <f t="shared" si="6"/>
        <v>-0.32299999999999951</v>
      </c>
      <c r="H9">
        <f t="shared" si="0"/>
        <v>8.0000000000000071E-3</v>
      </c>
      <c r="I9">
        <f t="shared" si="1"/>
        <v>-0.33999999999999986</v>
      </c>
      <c r="J9">
        <f t="shared" si="2"/>
        <v>-0.45000000000000018</v>
      </c>
      <c r="L9" s="6">
        <f t="shared" si="7"/>
        <v>0.10432899999999969</v>
      </c>
      <c r="M9" s="6">
        <f t="shared" si="3"/>
        <v>6.4000000000000119E-5</v>
      </c>
      <c r="N9" s="6">
        <f t="shared" si="4"/>
        <v>0.1155999999999999</v>
      </c>
      <c r="O9" s="6">
        <f t="shared" si="5"/>
        <v>0.20250000000000015</v>
      </c>
    </row>
    <row r="10" spans="1:23" x14ac:dyDescent="0.55000000000000004">
      <c r="A10" t="s">
        <v>125</v>
      </c>
      <c r="B10" s="2">
        <v>4.05</v>
      </c>
      <c r="C10">
        <v>4.2329999999999997</v>
      </c>
      <c r="D10">
        <v>3.9020000000000001</v>
      </c>
      <c r="E10">
        <v>4.25</v>
      </c>
      <c r="F10">
        <v>4.3600000000000003</v>
      </c>
      <c r="G10">
        <f t="shared" si="6"/>
        <v>-0.18299999999999983</v>
      </c>
      <c r="H10">
        <f t="shared" si="0"/>
        <v>0.14799999999999969</v>
      </c>
      <c r="I10">
        <f t="shared" si="1"/>
        <v>-0.20000000000000018</v>
      </c>
      <c r="J10">
        <f t="shared" si="2"/>
        <v>-0.3100000000000005</v>
      </c>
      <c r="L10" s="6">
        <f t="shared" si="7"/>
        <v>3.3488999999999935E-2</v>
      </c>
      <c r="M10" s="6">
        <f t="shared" si="3"/>
        <v>2.1903999999999906E-2</v>
      </c>
      <c r="N10" s="6">
        <f t="shared" si="4"/>
        <v>4.000000000000007E-2</v>
      </c>
      <c r="O10" s="6">
        <f t="shared" si="5"/>
        <v>9.610000000000031E-2</v>
      </c>
    </row>
    <row r="11" spans="1:23" x14ac:dyDescent="0.55000000000000004">
      <c r="A11" t="s">
        <v>126</v>
      </c>
      <c r="B11" s="2">
        <v>3.9</v>
      </c>
      <c r="C11">
        <v>4.2329999999999997</v>
      </c>
      <c r="D11">
        <v>3.9020000000000001</v>
      </c>
      <c r="E11">
        <v>4.25</v>
      </c>
      <c r="F11">
        <v>4.3600000000000003</v>
      </c>
      <c r="G11">
        <f t="shared" si="6"/>
        <v>-0.33299999999999974</v>
      </c>
      <c r="H11">
        <f t="shared" si="0"/>
        <v>-2.0000000000002238E-3</v>
      </c>
      <c r="I11">
        <f t="shared" si="1"/>
        <v>-0.35000000000000009</v>
      </c>
      <c r="J11">
        <f t="shared" si="2"/>
        <v>-0.46000000000000041</v>
      </c>
      <c r="L11" s="6">
        <f t="shared" si="7"/>
        <v>0.11088899999999982</v>
      </c>
      <c r="M11" s="6">
        <f t="shared" si="3"/>
        <v>4.0000000000008951E-6</v>
      </c>
      <c r="N11" s="6">
        <f t="shared" si="4"/>
        <v>0.12250000000000007</v>
      </c>
      <c r="O11" s="6">
        <f t="shared" si="5"/>
        <v>0.21160000000000037</v>
      </c>
    </row>
    <row r="12" spans="1:23" x14ac:dyDescent="0.55000000000000004">
      <c r="A12" t="s">
        <v>127</v>
      </c>
      <c r="B12" s="2">
        <v>3.84</v>
      </c>
      <c r="C12">
        <v>4.2329999999999997</v>
      </c>
      <c r="D12">
        <v>3.9020000000000001</v>
      </c>
      <c r="E12">
        <v>4.25</v>
      </c>
      <c r="F12">
        <v>4.3600000000000003</v>
      </c>
      <c r="G12">
        <f t="shared" si="6"/>
        <v>-0.39299999999999979</v>
      </c>
      <c r="H12">
        <f t="shared" si="0"/>
        <v>-6.2000000000000277E-2</v>
      </c>
      <c r="I12">
        <f t="shared" si="1"/>
        <v>-0.41000000000000014</v>
      </c>
      <c r="J12">
        <f t="shared" si="2"/>
        <v>-0.52000000000000046</v>
      </c>
      <c r="L12" s="6">
        <f t="shared" si="7"/>
        <v>0.15444899999999984</v>
      </c>
      <c r="M12" s="6">
        <f t="shared" si="3"/>
        <v>3.8440000000000345E-3</v>
      </c>
      <c r="N12" s="6">
        <f t="shared" si="4"/>
        <v>0.16810000000000011</v>
      </c>
      <c r="O12" s="6">
        <f t="shared" si="5"/>
        <v>0.27040000000000047</v>
      </c>
    </row>
    <row r="13" spans="1:23" x14ac:dyDescent="0.55000000000000004">
      <c r="A13" t="s">
        <v>128</v>
      </c>
      <c r="B13" s="2">
        <v>3.96</v>
      </c>
      <c r="C13">
        <v>4.2329999999999997</v>
      </c>
      <c r="D13">
        <v>3.9020000000000001</v>
      </c>
      <c r="E13">
        <v>4.25</v>
      </c>
      <c r="F13">
        <v>4.3600000000000003</v>
      </c>
      <c r="G13">
        <f t="shared" si="6"/>
        <v>-0.27299999999999969</v>
      </c>
      <c r="H13">
        <f t="shared" si="0"/>
        <v>5.7999999999999829E-2</v>
      </c>
      <c r="I13">
        <f t="shared" si="1"/>
        <v>-0.29000000000000004</v>
      </c>
      <c r="J13">
        <f t="shared" si="2"/>
        <v>-0.40000000000000036</v>
      </c>
      <c r="L13" s="6">
        <f t="shared" si="7"/>
        <v>7.4528999999999831E-2</v>
      </c>
      <c r="M13" s="6">
        <f t="shared" si="3"/>
        <v>3.3639999999999803E-3</v>
      </c>
      <c r="N13" s="6">
        <f t="shared" si="4"/>
        <v>8.4100000000000022E-2</v>
      </c>
      <c r="O13" s="6">
        <f t="shared" si="5"/>
        <v>0.16000000000000028</v>
      </c>
    </row>
    <row r="14" spans="1:23" x14ac:dyDescent="0.55000000000000004">
      <c r="A14" t="s">
        <v>129</v>
      </c>
      <c r="B14" s="2">
        <v>3.85</v>
      </c>
      <c r="C14">
        <v>4.2329999999999997</v>
      </c>
      <c r="D14">
        <v>3.9020000000000001</v>
      </c>
      <c r="E14">
        <v>4.25</v>
      </c>
      <c r="F14">
        <v>4.3600000000000003</v>
      </c>
      <c r="G14">
        <f t="shared" si="6"/>
        <v>-0.38299999999999956</v>
      </c>
      <c r="H14">
        <f t="shared" si="0"/>
        <v>-5.2000000000000046E-2</v>
      </c>
      <c r="I14">
        <f t="shared" si="1"/>
        <v>-0.39999999999999991</v>
      </c>
      <c r="J14">
        <f t="shared" si="2"/>
        <v>-0.51000000000000023</v>
      </c>
      <c r="L14" s="6">
        <f t="shared" si="7"/>
        <v>0.14668899999999965</v>
      </c>
      <c r="M14" s="6">
        <f t="shared" si="3"/>
        <v>2.704000000000005E-3</v>
      </c>
      <c r="N14" s="6">
        <f t="shared" si="4"/>
        <v>0.15999999999999992</v>
      </c>
      <c r="O14" s="6">
        <f t="shared" si="5"/>
        <v>0.26010000000000022</v>
      </c>
    </row>
    <row r="15" spans="1:23" x14ac:dyDescent="0.55000000000000004">
      <c r="A15" t="s">
        <v>130</v>
      </c>
      <c r="B15" s="2">
        <v>4.07</v>
      </c>
      <c r="C15">
        <v>4.2329999999999997</v>
      </c>
      <c r="D15">
        <v>3.9020000000000001</v>
      </c>
      <c r="E15">
        <v>4.25</v>
      </c>
      <c r="F15">
        <v>4.3600000000000003</v>
      </c>
      <c r="G15">
        <f t="shared" si="6"/>
        <v>-0.16299999999999937</v>
      </c>
      <c r="H15">
        <f t="shared" si="0"/>
        <v>0.16800000000000015</v>
      </c>
      <c r="I15">
        <f t="shared" si="1"/>
        <v>-0.17999999999999972</v>
      </c>
      <c r="J15">
        <f t="shared" si="2"/>
        <v>-0.29000000000000004</v>
      </c>
      <c r="L15" s="6">
        <f t="shared" si="7"/>
        <v>2.6568999999999794E-2</v>
      </c>
      <c r="M15" s="6">
        <f t="shared" si="3"/>
        <v>2.8224000000000051E-2</v>
      </c>
      <c r="N15" s="6">
        <f t="shared" si="4"/>
        <v>3.2399999999999901E-2</v>
      </c>
      <c r="O15" s="6">
        <f t="shared" si="5"/>
        <v>8.4100000000000022E-2</v>
      </c>
    </row>
    <row r="16" spans="1:23" x14ac:dyDescent="0.55000000000000004">
      <c r="A16" t="s">
        <v>131</v>
      </c>
      <c r="B16" s="2">
        <v>3.96</v>
      </c>
      <c r="C16">
        <v>3.843</v>
      </c>
      <c r="D16">
        <v>3.8410000000000002</v>
      </c>
      <c r="E16">
        <v>4.46</v>
      </c>
      <c r="F16">
        <v>4.3</v>
      </c>
      <c r="G16">
        <f t="shared" si="6"/>
        <v>0.11699999999999999</v>
      </c>
      <c r="H16">
        <f t="shared" si="0"/>
        <v>0.11899999999999977</v>
      </c>
      <c r="I16">
        <f t="shared" si="1"/>
        <v>-0.5</v>
      </c>
      <c r="J16">
        <f t="shared" si="2"/>
        <v>-0.33999999999999986</v>
      </c>
      <c r="L16" s="6">
        <f t="shared" si="7"/>
        <v>1.3688999999999998E-2</v>
      </c>
      <c r="M16" s="6">
        <f t="shared" si="3"/>
        <v>1.4160999999999946E-2</v>
      </c>
      <c r="N16" s="6">
        <f t="shared" si="4"/>
        <v>0.25</v>
      </c>
      <c r="O16" s="6">
        <f t="shared" si="5"/>
        <v>0.1155999999999999</v>
      </c>
    </row>
    <row r="17" spans="1:15" x14ac:dyDescent="0.55000000000000004">
      <c r="A17" t="s">
        <v>132</v>
      </c>
      <c r="B17" s="2">
        <v>4.05</v>
      </c>
      <c r="C17">
        <v>3.843</v>
      </c>
      <c r="D17">
        <v>3.8410000000000002</v>
      </c>
      <c r="E17">
        <v>4.46</v>
      </c>
      <c r="F17">
        <v>4.3</v>
      </c>
      <c r="G17">
        <f t="shared" si="6"/>
        <v>0.20699999999999985</v>
      </c>
      <c r="H17">
        <f t="shared" si="0"/>
        <v>0.20899999999999963</v>
      </c>
      <c r="I17">
        <f t="shared" si="1"/>
        <v>-0.41000000000000014</v>
      </c>
      <c r="J17">
        <f t="shared" si="2"/>
        <v>-0.25</v>
      </c>
      <c r="L17" s="6">
        <f t="shared" si="7"/>
        <v>4.2848999999999936E-2</v>
      </c>
      <c r="M17" s="6">
        <f t="shared" si="3"/>
        <v>4.3680999999999845E-2</v>
      </c>
      <c r="N17" s="6">
        <f t="shared" si="4"/>
        <v>0.16810000000000011</v>
      </c>
      <c r="O17" s="6">
        <f t="shared" si="5"/>
        <v>6.25E-2</v>
      </c>
    </row>
    <row r="18" spans="1:15" x14ac:dyDescent="0.55000000000000004">
      <c r="A18" t="s">
        <v>133</v>
      </c>
      <c r="B18" s="2">
        <v>4.07</v>
      </c>
      <c r="C18">
        <v>3.843</v>
      </c>
      <c r="D18">
        <v>3.8410000000000002</v>
      </c>
      <c r="E18">
        <v>4.46</v>
      </c>
      <c r="F18">
        <v>4.3</v>
      </c>
      <c r="G18">
        <f t="shared" si="6"/>
        <v>0.22700000000000031</v>
      </c>
      <c r="H18">
        <f t="shared" si="0"/>
        <v>0.22900000000000009</v>
      </c>
      <c r="I18">
        <f t="shared" si="1"/>
        <v>-0.38999999999999968</v>
      </c>
      <c r="J18">
        <f t="shared" si="2"/>
        <v>-0.22999999999999954</v>
      </c>
      <c r="L18" s="6">
        <f t="shared" si="7"/>
        <v>5.1529000000000144E-2</v>
      </c>
      <c r="M18" s="6">
        <f t="shared" si="3"/>
        <v>5.2441000000000043E-2</v>
      </c>
      <c r="N18" s="6">
        <f t="shared" si="4"/>
        <v>0.15209999999999976</v>
      </c>
      <c r="O18" s="6">
        <f t="shared" si="5"/>
        <v>5.2899999999999787E-2</v>
      </c>
    </row>
    <row r="19" spans="1:15" x14ac:dyDescent="0.55000000000000004">
      <c r="A19" t="s">
        <v>134</v>
      </c>
      <c r="B19" s="2">
        <v>4.04</v>
      </c>
      <c r="C19">
        <v>3.843</v>
      </c>
      <c r="D19">
        <v>3.8410000000000002</v>
      </c>
      <c r="E19">
        <v>4.46</v>
      </c>
      <c r="F19">
        <v>4.3</v>
      </c>
      <c r="G19">
        <f t="shared" si="6"/>
        <v>0.19700000000000006</v>
      </c>
      <c r="H19">
        <f t="shared" si="0"/>
        <v>0.19899999999999984</v>
      </c>
      <c r="I19">
        <f t="shared" si="1"/>
        <v>-0.41999999999999993</v>
      </c>
      <c r="J19">
        <f t="shared" si="2"/>
        <v>-0.25999999999999979</v>
      </c>
      <c r="L19" s="6">
        <f t="shared" si="7"/>
        <v>3.8809000000000024E-2</v>
      </c>
      <c r="M19" s="6">
        <f t="shared" si="3"/>
        <v>3.9600999999999935E-2</v>
      </c>
      <c r="N19" s="6">
        <f t="shared" si="4"/>
        <v>0.17639999999999995</v>
      </c>
      <c r="O19" s="6">
        <f t="shared" si="5"/>
        <v>6.7599999999999882E-2</v>
      </c>
    </row>
    <row r="20" spans="1:15" x14ac:dyDescent="0.55000000000000004">
      <c r="A20" t="s">
        <v>135</v>
      </c>
      <c r="B20" s="2">
        <v>3.68</v>
      </c>
      <c r="C20">
        <v>3.843</v>
      </c>
      <c r="D20">
        <v>3.8410000000000002</v>
      </c>
      <c r="E20">
        <v>4.46</v>
      </c>
      <c r="F20">
        <v>4.3</v>
      </c>
      <c r="G20">
        <f t="shared" si="6"/>
        <v>-0.16299999999999981</v>
      </c>
      <c r="H20">
        <f t="shared" si="0"/>
        <v>-0.16100000000000003</v>
      </c>
      <c r="I20">
        <f t="shared" si="1"/>
        <v>-0.7799999999999998</v>
      </c>
      <c r="J20">
        <f t="shared" si="2"/>
        <v>-0.61999999999999966</v>
      </c>
      <c r="L20" s="6">
        <f t="shared" si="7"/>
        <v>2.656899999999994E-2</v>
      </c>
      <c r="M20" s="6">
        <f t="shared" si="3"/>
        <v>2.592100000000001E-2</v>
      </c>
      <c r="N20" s="6">
        <f t="shared" si="4"/>
        <v>0.60839999999999972</v>
      </c>
      <c r="O20" s="6">
        <f t="shared" si="5"/>
        <v>0.38439999999999958</v>
      </c>
    </row>
    <row r="21" spans="1:15" x14ac:dyDescent="0.55000000000000004">
      <c r="A21" t="s">
        <v>136</v>
      </c>
      <c r="B21" s="2">
        <v>3.65</v>
      </c>
      <c r="C21">
        <v>3.843</v>
      </c>
      <c r="D21">
        <v>3.8410000000000002</v>
      </c>
      <c r="E21">
        <v>4.46</v>
      </c>
      <c r="F21">
        <v>4.3</v>
      </c>
      <c r="G21">
        <f t="shared" si="6"/>
        <v>-0.19300000000000006</v>
      </c>
      <c r="H21">
        <f t="shared" si="0"/>
        <v>-0.19100000000000028</v>
      </c>
      <c r="I21">
        <f t="shared" si="1"/>
        <v>-0.81</v>
      </c>
      <c r="J21">
        <f t="shared" si="2"/>
        <v>-0.64999999999999991</v>
      </c>
      <c r="L21" s="6">
        <f t="shared" si="7"/>
        <v>3.7249000000000025E-2</v>
      </c>
      <c r="M21" s="6">
        <f t="shared" si="3"/>
        <v>3.6481000000000111E-2</v>
      </c>
      <c r="N21" s="6">
        <f t="shared" si="4"/>
        <v>0.65610000000000013</v>
      </c>
      <c r="O21" s="6">
        <f t="shared" si="5"/>
        <v>0.42249999999999988</v>
      </c>
    </row>
    <row r="22" spans="1:15" x14ac:dyDescent="0.55000000000000004">
      <c r="A22" t="s">
        <v>137</v>
      </c>
      <c r="B22" s="2">
        <v>3.77</v>
      </c>
      <c r="C22">
        <v>3.843</v>
      </c>
      <c r="D22">
        <v>3.8410000000000002</v>
      </c>
      <c r="E22">
        <v>4.46</v>
      </c>
      <c r="F22">
        <v>4.3</v>
      </c>
      <c r="G22">
        <f t="shared" si="6"/>
        <v>-7.2999999999999954E-2</v>
      </c>
      <c r="H22">
        <f t="shared" si="0"/>
        <v>-7.1000000000000174E-2</v>
      </c>
      <c r="I22">
        <f t="shared" si="1"/>
        <v>-0.69</v>
      </c>
      <c r="J22">
        <f t="shared" si="2"/>
        <v>-0.5299999999999998</v>
      </c>
      <c r="L22" s="6">
        <f t="shared" si="7"/>
        <v>5.3289999999999935E-3</v>
      </c>
      <c r="M22" s="6">
        <f t="shared" si="3"/>
        <v>5.0410000000000246E-3</v>
      </c>
      <c r="N22" s="6">
        <f t="shared" si="4"/>
        <v>0.47609999999999991</v>
      </c>
      <c r="O22" s="6">
        <f t="shared" si="5"/>
        <v>0.28089999999999982</v>
      </c>
    </row>
    <row r="23" spans="1:15" x14ac:dyDescent="0.55000000000000004">
      <c r="A23" t="s">
        <v>138</v>
      </c>
      <c r="B23" s="2">
        <v>3.47</v>
      </c>
      <c r="C23">
        <v>3.843</v>
      </c>
      <c r="D23">
        <v>3.8410000000000002</v>
      </c>
      <c r="E23">
        <v>4.46</v>
      </c>
      <c r="F23">
        <v>4.3</v>
      </c>
      <c r="G23">
        <f t="shared" si="6"/>
        <v>-0.37299999999999978</v>
      </c>
      <c r="H23">
        <f t="shared" si="0"/>
        <v>-0.371</v>
      </c>
      <c r="I23">
        <f t="shared" si="1"/>
        <v>-0.98999999999999977</v>
      </c>
      <c r="J23">
        <f t="shared" si="2"/>
        <v>-0.82999999999999963</v>
      </c>
      <c r="L23" s="6">
        <f t="shared" si="7"/>
        <v>0.13912899999999984</v>
      </c>
      <c r="M23" s="6">
        <f t="shared" si="3"/>
        <v>0.13764099999999999</v>
      </c>
      <c r="N23" s="6">
        <f t="shared" si="4"/>
        <v>0.98009999999999953</v>
      </c>
      <c r="O23" s="6">
        <f t="shared" si="5"/>
        <v>0.6888999999999994</v>
      </c>
    </row>
    <row r="24" spans="1:15" x14ac:dyDescent="0.55000000000000004">
      <c r="A24" t="s">
        <v>139</v>
      </c>
      <c r="B24" s="2">
        <v>3.33</v>
      </c>
      <c r="C24">
        <v>3.843</v>
      </c>
      <c r="D24">
        <v>3.8410000000000002</v>
      </c>
      <c r="E24">
        <v>4.46</v>
      </c>
      <c r="F24">
        <v>4.3</v>
      </c>
      <c r="G24">
        <f t="shared" si="6"/>
        <v>-0.5129999999999999</v>
      </c>
      <c r="H24">
        <f t="shared" si="0"/>
        <v>-0.51100000000000012</v>
      </c>
      <c r="I24">
        <f t="shared" si="1"/>
        <v>-1.1299999999999999</v>
      </c>
      <c r="J24">
        <f t="shared" si="2"/>
        <v>-0.96999999999999975</v>
      </c>
      <c r="L24" s="6">
        <f t="shared" si="7"/>
        <v>0.26316899999999988</v>
      </c>
      <c r="M24" s="6">
        <f t="shared" si="3"/>
        <v>0.2611210000000001</v>
      </c>
      <c r="N24" s="6">
        <f t="shared" si="4"/>
        <v>1.2768999999999997</v>
      </c>
      <c r="O24" s="6">
        <f t="shared" si="5"/>
        <v>0.94089999999999951</v>
      </c>
    </row>
    <row r="25" spans="1:15" x14ac:dyDescent="0.55000000000000004">
      <c r="A25" t="s">
        <v>140</v>
      </c>
      <c r="B25" s="2">
        <v>3.5</v>
      </c>
      <c r="C25">
        <v>3.843</v>
      </c>
      <c r="D25">
        <v>3.8410000000000002</v>
      </c>
      <c r="E25">
        <v>4.46</v>
      </c>
      <c r="F25">
        <v>4.3</v>
      </c>
      <c r="G25">
        <f t="shared" si="6"/>
        <v>-0.34299999999999997</v>
      </c>
      <c r="H25">
        <f t="shared" si="0"/>
        <v>-0.34100000000000019</v>
      </c>
      <c r="I25">
        <f t="shared" si="1"/>
        <v>-0.96</v>
      </c>
      <c r="J25">
        <f t="shared" si="2"/>
        <v>-0.79999999999999982</v>
      </c>
      <c r="L25" s="6">
        <f t="shared" si="7"/>
        <v>0.11764899999999998</v>
      </c>
      <c r="M25" s="6">
        <f t="shared" si="3"/>
        <v>0.11628100000000013</v>
      </c>
      <c r="N25" s="6">
        <f t="shared" si="4"/>
        <v>0.92159999999999997</v>
      </c>
      <c r="O25" s="6">
        <f t="shared" si="5"/>
        <v>0.63999999999999968</v>
      </c>
    </row>
    <row r="26" spans="1:15" x14ac:dyDescent="0.55000000000000004">
      <c r="A26" t="s">
        <v>141</v>
      </c>
      <c r="B26" s="2">
        <v>3.65</v>
      </c>
      <c r="C26">
        <v>3.843</v>
      </c>
      <c r="D26">
        <v>3.8410000000000002</v>
      </c>
      <c r="E26">
        <v>4.46</v>
      </c>
      <c r="F26">
        <v>4.3</v>
      </c>
      <c r="G26">
        <f t="shared" si="6"/>
        <v>-0.19300000000000006</v>
      </c>
      <c r="H26">
        <f t="shared" si="0"/>
        <v>-0.19100000000000028</v>
      </c>
      <c r="I26">
        <f t="shared" si="1"/>
        <v>-0.81</v>
      </c>
      <c r="J26">
        <f t="shared" si="2"/>
        <v>-0.64999999999999991</v>
      </c>
      <c r="L26" s="6">
        <f t="shared" si="7"/>
        <v>3.7249000000000025E-2</v>
      </c>
      <c r="M26" s="6">
        <f t="shared" si="3"/>
        <v>3.6481000000000111E-2</v>
      </c>
      <c r="N26" s="6">
        <f t="shared" si="4"/>
        <v>0.65610000000000013</v>
      </c>
      <c r="O26" s="6">
        <f t="shared" si="5"/>
        <v>0.42249999999999988</v>
      </c>
    </row>
    <row r="27" spans="1:15" x14ac:dyDescent="0.55000000000000004">
      <c r="A27" t="s">
        <v>142</v>
      </c>
      <c r="B27" s="2">
        <v>3.54</v>
      </c>
      <c r="C27">
        <v>3.843</v>
      </c>
      <c r="D27">
        <v>3.8410000000000002</v>
      </c>
      <c r="E27">
        <v>4.46</v>
      </c>
      <c r="F27">
        <v>4.3</v>
      </c>
      <c r="G27">
        <f t="shared" si="6"/>
        <v>-0.30299999999999994</v>
      </c>
      <c r="H27">
        <f t="shared" si="0"/>
        <v>-0.30100000000000016</v>
      </c>
      <c r="I27">
        <f t="shared" si="1"/>
        <v>-0.91999999999999993</v>
      </c>
      <c r="J27">
        <f t="shared" si="2"/>
        <v>-0.75999999999999979</v>
      </c>
      <c r="L27" s="6">
        <f t="shared" si="7"/>
        <v>9.180899999999996E-2</v>
      </c>
      <c r="M27" s="6">
        <f t="shared" si="3"/>
        <v>9.0601000000000098E-2</v>
      </c>
      <c r="N27" s="6">
        <f t="shared" si="4"/>
        <v>0.84639999999999982</v>
      </c>
      <c r="O27" s="6">
        <f t="shared" si="5"/>
        <v>0.57759999999999967</v>
      </c>
    </row>
    <row r="28" spans="1:15" x14ac:dyDescent="0.55000000000000004">
      <c r="A28" t="s">
        <v>49</v>
      </c>
      <c r="B28">
        <v>3.75</v>
      </c>
      <c r="C28">
        <v>3.3570000000000002</v>
      </c>
      <c r="D28">
        <v>3.4830000000000001</v>
      </c>
      <c r="E28">
        <v>3.94</v>
      </c>
      <c r="F28">
        <v>3.72</v>
      </c>
      <c r="G28">
        <f t="shared" si="6"/>
        <v>0.39299999999999979</v>
      </c>
      <c r="H28">
        <f t="shared" si="0"/>
        <v>0.2669999999999999</v>
      </c>
      <c r="I28">
        <f t="shared" si="1"/>
        <v>-0.18999999999999995</v>
      </c>
      <c r="J28">
        <f t="shared" si="2"/>
        <v>2.9999999999999805E-2</v>
      </c>
      <c r="L28" s="6">
        <f t="shared" si="7"/>
        <v>0.15444899999999984</v>
      </c>
      <c r="M28" s="6">
        <f t="shared" si="3"/>
        <v>7.128899999999995E-2</v>
      </c>
      <c r="N28" s="6">
        <f t="shared" si="4"/>
        <v>3.6099999999999979E-2</v>
      </c>
      <c r="O28" s="6">
        <f t="shared" si="5"/>
        <v>8.9999999999998827E-4</v>
      </c>
    </row>
    <row r="29" spans="1:15" x14ac:dyDescent="0.55000000000000004">
      <c r="A29" t="s">
        <v>50</v>
      </c>
      <c r="B29">
        <v>3.75</v>
      </c>
      <c r="C29">
        <v>3.3570000000000002</v>
      </c>
      <c r="D29">
        <v>3.4830000000000001</v>
      </c>
      <c r="E29">
        <v>3.94</v>
      </c>
      <c r="F29">
        <v>3.72</v>
      </c>
      <c r="G29">
        <f t="shared" si="6"/>
        <v>0.39299999999999979</v>
      </c>
      <c r="H29">
        <f t="shared" si="0"/>
        <v>0.2669999999999999</v>
      </c>
      <c r="I29">
        <f t="shared" si="1"/>
        <v>-0.18999999999999995</v>
      </c>
      <c r="J29">
        <f t="shared" si="2"/>
        <v>2.9999999999999805E-2</v>
      </c>
      <c r="L29" s="6">
        <f t="shared" si="7"/>
        <v>0.15444899999999984</v>
      </c>
      <c r="M29" s="6">
        <f t="shared" si="3"/>
        <v>7.128899999999995E-2</v>
      </c>
      <c r="N29" s="6">
        <f t="shared" si="4"/>
        <v>3.6099999999999979E-2</v>
      </c>
      <c r="O29" s="6">
        <f t="shared" si="5"/>
        <v>8.9999999999998827E-4</v>
      </c>
    </row>
    <row r="30" spans="1:15" x14ac:dyDescent="0.55000000000000004">
      <c r="A30" t="s">
        <v>51</v>
      </c>
      <c r="B30">
        <v>3.72</v>
      </c>
      <c r="C30">
        <v>3.3570000000000002</v>
      </c>
      <c r="D30">
        <v>3.4830000000000001</v>
      </c>
      <c r="E30">
        <v>3.94</v>
      </c>
      <c r="F30">
        <v>3.72</v>
      </c>
      <c r="G30">
        <f t="shared" si="6"/>
        <v>0.36299999999999999</v>
      </c>
      <c r="H30">
        <f t="shared" si="0"/>
        <v>0.2370000000000001</v>
      </c>
      <c r="I30">
        <f t="shared" si="1"/>
        <v>-0.21999999999999975</v>
      </c>
      <c r="J30">
        <f t="shared" si="2"/>
        <v>0</v>
      </c>
      <c r="L30" s="6">
        <f t="shared" si="7"/>
        <v>0.131769</v>
      </c>
      <c r="M30" s="6">
        <f t="shared" si="3"/>
        <v>5.6169000000000045E-2</v>
      </c>
      <c r="N30" s="6">
        <f t="shared" si="4"/>
        <v>4.8399999999999888E-2</v>
      </c>
      <c r="O30" s="6">
        <f t="shared" si="5"/>
        <v>0</v>
      </c>
    </row>
    <row r="31" spans="1:15" x14ac:dyDescent="0.55000000000000004">
      <c r="A31" t="s">
        <v>52</v>
      </c>
      <c r="B31">
        <v>3.74</v>
      </c>
      <c r="C31">
        <v>3.3570000000000002</v>
      </c>
      <c r="D31">
        <v>3.4830000000000001</v>
      </c>
      <c r="E31">
        <v>3.94</v>
      </c>
      <c r="F31">
        <v>3.72</v>
      </c>
      <c r="G31">
        <f t="shared" si="6"/>
        <v>0.38300000000000001</v>
      </c>
      <c r="H31">
        <f t="shared" si="0"/>
        <v>0.25700000000000012</v>
      </c>
      <c r="I31">
        <f t="shared" si="1"/>
        <v>-0.19999999999999973</v>
      </c>
      <c r="J31">
        <f t="shared" si="2"/>
        <v>2.0000000000000018E-2</v>
      </c>
      <c r="L31" s="6">
        <f t="shared" si="7"/>
        <v>0.14668900000000001</v>
      </c>
      <c r="M31" s="6">
        <f t="shared" si="3"/>
        <v>6.6049000000000066E-2</v>
      </c>
      <c r="N31" s="6">
        <f t="shared" si="4"/>
        <v>3.9999999999999897E-2</v>
      </c>
      <c r="O31" s="6">
        <f t="shared" si="5"/>
        <v>4.0000000000000072E-4</v>
      </c>
    </row>
    <row r="32" spans="1:15" x14ac:dyDescent="0.55000000000000004">
      <c r="A32" t="s">
        <v>53</v>
      </c>
      <c r="B32">
        <v>3.5</v>
      </c>
      <c r="C32">
        <v>3.3570000000000002</v>
      </c>
      <c r="D32">
        <v>3.4830000000000001</v>
      </c>
      <c r="E32">
        <v>3.94</v>
      </c>
      <c r="F32">
        <v>3.72</v>
      </c>
      <c r="G32">
        <f t="shared" si="6"/>
        <v>0.14299999999999979</v>
      </c>
      <c r="H32">
        <f t="shared" si="0"/>
        <v>1.6999999999999904E-2</v>
      </c>
      <c r="I32">
        <f t="shared" si="1"/>
        <v>-0.43999999999999995</v>
      </c>
      <c r="J32">
        <f t="shared" si="2"/>
        <v>-0.2200000000000002</v>
      </c>
      <c r="L32" s="6">
        <f t="shared" si="7"/>
        <v>2.0448999999999939E-2</v>
      </c>
      <c r="M32" s="6">
        <f t="shared" si="3"/>
        <v>2.8899999999999672E-4</v>
      </c>
      <c r="N32" s="6">
        <f t="shared" si="4"/>
        <v>0.19359999999999997</v>
      </c>
      <c r="O32" s="6">
        <f t="shared" si="5"/>
        <v>4.8400000000000089E-2</v>
      </c>
    </row>
    <row r="33" spans="1:15" x14ac:dyDescent="0.55000000000000004">
      <c r="A33" t="s">
        <v>54</v>
      </c>
      <c r="B33">
        <v>3.53</v>
      </c>
      <c r="C33">
        <v>3.3570000000000002</v>
      </c>
      <c r="D33">
        <v>3.4830000000000001</v>
      </c>
      <c r="E33">
        <v>3.94</v>
      </c>
      <c r="F33">
        <v>3.72</v>
      </c>
      <c r="G33">
        <f t="shared" si="6"/>
        <v>0.1729999999999996</v>
      </c>
      <c r="H33">
        <f t="shared" si="0"/>
        <v>4.6999999999999709E-2</v>
      </c>
      <c r="I33">
        <f t="shared" si="1"/>
        <v>-0.41000000000000014</v>
      </c>
      <c r="J33">
        <f t="shared" si="2"/>
        <v>-0.19000000000000039</v>
      </c>
      <c r="L33" s="6">
        <f t="shared" si="7"/>
        <v>2.9928999999999862E-2</v>
      </c>
      <c r="M33" s="6">
        <f t="shared" si="3"/>
        <v>2.2089999999999727E-3</v>
      </c>
      <c r="N33" s="6">
        <f t="shared" si="4"/>
        <v>0.16810000000000011</v>
      </c>
      <c r="O33" s="6">
        <f t="shared" si="5"/>
        <v>3.6100000000000146E-2</v>
      </c>
    </row>
    <row r="34" spans="1:15" x14ac:dyDescent="0.55000000000000004">
      <c r="A34" t="s">
        <v>55</v>
      </c>
      <c r="B34">
        <v>3.35</v>
      </c>
      <c r="C34">
        <v>3.3570000000000002</v>
      </c>
      <c r="D34">
        <v>3.4830000000000001</v>
      </c>
      <c r="E34">
        <v>3.94</v>
      </c>
      <c r="F34">
        <v>3.72</v>
      </c>
      <c r="G34">
        <f t="shared" si="6"/>
        <v>-7.0000000000001172E-3</v>
      </c>
      <c r="H34">
        <f t="shared" si="0"/>
        <v>-0.13300000000000001</v>
      </c>
      <c r="I34">
        <f t="shared" si="1"/>
        <v>-0.58999999999999986</v>
      </c>
      <c r="J34">
        <f t="shared" si="2"/>
        <v>-0.37000000000000011</v>
      </c>
      <c r="L34" s="6">
        <f t="shared" si="7"/>
        <v>4.9000000000001638E-5</v>
      </c>
      <c r="M34" s="6">
        <f t="shared" si="3"/>
        <v>1.7689000000000003E-2</v>
      </c>
      <c r="N34" s="6">
        <f t="shared" si="4"/>
        <v>0.34809999999999985</v>
      </c>
      <c r="O34" s="6">
        <f t="shared" si="5"/>
        <v>0.13690000000000008</v>
      </c>
    </row>
    <row r="35" spans="1:15" x14ac:dyDescent="0.55000000000000004">
      <c r="A35" t="s">
        <v>56</v>
      </c>
      <c r="B35">
        <v>3.1</v>
      </c>
      <c r="C35">
        <v>3.3570000000000002</v>
      </c>
      <c r="D35">
        <v>3.4830000000000001</v>
      </c>
      <c r="E35">
        <v>3.94</v>
      </c>
      <c r="F35">
        <v>3.72</v>
      </c>
      <c r="G35">
        <f t="shared" si="6"/>
        <v>-0.25700000000000012</v>
      </c>
      <c r="H35">
        <f t="shared" si="0"/>
        <v>-0.38300000000000001</v>
      </c>
      <c r="I35">
        <f t="shared" si="1"/>
        <v>-0.83999999999999986</v>
      </c>
      <c r="J35">
        <f t="shared" si="2"/>
        <v>-0.62000000000000011</v>
      </c>
      <c r="L35" s="6">
        <f t="shared" si="7"/>
        <v>6.6049000000000066E-2</v>
      </c>
      <c r="M35" s="6">
        <f t="shared" si="3"/>
        <v>0.14668900000000001</v>
      </c>
      <c r="N35" s="6">
        <f t="shared" si="4"/>
        <v>0.70559999999999978</v>
      </c>
      <c r="O35" s="6">
        <f t="shared" si="5"/>
        <v>0.38440000000000013</v>
      </c>
    </row>
    <row r="36" spans="1:15" x14ac:dyDescent="0.55000000000000004">
      <c r="A36" t="s">
        <v>57</v>
      </c>
      <c r="B36">
        <v>2.83</v>
      </c>
      <c r="C36">
        <v>3.3570000000000002</v>
      </c>
      <c r="D36">
        <v>3.4830000000000001</v>
      </c>
      <c r="E36">
        <v>3.94</v>
      </c>
      <c r="F36">
        <v>3.72</v>
      </c>
      <c r="G36">
        <f t="shared" si="6"/>
        <v>-0.52700000000000014</v>
      </c>
      <c r="H36">
        <f t="shared" si="0"/>
        <v>-0.65300000000000002</v>
      </c>
      <c r="I36">
        <f t="shared" si="1"/>
        <v>-1.1099999999999999</v>
      </c>
      <c r="J36">
        <f t="shared" si="2"/>
        <v>-0.89000000000000012</v>
      </c>
      <c r="L36" s="6">
        <f t="shared" si="7"/>
        <v>0.27772900000000011</v>
      </c>
      <c r="M36" s="6">
        <f t="shared" si="3"/>
        <v>0.42640900000000004</v>
      </c>
      <c r="N36" s="6">
        <f t="shared" si="4"/>
        <v>1.2320999999999998</v>
      </c>
      <c r="O36" s="6">
        <f t="shared" si="5"/>
        <v>0.79210000000000025</v>
      </c>
    </row>
    <row r="37" spans="1:15" x14ac:dyDescent="0.55000000000000004">
      <c r="A37" t="s">
        <v>58</v>
      </c>
      <c r="B37">
        <v>3.02</v>
      </c>
      <c r="C37">
        <v>3.3570000000000002</v>
      </c>
      <c r="D37">
        <v>3.4830000000000001</v>
      </c>
      <c r="E37">
        <v>3.94</v>
      </c>
      <c r="F37">
        <v>3.72</v>
      </c>
      <c r="G37">
        <f t="shared" si="6"/>
        <v>-0.33700000000000019</v>
      </c>
      <c r="H37">
        <f t="shared" si="0"/>
        <v>-0.46300000000000008</v>
      </c>
      <c r="I37">
        <f t="shared" si="1"/>
        <v>-0.91999999999999993</v>
      </c>
      <c r="J37">
        <f t="shared" si="2"/>
        <v>-0.70000000000000018</v>
      </c>
      <c r="L37" s="6">
        <f t="shared" si="7"/>
        <v>0.11356900000000013</v>
      </c>
      <c r="M37" s="6">
        <f t="shared" si="3"/>
        <v>0.21436900000000006</v>
      </c>
      <c r="N37" s="6">
        <f t="shared" si="4"/>
        <v>0.84639999999999982</v>
      </c>
      <c r="O37" s="6">
        <f t="shared" si="5"/>
        <v>0.49000000000000027</v>
      </c>
    </row>
    <row r="38" spans="1:15" x14ac:dyDescent="0.55000000000000004">
      <c r="A38" t="s">
        <v>59</v>
      </c>
      <c r="B38">
        <v>2.69</v>
      </c>
      <c r="C38">
        <v>3.3570000000000002</v>
      </c>
      <c r="D38">
        <v>3.4830000000000001</v>
      </c>
      <c r="E38">
        <v>3.94</v>
      </c>
      <c r="F38">
        <v>3.72</v>
      </c>
      <c r="G38">
        <f t="shared" si="6"/>
        <v>-0.66700000000000026</v>
      </c>
      <c r="H38">
        <f t="shared" si="0"/>
        <v>-0.79300000000000015</v>
      </c>
      <c r="I38">
        <f t="shared" si="1"/>
        <v>-1.25</v>
      </c>
      <c r="J38">
        <f t="shared" si="2"/>
        <v>-1.0300000000000002</v>
      </c>
      <c r="L38" s="6">
        <f t="shared" si="7"/>
        <v>0.44488900000000037</v>
      </c>
      <c r="M38" s="6">
        <f t="shared" si="3"/>
        <v>0.62884900000000021</v>
      </c>
      <c r="N38" s="6">
        <f t="shared" si="4"/>
        <v>1.5625</v>
      </c>
      <c r="O38" s="6">
        <f t="shared" si="5"/>
        <v>1.0609000000000006</v>
      </c>
    </row>
    <row r="39" spans="1:15" x14ac:dyDescent="0.55000000000000004">
      <c r="A39" t="s">
        <v>60</v>
      </c>
      <c r="B39">
        <v>2.5</v>
      </c>
      <c r="C39">
        <v>3.3570000000000002</v>
      </c>
      <c r="D39">
        <v>3.4830000000000001</v>
      </c>
      <c r="E39">
        <v>3.94</v>
      </c>
      <c r="F39">
        <v>3.72</v>
      </c>
      <c r="G39">
        <f t="shared" si="6"/>
        <v>-0.85700000000000021</v>
      </c>
      <c r="H39">
        <f t="shared" si="0"/>
        <v>-0.9830000000000001</v>
      </c>
      <c r="I39">
        <f t="shared" si="1"/>
        <v>-1.44</v>
      </c>
      <c r="J39">
        <f t="shared" si="2"/>
        <v>-1.2200000000000002</v>
      </c>
      <c r="L39" s="6">
        <f t="shared" si="7"/>
        <v>0.73444900000000035</v>
      </c>
      <c r="M39" s="6">
        <f t="shared" si="3"/>
        <v>0.96628900000000018</v>
      </c>
      <c r="N39" s="6">
        <f t="shared" si="4"/>
        <v>2.0735999999999999</v>
      </c>
      <c r="O39" s="6">
        <f t="shared" si="5"/>
        <v>1.4884000000000004</v>
      </c>
    </row>
    <row r="40" spans="1:15" x14ac:dyDescent="0.55000000000000004">
      <c r="A40" t="s">
        <v>61</v>
      </c>
      <c r="B40">
        <v>2.64</v>
      </c>
      <c r="C40">
        <v>2.7719999999999998</v>
      </c>
      <c r="D40">
        <v>2.6920000000000002</v>
      </c>
      <c r="E40">
        <v>3.4</v>
      </c>
      <c r="F40">
        <v>3.06</v>
      </c>
      <c r="G40">
        <f t="shared" si="6"/>
        <v>-0.13199999999999967</v>
      </c>
      <c r="H40">
        <f t="shared" si="0"/>
        <v>-5.2000000000000046E-2</v>
      </c>
      <c r="I40">
        <f t="shared" si="1"/>
        <v>-0.75999999999999979</v>
      </c>
      <c r="J40">
        <f t="shared" si="2"/>
        <v>-0.41999999999999993</v>
      </c>
      <c r="L40" s="6">
        <f t="shared" si="7"/>
        <v>1.7423999999999915E-2</v>
      </c>
      <c r="M40" s="6">
        <f t="shared" si="3"/>
        <v>2.704000000000005E-3</v>
      </c>
      <c r="N40" s="6">
        <f t="shared" si="4"/>
        <v>0.57759999999999967</v>
      </c>
      <c r="O40" s="6">
        <f t="shared" si="5"/>
        <v>0.17639999999999995</v>
      </c>
    </row>
    <row r="41" spans="1:15" x14ac:dyDescent="0.55000000000000004">
      <c r="A41" t="s">
        <v>62</v>
      </c>
      <c r="B41">
        <v>2.6</v>
      </c>
      <c r="C41">
        <v>2.7719999999999998</v>
      </c>
      <c r="D41">
        <v>2.6920000000000002</v>
      </c>
      <c r="E41">
        <v>3.4</v>
      </c>
      <c r="F41">
        <v>3.06</v>
      </c>
      <c r="G41">
        <f t="shared" si="6"/>
        <v>-0.17199999999999971</v>
      </c>
      <c r="H41">
        <f t="shared" si="0"/>
        <v>-9.2000000000000082E-2</v>
      </c>
      <c r="I41">
        <f t="shared" si="1"/>
        <v>-0.79999999999999982</v>
      </c>
      <c r="J41">
        <f t="shared" si="2"/>
        <v>-0.45999999999999996</v>
      </c>
      <c r="L41" s="6">
        <f t="shared" si="7"/>
        <v>2.9583999999999899E-2</v>
      </c>
      <c r="M41" s="6">
        <f t="shared" si="3"/>
        <v>8.4640000000000149E-3</v>
      </c>
      <c r="N41" s="6">
        <f t="shared" si="4"/>
        <v>0.63999999999999968</v>
      </c>
      <c r="O41" s="6">
        <f t="shared" si="5"/>
        <v>0.21159999999999995</v>
      </c>
    </row>
    <row r="42" spans="1:15" x14ac:dyDescent="0.55000000000000004">
      <c r="A42" t="s">
        <v>63</v>
      </c>
      <c r="B42">
        <v>2.67</v>
      </c>
      <c r="C42">
        <v>2.7719999999999998</v>
      </c>
      <c r="D42">
        <v>2.6920000000000002</v>
      </c>
      <c r="E42">
        <v>3.4</v>
      </c>
      <c r="F42">
        <v>3.06</v>
      </c>
      <c r="G42">
        <f t="shared" si="6"/>
        <v>-0.10199999999999987</v>
      </c>
      <c r="H42">
        <f t="shared" si="0"/>
        <v>-2.2000000000000242E-2</v>
      </c>
      <c r="I42">
        <f t="shared" si="1"/>
        <v>-0.73</v>
      </c>
      <c r="J42">
        <f t="shared" si="2"/>
        <v>-0.39000000000000012</v>
      </c>
      <c r="L42" s="6">
        <f t="shared" si="7"/>
        <v>1.0403999999999974E-2</v>
      </c>
      <c r="M42" s="6">
        <f t="shared" si="3"/>
        <v>4.8400000000001063E-4</v>
      </c>
      <c r="N42" s="6">
        <f t="shared" si="4"/>
        <v>0.53289999999999993</v>
      </c>
      <c r="O42" s="6">
        <f t="shared" si="5"/>
        <v>0.1521000000000001</v>
      </c>
    </row>
    <row r="43" spans="1:15" x14ac:dyDescent="0.55000000000000004">
      <c r="A43" t="s">
        <v>64</v>
      </c>
      <c r="B43">
        <v>2.65</v>
      </c>
      <c r="C43">
        <v>2.7719999999999998</v>
      </c>
      <c r="D43">
        <v>2.6920000000000002</v>
      </c>
      <c r="E43">
        <v>3.4</v>
      </c>
      <c r="F43">
        <v>3.06</v>
      </c>
      <c r="G43">
        <f t="shared" si="6"/>
        <v>-0.12199999999999989</v>
      </c>
      <c r="H43">
        <f t="shared" si="0"/>
        <v>-4.2000000000000259E-2</v>
      </c>
      <c r="I43">
        <f t="shared" si="1"/>
        <v>-0.75</v>
      </c>
      <c r="J43">
        <f t="shared" si="2"/>
        <v>-0.41000000000000014</v>
      </c>
      <c r="L43" s="6">
        <f t="shared" si="7"/>
        <v>1.4883999999999972E-2</v>
      </c>
      <c r="M43" s="6">
        <f t="shared" si="3"/>
        <v>1.7640000000000218E-3</v>
      </c>
      <c r="N43" s="6">
        <f t="shared" si="4"/>
        <v>0.5625</v>
      </c>
      <c r="O43" s="6">
        <f t="shared" si="5"/>
        <v>0.16810000000000011</v>
      </c>
    </row>
    <row r="44" spans="1:15" x14ac:dyDescent="0.55000000000000004">
      <c r="A44" t="s">
        <v>65</v>
      </c>
      <c r="B44">
        <v>2.33</v>
      </c>
      <c r="C44">
        <v>2.7719999999999998</v>
      </c>
      <c r="D44">
        <v>2.6920000000000002</v>
      </c>
      <c r="E44">
        <v>3.4</v>
      </c>
      <c r="F44">
        <v>3.06</v>
      </c>
      <c r="G44">
        <f t="shared" si="6"/>
        <v>-0.44199999999999973</v>
      </c>
      <c r="H44">
        <f t="shared" si="0"/>
        <v>-0.3620000000000001</v>
      </c>
      <c r="I44">
        <f t="shared" si="1"/>
        <v>-1.0699999999999998</v>
      </c>
      <c r="J44">
        <f t="shared" si="2"/>
        <v>-0.73</v>
      </c>
      <c r="L44" s="6">
        <f t="shared" si="7"/>
        <v>0.19536399999999976</v>
      </c>
      <c r="M44" s="6">
        <f t="shared" si="3"/>
        <v>0.13104400000000008</v>
      </c>
      <c r="N44" s="6">
        <f t="shared" si="4"/>
        <v>1.1448999999999996</v>
      </c>
      <c r="O44" s="6">
        <f t="shared" si="5"/>
        <v>0.53289999999999993</v>
      </c>
    </row>
    <row r="45" spans="1:15" x14ac:dyDescent="0.55000000000000004">
      <c r="A45" t="s">
        <v>66</v>
      </c>
      <c r="B45">
        <v>2.3199999999999998</v>
      </c>
      <c r="C45">
        <v>2.7719999999999998</v>
      </c>
      <c r="D45">
        <v>2.6920000000000002</v>
      </c>
      <c r="E45">
        <v>3.4</v>
      </c>
      <c r="F45">
        <v>3.06</v>
      </c>
      <c r="G45">
        <f t="shared" si="6"/>
        <v>-0.45199999999999996</v>
      </c>
      <c r="H45">
        <f t="shared" si="0"/>
        <v>-0.37200000000000033</v>
      </c>
      <c r="I45">
        <f t="shared" si="1"/>
        <v>-1.08</v>
      </c>
      <c r="J45">
        <f t="shared" si="2"/>
        <v>-0.74000000000000021</v>
      </c>
      <c r="L45" s="6">
        <f t="shared" si="7"/>
        <v>0.20430399999999996</v>
      </c>
      <c r="M45" s="6">
        <f t="shared" si="3"/>
        <v>0.13838400000000026</v>
      </c>
      <c r="N45" s="6">
        <f t="shared" si="4"/>
        <v>1.1664000000000001</v>
      </c>
      <c r="O45" s="6">
        <f t="shared" si="5"/>
        <v>0.54760000000000031</v>
      </c>
    </row>
    <row r="46" spans="1:15" x14ac:dyDescent="0.55000000000000004">
      <c r="A46" t="s">
        <v>67</v>
      </c>
      <c r="B46">
        <v>2.2200000000000002</v>
      </c>
      <c r="C46">
        <v>2.7719999999999998</v>
      </c>
      <c r="D46">
        <v>2.6920000000000002</v>
      </c>
      <c r="E46">
        <v>3.4</v>
      </c>
      <c r="F46">
        <v>3.06</v>
      </c>
      <c r="G46">
        <f t="shared" si="6"/>
        <v>-0.5519999999999996</v>
      </c>
      <c r="H46">
        <f t="shared" si="0"/>
        <v>-0.47199999999999998</v>
      </c>
      <c r="I46">
        <f t="shared" si="1"/>
        <v>-1.1799999999999997</v>
      </c>
      <c r="J46">
        <f t="shared" si="2"/>
        <v>-0.83999999999999986</v>
      </c>
      <c r="L46" s="6">
        <f t="shared" si="7"/>
        <v>0.30470399999999959</v>
      </c>
      <c r="M46" s="6">
        <f t="shared" si="3"/>
        <v>0.22278399999999998</v>
      </c>
      <c r="N46" s="6">
        <f t="shared" si="4"/>
        <v>1.3923999999999994</v>
      </c>
      <c r="O46" s="6">
        <f t="shared" si="5"/>
        <v>0.70559999999999978</v>
      </c>
    </row>
    <row r="47" spans="1:15" x14ac:dyDescent="0.55000000000000004">
      <c r="A47" t="s">
        <v>68</v>
      </c>
      <c r="B47">
        <v>2.37</v>
      </c>
      <c r="C47">
        <v>2.7719999999999998</v>
      </c>
      <c r="D47">
        <v>2.6920000000000002</v>
      </c>
      <c r="E47">
        <v>3.4</v>
      </c>
      <c r="F47">
        <v>3.06</v>
      </c>
      <c r="G47">
        <f t="shared" si="6"/>
        <v>-0.40199999999999969</v>
      </c>
      <c r="H47">
        <f t="shared" si="0"/>
        <v>-0.32200000000000006</v>
      </c>
      <c r="I47">
        <f t="shared" si="1"/>
        <v>-1.0299999999999998</v>
      </c>
      <c r="J47">
        <f t="shared" si="2"/>
        <v>-0.69</v>
      </c>
      <c r="L47" s="6">
        <f t="shared" si="7"/>
        <v>0.16160399999999975</v>
      </c>
      <c r="M47" s="6">
        <f t="shared" si="3"/>
        <v>0.10368400000000004</v>
      </c>
      <c r="N47" s="6">
        <f t="shared" si="4"/>
        <v>1.0608999999999995</v>
      </c>
      <c r="O47" s="6">
        <f t="shared" si="5"/>
        <v>0.47609999999999991</v>
      </c>
    </row>
    <row r="48" spans="1:15" x14ac:dyDescent="0.55000000000000004">
      <c r="A48" t="s">
        <v>69</v>
      </c>
      <c r="B48">
        <v>2.33</v>
      </c>
      <c r="C48">
        <v>2.7719999999999998</v>
      </c>
      <c r="D48">
        <v>2.6920000000000002</v>
      </c>
      <c r="E48">
        <v>3.4</v>
      </c>
      <c r="F48">
        <v>3.06</v>
      </c>
      <c r="G48">
        <f t="shared" si="6"/>
        <v>-0.44199999999999973</v>
      </c>
      <c r="H48">
        <f t="shared" si="0"/>
        <v>-0.3620000000000001</v>
      </c>
      <c r="I48">
        <f t="shared" si="1"/>
        <v>-1.0699999999999998</v>
      </c>
      <c r="J48">
        <f t="shared" si="2"/>
        <v>-0.73</v>
      </c>
      <c r="L48" s="6">
        <f t="shared" si="7"/>
        <v>0.19536399999999976</v>
      </c>
      <c r="M48" s="6">
        <f t="shared" si="3"/>
        <v>0.13104400000000008</v>
      </c>
      <c r="N48" s="6">
        <f t="shared" si="4"/>
        <v>1.1448999999999996</v>
      </c>
      <c r="O48" s="6">
        <f t="shared" si="5"/>
        <v>0.53289999999999993</v>
      </c>
    </row>
    <row r="49" spans="1:22" x14ac:dyDescent="0.55000000000000004">
      <c r="A49" t="s">
        <v>70</v>
      </c>
      <c r="B49">
        <v>2.38</v>
      </c>
      <c r="C49">
        <v>2.7719999999999998</v>
      </c>
      <c r="D49">
        <v>2.6920000000000002</v>
      </c>
      <c r="E49">
        <v>3.4</v>
      </c>
      <c r="F49">
        <v>3.06</v>
      </c>
      <c r="G49">
        <f t="shared" si="6"/>
        <v>-0.3919999999999999</v>
      </c>
      <c r="H49">
        <f t="shared" si="0"/>
        <v>-0.31200000000000028</v>
      </c>
      <c r="I49">
        <f t="shared" si="1"/>
        <v>-1.02</v>
      </c>
      <c r="J49">
        <f t="shared" si="2"/>
        <v>-0.68000000000000016</v>
      </c>
      <c r="L49" s="6">
        <f t="shared" si="7"/>
        <v>0.15366399999999991</v>
      </c>
      <c r="M49" s="6">
        <f t="shared" si="3"/>
        <v>9.7344000000000167E-2</v>
      </c>
      <c r="N49" s="6">
        <f t="shared" si="4"/>
        <v>1.0404</v>
      </c>
      <c r="O49" s="6">
        <f t="shared" si="5"/>
        <v>0.4624000000000002</v>
      </c>
    </row>
    <row r="50" spans="1:22" x14ac:dyDescent="0.55000000000000004">
      <c r="A50" t="s">
        <v>71</v>
      </c>
      <c r="B50">
        <v>2.2999999999999998</v>
      </c>
      <c r="C50">
        <v>2.7719999999999998</v>
      </c>
      <c r="D50">
        <v>2.6920000000000002</v>
      </c>
      <c r="E50">
        <v>3.4</v>
      </c>
      <c r="F50">
        <v>3.06</v>
      </c>
      <c r="G50">
        <f t="shared" si="6"/>
        <v>-0.47199999999999998</v>
      </c>
      <c r="H50">
        <f t="shared" si="0"/>
        <v>-0.39200000000000035</v>
      </c>
      <c r="I50">
        <f t="shared" si="1"/>
        <v>-1.1000000000000001</v>
      </c>
      <c r="J50">
        <f t="shared" si="2"/>
        <v>-0.76000000000000023</v>
      </c>
      <c r="L50" s="6">
        <f t="shared" si="7"/>
        <v>0.22278399999999998</v>
      </c>
      <c r="M50" s="6">
        <f t="shared" si="3"/>
        <v>0.15366400000000027</v>
      </c>
      <c r="N50" s="6">
        <f t="shared" si="4"/>
        <v>1.2100000000000002</v>
      </c>
      <c r="O50" s="6">
        <f t="shared" si="5"/>
        <v>0.57760000000000034</v>
      </c>
    </row>
    <row r="51" spans="1:22" x14ac:dyDescent="0.55000000000000004">
      <c r="A51" t="s">
        <v>72</v>
      </c>
      <c r="B51">
        <v>2.37</v>
      </c>
      <c r="C51">
        <v>2.7719999999999998</v>
      </c>
      <c r="D51">
        <v>2.6920000000000002</v>
      </c>
      <c r="E51">
        <v>3.4</v>
      </c>
      <c r="F51">
        <v>3.06</v>
      </c>
      <c r="G51">
        <f t="shared" si="6"/>
        <v>-0.40199999999999969</v>
      </c>
      <c r="H51">
        <f t="shared" si="0"/>
        <v>-0.32200000000000006</v>
      </c>
      <c r="I51">
        <f t="shared" si="1"/>
        <v>-1.0299999999999998</v>
      </c>
      <c r="J51">
        <f t="shared" si="2"/>
        <v>-0.69</v>
      </c>
      <c r="L51" s="6">
        <f t="shared" si="7"/>
        <v>0.16160399999999975</v>
      </c>
      <c r="M51" s="6">
        <f t="shared" si="3"/>
        <v>0.10368400000000004</v>
      </c>
      <c r="N51" s="6">
        <f t="shared" si="4"/>
        <v>1.0608999999999995</v>
      </c>
      <c r="O51" s="6">
        <f t="shared" si="5"/>
        <v>0.47609999999999991</v>
      </c>
    </row>
    <row r="52" spans="1:22" x14ac:dyDescent="0.55000000000000004">
      <c r="A52" t="s">
        <v>73</v>
      </c>
      <c r="B52">
        <v>2.57</v>
      </c>
      <c r="C52">
        <v>2.319</v>
      </c>
      <c r="D52">
        <v>2.2930000000000001</v>
      </c>
      <c r="E52">
        <v>2.58</v>
      </c>
      <c r="F52">
        <v>2.59</v>
      </c>
      <c r="G52">
        <f t="shared" si="6"/>
        <v>0.25099999999999989</v>
      </c>
      <c r="H52">
        <f t="shared" si="0"/>
        <v>0.27699999999999969</v>
      </c>
      <c r="I52">
        <f t="shared" si="1"/>
        <v>-1.0000000000000231E-2</v>
      </c>
      <c r="J52">
        <f t="shared" si="2"/>
        <v>-2.0000000000000018E-2</v>
      </c>
      <c r="L52" s="6">
        <f t="shared" si="7"/>
        <v>6.3000999999999946E-2</v>
      </c>
      <c r="M52" s="6">
        <f t="shared" si="3"/>
        <v>7.6728999999999825E-2</v>
      </c>
      <c r="N52" s="6">
        <f t="shared" si="4"/>
        <v>1.0000000000000461E-4</v>
      </c>
      <c r="O52" s="6">
        <f t="shared" si="5"/>
        <v>4.0000000000000072E-4</v>
      </c>
    </row>
    <row r="53" spans="1:22" x14ac:dyDescent="0.55000000000000004">
      <c r="A53" t="s">
        <v>74</v>
      </c>
      <c r="B53">
        <v>2.5299999999999998</v>
      </c>
      <c r="C53">
        <v>2.319</v>
      </c>
      <c r="D53">
        <v>2.2930000000000001</v>
      </c>
      <c r="E53">
        <v>2.58</v>
      </c>
      <c r="F53">
        <v>2.59</v>
      </c>
      <c r="G53">
        <f t="shared" si="6"/>
        <v>0.21099999999999985</v>
      </c>
      <c r="H53">
        <f t="shared" si="0"/>
        <v>0.23699999999999966</v>
      </c>
      <c r="I53">
        <f t="shared" si="1"/>
        <v>-5.0000000000000266E-2</v>
      </c>
      <c r="J53">
        <f t="shared" si="2"/>
        <v>-6.0000000000000053E-2</v>
      </c>
      <c r="L53" s="6">
        <f t="shared" si="7"/>
        <v>4.4520999999999936E-2</v>
      </c>
      <c r="M53" s="6">
        <f t="shared" si="3"/>
        <v>5.6168999999999837E-2</v>
      </c>
      <c r="N53" s="6">
        <f t="shared" si="4"/>
        <v>2.5000000000000265E-3</v>
      </c>
      <c r="O53" s="6">
        <f t="shared" si="5"/>
        <v>3.6000000000000064E-3</v>
      </c>
    </row>
    <row r="54" spans="1:22" x14ac:dyDescent="0.55000000000000004">
      <c r="A54" t="s">
        <v>75</v>
      </c>
      <c r="B54">
        <v>2.4900000000000002</v>
      </c>
      <c r="C54">
        <v>2.319</v>
      </c>
      <c r="D54">
        <v>2.2930000000000001</v>
      </c>
      <c r="E54">
        <v>2.58</v>
      </c>
      <c r="F54">
        <v>2.59</v>
      </c>
      <c r="G54">
        <f t="shared" si="6"/>
        <v>0.17100000000000026</v>
      </c>
      <c r="H54">
        <f t="shared" si="0"/>
        <v>0.19700000000000006</v>
      </c>
      <c r="I54">
        <f t="shared" si="1"/>
        <v>-8.9999999999999858E-2</v>
      </c>
      <c r="J54">
        <f t="shared" si="2"/>
        <v>-9.9999999999999645E-2</v>
      </c>
      <c r="L54" s="6">
        <f t="shared" si="7"/>
        <v>2.924100000000009E-2</v>
      </c>
      <c r="M54" s="6">
        <f t="shared" si="3"/>
        <v>3.8809000000000024E-2</v>
      </c>
      <c r="N54" s="6">
        <f t="shared" si="4"/>
        <v>8.0999999999999753E-3</v>
      </c>
      <c r="O54" s="6">
        <f t="shared" si="5"/>
        <v>9.9999999999999291E-3</v>
      </c>
    </row>
    <row r="55" spans="1:22" x14ac:dyDescent="0.55000000000000004">
      <c r="A55" t="s">
        <v>76</v>
      </c>
      <c r="B55">
        <v>2.38</v>
      </c>
      <c r="C55">
        <v>2.319</v>
      </c>
      <c r="D55">
        <v>2.2930000000000001</v>
      </c>
      <c r="E55">
        <v>2.58</v>
      </c>
      <c r="F55">
        <v>2.59</v>
      </c>
      <c r="G55">
        <f t="shared" si="6"/>
        <v>6.0999999999999943E-2</v>
      </c>
      <c r="H55">
        <f t="shared" si="0"/>
        <v>8.6999999999999744E-2</v>
      </c>
      <c r="I55">
        <f t="shared" si="1"/>
        <v>-0.20000000000000018</v>
      </c>
      <c r="J55">
        <f t="shared" si="2"/>
        <v>-0.20999999999999996</v>
      </c>
      <c r="L55" s="6">
        <f t="shared" si="7"/>
        <v>3.720999999999993E-3</v>
      </c>
      <c r="M55" s="6">
        <f t="shared" si="3"/>
        <v>7.5689999999999551E-3</v>
      </c>
      <c r="N55" s="6">
        <f t="shared" si="4"/>
        <v>4.000000000000007E-2</v>
      </c>
      <c r="O55" s="6">
        <f t="shared" si="5"/>
        <v>4.4099999999999986E-2</v>
      </c>
    </row>
    <row r="56" spans="1:22" x14ac:dyDescent="0.55000000000000004">
      <c r="A56" t="s">
        <v>77</v>
      </c>
      <c r="B56">
        <v>2.65</v>
      </c>
      <c r="C56">
        <v>2.319</v>
      </c>
      <c r="D56">
        <v>2.2930000000000001</v>
      </c>
      <c r="E56">
        <v>2.58</v>
      </c>
      <c r="F56">
        <v>2.59</v>
      </c>
      <c r="G56">
        <f t="shared" si="6"/>
        <v>0.33099999999999996</v>
      </c>
      <c r="H56">
        <f t="shared" si="0"/>
        <v>0.35699999999999976</v>
      </c>
      <c r="I56">
        <f t="shared" si="1"/>
        <v>6.999999999999984E-2</v>
      </c>
      <c r="J56">
        <f t="shared" si="2"/>
        <v>6.0000000000000053E-2</v>
      </c>
      <c r="L56" s="6">
        <f t="shared" si="7"/>
        <v>0.10956099999999998</v>
      </c>
      <c r="M56" s="6">
        <f t="shared" si="3"/>
        <v>0.12744899999999984</v>
      </c>
      <c r="N56" s="6">
        <f t="shared" si="4"/>
        <v>4.8999999999999773E-3</v>
      </c>
      <c r="O56" s="6">
        <f t="shared" si="5"/>
        <v>3.6000000000000064E-3</v>
      </c>
    </row>
    <row r="57" spans="1:22" x14ac:dyDescent="0.55000000000000004">
      <c r="A57" t="s">
        <v>78</v>
      </c>
      <c r="B57">
        <v>2.96</v>
      </c>
      <c r="C57">
        <v>2.319</v>
      </c>
      <c r="D57">
        <v>2.2930000000000001</v>
      </c>
      <c r="E57">
        <v>2.58</v>
      </c>
      <c r="F57">
        <v>2.59</v>
      </c>
      <c r="G57">
        <f t="shared" si="6"/>
        <v>0.64100000000000001</v>
      </c>
      <c r="H57">
        <f t="shared" si="0"/>
        <v>0.66699999999999982</v>
      </c>
      <c r="I57">
        <f t="shared" si="1"/>
        <v>0.37999999999999989</v>
      </c>
      <c r="J57">
        <f t="shared" si="2"/>
        <v>0.37000000000000011</v>
      </c>
      <c r="L57" s="6">
        <f t="shared" si="7"/>
        <v>0.410881</v>
      </c>
      <c r="M57" s="6">
        <f t="shared" si="3"/>
        <v>0.44488899999999976</v>
      </c>
      <c r="N57" s="6">
        <f t="shared" si="4"/>
        <v>0.14439999999999992</v>
      </c>
      <c r="O57" s="6">
        <f t="shared" si="5"/>
        <v>0.13690000000000008</v>
      </c>
    </row>
    <row r="58" spans="1:22" x14ac:dyDescent="0.55000000000000004">
      <c r="A58" t="s">
        <v>79</v>
      </c>
      <c r="B58">
        <v>2.97</v>
      </c>
      <c r="C58">
        <v>2.319</v>
      </c>
      <c r="D58">
        <v>2.2930000000000001</v>
      </c>
      <c r="E58">
        <v>2.58</v>
      </c>
      <c r="F58">
        <v>2.59</v>
      </c>
      <c r="G58">
        <f t="shared" si="6"/>
        <v>0.65100000000000025</v>
      </c>
      <c r="H58">
        <f t="shared" si="0"/>
        <v>0.67700000000000005</v>
      </c>
      <c r="I58">
        <f t="shared" si="1"/>
        <v>0.39000000000000012</v>
      </c>
      <c r="J58">
        <f t="shared" si="2"/>
        <v>0.38000000000000034</v>
      </c>
      <c r="L58" s="6">
        <f t="shared" si="7"/>
        <v>0.42380100000000032</v>
      </c>
      <c r="M58" s="6">
        <f t="shared" si="3"/>
        <v>0.45832900000000004</v>
      </c>
      <c r="N58" s="6">
        <f t="shared" si="4"/>
        <v>0.1521000000000001</v>
      </c>
      <c r="O58" s="6">
        <f t="shared" si="5"/>
        <v>0.14440000000000025</v>
      </c>
    </row>
    <row r="59" spans="1:22" x14ac:dyDescent="0.55000000000000004">
      <c r="A59" t="s">
        <v>80</v>
      </c>
      <c r="B59">
        <v>3.09</v>
      </c>
      <c r="C59">
        <v>2.319</v>
      </c>
      <c r="D59">
        <v>2.2930000000000001</v>
      </c>
      <c r="E59">
        <v>2.58</v>
      </c>
      <c r="F59">
        <v>2.59</v>
      </c>
      <c r="G59">
        <f t="shared" si="6"/>
        <v>0.77099999999999991</v>
      </c>
      <c r="H59">
        <f t="shared" si="0"/>
        <v>0.79699999999999971</v>
      </c>
      <c r="I59">
        <f t="shared" si="1"/>
        <v>0.50999999999999979</v>
      </c>
      <c r="J59">
        <f t="shared" si="2"/>
        <v>0.5</v>
      </c>
      <c r="L59" s="6">
        <f t="shared" si="7"/>
        <v>0.59444099999999989</v>
      </c>
      <c r="M59" s="6">
        <f t="shared" si="3"/>
        <v>0.63520899999999958</v>
      </c>
      <c r="N59" s="6">
        <f t="shared" si="4"/>
        <v>0.26009999999999978</v>
      </c>
      <c r="O59" s="6">
        <f t="shared" si="5"/>
        <v>0.25</v>
      </c>
    </row>
    <row r="60" spans="1:22" x14ac:dyDescent="0.55000000000000004">
      <c r="A60" t="s">
        <v>81</v>
      </c>
      <c r="B60">
        <v>3.09</v>
      </c>
      <c r="C60">
        <v>2.319</v>
      </c>
      <c r="D60">
        <v>2.2930000000000001</v>
      </c>
      <c r="E60">
        <v>2.58</v>
      </c>
      <c r="F60">
        <v>2.59</v>
      </c>
      <c r="G60">
        <f t="shared" si="6"/>
        <v>0.77099999999999991</v>
      </c>
      <c r="H60">
        <f t="shared" si="0"/>
        <v>0.79699999999999971</v>
      </c>
      <c r="I60">
        <f t="shared" si="1"/>
        <v>0.50999999999999979</v>
      </c>
      <c r="J60">
        <f t="shared" si="2"/>
        <v>0.5</v>
      </c>
      <c r="L60" s="6">
        <f t="shared" si="7"/>
        <v>0.59444099999999989</v>
      </c>
      <c r="M60" s="6">
        <f t="shared" si="3"/>
        <v>0.63520899999999958</v>
      </c>
      <c r="N60" s="6">
        <f t="shared" si="4"/>
        <v>0.26009999999999978</v>
      </c>
      <c r="O60" s="6">
        <f t="shared" si="5"/>
        <v>0.25</v>
      </c>
    </row>
    <row r="61" spans="1:22" x14ac:dyDescent="0.55000000000000004">
      <c r="A61" t="s">
        <v>82</v>
      </c>
      <c r="B61">
        <v>3.01</v>
      </c>
      <c r="C61">
        <v>2.319</v>
      </c>
      <c r="D61">
        <v>2.2930000000000001</v>
      </c>
      <c r="E61">
        <v>2.58</v>
      </c>
      <c r="F61">
        <v>2.59</v>
      </c>
      <c r="G61">
        <f t="shared" si="6"/>
        <v>0.69099999999999984</v>
      </c>
      <c r="H61">
        <f t="shared" si="0"/>
        <v>0.71699999999999964</v>
      </c>
      <c r="I61">
        <f t="shared" si="1"/>
        <v>0.42999999999999972</v>
      </c>
      <c r="J61">
        <f t="shared" si="2"/>
        <v>0.41999999999999993</v>
      </c>
      <c r="L61" s="6">
        <f t="shared" si="7"/>
        <v>0.47748099999999977</v>
      </c>
      <c r="M61" s="6">
        <f t="shared" si="3"/>
        <v>0.51408899999999946</v>
      </c>
      <c r="N61" s="6">
        <f t="shared" si="4"/>
        <v>0.18489999999999976</v>
      </c>
      <c r="O61" s="6">
        <f t="shared" si="5"/>
        <v>0.17639999999999995</v>
      </c>
    </row>
    <row r="62" spans="1:22" x14ac:dyDescent="0.55000000000000004">
      <c r="A62" t="s">
        <v>83</v>
      </c>
      <c r="B62">
        <v>3.14</v>
      </c>
      <c r="C62">
        <v>2.319</v>
      </c>
      <c r="D62">
        <v>2.2930000000000001</v>
      </c>
      <c r="E62">
        <v>2.58</v>
      </c>
      <c r="F62">
        <v>2.59</v>
      </c>
      <c r="G62">
        <f t="shared" si="6"/>
        <v>0.82100000000000017</v>
      </c>
      <c r="H62">
        <f t="shared" si="0"/>
        <v>0.84699999999999998</v>
      </c>
      <c r="I62">
        <f t="shared" si="1"/>
        <v>0.56000000000000005</v>
      </c>
      <c r="J62">
        <f t="shared" si="2"/>
        <v>0.55000000000000027</v>
      </c>
      <c r="L62" s="6">
        <f t="shared" si="7"/>
        <v>0.67404100000000033</v>
      </c>
      <c r="M62" s="6">
        <f t="shared" si="3"/>
        <v>0.71740899999999996</v>
      </c>
      <c r="N62" s="6">
        <f t="shared" si="4"/>
        <v>0.31360000000000005</v>
      </c>
      <c r="O62" s="6">
        <f t="shared" si="5"/>
        <v>0.30250000000000027</v>
      </c>
    </row>
    <row r="63" spans="1:22" x14ac:dyDescent="0.55000000000000004">
      <c r="A63" t="s">
        <v>84</v>
      </c>
      <c r="B63">
        <v>3.2</v>
      </c>
      <c r="C63">
        <v>2.319</v>
      </c>
      <c r="D63">
        <v>2.2930000000000001</v>
      </c>
      <c r="E63">
        <v>2.58</v>
      </c>
      <c r="F63">
        <v>2.59</v>
      </c>
      <c r="G63">
        <f t="shared" si="6"/>
        <v>0.88100000000000023</v>
      </c>
      <c r="H63">
        <f t="shared" si="0"/>
        <v>0.90700000000000003</v>
      </c>
      <c r="I63">
        <f t="shared" si="1"/>
        <v>0.62000000000000011</v>
      </c>
      <c r="J63">
        <f t="shared" si="2"/>
        <v>0.61000000000000032</v>
      </c>
      <c r="L63" s="6">
        <f t="shared" si="7"/>
        <v>0.77616100000000043</v>
      </c>
      <c r="M63" s="6">
        <f t="shared" si="3"/>
        <v>0.82264900000000007</v>
      </c>
      <c r="N63" s="6">
        <f t="shared" si="4"/>
        <v>0.38440000000000013</v>
      </c>
      <c r="O63" s="6">
        <f t="shared" si="5"/>
        <v>0.37210000000000037</v>
      </c>
    </row>
    <row r="64" spans="1:22" x14ac:dyDescent="0.55000000000000004">
      <c r="A64" t="s">
        <v>1</v>
      </c>
      <c r="B64" s="2">
        <v>2.94</v>
      </c>
      <c r="C64">
        <v>3.0720000000000001</v>
      </c>
      <c r="D64">
        <v>3.15</v>
      </c>
      <c r="E64" s="2">
        <v>3.4</v>
      </c>
      <c r="F64">
        <v>3.52</v>
      </c>
      <c r="G64">
        <f t="shared" si="6"/>
        <v>-0.13200000000000012</v>
      </c>
      <c r="H64">
        <f t="shared" si="0"/>
        <v>-0.20999999999999996</v>
      </c>
      <c r="I64">
        <f t="shared" si="1"/>
        <v>-0.45999999999999996</v>
      </c>
      <c r="J64">
        <f t="shared" si="2"/>
        <v>-0.58000000000000007</v>
      </c>
      <c r="L64" s="6">
        <f t="shared" si="7"/>
        <v>1.742400000000003E-2</v>
      </c>
      <c r="M64" s="6">
        <f t="shared" si="3"/>
        <v>4.4099999999999986E-2</v>
      </c>
      <c r="N64" s="6">
        <f t="shared" si="4"/>
        <v>0.21159999999999995</v>
      </c>
      <c r="O64" s="6">
        <f t="shared" si="5"/>
        <v>0.33640000000000009</v>
      </c>
      <c r="P64" s="2"/>
      <c r="V64" s="2"/>
    </row>
    <row r="65" spans="1:22" x14ac:dyDescent="0.55000000000000004">
      <c r="A65" t="s">
        <v>2</v>
      </c>
      <c r="B65" s="2">
        <v>2.96</v>
      </c>
      <c r="C65">
        <v>3.0720000000000001</v>
      </c>
      <c r="D65">
        <v>3.15</v>
      </c>
      <c r="E65" s="2">
        <v>3.4</v>
      </c>
      <c r="F65">
        <v>3.52</v>
      </c>
      <c r="G65">
        <f t="shared" si="6"/>
        <v>-0.1120000000000001</v>
      </c>
      <c r="H65">
        <f t="shared" si="0"/>
        <v>-0.18999999999999995</v>
      </c>
      <c r="I65">
        <f t="shared" si="1"/>
        <v>-0.43999999999999995</v>
      </c>
      <c r="J65">
        <f t="shared" si="2"/>
        <v>-0.56000000000000005</v>
      </c>
      <c r="L65" s="6">
        <f t="shared" si="7"/>
        <v>1.2544000000000022E-2</v>
      </c>
      <c r="M65" s="6">
        <f t="shared" si="3"/>
        <v>3.6099999999999979E-2</v>
      </c>
      <c r="N65" s="6">
        <f t="shared" si="4"/>
        <v>0.19359999999999997</v>
      </c>
      <c r="O65" s="6">
        <f t="shared" si="5"/>
        <v>0.31360000000000005</v>
      </c>
      <c r="P65" s="2"/>
      <c r="V65" s="2"/>
    </row>
    <row r="66" spans="1:22" x14ac:dyDescent="0.55000000000000004">
      <c r="A66" t="s">
        <v>3</v>
      </c>
      <c r="B66" s="2">
        <v>2.96</v>
      </c>
      <c r="C66">
        <v>3.0720000000000001</v>
      </c>
      <c r="D66">
        <v>3.15</v>
      </c>
      <c r="E66" s="2">
        <v>3.4</v>
      </c>
      <c r="F66">
        <v>3.52</v>
      </c>
      <c r="G66">
        <f t="shared" si="6"/>
        <v>-0.1120000000000001</v>
      </c>
      <c r="H66">
        <f t="shared" si="0"/>
        <v>-0.18999999999999995</v>
      </c>
      <c r="I66">
        <f t="shared" si="1"/>
        <v>-0.43999999999999995</v>
      </c>
      <c r="J66">
        <f t="shared" si="2"/>
        <v>-0.56000000000000005</v>
      </c>
      <c r="L66" s="6">
        <f t="shared" si="7"/>
        <v>1.2544000000000022E-2</v>
      </c>
      <c r="M66" s="6">
        <f t="shared" si="3"/>
        <v>3.6099999999999979E-2</v>
      </c>
      <c r="N66" s="6">
        <f t="shared" si="4"/>
        <v>0.19359999999999997</v>
      </c>
      <c r="O66" s="6">
        <f t="shared" si="5"/>
        <v>0.31360000000000005</v>
      </c>
      <c r="P66" s="2"/>
      <c r="V66" s="2"/>
    </row>
    <row r="67" spans="1:22" x14ac:dyDescent="0.55000000000000004">
      <c r="A67" t="s">
        <v>4</v>
      </c>
      <c r="B67" s="2">
        <v>2.93</v>
      </c>
      <c r="C67">
        <v>3.0720000000000001</v>
      </c>
      <c r="D67">
        <v>3.15</v>
      </c>
      <c r="E67" s="2">
        <v>3.4</v>
      </c>
      <c r="F67">
        <v>3.52</v>
      </c>
      <c r="G67">
        <f t="shared" si="6"/>
        <v>-0.1419999999999999</v>
      </c>
      <c r="H67">
        <f t="shared" si="0"/>
        <v>-0.21999999999999975</v>
      </c>
      <c r="I67">
        <f t="shared" si="1"/>
        <v>-0.46999999999999975</v>
      </c>
      <c r="J67">
        <f t="shared" si="2"/>
        <v>-0.58999999999999986</v>
      </c>
      <c r="L67" s="6">
        <f t="shared" si="7"/>
        <v>2.0163999999999974E-2</v>
      </c>
      <c r="M67" s="6">
        <f t="shared" si="3"/>
        <v>4.8399999999999888E-2</v>
      </c>
      <c r="N67" s="6">
        <f t="shared" si="4"/>
        <v>0.22089999999999976</v>
      </c>
      <c r="O67" s="6">
        <f t="shared" si="5"/>
        <v>0.34809999999999985</v>
      </c>
      <c r="P67" s="2"/>
      <c r="V67" s="2"/>
    </row>
    <row r="68" spans="1:22" x14ac:dyDescent="0.55000000000000004">
      <c r="A68" t="s">
        <v>5</v>
      </c>
      <c r="B68" s="2">
        <v>2.76</v>
      </c>
      <c r="C68">
        <v>3.0720000000000001</v>
      </c>
      <c r="D68">
        <v>3.15</v>
      </c>
      <c r="E68" s="2">
        <v>3.4</v>
      </c>
      <c r="F68">
        <v>3.52</v>
      </c>
      <c r="G68">
        <f t="shared" si="6"/>
        <v>-0.31200000000000028</v>
      </c>
      <c r="H68">
        <f t="shared" ref="H68:H131" si="8">$B68-D68</f>
        <v>-0.39000000000000012</v>
      </c>
      <c r="I68">
        <f t="shared" ref="I68:I131" si="9">$B68-E68</f>
        <v>-0.64000000000000012</v>
      </c>
      <c r="J68">
        <f t="shared" ref="J68:J131" si="10">$B68-F68</f>
        <v>-0.76000000000000023</v>
      </c>
      <c r="L68" s="6">
        <f t="shared" si="7"/>
        <v>9.7344000000000167E-2</v>
      </c>
      <c r="M68" s="6">
        <f t="shared" ref="M68:M131" si="11">H68^2</f>
        <v>0.1521000000000001</v>
      </c>
      <c r="N68" s="6">
        <f t="shared" ref="N68:N131" si="12">I68^2</f>
        <v>0.40960000000000019</v>
      </c>
      <c r="O68" s="6">
        <f t="shared" ref="O68:O131" si="13">J68^2</f>
        <v>0.57760000000000034</v>
      </c>
      <c r="P68" s="2"/>
      <c r="V68" s="2"/>
    </row>
    <row r="69" spans="1:22" x14ac:dyDescent="0.55000000000000004">
      <c r="A69" t="s">
        <v>6</v>
      </c>
      <c r="B69" s="2">
        <v>2.82</v>
      </c>
      <c r="C69">
        <v>3.0720000000000001</v>
      </c>
      <c r="D69">
        <v>3.15</v>
      </c>
      <c r="E69" s="2">
        <v>3.4</v>
      </c>
      <c r="F69">
        <v>3.52</v>
      </c>
      <c r="G69">
        <f t="shared" ref="G69:G132" si="14">$B69-C69</f>
        <v>-0.25200000000000022</v>
      </c>
      <c r="H69">
        <f t="shared" si="8"/>
        <v>-0.33000000000000007</v>
      </c>
      <c r="I69">
        <f t="shared" si="9"/>
        <v>-0.58000000000000007</v>
      </c>
      <c r="J69">
        <f t="shared" si="10"/>
        <v>-0.70000000000000018</v>
      </c>
      <c r="L69" s="6">
        <f t="shared" ref="L69:L132" si="15">G69^2</f>
        <v>6.3504000000000116E-2</v>
      </c>
      <c r="M69" s="6">
        <f t="shared" si="11"/>
        <v>0.10890000000000005</v>
      </c>
      <c r="N69" s="6">
        <f t="shared" si="12"/>
        <v>0.33640000000000009</v>
      </c>
      <c r="O69" s="6">
        <f t="shared" si="13"/>
        <v>0.49000000000000027</v>
      </c>
      <c r="P69" s="2"/>
      <c r="V69" s="2"/>
    </row>
    <row r="70" spans="1:22" x14ac:dyDescent="0.55000000000000004">
      <c r="A70" t="s">
        <v>7</v>
      </c>
      <c r="B70" s="2">
        <v>2.7</v>
      </c>
      <c r="C70">
        <v>3.0720000000000001</v>
      </c>
      <c r="D70">
        <v>3.15</v>
      </c>
      <c r="E70" s="2">
        <v>3.4</v>
      </c>
      <c r="F70">
        <v>3.52</v>
      </c>
      <c r="G70">
        <f t="shared" si="14"/>
        <v>-0.37199999999999989</v>
      </c>
      <c r="H70">
        <f t="shared" si="8"/>
        <v>-0.44999999999999973</v>
      </c>
      <c r="I70">
        <f t="shared" si="9"/>
        <v>-0.69999999999999973</v>
      </c>
      <c r="J70">
        <f t="shared" si="10"/>
        <v>-0.81999999999999984</v>
      </c>
      <c r="L70" s="6">
        <f t="shared" si="15"/>
        <v>0.13838399999999992</v>
      </c>
      <c r="M70" s="6">
        <f t="shared" si="11"/>
        <v>0.20249999999999976</v>
      </c>
      <c r="N70" s="6">
        <f t="shared" si="12"/>
        <v>0.4899999999999996</v>
      </c>
      <c r="O70" s="6">
        <f t="shared" si="13"/>
        <v>0.67239999999999978</v>
      </c>
      <c r="P70" s="2"/>
      <c r="V70" s="2"/>
    </row>
    <row r="71" spans="1:22" x14ac:dyDescent="0.55000000000000004">
      <c r="A71" t="s">
        <v>8</v>
      </c>
      <c r="B71" s="2">
        <v>2.57</v>
      </c>
      <c r="C71">
        <v>3.0720000000000001</v>
      </c>
      <c r="D71">
        <v>3.15</v>
      </c>
      <c r="E71" s="2">
        <v>3.4</v>
      </c>
      <c r="F71">
        <v>3.52</v>
      </c>
      <c r="G71">
        <f t="shared" si="14"/>
        <v>-0.50200000000000022</v>
      </c>
      <c r="H71">
        <f t="shared" si="8"/>
        <v>-0.58000000000000007</v>
      </c>
      <c r="I71">
        <f t="shared" si="9"/>
        <v>-0.83000000000000007</v>
      </c>
      <c r="J71">
        <f t="shared" si="10"/>
        <v>-0.95000000000000018</v>
      </c>
      <c r="L71" s="6">
        <f t="shared" si="15"/>
        <v>0.25200400000000023</v>
      </c>
      <c r="M71" s="6">
        <f t="shared" si="11"/>
        <v>0.33640000000000009</v>
      </c>
      <c r="N71" s="6">
        <f t="shared" si="12"/>
        <v>0.68890000000000007</v>
      </c>
      <c r="O71" s="6">
        <f t="shared" si="13"/>
        <v>0.9025000000000003</v>
      </c>
      <c r="P71" s="2"/>
      <c r="V71" s="2"/>
    </row>
    <row r="72" spans="1:22" x14ac:dyDescent="0.55000000000000004">
      <c r="A72" t="s">
        <v>9</v>
      </c>
      <c r="B72" s="2">
        <v>2.73</v>
      </c>
      <c r="C72">
        <v>3.0720000000000001</v>
      </c>
      <c r="D72">
        <v>3.15</v>
      </c>
      <c r="E72" s="2">
        <v>3.4</v>
      </c>
      <c r="F72">
        <v>3.52</v>
      </c>
      <c r="G72">
        <f t="shared" si="14"/>
        <v>-0.34200000000000008</v>
      </c>
      <c r="H72">
        <f t="shared" si="8"/>
        <v>-0.41999999999999993</v>
      </c>
      <c r="I72">
        <f t="shared" si="9"/>
        <v>-0.66999999999999993</v>
      </c>
      <c r="J72">
        <f t="shared" si="10"/>
        <v>-0.79</v>
      </c>
      <c r="L72" s="6">
        <f t="shared" si="15"/>
        <v>0.11696400000000005</v>
      </c>
      <c r="M72" s="6">
        <f t="shared" si="11"/>
        <v>0.17639999999999995</v>
      </c>
      <c r="N72" s="6">
        <f t="shared" si="12"/>
        <v>0.44889999999999991</v>
      </c>
      <c r="O72" s="6">
        <f t="shared" si="13"/>
        <v>0.6241000000000001</v>
      </c>
      <c r="P72" s="2"/>
      <c r="V72" s="2"/>
    </row>
    <row r="73" spans="1:22" x14ac:dyDescent="0.55000000000000004">
      <c r="A73" t="s">
        <v>10</v>
      </c>
      <c r="B73" s="2">
        <v>2.59</v>
      </c>
      <c r="C73">
        <v>3.0720000000000001</v>
      </c>
      <c r="D73">
        <v>3.15</v>
      </c>
      <c r="E73" s="2">
        <v>3.4</v>
      </c>
      <c r="F73">
        <v>3.52</v>
      </c>
      <c r="G73">
        <f t="shared" si="14"/>
        <v>-0.48200000000000021</v>
      </c>
      <c r="H73">
        <f t="shared" si="8"/>
        <v>-0.56000000000000005</v>
      </c>
      <c r="I73">
        <f t="shared" si="9"/>
        <v>-0.81</v>
      </c>
      <c r="J73">
        <f t="shared" si="10"/>
        <v>-0.93000000000000016</v>
      </c>
      <c r="L73" s="6">
        <f t="shared" si="15"/>
        <v>0.2323240000000002</v>
      </c>
      <c r="M73" s="6">
        <f t="shared" si="11"/>
        <v>0.31360000000000005</v>
      </c>
      <c r="N73" s="6">
        <f t="shared" si="12"/>
        <v>0.65610000000000013</v>
      </c>
      <c r="O73" s="6">
        <f t="shared" si="13"/>
        <v>0.86490000000000034</v>
      </c>
      <c r="P73" s="2"/>
      <c r="V73" s="2"/>
    </row>
    <row r="74" spans="1:22" x14ac:dyDescent="0.55000000000000004">
      <c r="A74" t="s">
        <v>11</v>
      </c>
      <c r="B74" s="2">
        <v>2.48</v>
      </c>
      <c r="C74">
        <v>3.0720000000000001</v>
      </c>
      <c r="D74">
        <v>3.15</v>
      </c>
      <c r="E74" s="2">
        <v>3.4</v>
      </c>
      <c r="F74">
        <v>3.52</v>
      </c>
      <c r="G74">
        <f t="shared" si="14"/>
        <v>-0.59200000000000008</v>
      </c>
      <c r="H74">
        <f t="shared" si="8"/>
        <v>-0.66999999999999993</v>
      </c>
      <c r="I74">
        <f t="shared" si="9"/>
        <v>-0.91999999999999993</v>
      </c>
      <c r="J74">
        <f t="shared" si="10"/>
        <v>-1.04</v>
      </c>
      <c r="L74" s="6">
        <f t="shared" si="15"/>
        <v>0.35046400000000011</v>
      </c>
      <c r="M74" s="6">
        <f t="shared" si="11"/>
        <v>0.44889999999999991</v>
      </c>
      <c r="N74" s="6">
        <f t="shared" si="12"/>
        <v>0.84639999999999982</v>
      </c>
      <c r="O74" s="6">
        <f t="shared" si="13"/>
        <v>1.0816000000000001</v>
      </c>
      <c r="P74" s="2"/>
      <c r="V74" s="2"/>
    </row>
    <row r="75" spans="1:22" x14ac:dyDescent="0.55000000000000004">
      <c r="A75" t="s">
        <v>12</v>
      </c>
      <c r="B75" s="2">
        <v>2.33</v>
      </c>
      <c r="C75">
        <v>3.0720000000000001</v>
      </c>
      <c r="D75">
        <v>3.15</v>
      </c>
      <c r="E75" s="2">
        <v>3.4</v>
      </c>
      <c r="F75">
        <v>3.52</v>
      </c>
      <c r="G75">
        <f t="shared" si="14"/>
        <v>-0.74199999999999999</v>
      </c>
      <c r="H75">
        <f t="shared" si="8"/>
        <v>-0.81999999999999984</v>
      </c>
      <c r="I75">
        <f t="shared" si="9"/>
        <v>-1.0699999999999998</v>
      </c>
      <c r="J75">
        <f t="shared" si="10"/>
        <v>-1.19</v>
      </c>
      <c r="L75" s="6">
        <f t="shared" si="15"/>
        <v>0.55056399999999994</v>
      </c>
      <c r="M75" s="6">
        <f t="shared" si="11"/>
        <v>0.67239999999999978</v>
      </c>
      <c r="N75" s="6">
        <f t="shared" si="12"/>
        <v>1.1448999999999996</v>
      </c>
      <c r="O75" s="6">
        <f t="shared" si="13"/>
        <v>1.4160999999999999</v>
      </c>
      <c r="P75" s="2"/>
      <c r="V75" s="2"/>
    </row>
    <row r="76" spans="1:22" x14ac:dyDescent="0.55000000000000004">
      <c r="A76" t="s">
        <v>13</v>
      </c>
      <c r="B76" s="2">
        <v>1.93</v>
      </c>
      <c r="C76">
        <v>2.6709999999999998</v>
      </c>
      <c r="D76">
        <v>2.4239999999999999</v>
      </c>
      <c r="E76" s="2">
        <v>3.38</v>
      </c>
      <c r="F76">
        <v>3.14</v>
      </c>
      <c r="G76">
        <f t="shared" si="14"/>
        <v>-0.74099999999999988</v>
      </c>
      <c r="H76">
        <f t="shared" si="8"/>
        <v>-0.49399999999999999</v>
      </c>
      <c r="I76">
        <f t="shared" si="9"/>
        <v>-1.45</v>
      </c>
      <c r="J76">
        <f t="shared" si="10"/>
        <v>-1.2100000000000002</v>
      </c>
      <c r="L76" s="6">
        <f t="shared" si="15"/>
        <v>0.54908099999999982</v>
      </c>
      <c r="M76" s="6">
        <f t="shared" si="11"/>
        <v>0.244036</v>
      </c>
      <c r="N76" s="6">
        <f t="shared" si="12"/>
        <v>2.1025</v>
      </c>
      <c r="O76" s="6">
        <f t="shared" si="13"/>
        <v>1.4641000000000004</v>
      </c>
      <c r="P76" s="2"/>
      <c r="V76" s="2"/>
    </row>
    <row r="77" spans="1:22" x14ac:dyDescent="0.55000000000000004">
      <c r="A77" t="s">
        <v>14</v>
      </c>
      <c r="B77" s="2">
        <v>1.95</v>
      </c>
      <c r="C77">
        <v>2.6709999999999998</v>
      </c>
      <c r="D77">
        <v>2.4239999999999999</v>
      </c>
      <c r="E77" s="2">
        <v>3.38</v>
      </c>
      <c r="F77">
        <v>3.14</v>
      </c>
      <c r="G77">
        <f t="shared" si="14"/>
        <v>-0.72099999999999986</v>
      </c>
      <c r="H77">
        <f t="shared" si="8"/>
        <v>-0.47399999999999998</v>
      </c>
      <c r="I77">
        <f t="shared" si="9"/>
        <v>-1.43</v>
      </c>
      <c r="J77">
        <f t="shared" si="10"/>
        <v>-1.1900000000000002</v>
      </c>
      <c r="L77" s="6">
        <f t="shared" si="15"/>
        <v>0.51984099999999978</v>
      </c>
      <c r="M77" s="6">
        <f t="shared" si="11"/>
        <v>0.22467599999999999</v>
      </c>
      <c r="N77" s="6">
        <f t="shared" si="12"/>
        <v>2.0448999999999997</v>
      </c>
      <c r="O77" s="6">
        <f t="shared" si="13"/>
        <v>1.4161000000000004</v>
      </c>
      <c r="P77" s="2"/>
      <c r="V77" s="2"/>
    </row>
    <row r="78" spans="1:22" x14ac:dyDescent="0.55000000000000004">
      <c r="A78" t="s">
        <v>15</v>
      </c>
      <c r="B78" s="2">
        <v>1.97</v>
      </c>
      <c r="C78">
        <v>2.6709999999999998</v>
      </c>
      <c r="D78">
        <v>2.4239999999999999</v>
      </c>
      <c r="E78" s="2">
        <v>3.38</v>
      </c>
      <c r="F78">
        <v>3.14</v>
      </c>
      <c r="G78">
        <f t="shared" si="14"/>
        <v>-0.70099999999999985</v>
      </c>
      <c r="H78">
        <f t="shared" si="8"/>
        <v>-0.45399999999999996</v>
      </c>
      <c r="I78">
        <f t="shared" si="9"/>
        <v>-1.41</v>
      </c>
      <c r="J78">
        <f t="shared" si="10"/>
        <v>-1.1700000000000002</v>
      </c>
      <c r="L78" s="6">
        <f t="shared" si="15"/>
        <v>0.49140099999999981</v>
      </c>
      <c r="M78" s="6">
        <f t="shared" si="11"/>
        <v>0.20611599999999997</v>
      </c>
      <c r="N78" s="6">
        <f t="shared" si="12"/>
        <v>1.9880999999999998</v>
      </c>
      <c r="O78" s="6">
        <f t="shared" si="13"/>
        <v>1.3689000000000004</v>
      </c>
      <c r="P78" s="2"/>
      <c r="V78" s="2"/>
    </row>
    <row r="79" spans="1:22" x14ac:dyDescent="0.55000000000000004">
      <c r="A79" t="s">
        <v>16</v>
      </c>
      <c r="B79" s="2">
        <v>2.19</v>
      </c>
      <c r="C79">
        <v>2.6709999999999998</v>
      </c>
      <c r="D79">
        <v>2.4239999999999999</v>
      </c>
      <c r="E79" s="2">
        <v>3.38</v>
      </c>
      <c r="F79">
        <v>3.14</v>
      </c>
      <c r="G79">
        <f t="shared" si="14"/>
        <v>-0.48099999999999987</v>
      </c>
      <c r="H79">
        <f t="shared" si="8"/>
        <v>-0.23399999999999999</v>
      </c>
      <c r="I79">
        <f t="shared" si="9"/>
        <v>-1.19</v>
      </c>
      <c r="J79">
        <f t="shared" si="10"/>
        <v>-0.95000000000000018</v>
      </c>
      <c r="L79" s="6">
        <f t="shared" si="15"/>
        <v>0.23136099999999987</v>
      </c>
      <c r="M79" s="6">
        <f t="shared" si="11"/>
        <v>5.4755999999999992E-2</v>
      </c>
      <c r="N79" s="6">
        <f t="shared" si="12"/>
        <v>1.4160999999999999</v>
      </c>
      <c r="O79" s="6">
        <f t="shared" si="13"/>
        <v>0.9025000000000003</v>
      </c>
      <c r="P79" s="2"/>
      <c r="V79" s="2"/>
    </row>
    <row r="80" spans="1:22" x14ac:dyDescent="0.55000000000000004">
      <c r="A80" t="s">
        <v>17</v>
      </c>
      <c r="B80" s="2">
        <v>2.25</v>
      </c>
      <c r="C80">
        <v>2.6709999999999998</v>
      </c>
      <c r="D80">
        <v>2.4239999999999999</v>
      </c>
      <c r="E80" s="2">
        <v>3.38</v>
      </c>
      <c r="F80">
        <v>3.14</v>
      </c>
      <c r="G80">
        <f t="shared" si="14"/>
        <v>-0.42099999999999982</v>
      </c>
      <c r="H80">
        <f t="shared" si="8"/>
        <v>-0.17399999999999993</v>
      </c>
      <c r="I80">
        <f t="shared" si="9"/>
        <v>-1.1299999999999999</v>
      </c>
      <c r="J80">
        <f t="shared" si="10"/>
        <v>-0.89000000000000012</v>
      </c>
      <c r="L80" s="6">
        <f t="shared" si="15"/>
        <v>0.17724099999999984</v>
      </c>
      <c r="M80" s="6">
        <f t="shared" si="11"/>
        <v>3.0275999999999977E-2</v>
      </c>
      <c r="N80" s="6">
        <f t="shared" si="12"/>
        <v>1.2768999999999997</v>
      </c>
      <c r="O80" s="6">
        <f t="shared" si="13"/>
        <v>0.79210000000000025</v>
      </c>
      <c r="P80" s="2"/>
      <c r="V80" s="2"/>
    </row>
    <row r="81" spans="1:22" x14ac:dyDescent="0.55000000000000004">
      <c r="A81" t="s">
        <v>18</v>
      </c>
      <c r="B81" s="2">
        <v>2.38</v>
      </c>
      <c r="C81">
        <v>2.6709999999999998</v>
      </c>
      <c r="D81">
        <v>2.4239999999999999</v>
      </c>
      <c r="E81" s="2">
        <v>3.38</v>
      </c>
      <c r="F81">
        <v>3.14</v>
      </c>
      <c r="G81">
        <f t="shared" si="14"/>
        <v>-0.29099999999999993</v>
      </c>
      <c r="H81">
        <f t="shared" si="8"/>
        <v>-4.4000000000000039E-2</v>
      </c>
      <c r="I81">
        <f t="shared" si="9"/>
        <v>-1</v>
      </c>
      <c r="J81">
        <f t="shared" si="10"/>
        <v>-0.76000000000000023</v>
      </c>
      <c r="L81" s="6">
        <f t="shared" si="15"/>
        <v>8.4680999999999951E-2</v>
      </c>
      <c r="M81" s="6">
        <f t="shared" si="11"/>
        <v>1.9360000000000035E-3</v>
      </c>
      <c r="N81" s="6">
        <f t="shared" si="12"/>
        <v>1</v>
      </c>
      <c r="O81" s="6">
        <f t="shared" si="13"/>
        <v>0.57760000000000034</v>
      </c>
      <c r="P81" s="2"/>
      <c r="V81" s="2"/>
    </row>
    <row r="82" spans="1:22" x14ac:dyDescent="0.55000000000000004">
      <c r="A82" t="s">
        <v>19</v>
      </c>
      <c r="B82" s="2">
        <v>2.2000000000000002</v>
      </c>
      <c r="C82">
        <v>2.6709999999999998</v>
      </c>
      <c r="D82">
        <v>2.4239999999999999</v>
      </c>
      <c r="E82" s="2">
        <v>3.38</v>
      </c>
      <c r="F82">
        <v>3.14</v>
      </c>
      <c r="G82">
        <f t="shared" si="14"/>
        <v>-0.47099999999999964</v>
      </c>
      <c r="H82">
        <f t="shared" si="8"/>
        <v>-0.22399999999999975</v>
      </c>
      <c r="I82">
        <f t="shared" si="9"/>
        <v>-1.1799999999999997</v>
      </c>
      <c r="J82">
        <f t="shared" si="10"/>
        <v>-0.94</v>
      </c>
      <c r="L82" s="6">
        <f t="shared" si="15"/>
        <v>0.22184099999999965</v>
      </c>
      <c r="M82" s="6">
        <f t="shared" si="11"/>
        <v>5.0175999999999887E-2</v>
      </c>
      <c r="N82" s="6">
        <f t="shared" si="12"/>
        <v>1.3923999999999994</v>
      </c>
      <c r="O82" s="6">
        <f t="shared" si="13"/>
        <v>0.88359999999999994</v>
      </c>
      <c r="P82" s="2"/>
      <c r="V82" s="2"/>
    </row>
    <row r="83" spans="1:22" x14ac:dyDescent="0.55000000000000004">
      <c r="A83" t="s">
        <v>20</v>
      </c>
      <c r="B83" s="2">
        <v>2.2000000000000002</v>
      </c>
      <c r="C83">
        <v>2.6709999999999998</v>
      </c>
      <c r="D83">
        <v>2.4239999999999999</v>
      </c>
      <c r="E83" s="2">
        <v>3.38</v>
      </c>
      <c r="F83">
        <v>3.14</v>
      </c>
      <c r="G83">
        <f t="shared" si="14"/>
        <v>-0.47099999999999964</v>
      </c>
      <c r="H83">
        <f t="shared" si="8"/>
        <v>-0.22399999999999975</v>
      </c>
      <c r="I83">
        <f t="shared" si="9"/>
        <v>-1.1799999999999997</v>
      </c>
      <c r="J83">
        <f t="shared" si="10"/>
        <v>-0.94</v>
      </c>
      <c r="L83" s="6">
        <f t="shared" si="15"/>
        <v>0.22184099999999965</v>
      </c>
      <c r="M83" s="6">
        <f t="shared" si="11"/>
        <v>5.0175999999999887E-2</v>
      </c>
      <c r="N83" s="6">
        <f t="shared" si="12"/>
        <v>1.3923999999999994</v>
      </c>
      <c r="O83" s="6">
        <f t="shared" si="13"/>
        <v>0.88359999999999994</v>
      </c>
      <c r="P83" s="2"/>
      <c r="V83" s="2"/>
    </row>
    <row r="84" spans="1:22" x14ac:dyDescent="0.55000000000000004">
      <c r="A84" t="s">
        <v>21</v>
      </c>
      <c r="B84" s="2">
        <v>2.21</v>
      </c>
      <c r="C84">
        <v>2.6709999999999998</v>
      </c>
      <c r="D84">
        <v>2.4239999999999999</v>
      </c>
      <c r="E84" s="2">
        <v>3.38</v>
      </c>
      <c r="F84">
        <v>3.14</v>
      </c>
      <c r="G84">
        <f t="shared" si="14"/>
        <v>-0.46099999999999985</v>
      </c>
      <c r="H84">
        <f t="shared" si="8"/>
        <v>-0.21399999999999997</v>
      </c>
      <c r="I84">
        <f t="shared" si="9"/>
        <v>-1.17</v>
      </c>
      <c r="J84">
        <f t="shared" si="10"/>
        <v>-0.93000000000000016</v>
      </c>
      <c r="L84" s="6">
        <f t="shared" si="15"/>
        <v>0.21252099999999988</v>
      </c>
      <c r="M84" s="6">
        <f t="shared" si="11"/>
        <v>4.5795999999999989E-2</v>
      </c>
      <c r="N84" s="6">
        <f t="shared" si="12"/>
        <v>1.3688999999999998</v>
      </c>
      <c r="O84" s="6">
        <f t="shared" si="13"/>
        <v>0.86490000000000034</v>
      </c>
      <c r="P84" s="2"/>
      <c r="V84" s="2"/>
    </row>
    <row r="85" spans="1:22" x14ac:dyDescent="0.55000000000000004">
      <c r="A85" t="s">
        <v>22</v>
      </c>
      <c r="B85" s="2">
        <v>2.2599999999999998</v>
      </c>
      <c r="C85">
        <v>2.6709999999999998</v>
      </c>
      <c r="D85">
        <v>2.4239999999999999</v>
      </c>
      <c r="E85" s="2">
        <v>3.38</v>
      </c>
      <c r="F85">
        <v>3.14</v>
      </c>
      <c r="G85">
        <f t="shared" si="14"/>
        <v>-0.41100000000000003</v>
      </c>
      <c r="H85">
        <f t="shared" si="8"/>
        <v>-0.16400000000000015</v>
      </c>
      <c r="I85">
        <f t="shared" si="9"/>
        <v>-1.1200000000000001</v>
      </c>
      <c r="J85">
        <f t="shared" si="10"/>
        <v>-0.88000000000000034</v>
      </c>
      <c r="L85" s="6">
        <f t="shared" si="15"/>
        <v>0.16892100000000002</v>
      </c>
      <c r="M85" s="6">
        <f t="shared" si="11"/>
        <v>2.6896000000000048E-2</v>
      </c>
      <c r="N85" s="6">
        <f t="shared" si="12"/>
        <v>1.2544000000000002</v>
      </c>
      <c r="O85" s="6">
        <f t="shared" si="13"/>
        <v>0.77440000000000064</v>
      </c>
      <c r="P85" s="2"/>
      <c r="V85" s="2"/>
    </row>
    <row r="86" spans="1:22" x14ac:dyDescent="0.55000000000000004">
      <c r="A86" t="s">
        <v>23</v>
      </c>
      <c r="B86" s="2">
        <v>2.29</v>
      </c>
      <c r="C86">
        <v>2.6709999999999998</v>
      </c>
      <c r="D86">
        <v>2.4239999999999999</v>
      </c>
      <c r="E86" s="2">
        <v>3.38</v>
      </c>
      <c r="F86">
        <v>3.14</v>
      </c>
      <c r="G86">
        <f t="shared" si="14"/>
        <v>-0.38099999999999978</v>
      </c>
      <c r="H86">
        <f t="shared" si="8"/>
        <v>-0.1339999999999999</v>
      </c>
      <c r="I86">
        <f t="shared" si="9"/>
        <v>-1.0899999999999999</v>
      </c>
      <c r="J86">
        <f t="shared" si="10"/>
        <v>-0.85000000000000009</v>
      </c>
      <c r="L86" s="6">
        <f t="shared" si="15"/>
        <v>0.14516099999999985</v>
      </c>
      <c r="M86" s="6">
        <f t="shared" si="11"/>
        <v>1.7955999999999972E-2</v>
      </c>
      <c r="N86" s="6">
        <f t="shared" si="12"/>
        <v>1.1880999999999997</v>
      </c>
      <c r="O86" s="6">
        <f t="shared" si="13"/>
        <v>0.72250000000000014</v>
      </c>
      <c r="P86" s="2"/>
      <c r="V86" s="2"/>
    </row>
    <row r="87" spans="1:22" x14ac:dyDescent="0.55000000000000004">
      <c r="A87" t="s">
        <v>24</v>
      </c>
      <c r="B87" s="2">
        <v>2.16</v>
      </c>
      <c r="C87">
        <v>2.6709999999999998</v>
      </c>
      <c r="D87">
        <v>2.4239999999999999</v>
      </c>
      <c r="E87" s="2">
        <v>3.38</v>
      </c>
      <c r="F87">
        <v>3.14</v>
      </c>
      <c r="G87">
        <f t="shared" si="14"/>
        <v>-0.51099999999999968</v>
      </c>
      <c r="H87">
        <f t="shared" si="8"/>
        <v>-0.26399999999999979</v>
      </c>
      <c r="I87">
        <f t="shared" si="9"/>
        <v>-1.2199999999999998</v>
      </c>
      <c r="J87">
        <f t="shared" si="10"/>
        <v>-0.98</v>
      </c>
      <c r="L87" s="6">
        <f t="shared" si="15"/>
        <v>0.26112099999999966</v>
      </c>
      <c r="M87" s="6">
        <f t="shared" si="11"/>
        <v>6.9695999999999883E-2</v>
      </c>
      <c r="N87" s="6">
        <f t="shared" si="12"/>
        <v>1.4883999999999995</v>
      </c>
      <c r="O87" s="6">
        <f t="shared" si="13"/>
        <v>0.96039999999999992</v>
      </c>
      <c r="P87" s="2"/>
      <c r="V87" s="2"/>
    </row>
    <row r="88" spans="1:22" x14ac:dyDescent="0.55000000000000004">
      <c r="A88" t="s">
        <v>26</v>
      </c>
      <c r="B88" s="2">
        <v>2.0499999999999998</v>
      </c>
      <c r="C88">
        <v>2.1989999999999998</v>
      </c>
      <c r="D88">
        <v>2.286</v>
      </c>
      <c r="E88" s="2">
        <v>2.71</v>
      </c>
      <c r="F88">
        <v>2.79</v>
      </c>
      <c r="G88">
        <f t="shared" si="14"/>
        <v>-0.14900000000000002</v>
      </c>
      <c r="H88">
        <f t="shared" si="8"/>
        <v>-0.23600000000000021</v>
      </c>
      <c r="I88">
        <f t="shared" si="9"/>
        <v>-0.66000000000000014</v>
      </c>
      <c r="J88">
        <f t="shared" si="10"/>
        <v>-0.74000000000000021</v>
      </c>
      <c r="L88" s="6">
        <f t="shared" si="15"/>
        <v>2.2201000000000005E-2</v>
      </c>
      <c r="M88" s="6">
        <f t="shared" si="11"/>
        <v>5.56960000000001E-2</v>
      </c>
      <c r="N88" s="6">
        <f t="shared" si="12"/>
        <v>0.43560000000000021</v>
      </c>
      <c r="O88" s="6">
        <f t="shared" si="13"/>
        <v>0.54760000000000031</v>
      </c>
      <c r="P88" s="2"/>
      <c r="V88" s="2"/>
    </row>
    <row r="89" spans="1:22" x14ac:dyDescent="0.55000000000000004">
      <c r="A89" t="s">
        <v>27</v>
      </c>
      <c r="B89" s="2">
        <v>1.93</v>
      </c>
      <c r="C89">
        <v>2.1989999999999998</v>
      </c>
      <c r="D89">
        <v>2.286</v>
      </c>
      <c r="E89" s="2">
        <v>2.71</v>
      </c>
      <c r="F89">
        <v>2.79</v>
      </c>
      <c r="G89">
        <f t="shared" si="14"/>
        <v>-0.26899999999999991</v>
      </c>
      <c r="H89">
        <f t="shared" si="8"/>
        <v>-0.35600000000000009</v>
      </c>
      <c r="I89">
        <f t="shared" si="9"/>
        <v>-0.78</v>
      </c>
      <c r="J89">
        <f t="shared" si="10"/>
        <v>-0.8600000000000001</v>
      </c>
      <c r="L89" s="6">
        <f t="shared" si="15"/>
        <v>7.2360999999999953E-2</v>
      </c>
      <c r="M89" s="6">
        <f t="shared" si="11"/>
        <v>0.12673600000000007</v>
      </c>
      <c r="N89" s="6">
        <f t="shared" si="12"/>
        <v>0.60840000000000005</v>
      </c>
      <c r="O89" s="6">
        <f t="shared" si="13"/>
        <v>0.73960000000000015</v>
      </c>
      <c r="P89" s="2"/>
    </row>
    <row r="90" spans="1:22" x14ac:dyDescent="0.55000000000000004">
      <c r="A90" t="s">
        <v>28</v>
      </c>
      <c r="B90" s="2">
        <v>2</v>
      </c>
      <c r="C90">
        <v>2.1989999999999998</v>
      </c>
      <c r="D90">
        <v>2.286</v>
      </c>
      <c r="E90" s="2">
        <v>2.71</v>
      </c>
      <c r="F90">
        <v>2.79</v>
      </c>
      <c r="G90">
        <f t="shared" si="14"/>
        <v>-0.19899999999999984</v>
      </c>
      <c r="H90">
        <f t="shared" si="8"/>
        <v>-0.28600000000000003</v>
      </c>
      <c r="I90">
        <f t="shared" si="9"/>
        <v>-0.71</v>
      </c>
      <c r="J90">
        <f t="shared" si="10"/>
        <v>-0.79</v>
      </c>
      <c r="L90" s="6">
        <f t="shared" si="15"/>
        <v>3.9600999999999935E-2</v>
      </c>
      <c r="M90" s="6">
        <f t="shared" si="11"/>
        <v>8.1796000000000021E-2</v>
      </c>
      <c r="N90" s="6">
        <f t="shared" si="12"/>
        <v>0.50409999999999999</v>
      </c>
      <c r="O90" s="6">
        <f t="shared" si="13"/>
        <v>0.6241000000000001</v>
      </c>
      <c r="P90" s="2"/>
    </row>
    <row r="91" spans="1:22" x14ac:dyDescent="0.55000000000000004">
      <c r="A91" t="s">
        <v>29</v>
      </c>
      <c r="B91" s="2">
        <v>2.06</v>
      </c>
      <c r="C91">
        <v>2.1989999999999998</v>
      </c>
      <c r="D91">
        <v>2.286</v>
      </c>
      <c r="E91" s="2">
        <v>2.71</v>
      </c>
      <c r="F91">
        <v>2.79</v>
      </c>
      <c r="G91">
        <f t="shared" si="14"/>
        <v>-0.13899999999999979</v>
      </c>
      <c r="H91">
        <f t="shared" si="8"/>
        <v>-0.22599999999999998</v>
      </c>
      <c r="I91">
        <f t="shared" si="9"/>
        <v>-0.64999999999999991</v>
      </c>
      <c r="J91">
        <f t="shared" si="10"/>
        <v>-0.73</v>
      </c>
      <c r="L91" s="6">
        <f t="shared" si="15"/>
        <v>1.9320999999999942E-2</v>
      </c>
      <c r="M91" s="6">
        <f t="shared" si="11"/>
        <v>5.1075999999999989E-2</v>
      </c>
      <c r="N91" s="6">
        <f t="shared" si="12"/>
        <v>0.42249999999999988</v>
      </c>
      <c r="O91" s="6">
        <f t="shared" si="13"/>
        <v>0.53289999999999993</v>
      </c>
      <c r="P91" s="2"/>
    </row>
    <row r="92" spans="1:22" x14ac:dyDescent="0.55000000000000004">
      <c r="A92" t="s">
        <v>30</v>
      </c>
      <c r="B92" s="2">
        <v>2.0099999999999998</v>
      </c>
      <c r="C92">
        <v>2.1989999999999998</v>
      </c>
      <c r="D92">
        <v>2.286</v>
      </c>
      <c r="E92" s="2">
        <v>2.71</v>
      </c>
      <c r="F92">
        <v>2.79</v>
      </c>
      <c r="G92">
        <f t="shared" si="14"/>
        <v>-0.18900000000000006</v>
      </c>
      <c r="H92">
        <f t="shared" si="8"/>
        <v>-0.27600000000000025</v>
      </c>
      <c r="I92">
        <f t="shared" si="9"/>
        <v>-0.70000000000000018</v>
      </c>
      <c r="J92">
        <f t="shared" si="10"/>
        <v>-0.78000000000000025</v>
      </c>
      <c r="L92" s="6">
        <f t="shared" si="15"/>
        <v>3.5721000000000024E-2</v>
      </c>
      <c r="M92" s="6">
        <f t="shared" si="11"/>
        <v>7.6176000000000132E-2</v>
      </c>
      <c r="N92" s="6">
        <f t="shared" si="12"/>
        <v>0.49000000000000027</v>
      </c>
      <c r="O92" s="6">
        <f t="shared" si="13"/>
        <v>0.60840000000000038</v>
      </c>
      <c r="P92" s="2"/>
    </row>
    <row r="93" spans="1:22" x14ac:dyDescent="0.55000000000000004">
      <c r="A93" t="s">
        <v>31</v>
      </c>
      <c r="B93" s="2">
        <v>1.76</v>
      </c>
      <c r="C93">
        <v>2.1989999999999998</v>
      </c>
      <c r="D93">
        <v>2.286</v>
      </c>
      <c r="E93" s="2">
        <v>2.71</v>
      </c>
      <c r="F93">
        <v>2.79</v>
      </c>
      <c r="G93">
        <f t="shared" si="14"/>
        <v>-0.43899999999999983</v>
      </c>
      <c r="H93">
        <f t="shared" si="8"/>
        <v>-0.52600000000000002</v>
      </c>
      <c r="I93">
        <f t="shared" si="9"/>
        <v>-0.95</v>
      </c>
      <c r="J93">
        <f t="shared" si="10"/>
        <v>-1.03</v>
      </c>
      <c r="L93" s="6">
        <f t="shared" si="15"/>
        <v>0.19272099999999986</v>
      </c>
      <c r="M93" s="6">
        <f t="shared" si="11"/>
        <v>0.27667600000000003</v>
      </c>
      <c r="N93" s="6">
        <f t="shared" si="12"/>
        <v>0.90249999999999997</v>
      </c>
      <c r="O93" s="6">
        <f t="shared" si="13"/>
        <v>1.0609</v>
      </c>
      <c r="P93" s="2"/>
    </row>
    <row r="94" spans="1:22" x14ac:dyDescent="0.55000000000000004">
      <c r="A94" t="s">
        <v>32</v>
      </c>
      <c r="B94" s="2">
        <v>1.69</v>
      </c>
      <c r="C94">
        <v>2.1989999999999998</v>
      </c>
      <c r="D94">
        <v>2.286</v>
      </c>
      <c r="E94" s="2">
        <v>2.71</v>
      </c>
      <c r="F94">
        <v>2.79</v>
      </c>
      <c r="G94">
        <f t="shared" si="14"/>
        <v>-0.5089999999999999</v>
      </c>
      <c r="H94">
        <f t="shared" si="8"/>
        <v>-0.59600000000000009</v>
      </c>
      <c r="I94">
        <f t="shared" si="9"/>
        <v>-1.02</v>
      </c>
      <c r="J94">
        <f t="shared" si="10"/>
        <v>-1.1000000000000001</v>
      </c>
      <c r="L94" s="6">
        <f t="shared" si="15"/>
        <v>0.25908099999999989</v>
      </c>
      <c r="M94" s="6">
        <f t="shared" si="11"/>
        <v>0.35521600000000009</v>
      </c>
      <c r="N94" s="6">
        <f t="shared" si="12"/>
        <v>1.0404</v>
      </c>
      <c r="O94" s="6">
        <f t="shared" si="13"/>
        <v>1.2100000000000002</v>
      </c>
      <c r="P94" s="2"/>
    </row>
    <row r="95" spans="1:22" x14ac:dyDescent="0.55000000000000004">
      <c r="A95" t="s">
        <v>33</v>
      </c>
      <c r="B95" s="2">
        <v>1.63</v>
      </c>
      <c r="C95">
        <v>2.1989999999999998</v>
      </c>
      <c r="D95">
        <v>2.286</v>
      </c>
      <c r="E95" s="2">
        <v>2.71</v>
      </c>
      <c r="F95">
        <v>2.79</v>
      </c>
      <c r="G95">
        <f t="shared" si="14"/>
        <v>-0.56899999999999995</v>
      </c>
      <c r="H95">
        <f t="shared" si="8"/>
        <v>-0.65600000000000014</v>
      </c>
      <c r="I95">
        <f t="shared" si="9"/>
        <v>-1.08</v>
      </c>
      <c r="J95">
        <f t="shared" si="10"/>
        <v>-1.1600000000000001</v>
      </c>
      <c r="L95" s="6">
        <f t="shared" si="15"/>
        <v>0.32376099999999997</v>
      </c>
      <c r="M95" s="6">
        <f t="shared" si="11"/>
        <v>0.43033600000000016</v>
      </c>
      <c r="N95" s="6">
        <f t="shared" si="12"/>
        <v>1.1664000000000001</v>
      </c>
      <c r="O95" s="6">
        <f t="shared" si="13"/>
        <v>1.3456000000000004</v>
      </c>
      <c r="P95" s="2"/>
    </row>
    <row r="96" spans="1:22" x14ac:dyDescent="0.55000000000000004">
      <c r="A96" t="s">
        <v>34</v>
      </c>
      <c r="B96" s="2">
        <v>1.64</v>
      </c>
      <c r="C96">
        <v>2.1989999999999998</v>
      </c>
      <c r="D96">
        <v>2.286</v>
      </c>
      <c r="E96" s="2">
        <v>2.71</v>
      </c>
      <c r="F96">
        <v>2.79</v>
      </c>
      <c r="G96">
        <f t="shared" si="14"/>
        <v>-0.55899999999999994</v>
      </c>
      <c r="H96">
        <f t="shared" si="8"/>
        <v>-0.64600000000000013</v>
      </c>
      <c r="I96">
        <f t="shared" si="9"/>
        <v>-1.07</v>
      </c>
      <c r="J96">
        <f t="shared" si="10"/>
        <v>-1.1500000000000001</v>
      </c>
      <c r="L96" s="6">
        <f t="shared" si="15"/>
        <v>0.31248099999999995</v>
      </c>
      <c r="M96" s="6">
        <f t="shared" si="11"/>
        <v>0.41731600000000019</v>
      </c>
      <c r="N96" s="6">
        <f t="shared" si="12"/>
        <v>1.1449</v>
      </c>
      <c r="O96" s="6">
        <f t="shared" si="13"/>
        <v>1.3225000000000002</v>
      </c>
      <c r="P96" s="2"/>
    </row>
    <row r="97" spans="1:16" x14ac:dyDescent="0.55000000000000004">
      <c r="A97" t="s">
        <v>35</v>
      </c>
      <c r="B97" s="2">
        <v>1.82</v>
      </c>
      <c r="C97">
        <v>2.1989999999999998</v>
      </c>
      <c r="D97">
        <v>2.286</v>
      </c>
      <c r="E97" s="2">
        <v>2.71</v>
      </c>
      <c r="F97">
        <v>2.79</v>
      </c>
      <c r="G97">
        <f t="shared" si="14"/>
        <v>-0.37899999999999978</v>
      </c>
      <c r="H97">
        <f t="shared" si="8"/>
        <v>-0.46599999999999997</v>
      </c>
      <c r="I97">
        <f t="shared" si="9"/>
        <v>-0.8899999999999999</v>
      </c>
      <c r="J97">
        <f t="shared" si="10"/>
        <v>-0.97</v>
      </c>
      <c r="L97" s="6">
        <f t="shared" si="15"/>
        <v>0.14364099999999982</v>
      </c>
      <c r="M97" s="6">
        <f t="shared" si="11"/>
        <v>0.21715599999999996</v>
      </c>
      <c r="N97" s="6">
        <f t="shared" si="12"/>
        <v>0.7920999999999998</v>
      </c>
      <c r="O97" s="6">
        <f t="shared" si="13"/>
        <v>0.94089999999999996</v>
      </c>
      <c r="P97" s="2"/>
    </row>
    <row r="98" spans="1:16" x14ac:dyDescent="0.55000000000000004">
      <c r="A98" t="s">
        <v>36</v>
      </c>
      <c r="B98" s="2">
        <v>2.16</v>
      </c>
      <c r="C98">
        <v>2.1989999999999998</v>
      </c>
      <c r="D98">
        <v>2.286</v>
      </c>
      <c r="E98" s="2">
        <v>2.71</v>
      </c>
      <c r="F98">
        <v>2.79</v>
      </c>
      <c r="G98">
        <f t="shared" si="14"/>
        <v>-3.8999999999999702E-2</v>
      </c>
      <c r="H98">
        <f t="shared" si="8"/>
        <v>-0.12599999999999989</v>
      </c>
      <c r="I98">
        <f t="shared" si="9"/>
        <v>-0.54999999999999982</v>
      </c>
      <c r="J98">
        <f t="shared" si="10"/>
        <v>-0.62999999999999989</v>
      </c>
      <c r="L98" s="6">
        <f t="shared" si="15"/>
        <v>1.5209999999999768E-3</v>
      </c>
      <c r="M98" s="6">
        <f t="shared" si="11"/>
        <v>1.5875999999999973E-2</v>
      </c>
      <c r="N98" s="6">
        <f t="shared" si="12"/>
        <v>0.30249999999999982</v>
      </c>
      <c r="O98" s="6">
        <f t="shared" si="13"/>
        <v>0.39689999999999986</v>
      </c>
      <c r="P98" s="2"/>
    </row>
    <row r="99" spans="1:16" x14ac:dyDescent="0.55000000000000004">
      <c r="A99" t="s">
        <v>37</v>
      </c>
      <c r="B99" s="2">
        <v>2.34</v>
      </c>
      <c r="C99">
        <v>2.1989999999999998</v>
      </c>
      <c r="D99">
        <v>2.286</v>
      </c>
      <c r="E99" s="2">
        <v>2.71</v>
      </c>
      <c r="F99">
        <v>2.79</v>
      </c>
      <c r="G99">
        <f t="shared" si="14"/>
        <v>0.14100000000000001</v>
      </c>
      <c r="H99">
        <f t="shared" si="8"/>
        <v>5.3999999999999826E-2</v>
      </c>
      <c r="I99">
        <f t="shared" si="9"/>
        <v>-0.37000000000000011</v>
      </c>
      <c r="J99">
        <f t="shared" si="10"/>
        <v>-0.45000000000000018</v>
      </c>
      <c r="L99" s="6">
        <f t="shared" si="15"/>
        <v>1.9881000000000003E-2</v>
      </c>
      <c r="M99" s="6">
        <f t="shared" si="11"/>
        <v>2.9159999999999811E-3</v>
      </c>
      <c r="N99" s="6">
        <f t="shared" si="12"/>
        <v>0.13690000000000008</v>
      </c>
      <c r="O99" s="6">
        <f t="shared" si="13"/>
        <v>0.20250000000000015</v>
      </c>
      <c r="P99" s="2"/>
    </row>
    <row r="100" spans="1:16" x14ac:dyDescent="0.55000000000000004">
      <c r="A100" t="s">
        <v>38</v>
      </c>
      <c r="B100" s="2">
        <v>2.4500000000000002</v>
      </c>
      <c r="C100">
        <v>1.661</v>
      </c>
      <c r="D100">
        <v>2.1659999999999999</v>
      </c>
      <c r="E100" s="2">
        <v>2.04</v>
      </c>
      <c r="F100">
        <v>2.1</v>
      </c>
      <c r="G100">
        <f t="shared" si="14"/>
        <v>0.78900000000000015</v>
      </c>
      <c r="H100">
        <f t="shared" si="8"/>
        <v>0.28400000000000025</v>
      </c>
      <c r="I100">
        <f t="shared" si="9"/>
        <v>0.41000000000000014</v>
      </c>
      <c r="J100">
        <f t="shared" si="10"/>
        <v>0.35000000000000009</v>
      </c>
      <c r="L100" s="6">
        <f t="shared" si="15"/>
        <v>0.62252100000000021</v>
      </c>
      <c r="M100" s="6">
        <f t="shared" si="11"/>
        <v>8.0656000000000144E-2</v>
      </c>
      <c r="N100" s="6">
        <f t="shared" si="12"/>
        <v>0.16810000000000011</v>
      </c>
      <c r="O100" s="6">
        <f t="shared" si="13"/>
        <v>0.12250000000000007</v>
      </c>
      <c r="P100" s="2"/>
    </row>
    <row r="101" spans="1:16" x14ac:dyDescent="0.55000000000000004">
      <c r="A101" t="s">
        <v>39</v>
      </c>
      <c r="B101" s="2">
        <v>2.42</v>
      </c>
      <c r="C101">
        <v>1.661</v>
      </c>
      <c r="D101">
        <v>2.1659999999999999</v>
      </c>
      <c r="E101" s="2">
        <v>2.04</v>
      </c>
      <c r="F101">
        <v>2.1</v>
      </c>
      <c r="G101">
        <f t="shared" si="14"/>
        <v>0.7589999999999999</v>
      </c>
      <c r="H101">
        <f t="shared" si="8"/>
        <v>0.254</v>
      </c>
      <c r="I101">
        <f t="shared" si="9"/>
        <v>0.37999999999999989</v>
      </c>
      <c r="J101">
        <f t="shared" si="10"/>
        <v>0.31999999999999984</v>
      </c>
      <c r="L101" s="6">
        <f t="shared" si="15"/>
        <v>0.57608099999999984</v>
      </c>
      <c r="M101" s="6">
        <f t="shared" si="11"/>
        <v>6.4516000000000004E-2</v>
      </c>
      <c r="N101" s="6">
        <f t="shared" si="12"/>
        <v>0.14439999999999992</v>
      </c>
      <c r="O101" s="6">
        <f t="shared" si="13"/>
        <v>0.10239999999999989</v>
      </c>
      <c r="P101" s="2"/>
    </row>
    <row r="102" spans="1:16" x14ac:dyDescent="0.55000000000000004">
      <c r="A102" t="s">
        <v>40</v>
      </c>
      <c r="B102" s="2">
        <v>2.2799999999999998</v>
      </c>
      <c r="C102">
        <v>1.661</v>
      </c>
      <c r="D102">
        <v>2.1659999999999999</v>
      </c>
      <c r="E102" s="2">
        <v>2.04</v>
      </c>
      <c r="F102">
        <v>2.1</v>
      </c>
      <c r="G102">
        <f t="shared" si="14"/>
        <v>0.61899999999999977</v>
      </c>
      <c r="H102">
        <f t="shared" si="8"/>
        <v>0.11399999999999988</v>
      </c>
      <c r="I102">
        <f t="shared" si="9"/>
        <v>0.23999999999999977</v>
      </c>
      <c r="J102">
        <f t="shared" si="10"/>
        <v>0.17999999999999972</v>
      </c>
      <c r="L102" s="6">
        <f t="shared" si="15"/>
        <v>0.3831609999999997</v>
      </c>
      <c r="M102" s="6">
        <f t="shared" si="11"/>
        <v>1.2995999999999973E-2</v>
      </c>
      <c r="N102" s="6">
        <f t="shared" si="12"/>
        <v>5.7599999999999887E-2</v>
      </c>
      <c r="O102" s="6">
        <f t="shared" si="13"/>
        <v>3.2399999999999901E-2</v>
      </c>
      <c r="P102" s="2"/>
    </row>
    <row r="103" spans="1:16" x14ac:dyDescent="0.55000000000000004">
      <c r="A103" t="s">
        <v>41</v>
      </c>
      <c r="B103" s="2">
        <v>2.16</v>
      </c>
      <c r="C103">
        <v>1.661</v>
      </c>
      <c r="D103">
        <v>2.1659999999999999</v>
      </c>
      <c r="E103" s="2">
        <v>2.04</v>
      </c>
      <c r="F103">
        <v>2.1</v>
      </c>
      <c r="G103">
        <f t="shared" si="14"/>
        <v>0.49900000000000011</v>
      </c>
      <c r="H103">
        <f t="shared" si="8"/>
        <v>-5.9999999999997833E-3</v>
      </c>
      <c r="I103">
        <f t="shared" si="9"/>
        <v>0.12000000000000011</v>
      </c>
      <c r="J103">
        <f t="shared" si="10"/>
        <v>6.0000000000000053E-2</v>
      </c>
      <c r="L103" s="6">
        <f t="shared" si="15"/>
        <v>0.24900100000000011</v>
      </c>
      <c r="M103" s="6">
        <f t="shared" si="11"/>
        <v>3.5999999999997399E-5</v>
      </c>
      <c r="N103" s="6">
        <f t="shared" si="12"/>
        <v>1.4400000000000026E-2</v>
      </c>
      <c r="O103" s="6">
        <f t="shared" si="13"/>
        <v>3.6000000000000064E-3</v>
      </c>
      <c r="P103" s="2"/>
    </row>
    <row r="104" spans="1:16" x14ac:dyDescent="0.55000000000000004">
      <c r="A104" t="s">
        <v>42</v>
      </c>
      <c r="B104" s="2">
        <v>2.0499999999999998</v>
      </c>
      <c r="C104">
        <v>1.661</v>
      </c>
      <c r="D104">
        <v>2.1659999999999999</v>
      </c>
      <c r="E104" s="2">
        <v>2.04</v>
      </c>
      <c r="F104">
        <v>2.1</v>
      </c>
      <c r="G104">
        <f t="shared" si="14"/>
        <v>0.38899999999999979</v>
      </c>
      <c r="H104">
        <f t="shared" si="8"/>
        <v>-0.1160000000000001</v>
      </c>
      <c r="I104">
        <f t="shared" si="9"/>
        <v>9.9999999999997868E-3</v>
      </c>
      <c r="J104">
        <f t="shared" si="10"/>
        <v>-5.0000000000000266E-2</v>
      </c>
      <c r="L104" s="6">
        <f t="shared" si="15"/>
        <v>0.15132099999999984</v>
      </c>
      <c r="M104" s="6">
        <f t="shared" si="11"/>
        <v>1.3456000000000023E-2</v>
      </c>
      <c r="N104" s="6">
        <f t="shared" si="12"/>
        <v>9.9999999999995736E-5</v>
      </c>
      <c r="O104" s="6">
        <f t="shared" si="13"/>
        <v>2.5000000000000265E-3</v>
      </c>
      <c r="P104" s="2"/>
    </row>
    <row r="105" spans="1:16" x14ac:dyDescent="0.55000000000000004">
      <c r="A105" t="s">
        <v>43</v>
      </c>
      <c r="B105" s="2">
        <v>2.06</v>
      </c>
      <c r="C105">
        <v>1.661</v>
      </c>
      <c r="D105">
        <v>2.1659999999999999</v>
      </c>
      <c r="E105" s="2">
        <v>2.04</v>
      </c>
      <c r="F105">
        <v>2.1</v>
      </c>
      <c r="G105">
        <f t="shared" si="14"/>
        <v>0.39900000000000002</v>
      </c>
      <c r="H105">
        <f t="shared" si="8"/>
        <v>-0.10599999999999987</v>
      </c>
      <c r="I105">
        <f t="shared" si="9"/>
        <v>2.0000000000000018E-2</v>
      </c>
      <c r="J105">
        <f t="shared" si="10"/>
        <v>-4.0000000000000036E-2</v>
      </c>
      <c r="L105" s="6">
        <f t="shared" si="15"/>
        <v>0.15920100000000001</v>
      </c>
      <c r="M105" s="6">
        <f t="shared" si="11"/>
        <v>1.1235999999999973E-2</v>
      </c>
      <c r="N105" s="6">
        <f t="shared" si="12"/>
        <v>4.0000000000000072E-4</v>
      </c>
      <c r="O105" s="6">
        <f t="shared" si="13"/>
        <v>1.6000000000000029E-3</v>
      </c>
      <c r="P105" s="2"/>
    </row>
    <row r="106" spans="1:16" x14ac:dyDescent="0.55000000000000004">
      <c r="A106" t="s">
        <v>44</v>
      </c>
      <c r="B106" s="2">
        <v>2.35</v>
      </c>
      <c r="C106">
        <v>1.661</v>
      </c>
      <c r="D106">
        <v>2.1659999999999999</v>
      </c>
      <c r="E106" s="2">
        <v>2.04</v>
      </c>
      <c r="F106">
        <v>2.1</v>
      </c>
      <c r="G106">
        <f t="shared" si="14"/>
        <v>0.68900000000000006</v>
      </c>
      <c r="H106">
        <f t="shared" si="8"/>
        <v>0.18400000000000016</v>
      </c>
      <c r="I106">
        <f t="shared" si="9"/>
        <v>0.31000000000000005</v>
      </c>
      <c r="J106">
        <f t="shared" si="10"/>
        <v>0.25</v>
      </c>
      <c r="L106" s="6">
        <f t="shared" si="15"/>
        <v>0.47472100000000006</v>
      </c>
      <c r="M106" s="6">
        <f t="shared" si="11"/>
        <v>3.385600000000006E-2</v>
      </c>
      <c r="N106" s="6">
        <f t="shared" si="12"/>
        <v>9.6100000000000033E-2</v>
      </c>
      <c r="O106" s="6">
        <f t="shared" si="13"/>
        <v>6.25E-2</v>
      </c>
      <c r="P106" s="2"/>
    </row>
    <row r="107" spans="1:16" x14ac:dyDescent="0.55000000000000004">
      <c r="A107" t="s">
        <v>45</v>
      </c>
      <c r="B107" s="2">
        <v>2.27</v>
      </c>
      <c r="C107">
        <v>1.661</v>
      </c>
      <c r="D107">
        <v>2.1659999999999999</v>
      </c>
      <c r="E107" s="2">
        <v>2.04</v>
      </c>
      <c r="F107">
        <v>2.1</v>
      </c>
      <c r="G107">
        <f t="shared" si="14"/>
        <v>0.60899999999999999</v>
      </c>
      <c r="H107">
        <f t="shared" si="8"/>
        <v>0.10400000000000009</v>
      </c>
      <c r="I107">
        <f t="shared" si="9"/>
        <v>0.22999999999999998</v>
      </c>
      <c r="J107">
        <f t="shared" si="10"/>
        <v>0.16999999999999993</v>
      </c>
      <c r="L107" s="6">
        <f t="shared" si="15"/>
        <v>0.37088099999999996</v>
      </c>
      <c r="M107" s="6">
        <f t="shared" si="11"/>
        <v>1.081600000000002E-2</v>
      </c>
      <c r="N107" s="6">
        <f t="shared" si="12"/>
        <v>5.2899999999999989E-2</v>
      </c>
      <c r="O107" s="6">
        <f t="shared" si="13"/>
        <v>2.8899999999999974E-2</v>
      </c>
      <c r="P107" s="2"/>
    </row>
    <row r="108" spans="1:16" x14ac:dyDescent="0.55000000000000004">
      <c r="A108" t="s">
        <v>46</v>
      </c>
      <c r="B108" s="2">
        <v>2.4900000000000002</v>
      </c>
      <c r="C108">
        <v>1.661</v>
      </c>
      <c r="D108">
        <v>2.1659999999999999</v>
      </c>
      <c r="E108" s="2">
        <v>2.04</v>
      </c>
      <c r="F108">
        <v>2.1</v>
      </c>
      <c r="G108">
        <f t="shared" si="14"/>
        <v>0.82900000000000018</v>
      </c>
      <c r="H108">
        <f t="shared" si="8"/>
        <v>0.32400000000000029</v>
      </c>
      <c r="I108">
        <f t="shared" si="9"/>
        <v>0.45000000000000018</v>
      </c>
      <c r="J108">
        <f t="shared" si="10"/>
        <v>0.39000000000000012</v>
      </c>
      <c r="L108" s="6">
        <f t="shared" si="15"/>
        <v>0.68724100000000032</v>
      </c>
      <c r="M108" s="6">
        <f t="shared" si="11"/>
        <v>0.10497600000000018</v>
      </c>
      <c r="N108" s="6">
        <f t="shared" si="12"/>
        <v>0.20250000000000015</v>
      </c>
      <c r="O108" s="6">
        <f t="shared" si="13"/>
        <v>0.1521000000000001</v>
      </c>
      <c r="P108" s="2"/>
    </row>
    <row r="109" spans="1:16" x14ac:dyDescent="0.55000000000000004">
      <c r="A109" t="s">
        <v>47</v>
      </c>
      <c r="B109" s="2">
        <v>2.38</v>
      </c>
      <c r="C109">
        <v>1.661</v>
      </c>
      <c r="D109">
        <v>2.1659999999999999</v>
      </c>
      <c r="E109" s="2">
        <v>2.04</v>
      </c>
      <c r="F109">
        <v>2.1</v>
      </c>
      <c r="G109">
        <f t="shared" si="14"/>
        <v>0.71899999999999986</v>
      </c>
      <c r="H109">
        <f t="shared" si="8"/>
        <v>0.21399999999999997</v>
      </c>
      <c r="I109">
        <f t="shared" si="9"/>
        <v>0.33999999999999986</v>
      </c>
      <c r="J109">
        <f t="shared" si="10"/>
        <v>0.2799999999999998</v>
      </c>
      <c r="L109" s="6">
        <f t="shared" si="15"/>
        <v>0.51696099999999978</v>
      </c>
      <c r="M109" s="6">
        <f t="shared" si="11"/>
        <v>4.5795999999999989E-2</v>
      </c>
      <c r="N109" s="6">
        <f t="shared" si="12"/>
        <v>0.1155999999999999</v>
      </c>
      <c r="O109" s="6">
        <f t="shared" si="13"/>
        <v>7.8399999999999886E-2</v>
      </c>
      <c r="P109" s="2"/>
    </row>
    <row r="110" spans="1:16" x14ac:dyDescent="0.55000000000000004">
      <c r="A110" t="s">
        <v>48</v>
      </c>
      <c r="B110" s="2">
        <v>2.23</v>
      </c>
      <c r="C110">
        <v>1.661</v>
      </c>
      <c r="D110">
        <v>2.1659999999999999</v>
      </c>
      <c r="E110" s="2">
        <v>2.04</v>
      </c>
      <c r="F110">
        <v>2.1</v>
      </c>
      <c r="G110">
        <f t="shared" si="14"/>
        <v>0.56899999999999995</v>
      </c>
      <c r="H110">
        <f t="shared" si="8"/>
        <v>6.4000000000000057E-2</v>
      </c>
      <c r="I110">
        <f t="shared" si="9"/>
        <v>0.18999999999999995</v>
      </c>
      <c r="J110">
        <f t="shared" si="10"/>
        <v>0.12999999999999989</v>
      </c>
      <c r="L110" s="6">
        <f t="shared" si="15"/>
        <v>0.32376099999999997</v>
      </c>
      <c r="M110" s="6">
        <f t="shared" si="11"/>
        <v>4.0960000000000076E-3</v>
      </c>
      <c r="N110" s="6">
        <f t="shared" si="12"/>
        <v>3.6099999999999979E-2</v>
      </c>
      <c r="O110" s="6">
        <f t="shared" si="13"/>
        <v>1.6899999999999971E-2</v>
      </c>
      <c r="P110" s="2"/>
    </row>
    <row r="111" spans="1:16" x14ac:dyDescent="0.55000000000000004">
      <c r="A111" t="s">
        <v>85</v>
      </c>
      <c r="B111" s="2">
        <v>2.2000000000000002</v>
      </c>
      <c r="C111">
        <v>1.661</v>
      </c>
      <c r="D111">
        <v>2.1659999999999999</v>
      </c>
      <c r="E111" s="2">
        <v>2.04</v>
      </c>
      <c r="F111">
        <v>2.1</v>
      </c>
      <c r="G111">
        <f t="shared" si="14"/>
        <v>0.53900000000000015</v>
      </c>
      <c r="H111">
        <f t="shared" si="8"/>
        <v>3.4000000000000252E-2</v>
      </c>
      <c r="I111">
        <f t="shared" si="9"/>
        <v>0.16000000000000014</v>
      </c>
      <c r="J111">
        <f t="shared" si="10"/>
        <v>0.10000000000000009</v>
      </c>
      <c r="L111" s="6">
        <f t="shared" si="15"/>
        <v>0.29052100000000014</v>
      </c>
      <c r="M111" s="6">
        <f t="shared" si="11"/>
        <v>1.1560000000000173E-3</v>
      </c>
      <c r="N111" s="6">
        <f t="shared" si="12"/>
        <v>2.5600000000000046E-2</v>
      </c>
      <c r="O111" s="6">
        <f t="shared" si="13"/>
        <v>1.0000000000000018E-2</v>
      </c>
      <c r="P111" s="2"/>
    </row>
    <row r="112" spans="1:16" x14ac:dyDescent="0.55000000000000004">
      <c r="A112" t="s">
        <v>86</v>
      </c>
      <c r="B112" s="2">
        <v>2.36</v>
      </c>
      <c r="C112">
        <v>2.472</v>
      </c>
      <c r="D112">
        <v>2.23</v>
      </c>
      <c r="E112" s="2">
        <v>2.76</v>
      </c>
      <c r="F112">
        <v>2.76</v>
      </c>
      <c r="G112">
        <f t="shared" si="14"/>
        <v>-0.1120000000000001</v>
      </c>
      <c r="H112">
        <f t="shared" si="8"/>
        <v>0.12999999999999989</v>
      </c>
      <c r="I112">
        <f t="shared" si="9"/>
        <v>-0.39999999999999991</v>
      </c>
      <c r="J112">
        <f t="shared" si="10"/>
        <v>-0.39999999999999991</v>
      </c>
      <c r="L112" s="6">
        <f t="shared" si="15"/>
        <v>1.2544000000000022E-2</v>
      </c>
      <c r="M112" s="6">
        <f t="shared" si="11"/>
        <v>1.6899999999999971E-2</v>
      </c>
      <c r="N112" s="6">
        <f t="shared" si="12"/>
        <v>0.15999999999999992</v>
      </c>
      <c r="O112" s="6">
        <f t="shared" si="13"/>
        <v>0.15999999999999992</v>
      </c>
      <c r="P112" s="2"/>
    </row>
    <row r="113" spans="1:16" x14ac:dyDescent="0.55000000000000004">
      <c r="A113" t="s">
        <v>87</v>
      </c>
      <c r="B113" s="2">
        <v>2.37</v>
      </c>
      <c r="C113">
        <v>2.472</v>
      </c>
      <c r="D113">
        <v>2.23</v>
      </c>
      <c r="E113" s="2">
        <v>2.76</v>
      </c>
      <c r="F113">
        <v>2.76</v>
      </c>
      <c r="G113">
        <f t="shared" si="14"/>
        <v>-0.10199999999999987</v>
      </c>
      <c r="H113">
        <f t="shared" si="8"/>
        <v>0.14000000000000012</v>
      </c>
      <c r="I113">
        <f t="shared" si="9"/>
        <v>-0.38999999999999968</v>
      </c>
      <c r="J113">
        <f t="shared" si="10"/>
        <v>-0.38999999999999968</v>
      </c>
      <c r="L113" s="6">
        <f t="shared" si="15"/>
        <v>1.0403999999999974E-2</v>
      </c>
      <c r="M113" s="6">
        <f t="shared" si="11"/>
        <v>1.9600000000000034E-2</v>
      </c>
      <c r="N113" s="6">
        <f t="shared" si="12"/>
        <v>0.15209999999999976</v>
      </c>
      <c r="O113" s="6">
        <f t="shared" si="13"/>
        <v>0.15209999999999976</v>
      </c>
      <c r="P113" s="2"/>
    </row>
    <row r="114" spans="1:16" x14ac:dyDescent="0.55000000000000004">
      <c r="A114" t="s">
        <v>88</v>
      </c>
      <c r="B114" s="2">
        <v>2.25</v>
      </c>
      <c r="C114">
        <v>2.472</v>
      </c>
      <c r="D114">
        <v>2.23</v>
      </c>
      <c r="E114" s="2">
        <v>2.76</v>
      </c>
      <c r="F114">
        <v>2.76</v>
      </c>
      <c r="G114">
        <f t="shared" si="14"/>
        <v>-0.22199999999999998</v>
      </c>
      <c r="H114">
        <f t="shared" si="8"/>
        <v>2.0000000000000018E-2</v>
      </c>
      <c r="I114">
        <f t="shared" si="9"/>
        <v>-0.50999999999999979</v>
      </c>
      <c r="J114">
        <f t="shared" si="10"/>
        <v>-0.50999999999999979</v>
      </c>
      <c r="L114" s="6">
        <f t="shared" si="15"/>
        <v>4.9283999999999988E-2</v>
      </c>
      <c r="M114" s="6">
        <f t="shared" si="11"/>
        <v>4.0000000000000072E-4</v>
      </c>
      <c r="N114" s="6">
        <f t="shared" si="12"/>
        <v>0.26009999999999978</v>
      </c>
      <c r="O114" s="6">
        <f t="shared" si="13"/>
        <v>0.26009999999999978</v>
      </c>
      <c r="P114" s="2"/>
    </row>
    <row r="115" spans="1:16" x14ac:dyDescent="0.55000000000000004">
      <c r="A115" t="s">
        <v>89</v>
      </c>
      <c r="B115" s="2">
        <v>2.4700000000000002</v>
      </c>
      <c r="C115">
        <v>2.472</v>
      </c>
      <c r="D115">
        <v>2.23</v>
      </c>
      <c r="E115" s="2">
        <v>2.76</v>
      </c>
      <c r="F115">
        <v>2.76</v>
      </c>
      <c r="G115">
        <f t="shared" si="14"/>
        <v>-1.9999999999997797E-3</v>
      </c>
      <c r="H115">
        <f t="shared" si="8"/>
        <v>0.24000000000000021</v>
      </c>
      <c r="I115">
        <f t="shared" si="9"/>
        <v>-0.28999999999999959</v>
      </c>
      <c r="J115">
        <f t="shared" si="10"/>
        <v>-0.28999999999999959</v>
      </c>
      <c r="L115" s="6">
        <f t="shared" si="15"/>
        <v>3.9999999999991189E-6</v>
      </c>
      <c r="M115" s="6">
        <f t="shared" si="11"/>
        <v>5.7600000000000103E-2</v>
      </c>
      <c r="N115" s="6">
        <f t="shared" si="12"/>
        <v>8.4099999999999758E-2</v>
      </c>
      <c r="O115" s="6">
        <f t="shared" si="13"/>
        <v>8.4099999999999758E-2</v>
      </c>
      <c r="P115" s="2"/>
    </row>
    <row r="116" spans="1:16" x14ac:dyDescent="0.55000000000000004">
      <c r="A116" t="s">
        <v>90</v>
      </c>
      <c r="B116" s="2">
        <v>2.2799999999999998</v>
      </c>
      <c r="C116">
        <v>2.472</v>
      </c>
      <c r="D116">
        <v>2.23</v>
      </c>
      <c r="E116" s="2">
        <v>2.76</v>
      </c>
      <c r="F116">
        <v>2.76</v>
      </c>
      <c r="G116">
        <f t="shared" si="14"/>
        <v>-0.19200000000000017</v>
      </c>
      <c r="H116">
        <f t="shared" si="8"/>
        <v>4.9999999999999822E-2</v>
      </c>
      <c r="I116">
        <f t="shared" si="9"/>
        <v>-0.48</v>
      </c>
      <c r="J116">
        <f t="shared" si="10"/>
        <v>-0.48</v>
      </c>
      <c r="L116" s="6">
        <f t="shared" si="15"/>
        <v>3.6864000000000063E-2</v>
      </c>
      <c r="M116" s="6">
        <f t="shared" si="11"/>
        <v>2.4999999999999823E-3</v>
      </c>
      <c r="N116" s="6">
        <f t="shared" si="12"/>
        <v>0.23039999999999999</v>
      </c>
      <c r="O116" s="6">
        <f t="shared" si="13"/>
        <v>0.23039999999999999</v>
      </c>
      <c r="P116" s="2"/>
    </row>
    <row r="117" spans="1:16" x14ac:dyDescent="0.55000000000000004">
      <c r="A117" t="s">
        <v>91</v>
      </c>
      <c r="B117" s="2">
        <v>2.16</v>
      </c>
      <c r="C117">
        <v>2.472</v>
      </c>
      <c r="D117">
        <v>2.23</v>
      </c>
      <c r="E117" s="2">
        <v>2.76</v>
      </c>
      <c r="F117">
        <v>2.76</v>
      </c>
      <c r="G117">
        <f t="shared" si="14"/>
        <v>-0.31199999999999983</v>
      </c>
      <c r="H117">
        <f t="shared" si="8"/>
        <v>-6.999999999999984E-2</v>
      </c>
      <c r="I117">
        <f t="shared" si="9"/>
        <v>-0.59999999999999964</v>
      </c>
      <c r="J117">
        <f t="shared" si="10"/>
        <v>-0.59999999999999964</v>
      </c>
      <c r="L117" s="6">
        <f t="shared" si="15"/>
        <v>9.7343999999999889E-2</v>
      </c>
      <c r="M117" s="6">
        <f t="shared" si="11"/>
        <v>4.8999999999999773E-3</v>
      </c>
      <c r="N117" s="6">
        <f t="shared" si="12"/>
        <v>0.3599999999999996</v>
      </c>
      <c r="O117" s="6">
        <f t="shared" si="13"/>
        <v>0.3599999999999996</v>
      </c>
      <c r="P117" s="2"/>
    </row>
    <row r="118" spans="1:16" x14ac:dyDescent="0.55000000000000004">
      <c r="A118" t="s">
        <v>92</v>
      </c>
      <c r="B118" s="2">
        <v>2.2999999999999998</v>
      </c>
      <c r="C118">
        <v>2.472</v>
      </c>
      <c r="D118">
        <v>2.23</v>
      </c>
      <c r="E118" s="2">
        <v>2.76</v>
      </c>
      <c r="F118">
        <v>2.76</v>
      </c>
      <c r="G118">
        <f t="shared" si="14"/>
        <v>-0.17200000000000015</v>
      </c>
      <c r="H118">
        <f t="shared" si="8"/>
        <v>6.999999999999984E-2</v>
      </c>
      <c r="I118">
        <f t="shared" si="9"/>
        <v>-0.45999999999999996</v>
      </c>
      <c r="J118">
        <f t="shared" si="10"/>
        <v>-0.45999999999999996</v>
      </c>
      <c r="L118" s="6">
        <f t="shared" si="15"/>
        <v>2.9584000000000051E-2</v>
      </c>
      <c r="M118" s="6">
        <f t="shared" si="11"/>
        <v>4.8999999999999773E-3</v>
      </c>
      <c r="N118" s="6">
        <f t="shared" si="12"/>
        <v>0.21159999999999995</v>
      </c>
      <c r="O118" s="6">
        <f t="shared" si="13"/>
        <v>0.21159999999999995</v>
      </c>
      <c r="P118" s="2"/>
    </row>
    <row r="119" spans="1:16" x14ac:dyDescent="0.55000000000000004">
      <c r="A119" t="s">
        <v>93</v>
      </c>
      <c r="B119" s="2">
        <v>2.3199999999999998</v>
      </c>
      <c r="C119">
        <v>2.472</v>
      </c>
      <c r="D119">
        <v>2.23</v>
      </c>
      <c r="E119" s="2">
        <v>2.76</v>
      </c>
      <c r="F119">
        <v>2.76</v>
      </c>
      <c r="G119">
        <f t="shared" si="14"/>
        <v>-0.15200000000000014</v>
      </c>
      <c r="H119">
        <f t="shared" si="8"/>
        <v>8.9999999999999858E-2</v>
      </c>
      <c r="I119">
        <f t="shared" si="9"/>
        <v>-0.43999999999999995</v>
      </c>
      <c r="J119">
        <f t="shared" si="10"/>
        <v>-0.43999999999999995</v>
      </c>
      <c r="L119" s="6">
        <f t="shared" si="15"/>
        <v>2.3104000000000041E-2</v>
      </c>
      <c r="M119" s="6">
        <f t="shared" si="11"/>
        <v>8.0999999999999753E-3</v>
      </c>
      <c r="N119" s="6">
        <f t="shared" si="12"/>
        <v>0.19359999999999997</v>
      </c>
      <c r="O119" s="6">
        <f t="shared" si="13"/>
        <v>0.19359999999999997</v>
      </c>
      <c r="P119" s="2"/>
    </row>
    <row r="120" spans="1:16" x14ac:dyDescent="0.55000000000000004">
      <c r="A120" t="s">
        <v>94</v>
      </c>
      <c r="B120" s="2">
        <v>2.42</v>
      </c>
      <c r="C120">
        <v>2.472</v>
      </c>
      <c r="D120">
        <v>2.23</v>
      </c>
      <c r="E120" s="2">
        <v>2.76</v>
      </c>
      <c r="F120">
        <v>2.76</v>
      </c>
      <c r="G120">
        <f t="shared" si="14"/>
        <v>-5.2000000000000046E-2</v>
      </c>
      <c r="H120">
        <f t="shared" si="8"/>
        <v>0.18999999999999995</v>
      </c>
      <c r="I120">
        <f t="shared" si="9"/>
        <v>-0.33999999999999986</v>
      </c>
      <c r="J120">
        <f t="shared" si="10"/>
        <v>-0.33999999999999986</v>
      </c>
      <c r="L120" s="6">
        <f t="shared" si="15"/>
        <v>2.704000000000005E-3</v>
      </c>
      <c r="M120" s="6">
        <f t="shared" si="11"/>
        <v>3.6099999999999979E-2</v>
      </c>
      <c r="N120" s="6">
        <f t="shared" si="12"/>
        <v>0.1155999999999999</v>
      </c>
      <c r="O120" s="6">
        <f t="shared" si="13"/>
        <v>0.1155999999999999</v>
      </c>
      <c r="P120" s="2"/>
    </row>
    <row r="121" spans="1:16" x14ac:dyDescent="0.55000000000000004">
      <c r="A121" t="s">
        <v>95</v>
      </c>
      <c r="B121" s="2">
        <v>2.52</v>
      </c>
      <c r="C121">
        <v>2.472</v>
      </c>
      <c r="D121">
        <v>2.23</v>
      </c>
      <c r="E121" s="2">
        <v>2.76</v>
      </c>
      <c r="F121">
        <v>2.76</v>
      </c>
      <c r="G121">
        <f t="shared" si="14"/>
        <v>4.8000000000000043E-2</v>
      </c>
      <c r="H121">
        <f t="shared" si="8"/>
        <v>0.29000000000000004</v>
      </c>
      <c r="I121">
        <f t="shared" si="9"/>
        <v>-0.23999999999999977</v>
      </c>
      <c r="J121">
        <f t="shared" si="10"/>
        <v>-0.23999999999999977</v>
      </c>
      <c r="L121" s="6">
        <f t="shared" si="15"/>
        <v>2.304000000000004E-3</v>
      </c>
      <c r="M121" s="6">
        <f t="shared" si="11"/>
        <v>8.4100000000000022E-2</v>
      </c>
      <c r="N121" s="6">
        <f t="shared" si="12"/>
        <v>5.7599999999999887E-2</v>
      </c>
      <c r="O121" s="6">
        <f t="shared" si="13"/>
        <v>5.7599999999999887E-2</v>
      </c>
      <c r="P121" s="2"/>
    </row>
    <row r="122" spans="1:16" x14ac:dyDescent="0.55000000000000004">
      <c r="A122" t="s">
        <v>96</v>
      </c>
      <c r="B122" s="2">
        <v>2.41</v>
      </c>
      <c r="C122">
        <v>2.472</v>
      </c>
      <c r="D122">
        <v>2.23</v>
      </c>
      <c r="E122" s="2">
        <v>2.76</v>
      </c>
      <c r="F122">
        <v>2.76</v>
      </c>
      <c r="G122">
        <f t="shared" si="14"/>
        <v>-6.1999999999999833E-2</v>
      </c>
      <c r="H122">
        <f t="shared" si="8"/>
        <v>0.18000000000000016</v>
      </c>
      <c r="I122">
        <f t="shared" si="9"/>
        <v>-0.34999999999999964</v>
      </c>
      <c r="J122">
        <f t="shared" si="10"/>
        <v>-0.34999999999999964</v>
      </c>
      <c r="L122" s="6">
        <f t="shared" si="15"/>
        <v>3.8439999999999794E-3</v>
      </c>
      <c r="M122" s="6">
        <f t="shared" si="11"/>
        <v>3.2400000000000061E-2</v>
      </c>
      <c r="N122" s="6">
        <f t="shared" si="12"/>
        <v>0.12249999999999975</v>
      </c>
      <c r="O122" s="6">
        <f t="shared" si="13"/>
        <v>0.12249999999999975</v>
      </c>
      <c r="P122" s="2"/>
    </row>
    <row r="123" spans="1:16" x14ac:dyDescent="0.55000000000000004">
      <c r="A123" t="s">
        <v>97</v>
      </c>
      <c r="B123" s="2">
        <v>2.15</v>
      </c>
      <c r="C123">
        <v>2.472</v>
      </c>
      <c r="D123">
        <v>2.23</v>
      </c>
      <c r="E123" s="2">
        <v>2.76</v>
      </c>
      <c r="F123">
        <v>2.76</v>
      </c>
      <c r="G123">
        <f t="shared" si="14"/>
        <v>-0.32200000000000006</v>
      </c>
      <c r="H123">
        <f t="shared" si="8"/>
        <v>-8.0000000000000071E-2</v>
      </c>
      <c r="I123">
        <f t="shared" si="9"/>
        <v>-0.60999999999999988</v>
      </c>
      <c r="J123">
        <f t="shared" si="10"/>
        <v>-0.60999999999999988</v>
      </c>
      <c r="L123" s="6">
        <f t="shared" si="15"/>
        <v>0.10368400000000004</v>
      </c>
      <c r="M123" s="6">
        <f t="shared" si="11"/>
        <v>6.4000000000000116E-3</v>
      </c>
      <c r="N123" s="6">
        <f t="shared" si="12"/>
        <v>0.37209999999999988</v>
      </c>
      <c r="O123" s="6">
        <f t="shared" si="13"/>
        <v>0.37209999999999988</v>
      </c>
      <c r="P123" s="2"/>
    </row>
    <row r="124" spans="1:16" x14ac:dyDescent="0.55000000000000004">
      <c r="A124" t="s">
        <v>98</v>
      </c>
      <c r="B124" s="2">
        <v>2.17</v>
      </c>
      <c r="C124">
        <v>2.4220000000000002</v>
      </c>
      <c r="D124">
        <v>2.39</v>
      </c>
      <c r="E124" s="2">
        <v>2.71</v>
      </c>
      <c r="F124">
        <v>2.87</v>
      </c>
      <c r="G124">
        <f t="shared" si="14"/>
        <v>-0.25200000000000022</v>
      </c>
      <c r="H124">
        <f t="shared" si="8"/>
        <v>-0.2200000000000002</v>
      </c>
      <c r="I124">
        <f t="shared" si="9"/>
        <v>-0.54</v>
      </c>
      <c r="J124">
        <f t="shared" si="10"/>
        <v>-0.70000000000000018</v>
      </c>
      <c r="L124" s="6">
        <f t="shared" si="15"/>
        <v>6.3504000000000116E-2</v>
      </c>
      <c r="M124" s="6">
        <f t="shared" si="11"/>
        <v>4.8400000000000089E-2</v>
      </c>
      <c r="N124" s="6">
        <f t="shared" si="12"/>
        <v>0.29160000000000003</v>
      </c>
      <c r="O124" s="6">
        <f t="shared" si="13"/>
        <v>0.49000000000000027</v>
      </c>
      <c r="P124" s="2"/>
    </row>
    <row r="125" spans="1:16" x14ac:dyDescent="0.55000000000000004">
      <c r="A125" t="s">
        <v>99</v>
      </c>
      <c r="B125" s="2">
        <v>2.16</v>
      </c>
      <c r="C125">
        <v>2.4220000000000002</v>
      </c>
      <c r="D125">
        <v>2.39</v>
      </c>
      <c r="E125" s="2">
        <v>2.71</v>
      </c>
      <c r="F125">
        <v>2.87</v>
      </c>
      <c r="G125">
        <f t="shared" si="14"/>
        <v>-0.26200000000000001</v>
      </c>
      <c r="H125">
        <f t="shared" si="8"/>
        <v>-0.22999999999999998</v>
      </c>
      <c r="I125">
        <f t="shared" si="9"/>
        <v>-0.54999999999999982</v>
      </c>
      <c r="J125">
        <f t="shared" si="10"/>
        <v>-0.71</v>
      </c>
      <c r="L125" s="6">
        <f t="shared" si="15"/>
        <v>6.8644000000000011E-2</v>
      </c>
      <c r="M125" s="6">
        <f t="shared" si="11"/>
        <v>5.2899999999999989E-2</v>
      </c>
      <c r="N125" s="6">
        <f t="shared" si="12"/>
        <v>0.30249999999999982</v>
      </c>
      <c r="O125" s="6">
        <f t="shared" si="13"/>
        <v>0.50409999999999999</v>
      </c>
      <c r="P125" s="2"/>
    </row>
    <row r="126" spans="1:16" x14ac:dyDescent="0.55000000000000004">
      <c r="A126" t="s">
        <v>100</v>
      </c>
      <c r="B126" s="2">
        <v>1.84</v>
      </c>
      <c r="C126">
        <v>2.4220000000000002</v>
      </c>
      <c r="D126">
        <v>2.39</v>
      </c>
      <c r="E126" s="2">
        <v>2.71</v>
      </c>
      <c r="F126">
        <v>2.87</v>
      </c>
      <c r="G126">
        <f t="shared" si="14"/>
        <v>-0.58200000000000007</v>
      </c>
      <c r="H126">
        <f t="shared" si="8"/>
        <v>-0.55000000000000004</v>
      </c>
      <c r="I126">
        <f t="shared" si="9"/>
        <v>-0.86999999999999988</v>
      </c>
      <c r="J126">
        <f t="shared" si="10"/>
        <v>-1.03</v>
      </c>
      <c r="L126" s="6">
        <f t="shared" si="15"/>
        <v>0.33872400000000008</v>
      </c>
      <c r="M126" s="6">
        <f t="shared" si="11"/>
        <v>0.30250000000000005</v>
      </c>
      <c r="N126" s="6">
        <f t="shared" si="12"/>
        <v>0.7568999999999998</v>
      </c>
      <c r="O126" s="6">
        <f t="shared" si="13"/>
        <v>1.0609</v>
      </c>
      <c r="P126" s="2"/>
    </row>
    <row r="127" spans="1:16" x14ac:dyDescent="0.55000000000000004">
      <c r="A127" t="s">
        <v>101</v>
      </c>
      <c r="B127" s="2">
        <v>1.99</v>
      </c>
      <c r="C127">
        <v>2.4220000000000002</v>
      </c>
      <c r="D127">
        <v>2.39</v>
      </c>
      <c r="E127" s="2">
        <v>2.71</v>
      </c>
      <c r="F127">
        <v>2.87</v>
      </c>
      <c r="G127">
        <f t="shared" si="14"/>
        <v>-0.43200000000000016</v>
      </c>
      <c r="H127">
        <f t="shared" si="8"/>
        <v>-0.40000000000000013</v>
      </c>
      <c r="I127">
        <f t="shared" si="9"/>
        <v>-0.72</v>
      </c>
      <c r="J127">
        <f t="shared" si="10"/>
        <v>-0.88000000000000012</v>
      </c>
      <c r="L127" s="6">
        <f t="shared" si="15"/>
        <v>0.18662400000000015</v>
      </c>
      <c r="M127" s="6">
        <f t="shared" si="11"/>
        <v>0.16000000000000011</v>
      </c>
      <c r="N127" s="6">
        <f t="shared" si="12"/>
        <v>0.51839999999999997</v>
      </c>
      <c r="O127" s="6">
        <f t="shared" si="13"/>
        <v>0.7744000000000002</v>
      </c>
      <c r="P127" s="2"/>
    </row>
    <row r="128" spans="1:16" x14ac:dyDescent="0.55000000000000004">
      <c r="A128" t="s">
        <v>102</v>
      </c>
      <c r="B128" s="2">
        <v>1.82</v>
      </c>
      <c r="C128">
        <v>2.4220000000000002</v>
      </c>
      <c r="D128">
        <v>2.39</v>
      </c>
      <c r="E128" s="2">
        <v>2.71</v>
      </c>
      <c r="F128">
        <v>2.87</v>
      </c>
      <c r="G128">
        <f t="shared" si="14"/>
        <v>-0.60200000000000009</v>
      </c>
      <c r="H128">
        <f t="shared" si="8"/>
        <v>-0.57000000000000006</v>
      </c>
      <c r="I128">
        <f t="shared" si="9"/>
        <v>-0.8899999999999999</v>
      </c>
      <c r="J128">
        <f t="shared" si="10"/>
        <v>-1.05</v>
      </c>
      <c r="L128" s="6">
        <f t="shared" si="15"/>
        <v>0.36240400000000011</v>
      </c>
      <c r="M128" s="6">
        <f t="shared" si="11"/>
        <v>0.32490000000000008</v>
      </c>
      <c r="N128" s="6">
        <f t="shared" si="12"/>
        <v>0.7920999999999998</v>
      </c>
      <c r="O128" s="6">
        <f t="shared" si="13"/>
        <v>1.1025</v>
      </c>
      <c r="P128" s="2"/>
    </row>
    <row r="129" spans="1:16" x14ac:dyDescent="0.55000000000000004">
      <c r="A129" t="s">
        <v>103</v>
      </c>
      <c r="B129" s="2">
        <v>1.73</v>
      </c>
      <c r="C129">
        <v>2.4220000000000002</v>
      </c>
      <c r="D129">
        <v>2.39</v>
      </c>
      <c r="E129" s="2">
        <v>2.71</v>
      </c>
      <c r="F129">
        <v>2.87</v>
      </c>
      <c r="G129">
        <f t="shared" si="14"/>
        <v>-0.69200000000000017</v>
      </c>
      <c r="H129">
        <f t="shared" si="8"/>
        <v>-0.66000000000000014</v>
      </c>
      <c r="I129">
        <f t="shared" si="9"/>
        <v>-0.98</v>
      </c>
      <c r="J129">
        <f t="shared" si="10"/>
        <v>-1.1400000000000001</v>
      </c>
      <c r="L129" s="6">
        <f t="shared" si="15"/>
        <v>0.47886400000000023</v>
      </c>
      <c r="M129" s="6">
        <f t="shared" si="11"/>
        <v>0.43560000000000021</v>
      </c>
      <c r="N129" s="6">
        <f t="shared" si="12"/>
        <v>0.96039999999999992</v>
      </c>
      <c r="O129" s="6">
        <f t="shared" si="13"/>
        <v>1.2996000000000003</v>
      </c>
      <c r="P129" s="2"/>
    </row>
    <row r="130" spans="1:16" x14ac:dyDescent="0.55000000000000004">
      <c r="A130" t="s">
        <v>104</v>
      </c>
      <c r="B130" s="2">
        <v>1.7</v>
      </c>
      <c r="C130">
        <v>2.4220000000000002</v>
      </c>
      <c r="D130">
        <v>2.39</v>
      </c>
      <c r="E130" s="2">
        <v>2.71</v>
      </c>
      <c r="F130">
        <v>2.87</v>
      </c>
      <c r="G130">
        <f t="shared" si="14"/>
        <v>-0.7220000000000002</v>
      </c>
      <c r="H130">
        <f t="shared" si="8"/>
        <v>-0.69000000000000017</v>
      </c>
      <c r="I130">
        <f t="shared" si="9"/>
        <v>-1.01</v>
      </c>
      <c r="J130">
        <f t="shared" si="10"/>
        <v>-1.1700000000000002</v>
      </c>
      <c r="L130" s="6">
        <f t="shared" si="15"/>
        <v>0.5212840000000003</v>
      </c>
      <c r="M130" s="6">
        <f t="shared" si="11"/>
        <v>0.47610000000000025</v>
      </c>
      <c r="N130" s="6">
        <f t="shared" si="12"/>
        <v>1.0201</v>
      </c>
      <c r="O130" s="6">
        <f t="shared" si="13"/>
        <v>1.3689000000000004</v>
      </c>
      <c r="P130" s="2"/>
    </row>
    <row r="131" spans="1:16" x14ac:dyDescent="0.55000000000000004">
      <c r="A131" t="s">
        <v>105</v>
      </c>
      <c r="B131" s="2">
        <v>1.37</v>
      </c>
      <c r="C131">
        <v>2.4220000000000002</v>
      </c>
      <c r="D131">
        <v>2.39</v>
      </c>
      <c r="E131" s="2">
        <v>2.71</v>
      </c>
      <c r="F131">
        <v>2.87</v>
      </c>
      <c r="G131">
        <f t="shared" si="14"/>
        <v>-1.052</v>
      </c>
      <c r="H131">
        <f t="shared" si="8"/>
        <v>-1.02</v>
      </c>
      <c r="I131">
        <f t="shared" si="9"/>
        <v>-1.3399999999999999</v>
      </c>
      <c r="J131">
        <f t="shared" si="10"/>
        <v>-1.5</v>
      </c>
      <c r="L131" s="6">
        <f t="shared" si="15"/>
        <v>1.1067040000000001</v>
      </c>
      <c r="M131" s="6">
        <f t="shared" si="11"/>
        <v>1.0404</v>
      </c>
      <c r="N131" s="6">
        <f t="shared" si="12"/>
        <v>1.7955999999999996</v>
      </c>
      <c r="O131" s="6">
        <f t="shared" si="13"/>
        <v>2.25</v>
      </c>
      <c r="P131" s="2"/>
    </row>
    <row r="132" spans="1:16" x14ac:dyDescent="0.55000000000000004">
      <c r="A132" t="s">
        <v>106</v>
      </c>
      <c r="B132" s="2">
        <v>1.57</v>
      </c>
      <c r="C132">
        <v>2.4220000000000002</v>
      </c>
      <c r="D132">
        <v>2.39</v>
      </c>
      <c r="E132" s="2">
        <v>2.71</v>
      </c>
      <c r="F132">
        <v>2.87</v>
      </c>
      <c r="G132">
        <f t="shared" si="14"/>
        <v>-0.85200000000000009</v>
      </c>
      <c r="H132">
        <f t="shared" ref="H132:H171" si="16">$B132-D132</f>
        <v>-0.82000000000000006</v>
      </c>
      <c r="I132">
        <f t="shared" ref="I132:I171" si="17">$B132-E132</f>
        <v>-1.1399999999999999</v>
      </c>
      <c r="J132">
        <f t="shared" ref="J132:J171" si="18">$B132-F132</f>
        <v>-1.3</v>
      </c>
      <c r="L132" s="6">
        <f t="shared" si="15"/>
        <v>0.7259040000000001</v>
      </c>
      <c r="M132" s="6">
        <f t="shared" ref="M132:M183" si="19">H132^2</f>
        <v>0.67240000000000011</v>
      </c>
      <c r="N132" s="6">
        <f t="shared" ref="N132:N183" si="20">I132^2</f>
        <v>1.2995999999999999</v>
      </c>
      <c r="O132" s="6">
        <f t="shared" ref="O132:O183" si="21">J132^2</f>
        <v>1.6900000000000002</v>
      </c>
      <c r="P132" s="2"/>
    </row>
    <row r="133" spans="1:16" x14ac:dyDescent="0.55000000000000004">
      <c r="A133" t="s">
        <v>107</v>
      </c>
      <c r="B133" s="2">
        <v>1.6</v>
      </c>
      <c r="C133">
        <v>2.4220000000000002</v>
      </c>
      <c r="D133">
        <v>2.39</v>
      </c>
      <c r="E133" s="2">
        <v>2.71</v>
      </c>
      <c r="F133">
        <v>2.87</v>
      </c>
      <c r="G133">
        <f t="shared" ref="G133:G171" si="22">$B133-C133</f>
        <v>-0.82200000000000006</v>
      </c>
      <c r="H133">
        <f t="shared" si="16"/>
        <v>-0.79</v>
      </c>
      <c r="I133">
        <f t="shared" si="17"/>
        <v>-1.1099999999999999</v>
      </c>
      <c r="J133">
        <f t="shared" si="18"/>
        <v>-1.27</v>
      </c>
      <c r="L133" s="6">
        <f t="shared" ref="L133:L183" si="23">G133^2</f>
        <v>0.67568400000000006</v>
      </c>
      <c r="M133" s="6">
        <f t="shared" si="19"/>
        <v>0.6241000000000001</v>
      </c>
      <c r="N133" s="6">
        <f t="shared" si="20"/>
        <v>1.2320999999999998</v>
      </c>
      <c r="O133" s="6">
        <f t="shared" si="21"/>
        <v>1.6129</v>
      </c>
      <c r="P133" s="2"/>
    </row>
    <row r="134" spans="1:16" x14ac:dyDescent="0.55000000000000004">
      <c r="A134" t="s">
        <v>108</v>
      </c>
      <c r="B134" s="2">
        <v>1.58</v>
      </c>
      <c r="C134">
        <v>2.4220000000000002</v>
      </c>
      <c r="D134">
        <v>2.39</v>
      </c>
      <c r="E134" s="2">
        <v>2.71</v>
      </c>
      <c r="F134">
        <v>2.87</v>
      </c>
      <c r="G134">
        <f t="shared" si="22"/>
        <v>-0.84200000000000008</v>
      </c>
      <c r="H134">
        <f t="shared" si="16"/>
        <v>-0.81</v>
      </c>
      <c r="I134">
        <f t="shared" si="17"/>
        <v>-1.1299999999999999</v>
      </c>
      <c r="J134">
        <f t="shared" si="18"/>
        <v>-1.29</v>
      </c>
      <c r="L134" s="6">
        <f t="shared" si="23"/>
        <v>0.70896400000000015</v>
      </c>
      <c r="M134" s="6">
        <f t="shared" si="19"/>
        <v>0.65610000000000013</v>
      </c>
      <c r="N134" s="6">
        <f t="shared" si="20"/>
        <v>1.2768999999999997</v>
      </c>
      <c r="O134" s="6">
        <f t="shared" si="21"/>
        <v>1.6641000000000001</v>
      </c>
      <c r="P134" s="2"/>
    </row>
    <row r="135" spans="1:16" x14ac:dyDescent="0.55000000000000004">
      <c r="A135" t="s">
        <v>110</v>
      </c>
      <c r="B135" s="2">
        <v>1.67</v>
      </c>
      <c r="C135">
        <v>2.4220000000000002</v>
      </c>
      <c r="D135">
        <v>2.39</v>
      </c>
      <c r="E135" s="2">
        <v>2.71</v>
      </c>
      <c r="F135">
        <v>2.87</v>
      </c>
      <c r="G135">
        <f t="shared" si="22"/>
        <v>-0.75200000000000022</v>
      </c>
      <c r="H135">
        <f t="shared" si="16"/>
        <v>-0.7200000000000002</v>
      </c>
      <c r="I135">
        <f t="shared" si="17"/>
        <v>-1.04</v>
      </c>
      <c r="J135">
        <f t="shared" si="18"/>
        <v>-1.2000000000000002</v>
      </c>
      <c r="L135" s="6">
        <f t="shared" si="23"/>
        <v>0.56550400000000034</v>
      </c>
      <c r="M135" s="6">
        <f t="shared" si="19"/>
        <v>0.51840000000000031</v>
      </c>
      <c r="N135" s="6">
        <f t="shared" si="20"/>
        <v>1.0816000000000001</v>
      </c>
      <c r="O135" s="6">
        <f t="shared" si="21"/>
        <v>1.4400000000000004</v>
      </c>
      <c r="P135" s="2"/>
    </row>
    <row r="136" spans="1:16" x14ac:dyDescent="0.55000000000000004">
      <c r="A136" s="3">
        <v>43831</v>
      </c>
      <c r="B136" s="2">
        <v>1.45</v>
      </c>
      <c r="C136">
        <v>1.5289999999999999</v>
      </c>
      <c r="D136">
        <v>1.5569999999999999</v>
      </c>
      <c r="E136" s="2">
        <v>1.71</v>
      </c>
      <c r="F136">
        <v>1.79</v>
      </c>
      <c r="G136">
        <f t="shared" si="22"/>
        <v>-7.8999999999999959E-2</v>
      </c>
      <c r="H136">
        <f t="shared" si="16"/>
        <v>-0.10699999999999998</v>
      </c>
      <c r="I136">
        <f t="shared" si="17"/>
        <v>-0.26</v>
      </c>
      <c r="J136">
        <f t="shared" si="18"/>
        <v>-0.34000000000000008</v>
      </c>
      <c r="L136" s="6">
        <f t="shared" si="23"/>
        <v>6.2409999999999939E-3</v>
      </c>
      <c r="M136" s="6">
        <f t="shared" si="19"/>
        <v>1.1448999999999997E-2</v>
      </c>
      <c r="N136" s="6">
        <f t="shared" si="20"/>
        <v>6.7600000000000007E-2</v>
      </c>
      <c r="O136" s="6">
        <f t="shared" si="21"/>
        <v>0.11560000000000005</v>
      </c>
      <c r="P136" s="2"/>
    </row>
    <row r="137" spans="1:16" x14ac:dyDescent="0.55000000000000004">
      <c r="A137" s="3">
        <v>43862</v>
      </c>
      <c r="B137" s="2">
        <v>1.35</v>
      </c>
      <c r="C137">
        <v>1.5289999999999999</v>
      </c>
      <c r="D137">
        <v>1.5569999999999999</v>
      </c>
      <c r="E137" s="2">
        <v>1.71</v>
      </c>
      <c r="F137">
        <v>1.79</v>
      </c>
      <c r="G137">
        <f t="shared" si="22"/>
        <v>-0.17899999999999983</v>
      </c>
      <c r="H137">
        <f t="shared" si="16"/>
        <v>-0.20699999999999985</v>
      </c>
      <c r="I137">
        <f t="shared" si="17"/>
        <v>-0.35999999999999988</v>
      </c>
      <c r="J137">
        <f t="shared" si="18"/>
        <v>-0.43999999999999995</v>
      </c>
      <c r="L137" s="6">
        <f t="shared" si="23"/>
        <v>3.2040999999999938E-2</v>
      </c>
      <c r="M137" s="6">
        <f t="shared" si="19"/>
        <v>4.2848999999999936E-2</v>
      </c>
      <c r="N137" s="6">
        <f t="shared" si="20"/>
        <v>0.12959999999999991</v>
      </c>
      <c r="O137" s="6">
        <f t="shared" si="21"/>
        <v>0.19359999999999997</v>
      </c>
      <c r="P137" s="2"/>
    </row>
    <row r="138" spans="1:16" x14ac:dyDescent="0.55000000000000004">
      <c r="A138" s="3">
        <v>43864</v>
      </c>
      <c r="B138" s="2">
        <v>1.36</v>
      </c>
      <c r="C138">
        <v>1.5289999999999999</v>
      </c>
      <c r="D138">
        <v>1.5569999999999999</v>
      </c>
      <c r="E138" s="2">
        <v>1.71</v>
      </c>
      <c r="F138">
        <v>1.79</v>
      </c>
      <c r="G138">
        <f t="shared" si="22"/>
        <v>-0.16899999999999982</v>
      </c>
      <c r="H138">
        <f t="shared" si="16"/>
        <v>-0.19699999999999984</v>
      </c>
      <c r="I138">
        <f t="shared" si="17"/>
        <v>-0.34999999999999987</v>
      </c>
      <c r="J138">
        <f t="shared" si="18"/>
        <v>-0.42999999999999994</v>
      </c>
      <c r="L138" s="6">
        <f t="shared" si="23"/>
        <v>2.8560999999999937E-2</v>
      </c>
      <c r="M138" s="6">
        <f t="shared" si="19"/>
        <v>3.8808999999999941E-2</v>
      </c>
      <c r="N138" s="6">
        <f t="shared" si="20"/>
        <v>0.1224999999999999</v>
      </c>
      <c r="O138" s="6">
        <f t="shared" si="21"/>
        <v>0.18489999999999995</v>
      </c>
      <c r="P138" s="2"/>
    </row>
    <row r="139" spans="1:16" x14ac:dyDescent="0.55000000000000004">
      <c r="A139" s="3">
        <v>43922</v>
      </c>
      <c r="B139" s="2">
        <v>1.1499999999999999</v>
      </c>
      <c r="C139">
        <v>1.5289999999999999</v>
      </c>
      <c r="D139">
        <v>1.5569999999999999</v>
      </c>
      <c r="E139" s="2">
        <v>1.71</v>
      </c>
      <c r="F139">
        <v>1.79</v>
      </c>
      <c r="G139">
        <f t="shared" si="22"/>
        <v>-0.379</v>
      </c>
      <c r="H139">
        <f t="shared" si="16"/>
        <v>-0.40700000000000003</v>
      </c>
      <c r="I139">
        <f t="shared" si="17"/>
        <v>-0.56000000000000005</v>
      </c>
      <c r="J139">
        <f t="shared" si="18"/>
        <v>-0.64000000000000012</v>
      </c>
      <c r="L139" s="6">
        <f t="shared" si="23"/>
        <v>0.14364099999999999</v>
      </c>
      <c r="M139" s="6">
        <f t="shared" si="19"/>
        <v>0.16564900000000002</v>
      </c>
      <c r="N139" s="6">
        <f t="shared" si="20"/>
        <v>0.31360000000000005</v>
      </c>
      <c r="O139" s="6">
        <f t="shared" si="21"/>
        <v>0.40960000000000019</v>
      </c>
      <c r="P139" s="2"/>
    </row>
    <row r="140" spans="1:16" x14ac:dyDescent="0.55000000000000004">
      <c r="A140" s="3">
        <v>43952</v>
      </c>
      <c r="B140" s="2">
        <v>1.1000000000000001</v>
      </c>
      <c r="C140">
        <v>1.5289999999999999</v>
      </c>
      <c r="D140">
        <v>1.5569999999999999</v>
      </c>
      <c r="E140" s="2">
        <v>1.71</v>
      </c>
      <c r="F140">
        <v>1.79</v>
      </c>
      <c r="G140">
        <f t="shared" si="22"/>
        <v>-0.42899999999999983</v>
      </c>
      <c r="H140">
        <f t="shared" si="16"/>
        <v>-0.45699999999999985</v>
      </c>
      <c r="I140">
        <f t="shared" si="17"/>
        <v>-0.60999999999999988</v>
      </c>
      <c r="J140">
        <f t="shared" si="18"/>
        <v>-0.69</v>
      </c>
      <c r="L140" s="6">
        <f t="shared" si="23"/>
        <v>0.18404099999999984</v>
      </c>
      <c r="M140" s="6">
        <f t="shared" si="19"/>
        <v>0.20884899999999987</v>
      </c>
      <c r="N140" s="6">
        <f t="shared" si="20"/>
        <v>0.37209999999999988</v>
      </c>
      <c r="O140" s="6">
        <f t="shared" si="21"/>
        <v>0.47609999999999991</v>
      </c>
      <c r="P140" s="2"/>
    </row>
    <row r="141" spans="1:16" x14ac:dyDescent="0.55000000000000004">
      <c r="A141" s="3">
        <v>43983</v>
      </c>
      <c r="B141" s="2">
        <v>1.02</v>
      </c>
      <c r="C141">
        <v>1.5289999999999999</v>
      </c>
      <c r="D141">
        <v>1.5569999999999999</v>
      </c>
      <c r="E141" s="2">
        <v>1.71</v>
      </c>
      <c r="F141">
        <v>1.79</v>
      </c>
      <c r="G141">
        <f t="shared" si="22"/>
        <v>-0.5089999999999999</v>
      </c>
      <c r="H141">
        <f t="shared" si="16"/>
        <v>-0.53699999999999992</v>
      </c>
      <c r="I141">
        <f t="shared" si="17"/>
        <v>-0.69</v>
      </c>
      <c r="J141">
        <f t="shared" si="18"/>
        <v>-0.77</v>
      </c>
      <c r="L141" s="6">
        <f t="shared" si="23"/>
        <v>0.25908099999999989</v>
      </c>
      <c r="M141" s="6">
        <f t="shared" si="19"/>
        <v>0.28836899999999993</v>
      </c>
      <c r="N141" s="6">
        <f t="shared" si="20"/>
        <v>0.47609999999999991</v>
      </c>
      <c r="O141" s="6">
        <f t="shared" si="21"/>
        <v>0.59289999999999998</v>
      </c>
      <c r="P141" s="2"/>
    </row>
    <row r="142" spans="1:16" x14ac:dyDescent="0.55000000000000004">
      <c r="A142" s="3">
        <v>44013</v>
      </c>
      <c r="B142" s="2">
        <v>0.95</v>
      </c>
      <c r="C142">
        <v>1.5289999999999999</v>
      </c>
      <c r="D142">
        <v>1.5569999999999999</v>
      </c>
      <c r="E142" s="2">
        <v>1.71</v>
      </c>
      <c r="F142">
        <v>1.79</v>
      </c>
      <c r="G142">
        <f t="shared" si="22"/>
        <v>-0.57899999999999996</v>
      </c>
      <c r="H142">
        <f t="shared" si="16"/>
        <v>-0.60699999999999998</v>
      </c>
      <c r="I142">
        <f t="shared" si="17"/>
        <v>-0.76</v>
      </c>
      <c r="J142">
        <f t="shared" si="18"/>
        <v>-0.84000000000000008</v>
      </c>
      <c r="L142" s="6">
        <f t="shared" si="23"/>
        <v>0.33524099999999996</v>
      </c>
      <c r="M142" s="6">
        <f t="shared" si="19"/>
        <v>0.36844899999999997</v>
      </c>
      <c r="N142" s="6">
        <f t="shared" si="20"/>
        <v>0.5776</v>
      </c>
      <c r="O142" s="6">
        <f t="shared" si="21"/>
        <v>0.70560000000000012</v>
      </c>
      <c r="P142" s="2"/>
    </row>
    <row r="143" spans="1:16" x14ac:dyDescent="0.55000000000000004">
      <c r="A143" s="3">
        <v>44044</v>
      </c>
      <c r="B143" s="2">
        <v>1.1200000000000001</v>
      </c>
      <c r="C143">
        <v>1.5289999999999999</v>
      </c>
      <c r="D143">
        <v>1.5569999999999999</v>
      </c>
      <c r="E143" s="2">
        <v>1.71</v>
      </c>
      <c r="F143">
        <v>1.79</v>
      </c>
      <c r="G143">
        <f t="shared" si="22"/>
        <v>-0.40899999999999981</v>
      </c>
      <c r="H143">
        <f t="shared" si="16"/>
        <v>-0.43699999999999983</v>
      </c>
      <c r="I143">
        <f t="shared" si="17"/>
        <v>-0.58999999999999986</v>
      </c>
      <c r="J143">
        <f t="shared" si="18"/>
        <v>-0.66999999999999993</v>
      </c>
      <c r="L143" s="6">
        <f t="shared" si="23"/>
        <v>0.16728099999999985</v>
      </c>
      <c r="M143" s="6">
        <f t="shared" si="19"/>
        <v>0.19096899999999986</v>
      </c>
      <c r="N143" s="6">
        <f t="shared" si="20"/>
        <v>0.34809999999999985</v>
      </c>
      <c r="O143" s="6">
        <f t="shared" si="21"/>
        <v>0.44889999999999991</v>
      </c>
      <c r="P143" s="2"/>
    </row>
    <row r="144" spans="1:16" x14ac:dyDescent="0.55000000000000004">
      <c r="A144" s="3">
        <v>44075</v>
      </c>
      <c r="B144" s="2">
        <v>1.1100000000000001</v>
      </c>
      <c r="C144">
        <v>1.5289999999999999</v>
      </c>
      <c r="D144">
        <v>1.5569999999999999</v>
      </c>
      <c r="E144" s="2">
        <v>1.71</v>
      </c>
      <c r="F144">
        <v>1.79</v>
      </c>
      <c r="G144">
        <f t="shared" si="22"/>
        <v>-0.41899999999999982</v>
      </c>
      <c r="H144">
        <f t="shared" si="16"/>
        <v>-0.44699999999999984</v>
      </c>
      <c r="I144">
        <f t="shared" si="17"/>
        <v>-0.59999999999999987</v>
      </c>
      <c r="J144">
        <f t="shared" si="18"/>
        <v>-0.67999999999999994</v>
      </c>
      <c r="L144" s="6">
        <f t="shared" si="23"/>
        <v>0.17556099999999986</v>
      </c>
      <c r="M144" s="6">
        <f t="shared" si="19"/>
        <v>0.19980899999999985</v>
      </c>
      <c r="N144" s="6">
        <f t="shared" si="20"/>
        <v>0.35999999999999982</v>
      </c>
      <c r="O144" s="6">
        <f t="shared" si="21"/>
        <v>0.46239999999999992</v>
      </c>
      <c r="P144" s="2"/>
    </row>
    <row r="145" spans="1:16" x14ac:dyDescent="0.55000000000000004">
      <c r="A145" s="3">
        <v>44105</v>
      </c>
      <c r="B145" s="2">
        <v>1.17</v>
      </c>
      <c r="C145">
        <v>1.5289999999999999</v>
      </c>
      <c r="D145">
        <v>1.5569999999999999</v>
      </c>
      <c r="E145" s="2">
        <v>1.71</v>
      </c>
      <c r="F145">
        <v>1.79</v>
      </c>
      <c r="G145">
        <f t="shared" si="22"/>
        <v>-0.35899999999999999</v>
      </c>
      <c r="H145">
        <f t="shared" si="16"/>
        <v>-0.38700000000000001</v>
      </c>
      <c r="I145">
        <f t="shared" si="17"/>
        <v>-0.54</v>
      </c>
      <c r="J145">
        <f t="shared" si="18"/>
        <v>-0.62000000000000011</v>
      </c>
      <c r="L145" s="6">
        <f t="shared" si="23"/>
        <v>0.128881</v>
      </c>
      <c r="M145" s="6">
        <f t="shared" si="19"/>
        <v>0.14976900000000001</v>
      </c>
      <c r="N145" s="6">
        <f t="shared" si="20"/>
        <v>0.29160000000000003</v>
      </c>
      <c r="O145" s="6">
        <f t="shared" si="21"/>
        <v>0.38440000000000013</v>
      </c>
      <c r="P145" s="2"/>
    </row>
    <row r="146" spans="1:16" x14ac:dyDescent="0.55000000000000004">
      <c r="A146" s="3">
        <v>44136</v>
      </c>
      <c r="B146" s="2">
        <v>1.22</v>
      </c>
      <c r="C146">
        <v>1.5289999999999999</v>
      </c>
      <c r="D146">
        <v>1.5569999999999999</v>
      </c>
      <c r="E146" s="2">
        <v>1.71</v>
      </c>
      <c r="F146">
        <v>1.79</v>
      </c>
      <c r="G146">
        <f t="shared" si="22"/>
        <v>-0.30899999999999994</v>
      </c>
      <c r="H146">
        <f t="shared" si="16"/>
        <v>-0.33699999999999997</v>
      </c>
      <c r="I146">
        <f t="shared" si="17"/>
        <v>-0.49</v>
      </c>
      <c r="J146">
        <f t="shared" si="18"/>
        <v>-0.57000000000000006</v>
      </c>
      <c r="L146" s="6">
        <f t="shared" si="23"/>
        <v>9.5480999999999969E-2</v>
      </c>
      <c r="M146" s="6">
        <f t="shared" si="19"/>
        <v>0.11356899999999998</v>
      </c>
      <c r="N146" s="6">
        <f t="shared" si="20"/>
        <v>0.24009999999999998</v>
      </c>
      <c r="O146" s="6">
        <f t="shared" si="21"/>
        <v>0.32490000000000008</v>
      </c>
      <c r="P146" s="2"/>
    </row>
    <row r="147" spans="1:16" x14ac:dyDescent="0.55000000000000004">
      <c r="A147" s="3">
        <v>44166</v>
      </c>
      <c r="B147" s="2">
        <v>1.24</v>
      </c>
      <c r="C147">
        <v>1.5289999999999999</v>
      </c>
      <c r="D147">
        <v>1.5569999999999999</v>
      </c>
      <c r="E147" s="2">
        <v>1.71</v>
      </c>
      <c r="F147">
        <v>1.79</v>
      </c>
      <c r="G147">
        <f t="shared" si="22"/>
        <v>-0.28899999999999992</v>
      </c>
      <c r="H147">
        <f t="shared" si="16"/>
        <v>-0.31699999999999995</v>
      </c>
      <c r="I147">
        <f t="shared" si="17"/>
        <v>-0.47</v>
      </c>
      <c r="J147">
        <f t="shared" si="18"/>
        <v>-0.55000000000000004</v>
      </c>
      <c r="L147" s="6">
        <f t="shared" si="23"/>
        <v>8.3520999999999956E-2</v>
      </c>
      <c r="M147" s="6">
        <f t="shared" si="19"/>
        <v>0.10048899999999997</v>
      </c>
      <c r="N147" s="6">
        <f t="shared" si="20"/>
        <v>0.22089999999999999</v>
      </c>
      <c r="O147" s="6">
        <f t="shared" si="21"/>
        <v>0.30250000000000005</v>
      </c>
      <c r="P147" s="2"/>
    </row>
    <row r="148" spans="1:16" x14ac:dyDescent="0.55000000000000004">
      <c r="A148" s="3">
        <v>44197</v>
      </c>
      <c r="B148" s="2">
        <v>1.45</v>
      </c>
      <c r="C148" s="5">
        <v>1.1268</v>
      </c>
      <c r="D148" s="5">
        <v>1.1882999999999999</v>
      </c>
      <c r="E148" s="2">
        <v>1.37</v>
      </c>
      <c r="F148">
        <v>1.49</v>
      </c>
      <c r="G148">
        <f t="shared" si="22"/>
        <v>0.32319999999999993</v>
      </c>
      <c r="H148">
        <f t="shared" si="16"/>
        <v>0.26170000000000004</v>
      </c>
      <c r="I148">
        <f t="shared" si="17"/>
        <v>7.9999999999999849E-2</v>
      </c>
      <c r="J148">
        <f t="shared" si="18"/>
        <v>-4.0000000000000036E-2</v>
      </c>
      <c r="L148" s="6">
        <f t="shared" si="23"/>
        <v>0.10445823999999995</v>
      </c>
      <c r="M148" s="6">
        <f t="shared" si="19"/>
        <v>6.8486890000000022E-2</v>
      </c>
      <c r="N148" s="6">
        <f t="shared" si="20"/>
        <v>6.399999999999976E-3</v>
      </c>
      <c r="O148" s="6">
        <f t="shared" si="21"/>
        <v>1.6000000000000029E-3</v>
      </c>
      <c r="P148" s="2"/>
    </row>
    <row r="149" spans="1:16" x14ac:dyDescent="0.55000000000000004">
      <c r="A149" s="3">
        <v>44228</v>
      </c>
      <c r="B149" s="2">
        <v>1.88</v>
      </c>
      <c r="C149" s="5">
        <v>1.1268</v>
      </c>
      <c r="D149" s="5">
        <v>1.1882999999999999</v>
      </c>
      <c r="E149" s="2">
        <v>1.37</v>
      </c>
      <c r="F149">
        <v>1.49</v>
      </c>
      <c r="G149">
        <f t="shared" si="22"/>
        <v>0.75319999999999987</v>
      </c>
      <c r="H149">
        <f t="shared" si="16"/>
        <v>0.69169999999999998</v>
      </c>
      <c r="I149">
        <f t="shared" si="17"/>
        <v>0.50999999999999979</v>
      </c>
      <c r="J149">
        <f t="shared" si="18"/>
        <v>0.3899999999999999</v>
      </c>
      <c r="L149" s="6">
        <f t="shared" si="23"/>
        <v>0.56731023999999985</v>
      </c>
      <c r="M149" s="6">
        <f t="shared" si="19"/>
        <v>0.47844888999999996</v>
      </c>
      <c r="N149" s="6">
        <f t="shared" si="20"/>
        <v>0.26009999999999978</v>
      </c>
      <c r="O149" s="6">
        <f t="shared" si="21"/>
        <v>0.15209999999999993</v>
      </c>
      <c r="P149" s="2"/>
    </row>
    <row r="150" spans="1:16" x14ac:dyDescent="0.55000000000000004">
      <c r="A150" s="3">
        <v>44256</v>
      </c>
      <c r="B150" s="2">
        <v>1.97</v>
      </c>
      <c r="C150" s="5">
        <v>1.1268</v>
      </c>
      <c r="D150" s="5">
        <v>1.1882999999999999</v>
      </c>
      <c r="E150" s="2">
        <v>1.37</v>
      </c>
      <c r="F150">
        <v>1.49</v>
      </c>
      <c r="G150">
        <f t="shared" si="22"/>
        <v>0.84319999999999995</v>
      </c>
      <c r="H150">
        <f t="shared" si="16"/>
        <v>0.78170000000000006</v>
      </c>
      <c r="I150">
        <f t="shared" si="17"/>
        <v>0.59999999999999987</v>
      </c>
      <c r="J150">
        <f t="shared" si="18"/>
        <v>0.48</v>
      </c>
      <c r="L150" s="6">
        <f t="shared" si="23"/>
        <v>0.71098623999999988</v>
      </c>
      <c r="M150" s="6">
        <f t="shared" si="19"/>
        <v>0.61105489000000013</v>
      </c>
      <c r="N150" s="6">
        <f t="shared" si="20"/>
        <v>0.35999999999999982</v>
      </c>
      <c r="O150" s="6">
        <f t="shared" si="21"/>
        <v>0.23039999999999999</v>
      </c>
      <c r="P150" s="2"/>
    </row>
    <row r="151" spans="1:16" x14ac:dyDescent="0.55000000000000004">
      <c r="A151" s="3">
        <v>44287</v>
      </c>
      <c r="B151" s="2">
        <v>2.0699999999999998</v>
      </c>
      <c r="C151" s="5">
        <v>1.1268</v>
      </c>
      <c r="D151" s="5">
        <v>1.1882999999999999</v>
      </c>
      <c r="E151" s="2">
        <v>1.37</v>
      </c>
      <c r="F151">
        <v>1.49</v>
      </c>
      <c r="G151">
        <f t="shared" si="22"/>
        <v>0.94319999999999982</v>
      </c>
      <c r="H151">
        <f t="shared" si="16"/>
        <v>0.88169999999999993</v>
      </c>
      <c r="I151">
        <f t="shared" si="17"/>
        <v>0.69999999999999973</v>
      </c>
      <c r="J151">
        <f t="shared" si="18"/>
        <v>0.57999999999999985</v>
      </c>
      <c r="L151" s="6">
        <f t="shared" si="23"/>
        <v>0.88962623999999968</v>
      </c>
      <c r="M151" s="6">
        <f t="shared" si="19"/>
        <v>0.77739488999999984</v>
      </c>
      <c r="N151" s="6">
        <f t="shared" si="20"/>
        <v>0.4899999999999996</v>
      </c>
      <c r="O151" s="6">
        <f t="shared" si="21"/>
        <v>0.33639999999999981</v>
      </c>
      <c r="P151" s="2"/>
    </row>
    <row r="152" spans="1:16" x14ac:dyDescent="0.55000000000000004">
      <c r="A152" s="3">
        <v>44317</v>
      </c>
      <c r="B152" s="2">
        <v>2.04</v>
      </c>
      <c r="C152" s="5">
        <v>1.1268</v>
      </c>
      <c r="D152" s="5">
        <v>1.1882999999999999</v>
      </c>
      <c r="E152" s="2">
        <v>1.37</v>
      </c>
      <c r="F152">
        <v>1.49</v>
      </c>
      <c r="G152">
        <f t="shared" si="22"/>
        <v>0.91320000000000001</v>
      </c>
      <c r="H152">
        <f t="shared" si="16"/>
        <v>0.85170000000000012</v>
      </c>
      <c r="I152">
        <f t="shared" si="17"/>
        <v>0.66999999999999993</v>
      </c>
      <c r="J152">
        <f t="shared" si="18"/>
        <v>0.55000000000000004</v>
      </c>
      <c r="L152" s="6">
        <f t="shared" si="23"/>
        <v>0.83393424000000005</v>
      </c>
      <c r="M152" s="6">
        <f t="shared" si="19"/>
        <v>0.72539289000000018</v>
      </c>
      <c r="N152" s="6">
        <f t="shared" si="20"/>
        <v>0.44889999999999991</v>
      </c>
      <c r="O152" s="6">
        <f t="shared" si="21"/>
        <v>0.30250000000000005</v>
      </c>
      <c r="P152" s="2"/>
    </row>
    <row r="153" spans="1:16" x14ac:dyDescent="0.55000000000000004">
      <c r="A153" s="3">
        <v>44348</v>
      </c>
      <c r="B153" s="2">
        <v>1.84</v>
      </c>
      <c r="C153" s="5">
        <v>1.1268</v>
      </c>
      <c r="D153" s="5">
        <v>1.1882999999999999</v>
      </c>
      <c r="E153" s="2">
        <v>1.37</v>
      </c>
      <c r="F153">
        <v>1.49</v>
      </c>
      <c r="G153">
        <f t="shared" si="22"/>
        <v>0.71320000000000006</v>
      </c>
      <c r="H153">
        <f t="shared" si="16"/>
        <v>0.65170000000000017</v>
      </c>
      <c r="I153">
        <f t="shared" si="17"/>
        <v>0.47</v>
      </c>
      <c r="J153">
        <f t="shared" si="18"/>
        <v>0.35000000000000009</v>
      </c>
      <c r="L153" s="6">
        <f t="shared" si="23"/>
        <v>0.50865424000000004</v>
      </c>
      <c r="M153" s="6">
        <f t="shared" si="19"/>
        <v>0.42471289000000023</v>
      </c>
      <c r="N153" s="6">
        <f t="shared" si="20"/>
        <v>0.22089999999999999</v>
      </c>
      <c r="O153" s="6">
        <f t="shared" si="21"/>
        <v>0.12250000000000007</v>
      </c>
      <c r="P153" s="2"/>
    </row>
    <row r="154" spans="1:16" x14ac:dyDescent="0.55000000000000004">
      <c r="A154" s="3">
        <v>44378</v>
      </c>
      <c r="B154" s="2">
        <v>1.73</v>
      </c>
      <c r="C154" s="5">
        <v>1.1268</v>
      </c>
      <c r="D154" s="5">
        <v>1.1882999999999999</v>
      </c>
      <c r="E154" s="2">
        <v>1.37</v>
      </c>
      <c r="F154">
        <v>1.49</v>
      </c>
      <c r="G154">
        <f t="shared" si="22"/>
        <v>0.60319999999999996</v>
      </c>
      <c r="H154">
        <f t="shared" si="16"/>
        <v>0.54170000000000007</v>
      </c>
      <c r="I154">
        <f t="shared" si="17"/>
        <v>0.35999999999999988</v>
      </c>
      <c r="J154">
        <f t="shared" si="18"/>
        <v>0.24</v>
      </c>
      <c r="L154" s="6">
        <f t="shared" si="23"/>
        <v>0.36385023999999994</v>
      </c>
      <c r="M154" s="6">
        <f t="shared" si="19"/>
        <v>0.29343889000000006</v>
      </c>
      <c r="N154" s="6">
        <f t="shared" si="20"/>
        <v>0.12959999999999991</v>
      </c>
      <c r="O154" s="6">
        <f t="shared" si="21"/>
        <v>5.7599999999999998E-2</v>
      </c>
      <c r="P154" s="2"/>
    </row>
    <row r="155" spans="1:16" x14ac:dyDescent="0.55000000000000004">
      <c r="A155" s="3">
        <v>44409</v>
      </c>
      <c r="B155" s="2">
        <v>1.82</v>
      </c>
      <c r="C155" s="5">
        <v>1.1268</v>
      </c>
      <c r="D155" s="5">
        <v>1.1882999999999999</v>
      </c>
      <c r="E155" s="2">
        <v>1.37</v>
      </c>
      <c r="F155">
        <v>1.49</v>
      </c>
      <c r="G155">
        <f t="shared" si="22"/>
        <v>0.69320000000000004</v>
      </c>
      <c r="H155">
        <f t="shared" si="16"/>
        <v>0.63170000000000015</v>
      </c>
      <c r="I155">
        <f t="shared" si="17"/>
        <v>0.44999999999999996</v>
      </c>
      <c r="J155">
        <f t="shared" si="18"/>
        <v>0.33000000000000007</v>
      </c>
      <c r="L155" s="6">
        <f t="shared" si="23"/>
        <v>0.48052624000000005</v>
      </c>
      <c r="M155" s="6">
        <f t="shared" si="19"/>
        <v>0.39904489000000021</v>
      </c>
      <c r="N155" s="6">
        <f t="shared" si="20"/>
        <v>0.20249999999999996</v>
      </c>
      <c r="O155" s="6">
        <f t="shared" si="21"/>
        <v>0.10890000000000005</v>
      </c>
      <c r="P155" s="2"/>
    </row>
    <row r="156" spans="1:16" x14ac:dyDescent="0.55000000000000004">
      <c r="A156" s="3">
        <v>44440</v>
      </c>
      <c r="B156" s="2">
        <v>1.98</v>
      </c>
      <c r="C156" s="5">
        <v>1.1268</v>
      </c>
      <c r="D156" s="5">
        <v>1.1882999999999999</v>
      </c>
      <c r="E156" s="2">
        <v>1.37</v>
      </c>
      <c r="F156">
        <v>1.49</v>
      </c>
      <c r="G156">
        <f t="shared" si="22"/>
        <v>0.85319999999999996</v>
      </c>
      <c r="H156">
        <f t="shared" si="16"/>
        <v>0.79170000000000007</v>
      </c>
      <c r="I156">
        <f t="shared" si="17"/>
        <v>0.60999999999999988</v>
      </c>
      <c r="J156">
        <f t="shared" si="18"/>
        <v>0.49</v>
      </c>
      <c r="L156" s="6">
        <f t="shared" si="23"/>
        <v>0.72795023999999997</v>
      </c>
      <c r="M156" s="6">
        <f t="shared" si="19"/>
        <v>0.62678889000000015</v>
      </c>
      <c r="N156" s="6">
        <f t="shared" si="20"/>
        <v>0.37209999999999988</v>
      </c>
      <c r="O156" s="6">
        <f t="shared" si="21"/>
        <v>0.24009999999999998</v>
      </c>
      <c r="P156" s="2"/>
    </row>
    <row r="157" spans="1:16" x14ac:dyDescent="0.55000000000000004">
      <c r="A157" s="3">
        <v>44470</v>
      </c>
      <c r="B157" s="2">
        <v>1.92</v>
      </c>
      <c r="C157" s="5">
        <v>1.1268</v>
      </c>
      <c r="D157" s="5">
        <v>1.1882999999999999</v>
      </c>
      <c r="E157" s="2">
        <v>1.37</v>
      </c>
      <c r="F157">
        <v>1.49</v>
      </c>
      <c r="G157">
        <f t="shared" si="22"/>
        <v>0.79319999999999991</v>
      </c>
      <c r="H157">
        <f t="shared" si="16"/>
        <v>0.73170000000000002</v>
      </c>
      <c r="I157">
        <f t="shared" si="17"/>
        <v>0.54999999999999982</v>
      </c>
      <c r="J157">
        <f t="shared" si="18"/>
        <v>0.42999999999999994</v>
      </c>
      <c r="L157" s="6">
        <f t="shared" si="23"/>
        <v>0.62916623999999988</v>
      </c>
      <c r="M157" s="6">
        <f t="shared" si="19"/>
        <v>0.53538489</v>
      </c>
      <c r="N157" s="6">
        <f t="shared" si="20"/>
        <v>0.30249999999999982</v>
      </c>
      <c r="O157" s="6">
        <f t="shared" si="21"/>
        <v>0.18489999999999995</v>
      </c>
      <c r="P157" s="2"/>
    </row>
    <row r="158" spans="1:16" x14ac:dyDescent="0.55000000000000004">
      <c r="A158" s="3">
        <v>44501</v>
      </c>
      <c r="B158" s="2">
        <v>2.0699999999999998</v>
      </c>
      <c r="C158" s="5">
        <v>1.1268</v>
      </c>
      <c r="D158" s="5">
        <v>1.1882999999999999</v>
      </c>
      <c r="E158" s="2">
        <v>1.37</v>
      </c>
      <c r="F158">
        <v>1.49</v>
      </c>
      <c r="G158">
        <f t="shared" si="22"/>
        <v>0.94319999999999982</v>
      </c>
      <c r="H158">
        <f t="shared" si="16"/>
        <v>0.88169999999999993</v>
      </c>
      <c r="I158">
        <f t="shared" si="17"/>
        <v>0.69999999999999973</v>
      </c>
      <c r="J158">
        <f t="shared" si="18"/>
        <v>0.57999999999999985</v>
      </c>
      <c r="L158" s="6">
        <f t="shared" si="23"/>
        <v>0.88962623999999968</v>
      </c>
      <c r="M158" s="6">
        <f t="shared" si="19"/>
        <v>0.77739488999999984</v>
      </c>
      <c r="N158" s="6">
        <f t="shared" si="20"/>
        <v>0.4899999999999996</v>
      </c>
      <c r="O158" s="6">
        <f t="shared" si="21"/>
        <v>0.33639999999999981</v>
      </c>
      <c r="P158" s="2"/>
    </row>
    <row r="159" spans="1:16" x14ac:dyDescent="0.55000000000000004">
      <c r="A159" s="3">
        <v>44531</v>
      </c>
      <c r="B159" s="2">
        <v>1.76</v>
      </c>
      <c r="C159" s="5">
        <v>1.1268</v>
      </c>
      <c r="D159" s="5">
        <v>1.1882999999999999</v>
      </c>
      <c r="E159" s="2">
        <v>1.37</v>
      </c>
      <c r="F159">
        <v>1.49</v>
      </c>
      <c r="G159">
        <f t="shared" si="22"/>
        <v>0.63319999999999999</v>
      </c>
      <c r="H159">
        <f t="shared" si="16"/>
        <v>0.5717000000000001</v>
      </c>
      <c r="I159">
        <f t="shared" si="17"/>
        <v>0.3899999999999999</v>
      </c>
      <c r="J159">
        <f t="shared" si="18"/>
        <v>0.27</v>
      </c>
      <c r="L159" s="6">
        <f t="shared" si="23"/>
        <v>0.40094224000000001</v>
      </c>
      <c r="M159" s="6">
        <f t="shared" si="19"/>
        <v>0.32684089000000011</v>
      </c>
      <c r="N159" s="6">
        <f t="shared" si="20"/>
        <v>0.15209999999999993</v>
      </c>
      <c r="O159" s="6">
        <f t="shared" si="21"/>
        <v>7.2900000000000006E-2</v>
      </c>
      <c r="P159" s="2"/>
    </row>
    <row r="160" spans="1:16" x14ac:dyDescent="0.55000000000000004">
      <c r="A160" s="3">
        <v>44562</v>
      </c>
      <c r="B160" s="2">
        <v>2.0699999999999998</v>
      </c>
      <c r="C160" s="5">
        <v>1.9878</v>
      </c>
      <c r="D160" s="5">
        <v>1.9020999999999999</v>
      </c>
      <c r="E160" s="2">
        <v>2.14</v>
      </c>
      <c r="F160">
        <v>2.2599999999999998</v>
      </c>
      <c r="G160">
        <f t="shared" si="22"/>
        <v>8.2199999999999829E-2</v>
      </c>
      <c r="H160">
        <f t="shared" si="16"/>
        <v>0.16789999999999994</v>
      </c>
      <c r="I160">
        <f t="shared" si="17"/>
        <v>-7.0000000000000284E-2</v>
      </c>
      <c r="J160">
        <f t="shared" si="18"/>
        <v>-0.18999999999999995</v>
      </c>
      <c r="L160" s="6">
        <f t="shared" si="23"/>
        <v>6.7568399999999714E-3</v>
      </c>
      <c r="M160" s="6">
        <f t="shared" si="19"/>
        <v>2.8190409999999978E-2</v>
      </c>
      <c r="N160" s="6">
        <f t="shared" si="20"/>
        <v>4.9000000000000397E-3</v>
      </c>
      <c r="O160" s="6">
        <f t="shared" si="21"/>
        <v>3.6099999999999979E-2</v>
      </c>
      <c r="P160" s="2"/>
    </row>
    <row r="161" spans="1:16" x14ac:dyDescent="0.55000000000000004">
      <c r="A161" s="3">
        <v>44593</v>
      </c>
      <c r="B161" s="2">
        <v>2.23</v>
      </c>
      <c r="C161" s="5">
        <v>1.9878</v>
      </c>
      <c r="D161" s="5">
        <v>1.9020999999999999</v>
      </c>
      <c r="E161" s="2">
        <v>2.14</v>
      </c>
      <c r="F161">
        <v>2.2599999999999998</v>
      </c>
      <c r="G161">
        <f t="shared" si="22"/>
        <v>0.24219999999999997</v>
      </c>
      <c r="H161">
        <f t="shared" si="16"/>
        <v>0.32790000000000008</v>
      </c>
      <c r="I161">
        <f t="shared" si="17"/>
        <v>8.9999999999999858E-2</v>
      </c>
      <c r="J161">
        <f t="shared" si="18"/>
        <v>-2.9999999999999805E-2</v>
      </c>
      <c r="L161" s="6">
        <f t="shared" si="23"/>
        <v>5.8660839999999985E-2</v>
      </c>
      <c r="M161" s="6">
        <f t="shared" si="19"/>
        <v>0.10751841000000005</v>
      </c>
      <c r="N161" s="6">
        <f t="shared" si="20"/>
        <v>8.0999999999999753E-3</v>
      </c>
      <c r="O161" s="6">
        <f t="shared" si="21"/>
        <v>8.9999999999998827E-4</v>
      </c>
      <c r="P161" s="2"/>
    </row>
    <row r="162" spans="1:16" x14ac:dyDescent="0.55000000000000004">
      <c r="A162" s="3">
        <v>44621</v>
      </c>
      <c r="B162" s="2">
        <v>2.41</v>
      </c>
      <c r="C162" s="5">
        <v>1.9878</v>
      </c>
      <c r="D162" s="5">
        <v>1.9020999999999999</v>
      </c>
      <c r="E162" s="2">
        <v>2.14</v>
      </c>
      <c r="F162">
        <v>2.2599999999999998</v>
      </c>
      <c r="G162">
        <f t="shared" si="22"/>
        <v>0.42220000000000013</v>
      </c>
      <c r="H162">
        <f t="shared" si="16"/>
        <v>0.50790000000000024</v>
      </c>
      <c r="I162">
        <f t="shared" si="17"/>
        <v>0.27</v>
      </c>
      <c r="J162">
        <f t="shared" si="18"/>
        <v>0.15000000000000036</v>
      </c>
      <c r="L162" s="6">
        <f t="shared" si="23"/>
        <v>0.17825284000000011</v>
      </c>
      <c r="M162" s="6">
        <f t="shared" si="19"/>
        <v>0.25796241000000025</v>
      </c>
      <c r="N162" s="6">
        <f t="shared" si="20"/>
        <v>7.2900000000000006E-2</v>
      </c>
      <c r="O162" s="6">
        <f t="shared" si="21"/>
        <v>2.2500000000000107E-2</v>
      </c>
      <c r="P162" s="2"/>
    </row>
    <row r="163" spans="1:16" x14ac:dyDescent="0.55000000000000004">
      <c r="A163" s="3">
        <v>44652</v>
      </c>
      <c r="B163" s="2">
        <v>2.79</v>
      </c>
      <c r="C163" s="5">
        <v>1.9878</v>
      </c>
      <c r="D163" s="5">
        <v>1.9020999999999999</v>
      </c>
      <c r="E163" s="2">
        <v>2.14</v>
      </c>
      <c r="F163">
        <v>2.2599999999999998</v>
      </c>
      <c r="G163">
        <f t="shared" si="22"/>
        <v>0.80220000000000002</v>
      </c>
      <c r="H163">
        <f t="shared" si="16"/>
        <v>0.88790000000000013</v>
      </c>
      <c r="I163">
        <f t="shared" si="17"/>
        <v>0.64999999999999991</v>
      </c>
      <c r="J163">
        <f t="shared" si="18"/>
        <v>0.53000000000000025</v>
      </c>
      <c r="L163" s="6">
        <f t="shared" si="23"/>
        <v>0.64352483999999999</v>
      </c>
      <c r="M163" s="6">
        <f t="shared" si="19"/>
        <v>0.78836641000000018</v>
      </c>
      <c r="N163" s="6">
        <f t="shared" si="20"/>
        <v>0.42249999999999988</v>
      </c>
      <c r="O163" s="6">
        <f t="shared" si="21"/>
        <v>0.28090000000000026</v>
      </c>
      <c r="P163" s="2"/>
    </row>
    <row r="164" spans="1:16" x14ac:dyDescent="0.55000000000000004">
      <c r="A164" s="3">
        <v>44682</v>
      </c>
      <c r="B164" s="2">
        <v>2.76</v>
      </c>
      <c r="C164" s="5">
        <v>1.9878</v>
      </c>
      <c r="D164" s="5">
        <v>1.9020999999999999</v>
      </c>
      <c r="E164" s="2">
        <v>2.14</v>
      </c>
      <c r="F164">
        <v>2.2599999999999998</v>
      </c>
      <c r="G164">
        <f t="shared" si="22"/>
        <v>0.77219999999999978</v>
      </c>
      <c r="H164">
        <f t="shared" si="16"/>
        <v>0.85789999999999988</v>
      </c>
      <c r="I164">
        <f t="shared" si="17"/>
        <v>0.61999999999999966</v>
      </c>
      <c r="J164">
        <f t="shared" si="18"/>
        <v>0.5</v>
      </c>
      <c r="L164" s="6">
        <f t="shared" si="23"/>
        <v>0.5962928399999996</v>
      </c>
      <c r="M164" s="6">
        <f t="shared" si="19"/>
        <v>0.73599240999999982</v>
      </c>
      <c r="N164" s="6">
        <f t="shared" si="20"/>
        <v>0.38439999999999958</v>
      </c>
      <c r="O164" s="6">
        <f t="shared" si="21"/>
        <v>0.25</v>
      </c>
      <c r="P164" s="2"/>
    </row>
    <row r="165" spans="1:16" x14ac:dyDescent="0.55000000000000004">
      <c r="A165" s="3">
        <v>44713</v>
      </c>
      <c r="B165" s="2">
        <v>3.21</v>
      </c>
      <c r="C165" s="5">
        <v>1.9878</v>
      </c>
      <c r="D165" s="5">
        <v>1.9020999999999999</v>
      </c>
      <c r="E165" s="2">
        <v>2.14</v>
      </c>
      <c r="F165">
        <v>2.2599999999999998</v>
      </c>
      <c r="G165">
        <f t="shared" si="22"/>
        <v>1.2222</v>
      </c>
      <c r="H165">
        <f t="shared" si="16"/>
        <v>1.3079000000000001</v>
      </c>
      <c r="I165">
        <f t="shared" si="17"/>
        <v>1.0699999999999998</v>
      </c>
      <c r="J165">
        <f t="shared" si="18"/>
        <v>0.95000000000000018</v>
      </c>
      <c r="L165" s="6">
        <f t="shared" si="23"/>
        <v>1.4937728399999999</v>
      </c>
      <c r="M165" s="6">
        <f t="shared" si="19"/>
        <v>1.7106024100000001</v>
      </c>
      <c r="N165" s="6">
        <f t="shared" si="20"/>
        <v>1.1448999999999996</v>
      </c>
      <c r="O165" s="6">
        <f t="shared" si="21"/>
        <v>0.9025000000000003</v>
      </c>
      <c r="P165" s="2"/>
    </row>
    <row r="166" spans="1:16" x14ac:dyDescent="0.55000000000000004">
      <c r="A166" s="3">
        <v>44743</v>
      </c>
      <c r="B166" s="2">
        <v>2.83</v>
      </c>
      <c r="C166" s="5">
        <v>1.9878</v>
      </c>
      <c r="D166" s="5">
        <v>1.9020999999999999</v>
      </c>
      <c r="E166" s="2">
        <v>2.14</v>
      </c>
      <c r="F166">
        <v>2.2599999999999998</v>
      </c>
      <c r="G166">
        <f t="shared" si="22"/>
        <v>0.84220000000000006</v>
      </c>
      <c r="H166">
        <f t="shared" si="16"/>
        <v>0.92790000000000017</v>
      </c>
      <c r="I166">
        <f t="shared" si="17"/>
        <v>0.69</v>
      </c>
      <c r="J166">
        <f t="shared" si="18"/>
        <v>0.57000000000000028</v>
      </c>
      <c r="L166" s="6">
        <f t="shared" si="23"/>
        <v>0.70930084000000015</v>
      </c>
      <c r="M166" s="6">
        <f t="shared" si="19"/>
        <v>0.86099841000000032</v>
      </c>
      <c r="N166" s="6">
        <f t="shared" si="20"/>
        <v>0.47609999999999991</v>
      </c>
      <c r="O166" s="6">
        <f t="shared" si="21"/>
        <v>0.3249000000000003</v>
      </c>
      <c r="P166" s="2"/>
    </row>
    <row r="167" spans="1:16" x14ac:dyDescent="0.55000000000000004">
      <c r="A167" s="3">
        <v>44774</v>
      </c>
      <c r="B167" s="2">
        <v>3.02</v>
      </c>
      <c r="C167" s="5">
        <v>1.9878</v>
      </c>
      <c r="D167" s="5">
        <v>1.9020999999999999</v>
      </c>
      <c r="E167" s="2">
        <v>2.14</v>
      </c>
      <c r="F167">
        <v>2.2599999999999998</v>
      </c>
      <c r="G167">
        <f t="shared" si="22"/>
        <v>1.0322</v>
      </c>
      <c r="H167">
        <f t="shared" si="16"/>
        <v>1.1179000000000001</v>
      </c>
      <c r="I167">
        <f t="shared" si="17"/>
        <v>0.87999999999999989</v>
      </c>
      <c r="J167">
        <f t="shared" si="18"/>
        <v>0.76000000000000023</v>
      </c>
      <c r="L167" s="6">
        <f t="shared" si="23"/>
        <v>1.0654368400000001</v>
      </c>
      <c r="M167" s="6">
        <f t="shared" si="19"/>
        <v>1.2497004100000002</v>
      </c>
      <c r="N167" s="6">
        <f t="shared" si="20"/>
        <v>0.77439999999999987</v>
      </c>
      <c r="O167" s="6">
        <f t="shared" si="21"/>
        <v>0.57760000000000034</v>
      </c>
      <c r="P167" s="2"/>
    </row>
    <row r="168" spans="1:16" x14ac:dyDescent="0.55000000000000004">
      <c r="A168" s="3">
        <v>44805</v>
      </c>
      <c r="B168" s="2">
        <v>2.97</v>
      </c>
      <c r="C168" s="5">
        <v>1.9878</v>
      </c>
      <c r="D168" s="5">
        <v>1.9020999999999999</v>
      </c>
      <c r="E168" s="2">
        <v>2.14</v>
      </c>
      <c r="F168">
        <v>2.2599999999999998</v>
      </c>
      <c r="G168">
        <f t="shared" si="22"/>
        <v>0.98220000000000018</v>
      </c>
      <c r="H168">
        <f t="shared" si="16"/>
        <v>1.0679000000000003</v>
      </c>
      <c r="I168">
        <f t="shared" si="17"/>
        <v>0.83000000000000007</v>
      </c>
      <c r="J168">
        <f t="shared" si="18"/>
        <v>0.71000000000000041</v>
      </c>
      <c r="L168" s="6">
        <f t="shared" si="23"/>
        <v>0.96471684000000035</v>
      </c>
      <c r="M168" s="6">
        <f t="shared" si="19"/>
        <v>1.1404104100000005</v>
      </c>
      <c r="N168" s="6">
        <f t="shared" si="20"/>
        <v>0.68890000000000007</v>
      </c>
      <c r="O168" s="6">
        <f t="shared" si="21"/>
        <v>0.50410000000000055</v>
      </c>
      <c r="P168" s="2"/>
    </row>
    <row r="169" spans="1:16" x14ac:dyDescent="0.55000000000000004">
      <c r="A169" s="3">
        <v>44835</v>
      </c>
      <c r="B169" s="2">
        <v>3.42</v>
      </c>
      <c r="C169" s="5">
        <v>1.9878</v>
      </c>
      <c r="D169" s="5">
        <v>1.9020999999999999</v>
      </c>
      <c r="E169" s="2">
        <v>2.14</v>
      </c>
      <c r="F169">
        <v>2.2599999999999998</v>
      </c>
      <c r="G169">
        <f t="shared" si="22"/>
        <v>1.4321999999999999</v>
      </c>
      <c r="H169">
        <f t="shared" si="16"/>
        <v>1.5179</v>
      </c>
      <c r="I169">
        <f t="shared" si="17"/>
        <v>1.2799999999999998</v>
      </c>
      <c r="J169">
        <f t="shared" si="18"/>
        <v>1.1600000000000001</v>
      </c>
      <c r="L169" s="6">
        <f t="shared" si="23"/>
        <v>2.0511968399999998</v>
      </c>
      <c r="M169" s="6">
        <f t="shared" si="19"/>
        <v>2.3040204100000001</v>
      </c>
      <c r="N169" s="6">
        <f t="shared" si="20"/>
        <v>1.6383999999999994</v>
      </c>
      <c r="O169" s="6">
        <f t="shared" si="21"/>
        <v>1.3456000000000004</v>
      </c>
      <c r="P169" s="2"/>
    </row>
    <row r="170" spans="1:16" x14ac:dyDescent="0.55000000000000004">
      <c r="A170" s="3">
        <v>44866</v>
      </c>
      <c r="B170" s="2">
        <v>3.01</v>
      </c>
      <c r="C170" s="5">
        <v>1.9878</v>
      </c>
      <c r="D170" s="5">
        <v>1.9020999999999999</v>
      </c>
      <c r="E170" s="2">
        <v>2.14</v>
      </c>
      <c r="F170">
        <v>2.2599999999999998</v>
      </c>
      <c r="G170">
        <f t="shared" si="22"/>
        <v>1.0221999999999998</v>
      </c>
      <c r="H170">
        <f t="shared" si="16"/>
        <v>1.1078999999999999</v>
      </c>
      <c r="I170">
        <f t="shared" si="17"/>
        <v>0.86999999999999966</v>
      </c>
      <c r="J170">
        <f t="shared" si="18"/>
        <v>0.75</v>
      </c>
      <c r="L170" s="6">
        <f t="shared" si="23"/>
        <v>1.0448928399999995</v>
      </c>
      <c r="M170" s="6">
        <f t="shared" si="19"/>
        <v>1.2274424099999997</v>
      </c>
      <c r="N170" s="6">
        <f t="shared" si="20"/>
        <v>0.75689999999999946</v>
      </c>
      <c r="O170" s="6">
        <f t="shared" si="21"/>
        <v>0.5625</v>
      </c>
      <c r="P170" s="2"/>
    </row>
    <row r="171" spans="1:16" x14ac:dyDescent="0.55000000000000004">
      <c r="A171" s="3" t="s">
        <v>149</v>
      </c>
      <c r="B171" s="2">
        <v>3.28</v>
      </c>
      <c r="C171" s="5">
        <v>1.9878</v>
      </c>
      <c r="D171" s="5">
        <v>1.9020999999999999</v>
      </c>
      <c r="E171" s="2">
        <v>2.14</v>
      </c>
      <c r="F171">
        <v>2.2599999999999998</v>
      </c>
      <c r="G171">
        <f t="shared" si="22"/>
        <v>1.2921999999999998</v>
      </c>
      <c r="H171">
        <f t="shared" si="16"/>
        <v>1.3778999999999999</v>
      </c>
      <c r="I171">
        <f t="shared" si="17"/>
        <v>1.1399999999999997</v>
      </c>
      <c r="J171">
        <f t="shared" si="18"/>
        <v>1.02</v>
      </c>
      <c r="L171" s="6">
        <f t="shared" si="23"/>
        <v>1.6697808399999994</v>
      </c>
      <c r="M171" s="6">
        <f t="shared" si="19"/>
        <v>1.8986084099999998</v>
      </c>
      <c r="N171" s="6">
        <f t="shared" si="20"/>
        <v>1.2995999999999992</v>
      </c>
      <c r="O171" s="6">
        <f t="shared" si="21"/>
        <v>1.0404</v>
      </c>
      <c r="P171" s="2"/>
    </row>
    <row r="172" spans="1:16" x14ac:dyDescent="0.55000000000000004">
      <c r="A172" s="3" t="s">
        <v>150</v>
      </c>
      <c r="B172" s="2">
        <v>2.91</v>
      </c>
      <c r="C172" s="5">
        <v>3.1021999999999998</v>
      </c>
      <c r="D172" s="5">
        <v>3.0085999999999999</v>
      </c>
      <c r="E172" s="2">
        <v>3.23</v>
      </c>
      <c r="F172">
        <v>3.45</v>
      </c>
      <c r="G172">
        <f t="shared" ref="G172:G183" si="24">$B172-C172</f>
        <v>-0.1921999999999997</v>
      </c>
      <c r="H172">
        <f t="shared" ref="H172:H183" si="25">$B172-D172</f>
        <v>-9.8599999999999799E-2</v>
      </c>
      <c r="I172">
        <f t="shared" ref="I172:I183" si="26">$B172-E172</f>
        <v>-0.31999999999999984</v>
      </c>
      <c r="J172">
        <f t="shared" ref="J172:J183" si="27">$B172-F172</f>
        <v>-0.54</v>
      </c>
      <c r="L172" s="6">
        <f t="shared" si="23"/>
        <v>3.6940839999999885E-2</v>
      </c>
      <c r="M172" s="6">
        <f t="shared" si="19"/>
        <v>9.7219599999999601E-3</v>
      </c>
      <c r="N172" s="6">
        <f t="shared" si="20"/>
        <v>0.10239999999999989</v>
      </c>
      <c r="O172" s="6">
        <f t="shared" si="21"/>
        <v>0.29160000000000003</v>
      </c>
      <c r="P172" s="2"/>
    </row>
    <row r="173" spans="1:16" x14ac:dyDescent="0.55000000000000004">
      <c r="A173" s="3" t="s">
        <v>151</v>
      </c>
      <c r="B173" s="2">
        <v>3.3</v>
      </c>
      <c r="C173" s="5">
        <v>3.1021999999999998</v>
      </c>
      <c r="D173" s="5">
        <v>3.0085999999999999</v>
      </c>
      <c r="E173" s="2">
        <v>3.23</v>
      </c>
      <c r="F173">
        <v>3.45</v>
      </c>
      <c r="G173">
        <f t="shared" si="24"/>
        <v>0.19779999999999998</v>
      </c>
      <c r="H173">
        <f t="shared" si="25"/>
        <v>0.29139999999999988</v>
      </c>
      <c r="I173">
        <f t="shared" si="26"/>
        <v>6.999999999999984E-2</v>
      </c>
      <c r="J173">
        <f t="shared" si="27"/>
        <v>-0.15000000000000036</v>
      </c>
      <c r="L173" s="6">
        <f t="shared" si="23"/>
        <v>3.9124839999999987E-2</v>
      </c>
      <c r="M173" s="6">
        <f t="shared" si="19"/>
        <v>8.4913959999999927E-2</v>
      </c>
      <c r="N173" s="6">
        <f t="shared" si="20"/>
        <v>4.8999999999999773E-3</v>
      </c>
      <c r="O173" s="6">
        <f t="shared" si="21"/>
        <v>2.2500000000000107E-2</v>
      </c>
      <c r="P173" s="2"/>
    </row>
    <row r="174" spans="1:16" x14ac:dyDescent="0.55000000000000004">
      <c r="A174" s="3" t="s">
        <v>152</v>
      </c>
      <c r="B174" s="2">
        <v>3.04</v>
      </c>
      <c r="C174" s="5">
        <v>3.1021999999999998</v>
      </c>
      <c r="D174" s="5">
        <v>3.0085999999999999</v>
      </c>
      <c r="E174" s="2">
        <v>3.23</v>
      </c>
      <c r="F174">
        <v>3.45</v>
      </c>
      <c r="G174">
        <f t="shared" si="24"/>
        <v>-6.2199999999999811E-2</v>
      </c>
      <c r="H174">
        <f t="shared" si="25"/>
        <v>3.1400000000000095E-2</v>
      </c>
      <c r="I174">
        <f t="shared" si="26"/>
        <v>-0.18999999999999995</v>
      </c>
      <c r="J174">
        <f t="shared" si="27"/>
        <v>-0.41000000000000014</v>
      </c>
      <c r="L174" s="6">
        <f t="shared" si="23"/>
        <v>3.8688399999999763E-3</v>
      </c>
      <c r="M174" s="6">
        <f t="shared" si="19"/>
        <v>9.8596000000000599E-4</v>
      </c>
      <c r="N174" s="6">
        <f t="shared" si="20"/>
        <v>3.6099999999999979E-2</v>
      </c>
      <c r="O174" s="6">
        <f t="shared" si="21"/>
        <v>0.16810000000000011</v>
      </c>
      <c r="P174" s="2"/>
    </row>
    <row r="175" spans="1:16" x14ac:dyDescent="0.55000000000000004">
      <c r="A175" s="3" t="s">
        <v>153</v>
      </c>
      <c r="B175" s="2">
        <v>2.97</v>
      </c>
      <c r="C175" s="5">
        <v>3.1021999999999998</v>
      </c>
      <c r="D175" s="5">
        <v>3.0085999999999999</v>
      </c>
      <c r="E175" s="2">
        <v>3.23</v>
      </c>
      <c r="F175">
        <v>3.45</v>
      </c>
      <c r="G175">
        <f t="shared" si="24"/>
        <v>-0.13219999999999965</v>
      </c>
      <c r="H175">
        <f t="shared" si="25"/>
        <v>-3.8599999999999746E-2</v>
      </c>
      <c r="I175">
        <f t="shared" si="26"/>
        <v>-0.25999999999999979</v>
      </c>
      <c r="J175">
        <f t="shared" si="27"/>
        <v>-0.48</v>
      </c>
      <c r="L175" s="6">
        <f t="shared" si="23"/>
        <v>1.7476839999999907E-2</v>
      </c>
      <c r="M175" s="6">
        <f t="shared" si="19"/>
        <v>1.4899599999999803E-3</v>
      </c>
      <c r="N175" s="6">
        <f t="shared" si="20"/>
        <v>6.7599999999999882E-2</v>
      </c>
      <c r="O175" s="6">
        <f t="shared" si="21"/>
        <v>0.23039999999999999</v>
      </c>
      <c r="P175" s="2"/>
    </row>
    <row r="176" spans="1:16" x14ac:dyDescent="0.55000000000000004">
      <c r="A176" s="3" t="s">
        <v>154</v>
      </c>
      <c r="B176" s="2">
        <v>3.14</v>
      </c>
      <c r="C176" s="5">
        <v>3.1021999999999998</v>
      </c>
      <c r="D176" s="5">
        <v>3.0085999999999999</v>
      </c>
      <c r="E176" s="2">
        <v>3.23</v>
      </c>
      <c r="F176">
        <v>3.45</v>
      </c>
      <c r="G176">
        <f t="shared" si="24"/>
        <v>3.7800000000000278E-2</v>
      </c>
      <c r="H176">
        <f t="shared" si="25"/>
        <v>0.13140000000000018</v>
      </c>
      <c r="I176">
        <f t="shared" si="26"/>
        <v>-8.9999999999999858E-2</v>
      </c>
      <c r="J176">
        <f t="shared" si="27"/>
        <v>-0.31000000000000005</v>
      </c>
      <c r="L176" s="6">
        <f t="shared" si="23"/>
        <v>1.428840000000021E-3</v>
      </c>
      <c r="M176" s="6">
        <f t="shared" si="19"/>
        <v>1.7265960000000049E-2</v>
      </c>
      <c r="N176" s="6">
        <f t="shared" si="20"/>
        <v>8.0999999999999753E-3</v>
      </c>
      <c r="O176" s="6">
        <f t="shared" si="21"/>
        <v>9.6100000000000033E-2</v>
      </c>
      <c r="P176" s="2"/>
    </row>
    <row r="177" spans="1:18" x14ac:dyDescent="0.55000000000000004">
      <c r="A177" s="3" t="s">
        <v>155</v>
      </c>
      <c r="B177" s="2">
        <v>3.11</v>
      </c>
      <c r="C177" s="5">
        <v>3.1021999999999998</v>
      </c>
      <c r="D177" s="5">
        <v>3.0085999999999999</v>
      </c>
      <c r="E177" s="2">
        <v>3.23</v>
      </c>
      <c r="F177">
        <v>3.45</v>
      </c>
      <c r="G177">
        <f t="shared" si="24"/>
        <v>7.8000000000000291E-3</v>
      </c>
      <c r="H177">
        <f t="shared" si="25"/>
        <v>0.10139999999999993</v>
      </c>
      <c r="I177">
        <f t="shared" si="26"/>
        <v>-0.12000000000000011</v>
      </c>
      <c r="J177">
        <f t="shared" si="27"/>
        <v>-0.3400000000000003</v>
      </c>
      <c r="L177" s="6">
        <f t="shared" si="23"/>
        <v>6.0840000000000454E-5</v>
      </c>
      <c r="M177" s="6">
        <f t="shared" si="19"/>
        <v>1.0281959999999988E-2</v>
      </c>
      <c r="N177" s="6">
        <f t="shared" si="20"/>
        <v>1.4400000000000026E-2</v>
      </c>
      <c r="O177" s="6">
        <f t="shared" si="21"/>
        <v>0.1156000000000002</v>
      </c>
      <c r="P177" s="2"/>
    </row>
    <row r="178" spans="1:18" x14ac:dyDescent="0.55000000000000004">
      <c r="A178" s="3" t="s">
        <v>156</v>
      </c>
      <c r="B178" s="2">
        <v>3.29</v>
      </c>
      <c r="C178" s="5">
        <v>3.1021999999999998</v>
      </c>
      <c r="D178" s="5">
        <v>3.0085999999999999</v>
      </c>
      <c r="E178" s="2">
        <v>3.23</v>
      </c>
      <c r="F178">
        <v>3.45</v>
      </c>
      <c r="G178">
        <f t="shared" si="24"/>
        <v>0.18780000000000019</v>
      </c>
      <c r="H178">
        <f t="shared" si="25"/>
        <v>0.28140000000000009</v>
      </c>
      <c r="I178">
        <f t="shared" si="26"/>
        <v>6.0000000000000053E-2</v>
      </c>
      <c r="J178">
        <f t="shared" si="27"/>
        <v>-0.16000000000000014</v>
      </c>
      <c r="L178" s="6">
        <f t="shared" si="23"/>
        <v>3.5268840000000072E-2</v>
      </c>
      <c r="M178" s="6">
        <f t="shared" si="19"/>
        <v>7.9185960000000055E-2</v>
      </c>
      <c r="N178" s="6">
        <f t="shared" si="20"/>
        <v>3.6000000000000064E-3</v>
      </c>
      <c r="O178" s="6">
        <f t="shared" si="21"/>
        <v>2.5600000000000046E-2</v>
      </c>
      <c r="P178" s="2"/>
    </row>
    <row r="179" spans="1:18" x14ac:dyDescent="0.55000000000000004">
      <c r="A179" s="3" t="s">
        <v>157</v>
      </c>
      <c r="B179" s="2">
        <v>3.41</v>
      </c>
      <c r="C179" s="5">
        <v>3.1021999999999998</v>
      </c>
      <c r="D179" s="5">
        <v>3.0085999999999999</v>
      </c>
      <c r="E179" s="2">
        <v>3.23</v>
      </c>
      <c r="F179">
        <v>3.45</v>
      </c>
      <c r="G179">
        <f t="shared" si="24"/>
        <v>0.3078000000000003</v>
      </c>
      <c r="H179">
        <f t="shared" si="25"/>
        <v>0.4014000000000002</v>
      </c>
      <c r="I179">
        <f t="shared" si="26"/>
        <v>0.18000000000000016</v>
      </c>
      <c r="J179">
        <f t="shared" si="27"/>
        <v>-4.0000000000000036E-2</v>
      </c>
      <c r="L179" s="6">
        <f t="shared" si="23"/>
        <v>9.4740840000000187E-2</v>
      </c>
      <c r="M179" s="6">
        <f t="shared" si="19"/>
        <v>0.16112196000000018</v>
      </c>
      <c r="N179" s="6">
        <f t="shared" si="20"/>
        <v>3.2400000000000061E-2</v>
      </c>
      <c r="O179" s="6">
        <f t="shared" si="21"/>
        <v>1.6000000000000029E-3</v>
      </c>
      <c r="P179" s="2"/>
    </row>
    <row r="180" spans="1:18" x14ac:dyDescent="0.55000000000000004">
      <c r="A180" s="3" t="s">
        <v>158</v>
      </c>
      <c r="B180" s="2">
        <v>3.87</v>
      </c>
      <c r="C180" s="5">
        <v>3.1021999999999998</v>
      </c>
      <c r="D180" s="5">
        <v>3.0085999999999999</v>
      </c>
      <c r="E180" s="2">
        <v>3.23</v>
      </c>
      <c r="F180">
        <v>3.45</v>
      </c>
      <c r="G180">
        <f t="shared" si="24"/>
        <v>0.76780000000000026</v>
      </c>
      <c r="H180">
        <f t="shared" si="25"/>
        <v>0.86140000000000017</v>
      </c>
      <c r="I180">
        <f t="shared" si="26"/>
        <v>0.64000000000000012</v>
      </c>
      <c r="J180">
        <f t="shared" si="27"/>
        <v>0.41999999999999993</v>
      </c>
      <c r="L180" s="6">
        <f t="shared" si="23"/>
        <v>0.58951684000000037</v>
      </c>
      <c r="M180" s="6">
        <f t="shared" si="19"/>
        <v>0.7420099600000003</v>
      </c>
      <c r="N180" s="6">
        <f t="shared" si="20"/>
        <v>0.40960000000000019</v>
      </c>
      <c r="O180" s="6">
        <f t="shared" si="21"/>
        <v>0.17639999999999995</v>
      </c>
      <c r="P180" s="2"/>
    </row>
    <row r="181" spans="1:18" x14ac:dyDescent="0.55000000000000004">
      <c r="A181" s="3">
        <v>45200</v>
      </c>
      <c r="B181" s="2">
        <v>3.88</v>
      </c>
      <c r="C181" s="5">
        <v>3.1021999999999998</v>
      </c>
      <c r="D181" s="5">
        <v>3.0085999999999999</v>
      </c>
      <c r="E181" s="2">
        <v>3.23</v>
      </c>
      <c r="F181">
        <v>3.45</v>
      </c>
      <c r="G181">
        <f t="shared" si="24"/>
        <v>0.77780000000000005</v>
      </c>
      <c r="H181">
        <f t="shared" si="25"/>
        <v>0.87139999999999995</v>
      </c>
      <c r="I181">
        <f t="shared" si="26"/>
        <v>0.64999999999999991</v>
      </c>
      <c r="J181">
        <f t="shared" si="27"/>
        <v>0.42999999999999972</v>
      </c>
      <c r="L181" s="6">
        <f t="shared" si="23"/>
        <v>0.60497284000000007</v>
      </c>
      <c r="M181" s="6">
        <f t="shared" si="19"/>
        <v>0.75933795999999987</v>
      </c>
      <c r="N181" s="6">
        <f t="shared" si="20"/>
        <v>0.42249999999999988</v>
      </c>
      <c r="O181" s="6">
        <f t="shared" si="21"/>
        <v>0.18489999999999976</v>
      </c>
      <c r="P181" s="2"/>
    </row>
    <row r="182" spans="1:18" x14ac:dyDescent="0.55000000000000004">
      <c r="A182" s="3">
        <v>45231</v>
      </c>
      <c r="B182" s="2">
        <v>3.34</v>
      </c>
      <c r="C182" s="5">
        <v>3.1021999999999998</v>
      </c>
      <c r="D182" s="5">
        <v>3.0085999999999999</v>
      </c>
      <c r="E182" s="2">
        <v>3.23</v>
      </c>
      <c r="F182">
        <v>3.45</v>
      </c>
      <c r="G182">
        <f t="shared" si="24"/>
        <v>0.23780000000000001</v>
      </c>
      <c r="H182">
        <f t="shared" si="25"/>
        <v>0.33139999999999992</v>
      </c>
      <c r="I182">
        <f t="shared" si="26"/>
        <v>0.10999999999999988</v>
      </c>
      <c r="J182">
        <f t="shared" si="27"/>
        <v>-0.11000000000000032</v>
      </c>
      <c r="L182" s="6">
        <f t="shared" si="23"/>
        <v>5.6548840000000003E-2</v>
      </c>
      <c r="M182" s="6">
        <f t="shared" si="19"/>
        <v>0.10982595999999994</v>
      </c>
      <c r="N182" s="6">
        <f t="shared" si="20"/>
        <v>1.2099999999999972E-2</v>
      </c>
      <c r="O182" s="6">
        <f t="shared" si="21"/>
        <v>1.2100000000000071E-2</v>
      </c>
      <c r="P182" s="2"/>
    </row>
    <row r="183" spans="1:18" x14ac:dyDescent="0.55000000000000004">
      <c r="A183" s="3" t="s">
        <v>159</v>
      </c>
      <c r="B183" s="2">
        <v>2.96</v>
      </c>
      <c r="C183" s="5">
        <v>3.1021999999999998</v>
      </c>
      <c r="D183" s="5">
        <v>3.0085999999999999</v>
      </c>
      <c r="E183" s="2">
        <v>3.23</v>
      </c>
      <c r="F183">
        <v>3.45</v>
      </c>
      <c r="G183">
        <f t="shared" si="24"/>
        <v>-0.14219999999999988</v>
      </c>
      <c r="H183">
        <f t="shared" si="25"/>
        <v>-4.8599999999999977E-2</v>
      </c>
      <c r="I183">
        <f t="shared" si="26"/>
        <v>-0.27</v>
      </c>
      <c r="J183">
        <f t="shared" si="27"/>
        <v>-0.49000000000000021</v>
      </c>
      <c r="L183" s="6">
        <f t="shared" si="23"/>
        <v>2.0220839999999966E-2</v>
      </c>
      <c r="M183" s="6">
        <f t="shared" si="19"/>
        <v>2.3619599999999976E-3</v>
      </c>
      <c r="N183" s="6">
        <f t="shared" si="20"/>
        <v>7.2900000000000006E-2</v>
      </c>
      <c r="O183" s="6">
        <f t="shared" si="21"/>
        <v>0.2401000000000002</v>
      </c>
      <c r="P183" s="2"/>
    </row>
    <row r="184" spans="1:18" x14ac:dyDescent="0.55000000000000004">
      <c r="B184" t="s">
        <v>25</v>
      </c>
      <c r="C184" t="s">
        <v>148</v>
      </c>
      <c r="D184" t="s">
        <v>147</v>
      </c>
      <c r="E184" t="s">
        <v>144</v>
      </c>
      <c r="F184" t="s">
        <v>145</v>
      </c>
      <c r="G184" t="s">
        <v>161</v>
      </c>
      <c r="H184" t="s">
        <v>162</v>
      </c>
      <c r="I184" t="s">
        <v>163</v>
      </c>
      <c r="J184" t="s">
        <v>164</v>
      </c>
      <c r="K184" s="1"/>
      <c r="L184" s="1" t="s">
        <v>165</v>
      </c>
      <c r="M184" s="1" t="s">
        <v>168</v>
      </c>
      <c r="N184" s="1" t="s">
        <v>166</v>
      </c>
      <c r="O184" s="1" t="s">
        <v>167</v>
      </c>
      <c r="P184" s="2"/>
    </row>
    <row r="185" spans="1:18" x14ac:dyDescent="0.55000000000000004">
      <c r="B185" s="2"/>
      <c r="C185" s="2"/>
      <c r="D185" s="2"/>
      <c r="E185" s="2" t="s">
        <v>117</v>
      </c>
      <c r="F185" s="2"/>
      <c r="G185" s="2"/>
      <c r="H185" s="2"/>
      <c r="I185" s="2"/>
      <c r="J185" s="2"/>
      <c r="K185" s="2"/>
      <c r="L185" s="8">
        <f>SUM(L4:L183)</f>
        <v>48.93764303999999</v>
      </c>
      <c r="M185" s="8">
        <f t="shared" ref="M185:O185" si="28">SUM(M4:M183)</f>
        <v>43.297069119999996</v>
      </c>
      <c r="N185" s="8">
        <f t="shared" si="28"/>
        <v>91.588799999999992</v>
      </c>
      <c r="O185" s="8">
        <f t="shared" si="28"/>
        <v>80.092400000000012</v>
      </c>
      <c r="P185" s="2"/>
    </row>
    <row r="186" spans="1:18" x14ac:dyDescent="0.55000000000000004">
      <c r="B186" s="4"/>
      <c r="C186" s="2"/>
      <c r="D186" s="2"/>
      <c r="E186" s="2"/>
      <c r="F186" s="2"/>
      <c r="G186" s="2"/>
      <c r="H186" s="2"/>
      <c r="I186" s="2"/>
      <c r="J186" s="2"/>
      <c r="K186" s="4"/>
      <c r="L186" s="4"/>
      <c r="M186" s="4"/>
      <c r="N186" s="4"/>
      <c r="O186" s="4"/>
      <c r="P186" s="2"/>
    </row>
    <row r="187" spans="1:18" x14ac:dyDescent="0.55000000000000004">
      <c r="B187" s="1" t="s">
        <v>25</v>
      </c>
      <c r="C187" s="1" t="s">
        <v>148</v>
      </c>
      <c r="D187" s="1" t="s">
        <v>147</v>
      </c>
      <c r="E187" s="1" t="s">
        <v>144</v>
      </c>
      <c r="F187" s="1" t="s">
        <v>145</v>
      </c>
      <c r="G187" s="1" t="s">
        <v>161</v>
      </c>
      <c r="H187" s="1" t="s">
        <v>162</v>
      </c>
      <c r="I187" s="1" t="s">
        <v>163</v>
      </c>
      <c r="J187" s="1" t="s">
        <v>164</v>
      </c>
      <c r="K187" s="4" t="s">
        <v>118</v>
      </c>
      <c r="L187" s="9">
        <f>AVERAGE(L4:L183)</f>
        <v>0.27187579466666661</v>
      </c>
      <c r="M187" s="9">
        <f t="shared" ref="M187:O187" si="29">AVERAGE(M4:M183)</f>
        <v>0.24053927288888888</v>
      </c>
      <c r="N187" s="9">
        <f t="shared" si="29"/>
        <v>0.50882666666666665</v>
      </c>
      <c r="O187" s="9">
        <f t="shared" si="29"/>
        <v>0.44495777777777784</v>
      </c>
      <c r="P187" s="1"/>
      <c r="R187" s="7"/>
    </row>
    <row r="188" spans="1:18" x14ac:dyDescent="0.55000000000000004">
      <c r="A188" s="4" t="s">
        <v>111</v>
      </c>
      <c r="B188" s="9">
        <f>AVERAGE(B4:B183)</f>
        <v>2.5698888888888902</v>
      </c>
      <c r="C188" s="9">
        <f t="shared" ref="C188:J188" si="30">AVERAGE(C4:C183)</f>
        <v>2.5844533333333315</v>
      </c>
      <c r="D188" s="9">
        <f t="shared" si="30"/>
        <v>2.5675333333333392</v>
      </c>
      <c r="E188" s="9">
        <f t="shared" si="30"/>
        <v>2.9386666666666645</v>
      </c>
      <c r="F188" s="9">
        <f t="shared" si="30"/>
        <v>2.9466666666666717</v>
      </c>
      <c r="G188" s="11">
        <f t="shared" si="30"/>
        <v>-1.456444444444439E-2</v>
      </c>
      <c r="H188" s="11">
        <f t="shared" si="30"/>
        <v>2.3555555555555578E-3</v>
      </c>
      <c r="I188" s="11">
        <f t="shared" si="30"/>
        <v>-0.36877777777777782</v>
      </c>
      <c r="J188" s="11">
        <f t="shared" si="30"/>
        <v>-0.37677777777777804</v>
      </c>
      <c r="K188" s="4" t="s">
        <v>111</v>
      </c>
      <c r="L188" s="9">
        <f t="shared" ref="L188:O188" si="31">AVERAGE(L4:L183)</f>
        <v>0.27187579466666661</v>
      </c>
      <c r="M188" s="9">
        <f t="shared" si="31"/>
        <v>0.24053927288888888</v>
      </c>
      <c r="N188" s="9">
        <f t="shared" si="31"/>
        <v>0.50882666666666665</v>
      </c>
      <c r="O188" s="9">
        <f t="shared" si="31"/>
        <v>0.44495777777777784</v>
      </c>
      <c r="P188" s="2"/>
    </row>
    <row r="189" spans="1:18" x14ac:dyDescent="0.55000000000000004">
      <c r="A189" s="2" t="s">
        <v>112</v>
      </c>
      <c r="B189" s="5">
        <f>MEDIAN(B4:B183)</f>
        <v>2.41</v>
      </c>
      <c r="C189" s="5">
        <f t="shared" ref="C189:J189" si="32">MEDIAN(C4:C183)</f>
        <v>2.472</v>
      </c>
      <c r="D189" s="5">
        <f t="shared" si="32"/>
        <v>2.39</v>
      </c>
      <c r="E189" s="5">
        <f t="shared" si="32"/>
        <v>2.76</v>
      </c>
      <c r="F189" s="5">
        <f t="shared" si="32"/>
        <v>2.87</v>
      </c>
      <c r="G189" s="5">
        <f t="shared" si="32"/>
        <v>-0.15050000000000008</v>
      </c>
      <c r="H189" s="5">
        <f t="shared" si="32"/>
        <v>-6.6000000000000059E-2</v>
      </c>
      <c r="I189" s="5">
        <f t="shared" si="32"/>
        <v>-0.43999999999999995</v>
      </c>
      <c r="J189" s="5">
        <f t="shared" si="32"/>
        <v>-0.4700000000000002</v>
      </c>
      <c r="K189" s="2" t="s">
        <v>112</v>
      </c>
      <c r="L189" s="5">
        <f t="shared" ref="L189:O189" si="33">MEDIAN(L4:L183)</f>
        <v>0.15444899999999984</v>
      </c>
      <c r="M189" s="5">
        <f t="shared" si="33"/>
        <v>8.3522000000000082E-2</v>
      </c>
      <c r="N189" s="5">
        <f t="shared" si="33"/>
        <v>0.32500000000000007</v>
      </c>
      <c r="O189" s="5">
        <f t="shared" si="33"/>
        <v>0.30805000000000016</v>
      </c>
      <c r="P189" s="2"/>
    </row>
    <row r="190" spans="1:18" x14ac:dyDescent="0.55000000000000004">
      <c r="A190" s="2" t="s">
        <v>113</v>
      </c>
      <c r="B190" s="5">
        <f>MAX(B4:B183)</f>
        <v>4.1900000000000004</v>
      </c>
      <c r="C190" s="5">
        <f t="shared" ref="C190:J190" si="34">MAX(C4:C183)</f>
        <v>4.2329999999999997</v>
      </c>
      <c r="D190" s="5">
        <f t="shared" si="34"/>
        <v>3.9020000000000001</v>
      </c>
      <c r="E190" s="5">
        <f t="shared" si="34"/>
        <v>4.46</v>
      </c>
      <c r="F190" s="5">
        <f t="shared" si="34"/>
        <v>4.3600000000000003</v>
      </c>
      <c r="G190" s="5">
        <f t="shared" si="34"/>
        <v>1.4321999999999999</v>
      </c>
      <c r="H190" s="5">
        <f t="shared" si="34"/>
        <v>1.5179</v>
      </c>
      <c r="I190" s="5">
        <f t="shared" si="34"/>
        <v>1.2799999999999998</v>
      </c>
      <c r="J190" s="5">
        <f t="shared" si="34"/>
        <v>1.1600000000000001</v>
      </c>
      <c r="K190" s="2" t="s">
        <v>113</v>
      </c>
      <c r="L190" s="5">
        <f t="shared" ref="L190:O190" si="35">MAX(L4:L183)</f>
        <v>2.0511968399999998</v>
      </c>
      <c r="M190" s="5">
        <f t="shared" si="35"/>
        <v>2.3040204100000001</v>
      </c>
      <c r="N190" s="5">
        <f t="shared" si="35"/>
        <v>2.1025</v>
      </c>
      <c r="O190" s="5">
        <f t="shared" si="35"/>
        <v>2.25</v>
      </c>
      <c r="P190" s="2"/>
    </row>
    <row r="191" spans="1:18" x14ac:dyDescent="0.55000000000000004">
      <c r="A191" s="2" t="s">
        <v>114</v>
      </c>
      <c r="B191" s="5">
        <f>MIN(B4:B183)</f>
        <v>0.95</v>
      </c>
      <c r="C191" s="5">
        <f t="shared" ref="C191:J191" si="36">MIN(C4:C183)</f>
        <v>1.1268</v>
      </c>
      <c r="D191" s="5">
        <f t="shared" si="36"/>
        <v>1.1882999999999999</v>
      </c>
      <c r="E191" s="5">
        <f t="shared" si="36"/>
        <v>1.37</v>
      </c>
      <c r="F191" s="5">
        <f t="shared" si="36"/>
        <v>1.49</v>
      </c>
      <c r="G191" s="5">
        <f t="shared" si="36"/>
        <v>-1.052</v>
      </c>
      <c r="H191" s="5">
        <f t="shared" si="36"/>
        <v>-1.02</v>
      </c>
      <c r="I191" s="5">
        <f t="shared" si="36"/>
        <v>-1.45</v>
      </c>
      <c r="J191" s="5">
        <f t="shared" si="36"/>
        <v>-1.5</v>
      </c>
      <c r="K191" s="2" t="s">
        <v>114</v>
      </c>
      <c r="L191" s="5">
        <f t="shared" ref="L191:O191" si="37">MIN(L4:L183)</f>
        <v>3.9999999999991189E-6</v>
      </c>
      <c r="M191" s="5">
        <f t="shared" si="37"/>
        <v>4.0000000000008951E-6</v>
      </c>
      <c r="N191" s="5">
        <f t="shared" si="37"/>
        <v>9.9999999999995736E-5</v>
      </c>
      <c r="O191" s="5">
        <f t="shared" si="37"/>
        <v>0</v>
      </c>
      <c r="P191" s="2"/>
    </row>
    <row r="192" spans="1:18" x14ac:dyDescent="0.55000000000000004">
      <c r="A192" s="2" t="s">
        <v>115</v>
      </c>
      <c r="B192" s="5">
        <f>STDEV(B4:B183)</f>
        <v>0.77256012684872932</v>
      </c>
      <c r="C192" s="5">
        <f t="shared" ref="C192:J192" si="38">STDEV(C4:C183)</f>
        <v>0.82499261296168802</v>
      </c>
      <c r="D192" s="5">
        <f t="shared" si="38"/>
        <v>0.76097855232255029</v>
      </c>
      <c r="E192" s="5">
        <f t="shared" si="38"/>
        <v>0.87509195047590027</v>
      </c>
      <c r="F192" s="5">
        <f t="shared" si="38"/>
        <v>0.81466722136356162</v>
      </c>
      <c r="G192" s="5">
        <f t="shared" si="38"/>
        <v>0.52266752890135237</v>
      </c>
      <c r="H192" s="5">
        <f t="shared" si="38"/>
        <v>0.49181041882977833</v>
      </c>
      <c r="I192" s="5">
        <f t="shared" si="38"/>
        <v>0.61230095893104985</v>
      </c>
      <c r="J192" s="5">
        <f t="shared" si="38"/>
        <v>0.5519864134385305</v>
      </c>
      <c r="K192" s="2" t="s">
        <v>115</v>
      </c>
      <c r="L192" s="5">
        <f t="shared" ref="L192:O192" si="39">STDEV(L4:L183)</f>
        <v>0.32180818859331223</v>
      </c>
      <c r="M192" s="5">
        <f t="shared" si="39"/>
        <v>0.35538079283368568</v>
      </c>
      <c r="N192" s="5">
        <f t="shared" si="39"/>
        <v>0.49868807478519106</v>
      </c>
      <c r="O192" s="5">
        <f t="shared" si="39"/>
        <v>0.43498605152690456</v>
      </c>
      <c r="P192" s="2"/>
    </row>
    <row r="193" spans="1:16" x14ac:dyDescent="0.55000000000000004">
      <c r="A193" t="s">
        <v>116</v>
      </c>
      <c r="L193" s="5"/>
      <c r="M193" s="5"/>
      <c r="N193" s="5"/>
      <c r="O193" s="5"/>
    </row>
    <row r="194" spans="1:16" x14ac:dyDescent="0.55000000000000004">
      <c r="B194" s="2"/>
      <c r="C194" s="2"/>
      <c r="D194" s="2"/>
      <c r="E194" s="2"/>
      <c r="F194" s="2" t="s">
        <v>160</v>
      </c>
      <c r="G194" s="2"/>
      <c r="H194" s="2"/>
      <c r="I194" s="2"/>
      <c r="K194" s="2" t="s">
        <v>169</v>
      </c>
      <c r="L194" s="9">
        <f>(L187-$O187)/(((L192^2)/180)+(($O192)^2/180))^0.5</f>
        <v>-4.2916305219232855</v>
      </c>
      <c r="M194" s="9">
        <f t="shared" ref="M194" si="40">(M187-$O187)/(((M192^2)/180)+(($O192)^2/180))^0.5</f>
        <v>-4.8825985250177917</v>
      </c>
      <c r="N194" s="9"/>
      <c r="O194" s="10"/>
      <c r="P194" s="2"/>
    </row>
    <row r="195" spans="1:16" x14ac:dyDescent="0.55000000000000004">
      <c r="A195" s="2"/>
      <c r="K195" s="2" t="s">
        <v>171</v>
      </c>
      <c r="L195" s="9">
        <f>(L187-$N187)/(((L192^2)/180)+(($N192)^2/180))^0.5</f>
        <v>-5.3563490974591623</v>
      </c>
      <c r="M195" s="9">
        <f t="shared" ref="M195" si="41">(M187-$N187)/(((M192^2)/180)+(($N192)^2/180))^0.5</f>
        <v>-5.8779974783749429</v>
      </c>
      <c r="N195" s="10">
        <f>(N187-$O187)/(((N192^2)/180)+(($O192)^2/180))^0.5</f>
        <v>1.2949017605820243</v>
      </c>
      <c r="O195" s="5"/>
    </row>
    <row r="196" spans="1:16" x14ac:dyDescent="0.55000000000000004">
      <c r="K196" s="2" t="s">
        <v>170</v>
      </c>
      <c r="L196" s="10">
        <f>(L187-$M187)/(((L192^2)/180)+(($M192)^2/180))^0.5</f>
        <v>0.8769182388239859</v>
      </c>
      <c r="M196" s="10"/>
      <c r="N196" s="10"/>
      <c r="O196" s="10"/>
    </row>
    <row r="197" spans="1:16" x14ac:dyDescent="0.55000000000000004">
      <c r="N197" s="2"/>
    </row>
    <row r="198" spans="1:16" x14ac:dyDescent="0.55000000000000004">
      <c r="A198" t="s">
        <v>109</v>
      </c>
    </row>
  </sheetData>
  <pageMargins left="0.7" right="0.7" top="0.75" bottom="0.75" header="0.3" footer="0.3"/>
  <pageSetup scale="17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08cc58af-7463-4eed-b705-ece9e5e95e1f" ContentTypeId="0x010100DB7D67ABFDCD8849AA1AB921D07E8AB4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313B4DEAC7BFA40AC716210CE9C6C64" ma:contentTypeVersion="38" ma:contentTypeDescription="Efiling Document" ma:contentTypeScope="" ma:versionID="b749fb48d3273b9043e23843f74c7c4f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16c160428caa24a7d3273d91786ae043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24110-F0036</SubmissionNumber>
    <AppType xmlns="c396903c-eb40-4742-9f08-57bf89a1e85e" xsi:nil="true"/>
    <SubmittingPCE xmlns="24b4dc9c-985f-4b06-881b-10995db5cfc7">Reynolds, Mirth, Richards &amp; Farmer LLP</SubmittingPCE>
    <ApplicationURL xmlns="c396903c-eb40-4742-9f08-57bf89a1e85e" xsi:nil="true"/>
    <ActionInternal xmlns="24b4dc9c-985f-4b06-881b-10995db5cfc7" xsi:nil="true"/>
    <DocumentDescription xmlns="24b4dc9c-985f-4b06-881b-10995db5cfc7">2020-01-20 Exhibit B - Figure 2 - data - Jan 2020</DocumentDescription>
    <CommentsAdded xmlns="24b4dc9c-985f-4b06-881b-10995db5cfc7">false</CommentsAdded>
    <DispositionURL xmlns="c396903c-eb40-4742-9f08-57bf89a1e85e" xsi:nil="true"/>
    <ApplicationDescription xmlns="24b4dc9c-985f-4b06-881b-10995db5cfc7" xsi:nil="true"/>
    <FilingURL xmlns="c396903c-eb40-4742-9f08-57bf89a1e85e">https://www2.auc.ab.ca/Proceeding24110/sitepages/SubmissionDetails.aspx?SubmissionNumber=24110-F0036</FilingURL>
    <ApplicationsTemp xmlns="24b4dc9c-985f-4b06-881b-10995db5cfc7" xsi:nil="true"/>
    <DispositionNumber xmlns="24b4dc9c-985f-4b06-881b-10995db5cfc7" xsi:nil="true"/>
    <RevisionType xmlns="c396903c-eb40-4742-9f08-57bf89a1e85e" xsi:nil="true"/>
    <DocumentTypeTemp xmlns="24b4dc9c-985f-4b06-881b-10995db5cfc7">Evidence</DocumentTypeTemp>
    <AucDocumentId xmlns="24b4dc9c-985f-4b06-881b-10995db5cfc7">183</AucDocumentId>
    <AUCFileName xmlns="24b4dc9c-985f-4b06-881b-10995db5cfc7">24110_X[]_2020-01-20ExhibitB-Figure2-data-Jan2020_0183.xlsx</AUCFileName>
    <Applications xmlns="24b4dc9c-985f-4b06-881b-10995db5cfc7" xsi:nil="true"/>
    <DocumentStatus xmlns="24b4dc9c-985f-4b06-881b-10995db5cfc7">Active</DocumentStatus>
    <ExhibitNumberTemp xmlns="24b4dc9c-985f-4b06-881b-10995db5cfc7">24110-X0127</ExhibitNumberTemp>
    <ActionExternal xmlns="24b4dc9c-985f-4b06-881b-10995db5cfc7" xsi:nil="true"/>
    <fae381d0f82a490fb5506f8d60dd7e7c xmlns="24b4dc9c-985f-4b06-881b-10995db5cfc7">
      <Terms xmlns="http://schemas.microsoft.com/office/infopath/2007/PartnerControls"/>
    </fae381d0f82a490fb5506f8d60dd7e7c>
    <RevisionStatus xmlns="c396903c-eb40-4742-9f08-57bf89a1e85e" xsi:nil="true"/>
    <IsLate xmlns="24b4dc9c-985f-4b06-881b-10995db5cfc7">false</IsLate>
    <OriginalFilename xmlns="24b4dc9c-985f-4b06-881b-10995db5cfc7">2020-01-20ExhibitB-Figure2-data-Jan2020.xlsx</OriginalFilename>
    <TaxCatchAll xmlns="24b4dc9c-985f-4b06-881b-10995db5cfc7"/>
  </documentManagement>
</p:properties>
</file>

<file path=customXml/itemProps1.xml><?xml version="1.0" encoding="utf-8"?>
<ds:datastoreItem xmlns:ds="http://schemas.openxmlformats.org/officeDocument/2006/customXml" ds:itemID="{D92FFBA0-8FDF-4C25-94A1-220ADFB99A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5EFA9C-9BFF-4FA9-ABB5-9854B9ECD75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6DDFD17A-C810-4C4C-A0B8-05BE34567A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4dc9c-985f-4b06-881b-10995db5cfc7"/>
    <ds:schemaRef ds:uri="c396903c-eb40-4742-9f08-57bf89a1e8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65F149B-D5F6-416C-A0DF-69B2830006D2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24b4dc9c-985f-4b06-881b-10995db5c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396903c-eb40-4742-9f08-57bf89a1e85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Cleary,  W Sean</dc:creator>
  <cp:lastModifiedBy>Sean Cleary</cp:lastModifiedBy>
  <cp:lastPrinted>2024-06-03T22:13:37Z</cp:lastPrinted>
  <dcterms:created xsi:type="dcterms:W3CDTF">2014-01-08T00:39:20Z</dcterms:created>
  <dcterms:modified xsi:type="dcterms:W3CDTF">2024-07-13T22:40:53Z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0x010100DB7D67ABFDCD8849AA1AB921D07E8AB400A313B4DEAC7BFA40AC716210CE9C6C64</vt:lpwstr>
  </property>
  <property fmtid="{D5CDD505-2E9C-101B-9397-08002B2CF9AE}" pid="3" name="Name">
    <vt:lpwstr>24110_X[]_2020-01-20ExhibitB-Figure2-data-Jan2020_0183.xlsx</vt:lpwstr>
  </property>
  <property fmtid="{D5CDD505-2E9C-101B-9397-08002B2CF9AE}" pid="4" name="DocumentType">
    <vt:lpwstr/>
  </property>
</Properties>
</file>