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hydroone.sharepoint.com/sites/RA/Proceedings Library/2024/EB-2024-0116 - B2M - 2025-2029 Rate Application/Working Folder/Amended Application/"/>
    </mc:Choice>
  </mc:AlternateContent>
  <xr:revisionPtr revIDLastSave="269" documentId="8_{AA7B6618-E28C-44CB-B97E-E251ED19E5C3}" xr6:coauthVersionLast="47" xr6:coauthVersionMax="47" xr10:uidLastSave="{D2ADB0C6-3231-4FC0-8DA1-1AFB42BAC984}"/>
  <bookViews>
    <workbookView xWindow="-110" yWindow="-110" windowWidth="19420" windowHeight="11620" tabRatio="776" xr2:uid="{1F9FA5E8-C9CD-44A4-AFCE-313ED59C3AEC}"/>
  </bookViews>
  <sheets>
    <sheet name="App.2-BA_Fixed Asset Cont_2025" sheetId="1" r:id="rId1"/>
    <sheet name="App.2-BA_Fixed Asset Cont_2026" sheetId="2" r:id="rId2"/>
    <sheet name="App.2-BA_Fixed Asset Cont_2027" sheetId="3" r:id="rId3"/>
    <sheet name="App.2-BA_Fixed Asset Cont_2028" sheetId="4" r:id="rId4"/>
    <sheet name="App.2-BA_Fixed Asset Cont_2029" sheetId="5" r:id="rId5"/>
  </sheets>
  <definedNames>
    <definedName name="_xlnm._FilterDatabase" localSheetId="0" hidden="1">'App.2-BA_Fixed Asset Cont_2025'!$A$16:$M$52</definedName>
    <definedName name="_xlnm._FilterDatabase" localSheetId="1" hidden="1">'App.2-BA_Fixed Asset Cont_2026'!$A$16:$M$52</definedName>
    <definedName name="_xlnm._FilterDatabase" localSheetId="2" hidden="1">'App.2-BA_Fixed Asset Cont_2027'!$A$16:$M$52</definedName>
    <definedName name="_xlnm._FilterDatabase" localSheetId="3" hidden="1">'App.2-BA_Fixed Asset Cont_2028'!$A$16:$M$52</definedName>
    <definedName name="_xlnm._FilterDatabase" localSheetId="4" hidden="1">'App.2-BA_Fixed Asset Cont_2029'!$A$16:$M$52</definedName>
    <definedName name="EBNUMBER">#REF!</definedName>
    <definedName name="_xlnm.Print_Area" localSheetId="0">'App.2-BA_Fixed Asset Cont_2025'!$A$1:$M$84</definedName>
    <definedName name="_xlnm.Print_Area" localSheetId="3">'App.2-BA_Fixed Asset Cont_2028'!$A$1:$M$84</definedName>
    <definedName name="_xlnm.Print_Area" localSheetId="4">'App.2-BA_Fixed Asset Cont_2029'!$A$1:$M$84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2" i="1" l="1"/>
  <c r="I52" i="2" s="1"/>
  <c r="L52" i="2" s="1"/>
  <c r="I52" i="3" s="1"/>
  <c r="L52" i="3" s="1"/>
  <c r="I52" i="4" s="1"/>
  <c r="L52" i="4" s="1"/>
  <c r="I52" i="5" s="1"/>
  <c r="L52" i="5" s="1"/>
  <c r="K57" i="5"/>
  <c r="F57" i="5"/>
  <c r="M55" i="5"/>
  <c r="L55" i="5"/>
  <c r="G55" i="5"/>
  <c r="K54" i="5"/>
  <c r="J54" i="5"/>
  <c r="J57" i="5" s="1"/>
  <c r="J59" i="5" s="1"/>
  <c r="K64" i="5" s="1"/>
  <c r="F54" i="5"/>
  <c r="E54" i="5"/>
  <c r="E57" i="5" s="1"/>
  <c r="F57" i="4"/>
  <c r="E57" i="4"/>
  <c r="M55" i="4"/>
  <c r="L55" i="4"/>
  <c r="G55" i="4"/>
  <c r="K54" i="4"/>
  <c r="K57" i="4" s="1"/>
  <c r="F54" i="4"/>
  <c r="E54" i="4"/>
  <c r="E57" i="3"/>
  <c r="M55" i="3"/>
  <c r="L55" i="3"/>
  <c r="G55" i="3"/>
  <c r="K54" i="3"/>
  <c r="K57" i="3" s="1"/>
  <c r="J54" i="3"/>
  <c r="J57" i="3" s="1"/>
  <c r="J59" i="3" s="1"/>
  <c r="K64" i="3" s="1"/>
  <c r="F54" i="3"/>
  <c r="F57" i="3" s="1"/>
  <c r="E54" i="3"/>
  <c r="L55" i="2"/>
  <c r="G55" i="2"/>
  <c r="K54" i="2"/>
  <c r="K57" i="2" s="1"/>
  <c r="F54" i="2"/>
  <c r="F57" i="2" s="1"/>
  <c r="E54" i="2"/>
  <c r="E57" i="2" s="1"/>
  <c r="M56" i="1"/>
  <c r="L56" i="1"/>
  <c r="I56" i="2" s="1"/>
  <c r="L56" i="2" s="1"/>
  <c r="I56" i="3" s="1"/>
  <c r="L56" i="3" s="1"/>
  <c r="I56" i="4" s="1"/>
  <c r="L56" i="4" s="1"/>
  <c r="I56" i="5" s="1"/>
  <c r="L56" i="5" s="1"/>
  <c r="G56" i="1"/>
  <c r="D56" i="2" s="1"/>
  <c r="G56" i="2" s="1"/>
  <c r="L55" i="1"/>
  <c r="G55" i="1"/>
  <c r="M55" i="1" s="1"/>
  <c r="K54" i="1"/>
  <c r="K57" i="1" s="1"/>
  <c r="I54" i="1"/>
  <c r="I57" i="1" s="1"/>
  <c r="F54" i="1"/>
  <c r="F57" i="1" s="1"/>
  <c r="E54" i="1"/>
  <c r="E57" i="1" s="1"/>
  <c r="D54" i="1"/>
  <c r="D57" i="1" s="1"/>
  <c r="G52" i="1"/>
  <c r="D52" i="2" s="1"/>
  <c r="G52" i="2" s="1"/>
  <c r="L51" i="1"/>
  <c r="I51" i="2" s="1"/>
  <c r="L51" i="2" s="1"/>
  <c r="I51" i="3" s="1"/>
  <c r="L51" i="3" s="1"/>
  <c r="I51" i="4" s="1"/>
  <c r="L51" i="4" s="1"/>
  <c r="I51" i="5" s="1"/>
  <c r="L51" i="5" s="1"/>
  <c r="G51" i="1"/>
  <c r="D51" i="2" s="1"/>
  <c r="G51" i="2" s="1"/>
  <c r="D51" i="3" s="1"/>
  <c r="G51" i="3" s="1"/>
  <c r="L50" i="1"/>
  <c r="I50" i="2" s="1"/>
  <c r="L50" i="2" s="1"/>
  <c r="I50" i="3" s="1"/>
  <c r="L50" i="3" s="1"/>
  <c r="I50" i="4" s="1"/>
  <c r="L50" i="4" s="1"/>
  <c r="I50" i="5" s="1"/>
  <c r="L50" i="5" s="1"/>
  <c r="G50" i="1"/>
  <c r="D50" i="2" s="1"/>
  <c r="G50" i="2" s="1"/>
  <c r="L49" i="1"/>
  <c r="I49" i="2" s="1"/>
  <c r="L49" i="2" s="1"/>
  <c r="I49" i="3" s="1"/>
  <c r="L49" i="3" s="1"/>
  <c r="I49" i="4" s="1"/>
  <c r="L49" i="4" s="1"/>
  <c r="I49" i="5" s="1"/>
  <c r="L49" i="5" s="1"/>
  <c r="G49" i="1"/>
  <c r="D49" i="2" s="1"/>
  <c r="G49" i="2" s="1"/>
  <c r="L48" i="1"/>
  <c r="I48" i="2" s="1"/>
  <c r="L48" i="2" s="1"/>
  <c r="I48" i="3" s="1"/>
  <c r="L48" i="3" s="1"/>
  <c r="I48" i="4" s="1"/>
  <c r="L48" i="4" s="1"/>
  <c r="I48" i="5" s="1"/>
  <c r="L48" i="5" s="1"/>
  <c r="G48" i="1"/>
  <c r="D48" i="2" s="1"/>
  <c r="G48" i="2" s="1"/>
  <c r="D48" i="3" s="1"/>
  <c r="G48" i="3" s="1"/>
  <c r="D48" i="4" s="1"/>
  <c r="G48" i="4" s="1"/>
  <c r="L47" i="1"/>
  <c r="I47" i="2" s="1"/>
  <c r="L47" i="2" s="1"/>
  <c r="I47" i="3" s="1"/>
  <c r="L47" i="3" s="1"/>
  <c r="I47" i="4" s="1"/>
  <c r="L47" i="4" s="1"/>
  <c r="I47" i="5" s="1"/>
  <c r="L47" i="5" s="1"/>
  <c r="G47" i="1"/>
  <c r="D47" i="2" s="1"/>
  <c r="G47" i="2" s="1"/>
  <c r="L46" i="1"/>
  <c r="I46" i="2" s="1"/>
  <c r="L46" i="2" s="1"/>
  <c r="I46" i="3" s="1"/>
  <c r="L46" i="3" s="1"/>
  <c r="I46" i="4" s="1"/>
  <c r="L46" i="4" s="1"/>
  <c r="I46" i="5" s="1"/>
  <c r="L46" i="5" s="1"/>
  <c r="G46" i="1"/>
  <c r="D46" i="2" s="1"/>
  <c r="G46" i="2" s="1"/>
  <c r="L45" i="1"/>
  <c r="I45" i="2" s="1"/>
  <c r="L45" i="2" s="1"/>
  <c r="I45" i="3" s="1"/>
  <c r="L45" i="3" s="1"/>
  <c r="I45" i="4" s="1"/>
  <c r="L45" i="4" s="1"/>
  <c r="I45" i="5" s="1"/>
  <c r="L45" i="5" s="1"/>
  <c r="G45" i="1"/>
  <c r="D45" i="2" s="1"/>
  <c r="G45" i="2" s="1"/>
  <c r="L44" i="1"/>
  <c r="I44" i="2" s="1"/>
  <c r="L44" i="2" s="1"/>
  <c r="I44" i="3" s="1"/>
  <c r="L44" i="3" s="1"/>
  <c r="I44" i="4" s="1"/>
  <c r="L44" i="4" s="1"/>
  <c r="I44" i="5" s="1"/>
  <c r="L44" i="5" s="1"/>
  <c r="G44" i="1"/>
  <c r="D44" i="2" s="1"/>
  <c r="G44" i="2" s="1"/>
  <c r="L43" i="1"/>
  <c r="I43" i="2" s="1"/>
  <c r="L43" i="2" s="1"/>
  <c r="I43" i="3" s="1"/>
  <c r="L43" i="3" s="1"/>
  <c r="I43" i="4" s="1"/>
  <c r="L43" i="4" s="1"/>
  <c r="I43" i="5" s="1"/>
  <c r="L43" i="5" s="1"/>
  <c r="G43" i="1"/>
  <c r="D43" i="2" s="1"/>
  <c r="G43" i="2" s="1"/>
  <c r="L42" i="1"/>
  <c r="I42" i="2" s="1"/>
  <c r="L42" i="2" s="1"/>
  <c r="I42" i="3" s="1"/>
  <c r="L42" i="3" s="1"/>
  <c r="I42" i="4" s="1"/>
  <c r="L42" i="4" s="1"/>
  <c r="I42" i="5" s="1"/>
  <c r="L42" i="5" s="1"/>
  <c r="G42" i="1"/>
  <c r="D42" i="2" s="1"/>
  <c r="G42" i="2" s="1"/>
  <c r="L41" i="1"/>
  <c r="I41" i="2" s="1"/>
  <c r="L41" i="2" s="1"/>
  <c r="I41" i="3" s="1"/>
  <c r="L41" i="3" s="1"/>
  <c r="I41" i="4" s="1"/>
  <c r="L41" i="4" s="1"/>
  <c r="I41" i="5" s="1"/>
  <c r="L41" i="5" s="1"/>
  <c r="G41" i="1"/>
  <c r="M41" i="1" s="1"/>
  <c r="L40" i="1"/>
  <c r="I40" i="2" s="1"/>
  <c r="L40" i="2" s="1"/>
  <c r="I40" i="3" s="1"/>
  <c r="L40" i="3" s="1"/>
  <c r="I40" i="4" s="1"/>
  <c r="L40" i="4" s="1"/>
  <c r="I40" i="5" s="1"/>
  <c r="L40" i="5" s="1"/>
  <c r="G40" i="1"/>
  <c r="D40" i="2" s="1"/>
  <c r="G40" i="2" s="1"/>
  <c r="L39" i="1"/>
  <c r="I39" i="2" s="1"/>
  <c r="L39" i="2" s="1"/>
  <c r="I39" i="3" s="1"/>
  <c r="L39" i="3" s="1"/>
  <c r="I39" i="4" s="1"/>
  <c r="L39" i="4" s="1"/>
  <c r="I39" i="5" s="1"/>
  <c r="L39" i="5" s="1"/>
  <c r="G39" i="1"/>
  <c r="D39" i="2" s="1"/>
  <c r="G39" i="2" s="1"/>
  <c r="L38" i="1"/>
  <c r="I38" i="2" s="1"/>
  <c r="L38" i="2" s="1"/>
  <c r="I38" i="3" s="1"/>
  <c r="L38" i="3" s="1"/>
  <c r="I38" i="4" s="1"/>
  <c r="L38" i="4" s="1"/>
  <c r="I38" i="5" s="1"/>
  <c r="L38" i="5" s="1"/>
  <c r="G38" i="1"/>
  <c r="M38" i="1" s="1"/>
  <c r="L37" i="1"/>
  <c r="I37" i="2" s="1"/>
  <c r="L37" i="2" s="1"/>
  <c r="I37" i="3" s="1"/>
  <c r="L37" i="3" s="1"/>
  <c r="I37" i="4" s="1"/>
  <c r="L37" i="4" s="1"/>
  <c r="I37" i="5" s="1"/>
  <c r="L37" i="5" s="1"/>
  <c r="G37" i="1"/>
  <c r="D37" i="2" s="1"/>
  <c r="G37" i="2" s="1"/>
  <c r="L36" i="1"/>
  <c r="I36" i="2" s="1"/>
  <c r="L36" i="2" s="1"/>
  <c r="I36" i="3" s="1"/>
  <c r="L36" i="3" s="1"/>
  <c r="I36" i="4" s="1"/>
  <c r="L36" i="4" s="1"/>
  <c r="I36" i="5" s="1"/>
  <c r="L36" i="5" s="1"/>
  <c r="G36" i="1"/>
  <c r="D36" i="2" s="1"/>
  <c r="G36" i="2" s="1"/>
  <c r="L35" i="1"/>
  <c r="I35" i="2" s="1"/>
  <c r="L35" i="2" s="1"/>
  <c r="I35" i="3" s="1"/>
  <c r="L35" i="3" s="1"/>
  <c r="I35" i="4" s="1"/>
  <c r="L35" i="4" s="1"/>
  <c r="I35" i="5" s="1"/>
  <c r="L35" i="5" s="1"/>
  <c r="G35" i="1"/>
  <c r="D35" i="2" s="1"/>
  <c r="G35" i="2" s="1"/>
  <c r="L34" i="1"/>
  <c r="I34" i="2" s="1"/>
  <c r="L34" i="2" s="1"/>
  <c r="I34" i="3" s="1"/>
  <c r="L34" i="3" s="1"/>
  <c r="I34" i="4" s="1"/>
  <c r="L34" i="4" s="1"/>
  <c r="I34" i="5" s="1"/>
  <c r="L34" i="5" s="1"/>
  <c r="G34" i="1"/>
  <c r="D34" i="2" s="1"/>
  <c r="G34" i="2" s="1"/>
  <c r="L33" i="1"/>
  <c r="I33" i="2" s="1"/>
  <c r="L33" i="2" s="1"/>
  <c r="I33" i="3" s="1"/>
  <c r="L33" i="3" s="1"/>
  <c r="I33" i="4" s="1"/>
  <c r="L33" i="4" s="1"/>
  <c r="I33" i="5" s="1"/>
  <c r="L33" i="5" s="1"/>
  <c r="G33" i="1"/>
  <c r="L32" i="1"/>
  <c r="I32" i="2" s="1"/>
  <c r="L32" i="2" s="1"/>
  <c r="I32" i="3" s="1"/>
  <c r="L32" i="3" s="1"/>
  <c r="I32" i="4" s="1"/>
  <c r="L32" i="4" s="1"/>
  <c r="I32" i="5" s="1"/>
  <c r="L32" i="5" s="1"/>
  <c r="G32" i="1"/>
  <c r="D32" i="2" s="1"/>
  <c r="G32" i="2" s="1"/>
  <c r="L31" i="1"/>
  <c r="I31" i="2" s="1"/>
  <c r="L31" i="2" s="1"/>
  <c r="I31" i="3" s="1"/>
  <c r="L31" i="3" s="1"/>
  <c r="I31" i="4" s="1"/>
  <c r="L31" i="4" s="1"/>
  <c r="I31" i="5" s="1"/>
  <c r="L31" i="5" s="1"/>
  <c r="G31" i="1"/>
  <c r="D31" i="2" s="1"/>
  <c r="G31" i="2" s="1"/>
  <c r="L30" i="1"/>
  <c r="I30" i="2" s="1"/>
  <c r="L30" i="2" s="1"/>
  <c r="I30" i="3" s="1"/>
  <c r="L30" i="3" s="1"/>
  <c r="I30" i="4" s="1"/>
  <c r="L30" i="4" s="1"/>
  <c r="I30" i="5" s="1"/>
  <c r="L30" i="5" s="1"/>
  <c r="G30" i="1"/>
  <c r="D30" i="2" s="1"/>
  <c r="G30" i="2" s="1"/>
  <c r="L29" i="1"/>
  <c r="I29" i="2" s="1"/>
  <c r="L29" i="2" s="1"/>
  <c r="I29" i="3" s="1"/>
  <c r="L29" i="3" s="1"/>
  <c r="I29" i="4" s="1"/>
  <c r="L29" i="4" s="1"/>
  <c r="I29" i="5" s="1"/>
  <c r="L29" i="5" s="1"/>
  <c r="G29" i="1"/>
  <c r="D29" i="2" s="1"/>
  <c r="G29" i="2" s="1"/>
  <c r="L28" i="1"/>
  <c r="I28" i="2" s="1"/>
  <c r="L28" i="2" s="1"/>
  <c r="I28" i="3" s="1"/>
  <c r="L28" i="3" s="1"/>
  <c r="I28" i="4" s="1"/>
  <c r="L28" i="4" s="1"/>
  <c r="I28" i="5" s="1"/>
  <c r="L28" i="5" s="1"/>
  <c r="G28" i="1"/>
  <c r="D28" i="2" s="1"/>
  <c r="G28" i="2" s="1"/>
  <c r="L27" i="1"/>
  <c r="I27" i="2" s="1"/>
  <c r="L27" i="2" s="1"/>
  <c r="I27" i="3" s="1"/>
  <c r="L27" i="3" s="1"/>
  <c r="I27" i="4" s="1"/>
  <c r="L27" i="4" s="1"/>
  <c r="I27" i="5" s="1"/>
  <c r="L27" i="5" s="1"/>
  <c r="G27" i="1"/>
  <c r="D27" i="2" s="1"/>
  <c r="G27" i="2" s="1"/>
  <c r="L26" i="1"/>
  <c r="I26" i="2" s="1"/>
  <c r="L26" i="2" s="1"/>
  <c r="I26" i="3" s="1"/>
  <c r="L26" i="3" s="1"/>
  <c r="I26" i="4" s="1"/>
  <c r="L26" i="4" s="1"/>
  <c r="I26" i="5" s="1"/>
  <c r="L26" i="5" s="1"/>
  <c r="G26" i="1"/>
  <c r="J54" i="1"/>
  <c r="J57" i="1" s="1"/>
  <c r="J59" i="1" s="1"/>
  <c r="K64" i="1" s="1"/>
  <c r="G25" i="1"/>
  <c r="D25" i="2" s="1"/>
  <c r="G25" i="2" s="1"/>
  <c r="L24" i="1"/>
  <c r="I24" i="2" s="1"/>
  <c r="L24" i="2" s="1"/>
  <c r="I24" i="3" s="1"/>
  <c r="L24" i="3" s="1"/>
  <c r="I24" i="4" s="1"/>
  <c r="L24" i="4" s="1"/>
  <c r="I24" i="5" s="1"/>
  <c r="L24" i="5" s="1"/>
  <c r="G24" i="1"/>
  <c r="D24" i="2" s="1"/>
  <c r="G24" i="2" s="1"/>
  <c r="L23" i="1"/>
  <c r="I23" i="2" s="1"/>
  <c r="L23" i="2" s="1"/>
  <c r="I23" i="3" s="1"/>
  <c r="L23" i="3" s="1"/>
  <c r="I23" i="4" s="1"/>
  <c r="L23" i="4" s="1"/>
  <c r="I23" i="5" s="1"/>
  <c r="L23" i="5" s="1"/>
  <c r="G23" i="1"/>
  <c r="L22" i="1"/>
  <c r="I22" i="2" s="1"/>
  <c r="L22" i="2" s="1"/>
  <c r="I22" i="3" s="1"/>
  <c r="L22" i="3" s="1"/>
  <c r="I22" i="4" s="1"/>
  <c r="L22" i="4" s="1"/>
  <c r="I22" i="5" s="1"/>
  <c r="L22" i="5" s="1"/>
  <c r="G22" i="1"/>
  <c r="D22" i="2" s="1"/>
  <c r="G22" i="2" s="1"/>
  <c r="L21" i="1"/>
  <c r="I21" i="2" s="1"/>
  <c r="L21" i="2" s="1"/>
  <c r="I21" i="3" s="1"/>
  <c r="L21" i="3" s="1"/>
  <c r="I21" i="4" s="1"/>
  <c r="L21" i="4" s="1"/>
  <c r="I21" i="5" s="1"/>
  <c r="L21" i="5" s="1"/>
  <c r="G21" i="1"/>
  <c r="L20" i="1"/>
  <c r="I20" i="2" s="1"/>
  <c r="L20" i="2" s="1"/>
  <c r="I20" i="3" s="1"/>
  <c r="L20" i="3" s="1"/>
  <c r="I20" i="4" s="1"/>
  <c r="L20" i="4" s="1"/>
  <c r="I20" i="5" s="1"/>
  <c r="L20" i="5" s="1"/>
  <c r="G20" i="1"/>
  <c r="D20" i="2" s="1"/>
  <c r="G20" i="2" s="1"/>
  <c r="L19" i="1"/>
  <c r="G19" i="1"/>
  <c r="D19" i="2" s="1"/>
  <c r="G19" i="2" s="1"/>
  <c r="L18" i="1"/>
  <c r="I18" i="2" s="1"/>
  <c r="L18" i="2" s="1"/>
  <c r="I18" i="3" s="1"/>
  <c r="L18" i="3" s="1"/>
  <c r="I18" i="4" s="1"/>
  <c r="L18" i="4" s="1"/>
  <c r="I18" i="5" s="1"/>
  <c r="L18" i="5" s="1"/>
  <c r="G18" i="1"/>
  <c r="D18" i="2" s="1"/>
  <c r="G18" i="2" s="1"/>
  <c r="L17" i="1"/>
  <c r="I17" i="2" s="1"/>
  <c r="G17" i="1"/>
  <c r="M21" i="1" l="1"/>
  <c r="M33" i="1"/>
  <c r="M48" i="1"/>
  <c r="M52" i="1"/>
  <c r="D33" i="2"/>
  <c r="G33" i="2" s="1"/>
  <c r="M19" i="1"/>
  <c r="M49" i="1"/>
  <c r="M18" i="1"/>
  <c r="M26" i="1"/>
  <c r="M30" i="1"/>
  <c r="G54" i="1"/>
  <c r="G57" i="1" s="1"/>
  <c r="M39" i="1"/>
  <c r="D41" i="2"/>
  <c r="G41" i="2" s="1"/>
  <c r="D41" i="3" s="1"/>
  <c r="G41" i="3" s="1"/>
  <c r="D21" i="2"/>
  <c r="G21" i="2" s="1"/>
  <c r="M21" i="2" s="1"/>
  <c r="M44" i="1"/>
  <c r="M31" i="1"/>
  <c r="I19" i="2"/>
  <c r="L19" i="2" s="1"/>
  <c r="I19" i="3" s="1"/>
  <c r="L19" i="3" s="1"/>
  <c r="I19" i="4" s="1"/>
  <c r="L19" i="4" s="1"/>
  <c r="I19" i="5" s="1"/>
  <c r="L19" i="5" s="1"/>
  <c r="M35" i="1"/>
  <c r="M46" i="1"/>
  <c r="M22" i="1"/>
  <c r="M36" i="1"/>
  <c r="M43" i="1"/>
  <c r="M23" i="1"/>
  <c r="M51" i="3"/>
  <c r="D51" i="4"/>
  <c r="G51" i="4" s="1"/>
  <c r="D27" i="3"/>
  <c r="G27" i="3" s="1"/>
  <c r="M27" i="2"/>
  <c r="D22" i="3"/>
  <c r="G22" i="3" s="1"/>
  <c r="M22" i="2"/>
  <c r="D29" i="3"/>
  <c r="G29" i="3" s="1"/>
  <c r="M29" i="2"/>
  <c r="D42" i="3"/>
  <c r="G42" i="3" s="1"/>
  <c r="M42" i="2"/>
  <c r="M18" i="2"/>
  <c r="D18" i="3"/>
  <c r="G18" i="3" s="1"/>
  <c r="M52" i="2"/>
  <c r="D52" i="3"/>
  <c r="G52" i="3" s="1"/>
  <c r="D43" i="3"/>
  <c r="G43" i="3" s="1"/>
  <c r="M43" i="2"/>
  <c r="M49" i="2"/>
  <c r="D49" i="3"/>
  <c r="G49" i="3" s="1"/>
  <c r="D30" i="3"/>
  <c r="G30" i="3" s="1"/>
  <c r="M30" i="2"/>
  <c r="D19" i="3"/>
  <c r="G19" i="3" s="1"/>
  <c r="M19" i="2"/>
  <c r="D32" i="3"/>
  <c r="G32" i="3" s="1"/>
  <c r="M32" i="2"/>
  <c r="D39" i="3"/>
  <c r="G39" i="3" s="1"/>
  <c r="M39" i="2"/>
  <c r="D45" i="3"/>
  <c r="G45" i="3" s="1"/>
  <c r="M45" i="2"/>
  <c r="D46" i="3"/>
  <c r="G46" i="3" s="1"/>
  <c r="M46" i="2"/>
  <c r="M56" i="2"/>
  <c r="D56" i="3"/>
  <c r="G56" i="3" s="1"/>
  <c r="D20" i="3"/>
  <c r="G20" i="3" s="1"/>
  <c r="M20" i="2"/>
  <c r="D40" i="3"/>
  <c r="G40" i="3" s="1"/>
  <c r="M40" i="2"/>
  <c r="D25" i="3"/>
  <c r="G25" i="3" s="1"/>
  <c r="D35" i="3"/>
  <c r="G35" i="3" s="1"/>
  <c r="M35" i="2"/>
  <c r="L17" i="2"/>
  <c r="D24" i="3"/>
  <c r="G24" i="3" s="1"/>
  <c r="M24" i="2"/>
  <c r="D28" i="3"/>
  <c r="G28" i="3" s="1"/>
  <c r="M28" i="2"/>
  <c r="D34" i="3"/>
  <c r="G34" i="3" s="1"/>
  <c r="M34" i="2"/>
  <c r="D37" i="3"/>
  <c r="G37" i="3" s="1"/>
  <c r="M37" i="2"/>
  <c r="D44" i="3"/>
  <c r="G44" i="3" s="1"/>
  <c r="M44" i="2"/>
  <c r="D47" i="3"/>
  <c r="G47" i="3" s="1"/>
  <c r="M47" i="2"/>
  <c r="D50" i="3"/>
  <c r="G50" i="3" s="1"/>
  <c r="M50" i="2"/>
  <c r="D33" i="3"/>
  <c r="G33" i="3" s="1"/>
  <c r="M33" i="2"/>
  <c r="D31" i="3"/>
  <c r="G31" i="3" s="1"/>
  <c r="M31" i="2"/>
  <c r="D36" i="3"/>
  <c r="G36" i="3" s="1"/>
  <c r="M36" i="2"/>
  <c r="M27" i="1"/>
  <c r="M34" i="1"/>
  <c r="M20" i="1"/>
  <c r="M37" i="1"/>
  <c r="M50" i="1"/>
  <c r="D23" i="2"/>
  <c r="G23" i="2" s="1"/>
  <c r="D26" i="2"/>
  <c r="G26" i="2" s="1"/>
  <c r="D38" i="2"/>
  <c r="G38" i="2" s="1"/>
  <c r="M51" i="2"/>
  <c r="M55" i="2"/>
  <c r="L25" i="1"/>
  <c r="I25" i="2" s="1"/>
  <c r="L25" i="2" s="1"/>
  <c r="I25" i="3" s="1"/>
  <c r="L25" i="3" s="1"/>
  <c r="I25" i="4" s="1"/>
  <c r="L25" i="4" s="1"/>
  <c r="I25" i="5" s="1"/>
  <c r="L25" i="5" s="1"/>
  <c r="M48" i="4"/>
  <c r="D48" i="5"/>
  <c r="G48" i="5" s="1"/>
  <c r="M48" i="5" s="1"/>
  <c r="M32" i="1"/>
  <c r="M40" i="1"/>
  <c r="M45" i="1"/>
  <c r="M42" i="1"/>
  <c r="D17" i="2"/>
  <c r="M48" i="2"/>
  <c r="M17" i="1"/>
  <c r="M29" i="1"/>
  <c r="M51" i="1"/>
  <c r="M48" i="3"/>
  <c r="M28" i="1"/>
  <c r="M24" i="1"/>
  <c r="J54" i="4"/>
  <c r="J57" i="4" s="1"/>
  <c r="J59" i="4" s="1"/>
  <c r="K64" i="4" s="1"/>
  <c r="M47" i="1"/>
  <c r="J54" i="2"/>
  <c r="J57" i="2" s="1"/>
  <c r="J59" i="2" s="1"/>
  <c r="K64" i="2" s="1"/>
  <c r="M41" i="2" l="1"/>
  <c r="D21" i="3"/>
  <c r="G21" i="3" s="1"/>
  <c r="M25" i="1"/>
  <c r="M29" i="3"/>
  <c r="D29" i="4"/>
  <c r="G29" i="4" s="1"/>
  <c r="D44" i="4"/>
  <c r="G44" i="4" s="1"/>
  <c r="M44" i="3"/>
  <c r="D30" i="4"/>
  <c r="G30" i="4" s="1"/>
  <c r="M30" i="3"/>
  <c r="D54" i="2"/>
  <c r="D57" i="2" s="1"/>
  <c r="G17" i="2"/>
  <c r="D33" i="4"/>
  <c r="G33" i="4" s="1"/>
  <c r="M33" i="3"/>
  <c r="M37" i="3"/>
  <c r="D37" i="4"/>
  <c r="G37" i="4" s="1"/>
  <c r="L54" i="2"/>
  <c r="L57" i="2" s="1"/>
  <c r="I17" i="3"/>
  <c r="M20" i="3"/>
  <c r="D20" i="4"/>
  <c r="G20" i="4" s="1"/>
  <c r="D39" i="4"/>
  <c r="G39" i="4" s="1"/>
  <c r="M39" i="3"/>
  <c r="D21" i="4"/>
  <c r="G21" i="4" s="1"/>
  <c r="M21" i="3"/>
  <c r="D41" i="4"/>
  <c r="G41" i="4" s="1"/>
  <c r="M41" i="3"/>
  <c r="D22" i="4"/>
  <c r="G22" i="4" s="1"/>
  <c r="M22" i="3"/>
  <c r="M56" i="3"/>
  <c r="D56" i="4"/>
  <c r="G56" i="4" s="1"/>
  <c r="M49" i="3"/>
  <c r="D49" i="4"/>
  <c r="G49" i="4" s="1"/>
  <c r="D18" i="4"/>
  <c r="G18" i="4" s="1"/>
  <c r="M18" i="3"/>
  <c r="M40" i="3"/>
  <c r="D40" i="4"/>
  <c r="G40" i="4" s="1"/>
  <c r="I54" i="2"/>
  <c r="I57" i="2" s="1"/>
  <c r="M38" i="2"/>
  <c r="D38" i="3"/>
  <c r="G38" i="3" s="1"/>
  <c r="D50" i="4"/>
  <c r="G50" i="4" s="1"/>
  <c r="M50" i="3"/>
  <c r="D34" i="4"/>
  <c r="G34" i="4" s="1"/>
  <c r="M34" i="3"/>
  <c r="M35" i="3"/>
  <c r="D35" i="4"/>
  <c r="G35" i="4" s="1"/>
  <c r="M32" i="3"/>
  <c r="D32" i="4"/>
  <c r="G32" i="4" s="1"/>
  <c r="D27" i="4"/>
  <c r="G27" i="4" s="1"/>
  <c r="M27" i="3"/>
  <c r="D52" i="4"/>
  <c r="G52" i="4" s="1"/>
  <c r="M52" i="3"/>
  <c r="M26" i="2"/>
  <c r="D26" i="3"/>
  <c r="G26" i="3" s="1"/>
  <c r="M25" i="2"/>
  <c r="M51" i="4"/>
  <c r="D51" i="5"/>
  <c r="G51" i="5" s="1"/>
  <c r="M51" i="5" s="1"/>
  <c r="M54" i="1"/>
  <c r="M57" i="1" s="1"/>
  <c r="D31" i="4"/>
  <c r="G31" i="4" s="1"/>
  <c r="M31" i="3"/>
  <c r="D24" i="4"/>
  <c r="G24" i="4" s="1"/>
  <c r="M24" i="3"/>
  <c r="D45" i="4"/>
  <c r="G45" i="4" s="1"/>
  <c r="M45" i="3"/>
  <c r="L54" i="1"/>
  <c r="L57" i="1" s="1"/>
  <c r="M23" i="2"/>
  <c r="D23" i="3"/>
  <c r="G23" i="3" s="1"/>
  <c r="D36" i="4"/>
  <c r="G36" i="4" s="1"/>
  <c r="M36" i="3"/>
  <c r="D47" i="4"/>
  <c r="G47" i="4" s="1"/>
  <c r="M47" i="3"/>
  <c r="D28" i="4"/>
  <c r="G28" i="4" s="1"/>
  <c r="M28" i="3"/>
  <c r="D25" i="4"/>
  <c r="G25" i="4" s="1"/>
  <c r="M25" i="3"/>
  <c r="M46" i="3"/>
  <c r="D46" i="4"/>
  <c r="G46" i="4" s="1"/>
  <c r="D19" i="4"/>
  <c r="G19" i="4" s="1"/>
  <c r="M19" i="3"/>
  <c r="M43" i="3"/>
  <c r="D43" i="4"/>
  <c r="G43" i="4" s="1"/>
  <c r="D42" i="4"/>
  <c r="G42" i="4" s="1"/>
  <c r="M42" i="3"/>
  <c r="M46" i="4" l="1"/>
  <c r="D46" i="5"/>
  <c r="G46" i="5" s="1"/>
  <c r="M46" i="5" s="1"/>
  <c r="D52" i="5"/>
  <c r="G52" i="5" s="1"/>
  <c r="M52" i="5" s="1"/>
  <c r="M52" i="4"/>
  <c r="D18" i="5"/>
  <c r="G18" i="5" s="1"/>
  <c r="M18" i="5" s="1"/>
  <c r="M18" i="4"/>
  <c r="D27" i="5"/>
  <c r="G27" i="5" s="1"/>
  <c r="M27" i="5" s="1"/>
  <c r="M27" i="4"/>
  <c r="D50" i="5"/>
  <c r="G50" i="5" s="1"/>
  <c r="M50" i="5" s="1"/>
  <c r="M50" i="4"/>
  <c r="D49" i="5"/>
  <c r="G49" i="5" s="1"/>
  <c r="M49" i="5" s="1"/>
  <c r="M49" i="4"/>
  <c r="M37" i="4"/>
  <c r="D37" i="5"/>
  <c r="G37" i="5" s="1"/>
  <c r="M37" i="5" s="1"/>
  <c r="D24" i="5"/>
  <c r="G24" i="5" s="1"/>
  <c r="M24" i="5" s="1"/>
  <c r="M24" i="4"/>
  <c r="M40" i="4"/>
  <c r="D40" i="5"/>
  <c r="G40" i="5" s="1"/>
  <c r="M40" i="5" s="1"/>
  <c r="D36" i="5"/>
  <c r="G36" i="5" s="1"/>
  <c r="M36" i="5" s="1"/>
  <c r="M36" i="4"/>
  <c r="M22" i="4"/>
  <c r="D22" i="5"/>
  <c r="G22" i="5" s="1"/>
  <c r="M22" i="5" s="1"/>
  <c r="M23" i="3"/>
  <c r="D23" i="4"/>
  <c r="G23" i="4" s="1"/>
  <c r="D34" i="5"/>
  <c r="G34" i="5" s="1"/>
  <c r="M34" i="5" s="1"/>
  <c r="M34" i="4"/>
  <c r="M25" i="4"/>
  <c r="D25" i="5"/>
  <c r="G25" i="5" s="1"/>
  <c r="M25" i="5" s="1"/>
  <c r="D41" i="5"/>
  <c r="G41" i="5" s="1"/>
  <c r="M41" i="5" s="1"/>
  <c r="M41" i="4"/>
  <c r="D28" i="5"/>
  <c r="G28" i="5" s="1"/>
  <c r="M28" i="5" s="1"/>
  <c r="M28" i="4"/>
  <c r="M32" i="4"/>
  <c r="D32" i="5"/>
  <c r="G32" i="5" s="1"/>
  <c r="M32" i="5" s="1"/>
  <c r="M38" i="3"/>
  <c r="D38" i="4"/>
  <c r="G38" i="4" s="1"/>
  <c r="D21" i="5"/>
  <c r="G21" i="5" s="1"/>
  <c r="M21" i="5" s="1"/>
  <c r="M21" i="4"/>
  <c r="D44" i="5"/>
  <c r="G44" i="5" s="1"/>
  <c r="M44" i="5" s="1"/>
  <c r="M44" i="4"/>
  <c r="M20" i="4"/>
  <c r="D20" i="5"/>
  <c r="G20" i="5" s="1"/>
  <c r="M20" i="5" s="1"/>
  <c r="D31" i="5"/>
  <c r="G31" i="5" s="1"/>
  <c r="M31" i="5" s="1"/>
  <c r="M31" i="4"/>
  <c r="L17" i="3"/>
  <c r="I54" i="3"/>
  <c r="I57" i="3" s="1"/>
  <c r="D42" i="5"/>
  <c r="G42" i="5" s="1"/>
  <c r="M42" i="5" s="1"/>
  <c r="M42" i="4"/>
  <c r="D30" i="5"/>
  <c r="G30" i="5" s="1"/>
  <c r="M30" i="5" s="1"/>
  <c r="M30" i="4"/>
  <c r="D45" i="5"/>
  <c r="G45" i="5" s="1"/>
  <c r="M45" i="5" s="1"/>
  <c r="M45" i="4"/>
  <c r="M56" i="4"/>
  <c r="D56" i="5"/>
  <c r="G56" i="5" s="1"/>
  <c r="M56" i="5" s="1"/>
  <c r="M29" i="4"/>
  <c r="D29" i="5"/>
  <c r="G29" i="5" s="1"/>
  <c r="M29" i="5" s="1"/>
  <c r="G54" i="2"/>
  <c r="G57" i="2" s="1"/>
  <c r="M17" i="2"/>
  <c r="M54" i="2" s="1"/>
  <c r="M57" i="2" s="1"/>
  <c r="D17" i="3"/>
  <c r="M43" i="4"/>
  <c r="D43" i="5"/>
  <c r="G43" i="5" s="1"/>
  <c r="M43" i="5" s="1"/>
  <c r="D19" i="5"/>
  <c r="G19" i="5" s="1"/>
  <c r="M19" i="5" s="1"/>
  <c r="M19" i="4"/>
  <c r="D47" i="5"/>
  <c r="G47" i="5" s="1"/>
  <c r="M47" i="5" s="1"/>
  <c r="M47" i="4"/>
  <c r="M26" i="3"/>
  <c r="D26" i="4"/>
  <c r="G26" i="4" s="1"/>
  <c r="M35" i="4"/>
  <c r="D35" i="5"/>
  <c r="G35" i="5" s="1"/>
  <c r="M35" i="5" s="1"/>
  <c r="D39" i="5"/>
  <c r="G39" i="5" s="1"/>
  <c r="M39" i="5" s="1"/>
  <c r="M39" i="4"/>
  <c r="D33" i="5"/>
  <c r="G33" i="5" s="1"/>
  <c r="M33" i="5" s="1"/>
  <c r="M33" i="4"/>
  <c r="D38" i="5" l="1"/>
  <c r="G38" i="5" s="1"/>
  <c r="M38" i="5" s="1"/>
  <c r="M38" i="4"/>
  <c r="L54" i="3"/>
  <c r="L57" i="3" s="1"/>
  <c r="I17" i="4"/>
  <c r="D26" i="5"/>
  <c r="G26" i="5" s="1"/>
  <c r="M26" i="5" s="1"/>
  <c r="M26" i="4"/>
  <c r="D54" i="3"/>
  <c r="D57" i="3" s="1"/>
  <c r="G17" i="3"/>
  <c r="D23" i="5"/>
  <c r="G23" i="5" s="1"/>
  <c r="M23" i="5" s="1"/>
  <c r="M23" i="4"/>
  <c r="M17" i="3" l="1"/>
  <c r="M54" i="3" s="1"/>
  <c r="M57" i="3" s="1"/>
  <c r="D17" i="4"/>
  <c r="G54" i="3"/>
  <c r="G57" i="3" s="1"/>
  <c r="L17" i="4"/>
  <c r="I54" i="4"/>
  <c r="I57" i="4" s="1"/>
  <c r="L54" i="4" l="1"/>
  <c r="L57" i="4" s="1"/>
  <c r="I17" i="5"/>
  <c r="D54" i="4"/>
  <c r="D57" i="4" s="1"/>
  <c r="G17" i="4"/>
  <c r="M17" i="4" l="1"/>
  <c r="M54" i="4" s="1"/>
  <c r="M57" i="4" s="1"/>
  <c r="G54" i="4"/>
  <c r="G57" i="4" s="1"/>
  <c r="D17" i="5"/>
  <c r="L17" i="5"/>
  <c r="L54" i="5" s="1"/>
  <c r="L57" i="5" s="1"/>
  <c r="I54" i="5"/>
  <c r="I57" i="5" s="1"/>
  <c r="D54" i="5" l="1"/>
  <c r="D57" i="5" s="1"/>
  <c r="G17" i="5"/>
  <c r="G54" i="5" l="1"/>
  <c r="G57" i="5" s="1"/>
  <c r="M17" i="5"/>
  <c r="M54" i="5" s="1"/>
  <c r="M57" i="5" s="1"/>
</calcChain>
</file>

<file path=xl/sharedStrings.xml><?xml version="1.0" encoding="utf-8"?>
<sst xmlns="http://schemas.openxmlformats.org/spreadsheetml/2006/main" count="430" uniqueCount="75">
  <si>
    <t>File Number:</t>
  </si>
  <si>
    <t>EB-2019-0082</t>
  </si>
  <si>
    <t>Exhibit:</t>
  </si>
  <si>
    <t>C</t>
  </si>
  <si>
    <t>Tab:</t>
  </si>
  <si>
    <t>Schedule:</t>
  </si>
  <si>
    <t>Page:</t>
  </si>
  <si>
    <t>Date:</t>
  </si>
  <si>
    <t>Appendix 2-BA</t>
  </si>
  <si>
    <r>
      <t xml:space="preserve">Fixed Asset Continuity Schedule </t>
    </r>
    <r>
      <rPr>
        <b/>
        <vertAlign val="superscript"/>
        <sz val="14"/>
        <rFont val="Arial"/>
        <family val="2"/>
      </rPr>
      <t>1</t>
    </r>
    <r>
      <rPr>
        <b/>
        <sz val="14"/>
        <rFont val="Arial"/>
        <family val="2"/>
      </rPr>
      <t xml:space="preserve"> </t>
    </r>
  </si>
  <si>
    <t>Accounting Standard</t>
  </si>
  <si>
    <t>USGAAP</t>
  </si>
  <si>
    <t xml:space="preserve">Year </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</si>
  <si>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</si>
  <si>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</si>
  <si>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</si>
  <si>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</si>
  <si>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</si>
  <si>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t>Opening Balance</t>
  </si>
  <si>
    <r>
      <t xml:space="preserve">Additions </t>
    </r>
    <r>
      <rPr>
        <b/>
        <vertAlign val="superscript"/>
        <sz val="10"/>
        <rFont val="Arial"/>
        <family val="2"/>
      </rPr>
      <t>4</t>
    </r>
  </si>
  <si>
    <r>
      <t xml:space="preserve">Disposals </t>
    </r>
    <r>
      <rPr>
        <b/>
        <vertAlign val="superscript"/>
        <sz val="10"/>
        <rFont val="Arial"/>
        <family val="2"/>
      </rPr>
      <t>6</t>
    </r>
  </si>
  <si>
    <t>Closing Balance</t>
  </si>
  <si>
    <t>Additions</t>
  </si>
  <si>
    <t>Net Book Value</t>
  </si>
  <si>
    <t>Intangibles</t>
  </si>
  <si>
    <t>Computer Software (Formally known as Account 1925)</t>
  </si>
  <si>
    <t>CEC</t>
  </si>
  <si>
    <t>Land Rights (Formally known as Account 1906)</t>
  </si>
  <si>
    <t>Fuel holders, producers and acc.</t>
  </si>
  <si>
    <t>Generators</t>
  </si>
  <si>
    <t>N/A</t>
  </si>
  <si>
    <t>Land</t>
  </si>
  <si>
    <t>Buildings and fixtures</t>
  </si>
  <si>
    <t>Land rights</t>
  </si>
  <si>
    <t>Station equipment</t>
  </si>
  <si>
    <t>Towers and fixtures</t>
  </si>
  <si>
    <t>Overhead conductors and devices</t>
  </si>
  <si>
    <t>Underground conduit</t>
  </si>
  <si>
    <t>Underground conductors and devices</t>
  </si>
  <si>
    <t>Roads and trails</t>
  </si>
  <si>
    <t>Buildings &amp; Fixtures</t>
  </si>
  <si>
    <t>Leasehold Improvements</t>
  </si>
  <si>
    <t>Office Furniture &amp; Equipment</t>
  </si>
  <si>
    <t>Computer Equipment - Hardware</t>
  </si>
  <si>
    <t>Computer software</t>
  </si>
  <si>
    <t>Transportation Equipment</t>
  </si>
  <si>
    <t>Stores Equipment</t>
  </si>
  <si>
    <t>Tools, Shop &amp; Garage Equipment</t>
  </si>
  <si>
    <t>Measurement &amp; Testing Equipment</t>
  </si>
  <si>
    <t>Power Operated Equipment</t>
  </si>
  <si>
    <t>Communications Equipment</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</si>
  <si>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</si>
  <si>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</si>
  <si>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</si>
  <si>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</si>
  <si>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</si>
  <si>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</si>
  <si>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</si>
  <si>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r>
      <t>Deferred Revenue</t>
    </r>
    <r>
      <rPr>
        <vertAlign val="superscript"/>
        <sz val="10"/>
        <rFont val="Arial"/>
        <family val="2"/>
      </rPr>
      <t>5</t>
    </r>
  </si>
  <si>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</si>
  <si>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</si>
  <si>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</si>
  <si>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</si>
  <si>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r>
      <t>Depreciation Expense adj. from gain or loss on the retirement of assets (pool of like assets), if applicable</t>
    </r>
    <r>
      <rPr>
        <b/>
        <vertAlign val="superscript"/>
        <sz val="10"/>
        <rFont val="Arial"/>
        <family val="2"/>
      </rPr>
      <t>6</t>
    </r>
  </si>
  <si>
    <t>Total</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</si>
  <si>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</si>
  <si>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</si>
  <si>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</si>
  <si>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</si>
  <si>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</si>
  <si>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</si>
  <si>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Board.</t>
  </si>
  <si>
    <t>The additions in column (E) must not include construction work in progress (CWIP).</t>
  </si>
  <si>
    <t xml:space="preserve">Effective on the date of IFRS adoption, customer contributions will no longer be recorded in Account 1995 Contributions &amp; Grants, but will be recorded in Account 2440, Deferred Revenues.  </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</si>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</sst>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_-;\-&quot;$&quot;* #,##0_-;_-&quot;$&quot;* &quot;-&quot;??_-;_-@_-"/>
    <numFmt numFmtId="165" formatCode="_-&quot;$&quot;* #,##0.0_-;\-&quot;$&quot;* #,##0.0_-;_-&quot;$&quot;* &quot;-&quot;??_-;_-@_-"/>
    <numFmt numFmtId="166" formatCode="_-&quot;$&quot;* #,##0.00_-;\-&quot;$&quot;* #,##0.00_-;_-&quot;$&quot;* &quot;-&quot;??_-;_-@_-"/>
    <numFmt numFmtId="167" formatCode="_-&quot;$&quot;* #,##0.000000_-;\-&quot;$&quot;* #,##0.000000_-;_-&quot;$&quot;* &quot;-&quot;??_-;_-@_-"/>
  </numFmts>
  <fonts count="15"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vertAlign val="superscript"/>
      <sz val="14"/>
      <name val="Arial"/>
      <family val="2"/>
    </font>
    <font>
      <b/>
      <sz val="11"/>
      <name val="Arial"/>
      <family val="2"/>
    </font>
    <font>
      <b/>
      <u/>
      <sz val="11"/>
      <name val="Arial"/>
      <family val="2"/>
    </font>
    <font>
      <b/>
      <vertAlign val="superscript"/>
      <sz val="10"/>
      <name val="Arial"/>
      <family val="2"/>
    </font>
    <font>
      <vertAlign val="superscript"/>
      <sz val="10"/>
      <name val="Arial"/>
      <family val="2"/>
    </font>
    <font>
      <b/>
      <sz val="9"/>
      <name val="Arial"/>
      <family val="2"/>
    </font>
    <font>
      <b/>
      <i/>
      <sz val="10"/>
      <name val="Arial"/>
      <family val="2"/>
    </font>
    <font>
      <b/>
      <i/>
      <sz val="9"/>
      <name val="Arial"/>
      <family val="2"/>
    </font>
    <font>
      <i/>
      <sz val="10"/>
      <name val="Arial"/>
      <family val="2"/>
    </font>
  </fonts>
  <fills count="7">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indexed="9"/>
        <bgColor indexed="64"/>
      </patternFill>
    </fill>
    <fill>
      <patternFill patternType="solid">
        <fgColor theme="9" tint="0.79998168889431442"/>
        <bgColor indexed="64"/>
      </patternFill>
    </fill>
    <fill>
      <patternFill patternType="solid">
        <fgColor rgb="FFFFFF00"/>
        <bgColor indexed="64"/>
      </patternFill>
    </fill>
  </fills>
  <borders count="10">
    <border>
      <left/>
      <right/>
      <top/>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96">
    <xf numFmtId="0" fontId="0" fillId="0" borderId="0" xfId="0"/>
    <xf numFmtId="0" fontId="2" fillId="0" borderId="0" xfId="2" applyAlignment="1" applyProtection="1">
      <alignment horizontal="center"/>
      <protection locked="0"/>
    </xf>
    <xf numFmtId="0" fontId="2" fillId="0" borderId="0" xfId="2" applyProtection="1">
      <protection locked="0"/>
    </xf>
    <xf numFmtId="0" fontId="3" fillId="0" borderId="0" xfId="2" applyFont="1" applyProtection="1">
      <protection locked="0"/>
    </xf>
    <xf numFmtId="0" fontId="4" fillId="0" borderId="0" xfId="0" applyFont="1" applyAlignment="1" applyProtection="1">
      <alignment horizontal="right" vertical="top"/>
      <protection locked="0"/>
    </xf>
    <xf numFmtId="0" fontId="4" fillId="2" borderId="1" xfId="2" applyFont="1" applyFill="1" applyBorder="1" applyAlignment="1" applyProtection="1">
      <alignment horizontal="right" vertical="top"/>
      <protection locked="0"/>
    </xf>
    <xf numFmtId="0" fontId="4" fillId="2" borderId="0" xfId="2" applyFont="1" applyFill="1" applyAlignment="1" applyProtection="1">
      <alignment horizontal="right" vertical="top"/>
      <protection locked="0"/>
    </xf>
    <xf numFmtId="0" fontId="4" fillId="0" borderId="0" xfId="2" applyFont="1" applyAlignment="1" applyProtection="1">
      <alignment horizontal="right" vertical="top"/>
      <protection locked="0"/>
    </xf>
    <xf numFmtId="14" fontId="4" fillId="2" borderId="0" xfId="2" applyNumberFormat="1" applyFont="1" applyFill="1" applyAlignment="1" applyProtection="1">
      <alignment horizontal="right" vertical="top"/>
      <protection locked="0"/>
    </xf>
    <xf numFmtId="0" fontId="3" fillId="0" borderId="0" xfId="2" applyFont="1" applyAlignment="1" applyProtection="1">
      <alignment horizontal="right"/>
      <protection locked="0"/>
    </xf>
    <xf numFmtId="0" fontId="0" fillId="3" borderId="0" xfId="0" applyFill="1" applyAlignment="1" applyProtection="1">
      <alignment horizontal="center" vertical="center"/>
      <protection locked="0"/>
    </xf>
    <xf numFmtId="0" fontId="7" fillId="2" borderId="0" xfId="2" applyFont="1" applyFill="1" applyProtection="1">
      <protection locked="0"/>
    </xf>
    <xf numFmtId="0" fontId="8" fillId="0" borderId="0" xfId="2" applyFont="1" applyAlignment="1" applyProtection="1">
      <alignment horizontal="center"/>
      <protection locked="0"/>
    </xf>
    <xf numFmtId="0" fontId="2" fillId="4" borderId="2" xfId="2" applyFill="1" applyBorder="1" applyProtection="1">
      <protection locked="0"/>
    </xf>
    <xf numFmtId="0" fontId="3" fillId="4" borderId="3" xfId="2" applyFont="1" applyFill="1" applyBorder="1" applyProtection="1">
      <protection locked="0"/>
    </xf>
    <xf numFmtId="0" fontId="3" fillId="4" borderId="4" xfId="2" applyFont="1" applyFill="1" applyBorder="1" applyProtection="1">
      <protection locked="0"/>
    </xf>
    <xf numFmtId="0" fontId="3" fillId="4" borderId="5" xfId="2" applyFont="1" applyFill="1" applyBorder="1" applyAlignment="1" applyProtection="1">
      <alignment horizontal="center" wrapText="1"/>
      <protection locked="0"/>
    </xf>
    <xf numFmtId="0" fontId="3" fillId="4" borderId="5" xfId="2" applyFont="1" applyFill="1" applyBorder="1" applyProtection="1">
      <protection locked="0"/>
    </xf>
    <xf numFmtId="0" fontId="3" fillId="4" borderId="5" xfId="2" applyFont="1" applyFill="1" applyBorder="1" applyAlignment="1" applyProtection="1">
      <alignment horizontal="center"/>
      <protection locked="0"/>
    </xf>
    <xf numFmtId="0" fontId="2" fillId="4" borderId="6" xfId="2" applyFill="1" applyBorder="1" applyProtection="1">
      <protection locked="0"/>
    </xf>
    <xf numFmtId="0" fontId="3" fillId="4" borderId="7" xfId="2" applyFont="1" applyFill="1" applyBorder="1" applyAlignment="1" applyProtection="1">
      <alignment horizontal="center" wrapText="1"/>
      <protection locked="0"/>
    </xf>
    <xf numFmtId="0" fontId="3" fillId="4" borderId="8" xfId="2" applyFont="1" applyFill="1" applyBorder="1" applyAlignment="1" applyProtection="1">
      <alignment horizontal="center"/>
      <protection locked="0"/>
    </xf>
    <xf numFmtId="0" fontId="3" fillId="4" borderId="8" xfId="2" applyFont="1" applyFill="1" applyBorder="1" applyAlignment="1" applyProtection="1">
      <alignment horizontal="center" wrapText="1"/>
      <protection locked="0"/>
    </xf>
    <xf numFmtId="0" fontId="2" fillId="2" borderId="5" xfId="2" applyFill="1" applyBorder="1" applyAlignment="1" applyProtection="1">
      <alignment horizontal="center" vertical="center"/>
      <protection locked="0"/>
    </xf>
    <xf numFmtId="49" fontId="2" fillId="0" borderId="5" xfId="2" applyNumberFormat="1" applyBorder="1" applyAlignment="1" applyProtection="1">
      <alignment horizontal="center" vertical="center"/>
      <protection locked="0"/>
    </xf>
    <xf numFmtId="0" fontId="2" fillId="0" borderId="5" xfId="2" applyBorder="1" applyAlignment="1" applyProtection="1">
      <alignment vertical="center" wrapText="1"/>
      <protection locked="0"/>
    </xf>
    <xf numFmtId="164" fontId="0" fillId="0" borderId="5" xfId="1" applyNumberFormat="1" applyFont="1" applyFill="1" applyBorder="1" applyAlignment="1" applyProtection="1">
      <alignment horizontal="center"/>
      <protection locked="0"/>
    </xf>
    <xf numFmtId="164" fontId="0" fillId="0" borderId="5" xfId="1" applyNumberFormat="1" applyFont="1" applyBorder="1" applyProtection="1">
      <protection locked="0"/>
    </xf>
    <xf numFmtId="164" fontId="2" fillId="0" borderId="5" xfId="2" applyNumberFormat="1" applyBorder="1" applyProtection="1">
      <protection locked="0"/>
    </xf>
    <xf numFmtId="0" fontId="2" fillId="0" borderId="6" xfId="2" applyBorder="1" applyProtection="1">
      <protection locked="0"/>
    </xf>
    <xf numFmtId="0" fontId="2" fillId="0" borderId="5" xfId="2" applyBorder="1" applyAlignment="1" applyProtection="1">
      <alignment horizontal="center" vertical="center"/>
      <protection locked="0"/>
    </xf>
    <xf numFmtId="164" fontId="2" fillId="0" borderId="0" xfId="2" applyNumberFormat="1" applyProtection="1">
      <protection locked="0"/>
    </xf>
    <xf numFmtId="0" fontId="2" fillId="2" borderId="0" xfId="2" applyFill="1" applyAlignment="1" applyProtection="1">
      <alignment horizontal="center"/>
      <protection locked="0"/>
    </xf>
    <xf numFmtId="0" fontId="2" fillId="0" borderId="5" xfId="2" applyBorder="1" applyAlignment="1" applyProtection="1">
      <alignment horizontal="left" vertical="center"/>
      <protection locked="0"/>
    </xf>
    <xf numFmtId="164" fontId="2" fillId="0" borderId="5" xfId="2" applyNumberFormat="1" applyBorder="1" applyAlignment="1" applyProtection="1">
      <alignment vertical="center" wrapText="1"/>
      <protection locked="0"/>
    </xf>
    <xf numFmtId="0" fontId="2" fillId="0" borderId="5" xfId="2" applyBorder="1" applyAlignment="1" applyProtection="1">
      <alignment horizontal="center"/>
      <protection locked="0"/>
    </xf>
    <xf numFmtId="164" fontId="3" fillId="0" borderId="5" xfId="2" applyNumberFormat="1" applyFont="1" applyBorder="1" applyProtection="1">
      <protection locked="0"/>
    </xf>
    <xf numFmtId="164" fontId="3" fillId="0" borderId="5" xfId="2" applyNumberFormat="1" applyFont="1" applyBorder="1" applyAlignment="1" applyProtection="1">
      <alignment vertical="center" wrapText="1"/>
      <protection locked="0"/>
    </xf>
    <xf numFmtId="164" fontId="12" fillId="0" borderId="5" xfId="2" applyNumberFormat="1" applyFont="1" applyBorder="1" applyAlignment="1" applyProtection="1">
      <alignment vertical="top" wrapText="1"/>
      <protection locked="0"/>
    </xf>
    <xf numFmtId="164" fontId="0" fillId="0" borderId="0" xfId="1" applyNumberFormat="1" applyFont="1" applyFill="1" applyBorder="1" applyProtection="1">
      <protection locked="0"/>
    </xf>
    <xf numFmtId="0" fontId="2" fillId="0" borderId="5" xfId="2" applyBorder="1" applyProtection="1">
      <protection locked="0"/>
    </xf>
    <xf numFmtId="15" fontId="2" fillId="0" borderId="0" xfId="2" applyNumberFormat="1" applyProtection="1">
      <protection locked="0"/>
    </xf>
    <xf numFmtId="0" fontId="12" fillId="0" borderId="0" xfId="2" applyFont="1" applyAlignment="1" applyProtection="1">
      <alignment horizontal="center"/>
      <protection locked="0"/>
    </xf>
    <xf numFmtId="165" fontId="2" fillId="0" borderId="0" xfId="2" applyNumberFormat="1" applyProtection="1">
      <protection locked="0"/>
    </xf>
    <xf numFmtId="0" fontId="2" fillId="0" borderId="0" xfId="2" applyAlignment="1" applyProtection="1">
      <alignment horizontal="left"/>
      <protection locked="0"/>
    </xf>
    <xf numFmtId="165" fontId="3" fillId="0" borderId="5" xfId="2" applyNumberFormat="1" applyFont="1" applyBorder="1" applyProtection="1">
      <protection locked="0"/>
    </xf>
    <xf numFmtId="164" fontId="0" fillId="5" borderId="5" xfId="1" applyNumberFormat="1" applyFont="1" applyFill="1" applyBorder="1" applyAlignment="1" applyProtection="1">
      <alignment horizontal="center"/>
      <protection locked="0"/>
    </xf>
    <xf numFmtId="164" fontId="0" fillId="5" borderId="5" xfId="1" applyNumberFormat="1" applyFont="1" applyFill="1" applyBorder="1" applyProtection="1">
      <protection locked="0"/>
    </xf>
    <xf numFmtId="164" fontId="2" fillId="5" borderId="5" xfId="2" applyNumberFormat="1" applyFill="1" applyBorder="1" applyProtection="1">
      <protection locked="0"/>
    </xf>
    <xf numFmtId="166" fontId="0" fillId="5" borderId="5" xfId="1" applyNumberFormat="1" applyFont="1" applyFill="1" applyBorder="1" applyAlignment="1" applyProtection="1">
      <alignment horizontal="center"/>
      <protection locked="0"/>
    </xf>
    <xf numFmtId="164" fontId="0" fillId="5" borderId="1" xfId="1" applyNumberFormat="1" applyFont="1" applyFill="1" applyBorder="1" applyProtection="1">
      <protection locked="0"/>
    </xf>
    <xf numFmtId="164" fontId="0" fillId="5" borderId="9" xfId="1" applyNumberFormat="1" applyFont="1" applyFill="1" applyBorder="1" applyProtection="1">
      <protection locked="0"/>
    </xf>
    <xf numFmtId="165" fontId="0" fillId="5" borderId="5" xfId="1" applyNumberFormat="1" applyFont="1" applyFill="1" applyBorder="1" applyAlignment="1" applyProtection="1">
      <alignment horizontal="center"/>
      <protection locked="0"/>
    </xf>
    <xf numFmtId="165" fontId="0" fillId="5" borderId="5" xfId="1" applyNumberFormat="1" applyFont="1" applyFill="1" applyBorder="1" applyProtection="1">
      <protection locked="0"/>
    </xf>
    <xf numFmtId="165" fontId="0" fillId="0" borderId="5" xfId="1" applyNumberFormat="1" applyFont="1" applyBorder="1" applyProtection="1">
      <protection locked="0"/>
    </xf>
    <xf numFmtId="165" fontId="2" fillId="0" borderId="6" xfId="2" applyNumberFormat="1" applyBorder="1" applyProtection="1">
      <protection locked="0"/>
    </xf>
    <xf numFmtId="165" fontId="2" fillId="0" borderId="5" xfId="2" applyNumberFormat="1" applyBorder="1" applyProtection="1">
      <protection locked="0"/>
    </xf>
    <xf numFmtId="165" fontId="2" fillId="5" borderId="5" xfId="2" applyNumberFormat="1" applyFill="1" applyBorder="1" applyProtection="1">
      <protection locked="0"/>
    </xf>
    <xf numFmtId="165" fontId="0" fillId="0" borderId="3" xfId="1" applyNumberFormat="1" applyFont="1" applyBorder="1" applyProtection="1">
      <protection locked="0"/>
    </xf>
    <xf numFmtId="165" fontId="0" fillId="0" borderId="5" xfId="1" applyNumberFormat="1" applyFont="1" applyFill="1" applyBorder="1" applyAlignment="1" applyProtection="1">
      <alignment horizontal="center"/>
      <protection locked="0"/>
    </xf>
    <xf numFmtId="165" fontId="3" fillId="0" borderId="5" xfId="2" applyNumberFormat="1" applyFont="1" applyBorder="1" applyAlignment="1" applyProtection="1">
      <alignment vertical="center" wrapText="1"/>
      <protection locked="0"/>
    </xf>
    <xf numFmtId="165" fontId="12" fillId="0" borderId="5" xfId="2" applyNumberFormat="1" applyFont="1" applyBorder="1" applyAlignment="1" applyProtection="1">
      <alignment vertical="top" wrapText="1"/>
      <protection locked="0"/>
    </xf>
    <xf numFmtId="165" fontId="0" fillId="0" borderId="0" xfId="1" applyNumberFormat="1" applyFont="1" applyFill="1" applyBorder="1" applyProtection="1">
      <protection locked="0"/>
    </xf>
    <xf numFmtId="165" fontId="0" fillId="5" borderId="1" xfId="1" applyNumberFormat="1" applyFont="1" applyFill="1" applyBorder="1" applyProtection="1">
      <protection locked="0"/>
    </xf>
    <xf numFmtId="165" fontId="0" fillId="5" borderId="9" xfId="1" applyNumberFormat="1" applyFont="1" applyFill="1" applyBorder="1" applyProtection="1">
      <protection locked="0"/>
    </xf>
    <xf numFmtId="165" fontId="3" fillId="0" borderId="0" xfId="2" applyNumberFormat="1" applyFont="1" applyProtection="1">
      <protection locked="0"/>
    </xf>
    <xf numFmtId="165" fontId="2" fillId="0" borderId="5" xfId="2" applyNumberFormat="1" applyBorder="1" applyAlignment="1" applyProtection="1">
      <alignment vertical="center" wrapText="1"/>
      <protection locked="0"/>
    </xf>
    <xf numFmtId="165" fontId="2" fillId="0" borderId="5" xfId="2" applyNumberFormat="1" applyBorder="1" applyAlignment="1" applyProtection="1">
      <alignment horizontal="left" vertical="center"/>
      <protection locked="0"/>
    </xf>
    <xf numFmtId="167" fontId="0" fillId="5" borderId="5" xfId="1" applyNumberFormat="1" applyFont="1" applyFill="1" applyBorder="1" applyAlignment="1" applyProtection="1">
      <alignment horizontal="center"/>
      <protection locked="0"/>
    </xf>
    <xf numFmtId="167" fontId="0" fillId="5" borderId="5" xfId="1" applyNumberFormat="1" applyFont="1" applyFill="1" applyBorder="1" applyProtection="1">
      <protection locked="0"/>
    </xf>
    <xf numFmtId="167" fontId="0" fillId="0" borderId="5" xfId="1" applyNumberFormat="1" applyFont="1" applyBorder="1" applyProtection="1">
      <protection locked="0"/>
    </xf>
    <xf numFmtId="167" fontId="2" fillId="0" borderId="5" xfId="2" applyNumberFormat="1" applyBorder="1" applyProtection="1">
      <protection locked="0"/>
    </xf>
    <xf numFmtId="167" fontId="2" fillId="0" borderId="6" xfId="2" applyNumberFormat="1" applyBorder="1" applyProtection="1">
      <protection locked="0"/>
    </xf>
    <xf numFmtId="167" fontId="2" fillId="0" borderId="0" xfId="2" applyNumberFormat="1" applyProtection="1">
      <protection locked="0"/>
    </xf>
    <xf numFmtId="167" fontId="2" fillId="5" borderId="5" xfId="2" applyNumberFormat="1" applyFill="1" applyBorder="1" applyProtection="1">
      <protection locked="0"/>
    </xf>
    <xf numFmtId="165" fontId="0" fillId="6" borderId="5" xfId="1" applyNumberFormat="1" applyFont="1" applyFill="1" applyBorder="1" applyAlignment="1" applyProtection="1">
      <alignment horizontal="center"/>
      <protection locked="0"/>
    </xf>
    <xf numFmtId="165" fontId="0" fillId="6" borderId="5" xfId="1" applyNumberFormat="1" applyFont="1" applyFill="1" applyBorder="1" applyProtection="1">
      <protection locked="0"/>
    </xf>
    <xf numFmtId="165" fontId="2" fillId="6" borderId="5" xfId="2" applyNumberFormat="1" applyFill="1" applyBorder="1" applyProtection="1">
      <protection locked="0"/>
    </xf>
    <xf numFmtId="165" fontId="3" fillId="6" borderId="5" xfId="2" applyNumberFormat="1" applyFont="1" applyFill="1" applyBorder="1" applyProtection="1">
      <protection locked="0"/>
    </xf>
    <xf numFmtId="165" fontId="0" fillId="0" borderId="5" xfId="1" applyNumberFormat="1" applyFont="1" applyFill="1" applyBorder="1" applyProtection="1">
      <protection locked="0"/>
    </xf>
    <xf numFmtId="165" fontId="3" fillId="5" borderId="5" xfId="2" applyNumberFormat="1" applyFont="1" applyFill="1" applyBorder="1" applyProtection="1">
      <protection locked="0"/>
    </xf>
    <xf numFmtId="0" fontId="2" fillId="0" borderId="0" xfId="2" applyAlignment="1" applyProtection="1">
      <alignment horizontal="left" vertical="top" wrapText="1"/>
      <protection locked="0"/>
    </xf>
    <xf numFmtId="0" fontId="2" fillId="0" borderId="0" xfId="2" applyAlignment="1" applyProtection="1">
      <alignment horizontal="left" wrapText="1"/>
      <protection locked="0"/>
    </xf>
    <xf numFmtId="0" fontId="5" fillId="0" borderId="0" xfId="2" applyFont="1" applyAlignment="1" applyProtection="1">
      <alignment horizontal="center" vertical="top"/>
      <protection locked="0"/>
    </xf>
    <xf numFmtId="0" fontId="3" fillId="4" borderId="2" xfId="2" applyFont="1" applyFill="1" applyBorder="1" applyAlignment="1" applyProtection="1">
      <alignment horizontal="center"/>
      <protection locked="0"/>
    </xf>
    <xf numFmtId="0" fontId="3" fillId="4" borderId="3" xfId="2" applyFont="1" applyFill="1" applyBorder="1" applyAlignment="1" applyProtection="1">
      <alignment horizontal="center"/>
      <protection locked="0"/>
    </xf>
    <xf numFmtId="0" fontId="3" fillId="4" borderId="4" xfId="2" applyFont="1" applyFill="1" applyBorder="1" applyAlignment="1" applyProtection="1">
      <alignment horizontal="center"/>
      <protection locked="0"/>
    </xf>
    <xf numFmtId="164" fontId="3" fillId="0" borderId="2" xfId="2" applyNumberFormat="1" applyFont="1" applyBorder="1" applyAlignment="1" applyProtection="1">
      <alignment horizontal="left"/>
      <protection locked="0"/>
    </xf>
    <xf numFmtId="164" fontId="3" fillId="0" borderId="3" xfId="2" applyNumberFormat="1" applyFont="1" applyBorder="1" applyAlignment="1" applyProtection="1">
      <alignment horizontal="left"/>
      <protection locked="0"/>
    </xf>
    <xf numFmtId="164" fontId="3" fillId="0" borderId="4" xfId="2" applyNumberFormat="1" applyFont="1" applyBorder="1" applyAlignment="1" applyProtection="1">
      <alignment horizontal="left"/>
      <protection locked="0"/>
    </xf>
    <xf numFmtId="0" fontId="3" fillId="0" borderId="2" xfId="2" applyFont="1" applyBorder="1" applyAlignment="1" applyProtection="1">
      <alignment horizontal="left"/>
      <protection locked="0"/>
    </xf>
    <xf numFmtId="0" fontId="3" fillId="0" borderId="3" xfId="2" applyFont="1" applyBorder="1" applyAlignment="1" applyProtection="1">
      <alignment horizontal="left"/>
      <protection locked="0"/>
    </xf>
    <xf numFmtId="0" fontId="3" fillId="0" borderId="4" xfId="2" applyFont="1" applyBorder="1" applyAlignment="1" applyProtection="1">
      <alignment horizontal="left"/>
      <protection locked="0"/>
    </xf>
    <xf numFmtId="165" fontId="3" fillId="0" borderId="2" xfId="2" applyNumberFormat="1" applyFont="1" applyBorder="1" applyAlignment="1" applyProtection="1">
      <alignment horizontal="left"/>
      <protection locked="0"/>
    </xf>
    <xf numFmtId="165" fontId="3" fillId="0" borderId="3" xfId="2" applyNumberFormat="1" applyFont="1" applyBorder="1" applyAlignment="1" applyProtection="1">
      <alignment horizontal="left"/>
      <protection locked="0"/>
    </xf>
    <xf numFmtId="165" fontId="3" fillId="0" borderId="4" xfId="2" applyNumberFormat="1" applyFont="1" applyBorder="1" applyAlignment="1" applyProtection="1">
      <alignment horizontal="left"/>
      <protection locked="0"/>
    </xf>
  </cellXfs>
  <cellStyles count="3">
    <cellStyle name="Currency" xfId="1" builtinId="4"/>
    <cellStyle name="Normal" xfId="0" builtinId="0"/>
    <cellStyle name="Normal 2" xfId="2" xr:uid="{83621350-8E6F-4F65-89F3-6AAD347D4C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8AFFC-706F-4989-814D-F1F27594BBA1}">
  <sheetPr>
    <tabColor rgb="FF92D050"/>
  </sheetPr>
  <dimension ref="A1:N86"/>
  <sheetViews>
    <sheetView showGridLines="0" tabSelected="1" topLeftCell="A9" zoomScale="70" zoomScaleNormal="70" workbookViewId="0">
      <pane xSplit="3" ySplit="8" topLeftCell="D17" activePane="bottomRight" state="frozen"/>
      <selection pane="topRight" activeCell="P46" sqref="P46"/>
      <selection pane="bottomLeft" activeCell="P46" sqref="P46"/>
      <selection pane="bottomRight" activeCell="E94" sqref="E94"/>
    </sheetView>
  </sheetViews>
  <sheetFormatPr defaultColWidth="9.1796875" defaultRowHeight="12.5" x14ac:dyDescent="0.25"/>
  <cols>
    <col min="1" max="1" width="7.54296875" style="1" customWidth="1"/>
    <col min="2" max="2" width="10.1796875" style="1" customWidth="1"/>
    <col min="3" max="3" width="37.81640625" style="2" customWidth="1"/>
    <col min="4" max="4" width="16.7265625" style="2" bestFit="1" customWidth="1"/>
    <col min="5" max="6" width="14.1796875" style="2" customWidth="1"/>
    <col min="7" max="7" width="15" style="2" customWidth="1"/>
    <col min="8" max="8" width="1.54296875" style="2" customWidth="1"/>
    <col min="9" max="9" width="14.54296875" style="2" customWidth="1"/>
    <col min="10" max="10" width="14" style="2" bestFit="1" customWidth="1"/>
    <col min="11" max="11" width="13.54296875" style="2" customWidth="1"/>
    <col min="12" max="12" width="15" style="2" bestFit="1" customWidth="1"/>
    <col min="13" max="13" width="16" style="2" bestFit="1" customWidth="1"/>
    <col min="14" max="14" width="10.453125" style="2" bestFit="1" customWidth="1"/>
    <col min="15" max="16384" width="9.1796875" style="2"/>
  </cols>
  <sheetData>
    <row r="1" spans="1:13" ht="13" x14ac:dyDescent="0.3">
      <c r="L1" s="3" t="s">
        <v>0</v>
      </c>
      <c r="M1" s="4" t="s">
        <v>1</v>
      </c>
    </row>
    <row r="2" spans="1:13" ht="13" x14ac:dyDescent="0.3">
      <c r="L2" s="3" t="s">
        <v>2</v>
      </c>
      <c r="M2" s="5" t="s">
        <v>3</v>
      </c>
    </row>
    <row r="3" spans="1:13" ht="13" x14ac:dyDescent="0.3">
      <c r="L3" s="3" t="s">
        <v>4</v>
      </c>
      <c r="M3" s="5">
        <v>4</v>
      </c>
    </row>
    <row r="4" spans="1:13" ht="13" x14ac:dyDescent="0.3">
      <c r="L4" s="3" t="s">
        <v>5</v>
      </c>
      <c r="M4" s="5">
        <v>4</v>
      </c>
    </row>
    <row r="5" spans="1:13" ht="13" x14ac:dyDescent="0.3">
      <c r="L5" s="3" t="s">
        <v>6</v>
      </c>
      <c r="M5" s="6"/>
    </row>
    <row r="6" spans="1:13" ht="13" x14ac:dyDescent="0.3">
      <c r="L6" s="3"/>
      <c r="M6" s="7"/>
    </row>
    <row r="7" spans="1:13" ht="13" x14ac:dyDescent="0.3">
      <c r="L7" s="3" t="s">
        <v>7</v>
      </c>
      <c r="M7" s="8">
        <v>43545</v>
      </c>
    </row>
    <row r="8" spans="1:13" hidden="1" x14ac:dyDescent="0.25"/>
    <row r="9" spans="1:13" ht="18" x14ac:dyDescent="0.25">
      <c r="A9" s="83" t="s">
        <v>8</v>
      </c>
      <c r="B9" s="83"/>
      <c r="C9" s="83"/>
      <c r="D9" s="83"/>
      <c r="E9" s="83"/>
      <c r="F9" s="83"/>
      <c r="G9" s="83"/>
      <c r="H9" s="83"/>
      <c r="I9" s="83"/>
      <c r="J9" s="83"/>
      <c r="K9" s="83"/>
      <c r="L9" s="83"/>
      <c r="M9" s="83"/>
    </row>
    <row r="10" spans="1:13" ht="21" x14ac:dyDescent="0.25">
      <c r="A10" s="83" t="s">
        <v>9</v>
      </c>
      <c r="B10" s="83"/>
      <c r="C10" s="83"/>
      <c r="D10" s="83"/>
      <c r="E10" s="83"/>
      <c r="F10" s="83"/>
      <c r="G10" s="83"/>
      <c r="H10" s="83"/>
      <c r="I10" s="83"/>
      <c r="J10" s="83"/>
      <c r="K10" s="83"/>
      <c r="L10" s="83"/>
      <c r="M10" s="83"/>
    </row>
    <row r="12" spans="1:13" ht="14.5" x14ac:dyDescent="0.3">
      <c r="E12" s="9" t="s">
        <v>10</v>
      </c>
      <c r="F12" s="10" t="s">
        <v>11</v>
      </c>
    </row>
    <row r="13" spans="1:13" ht="14" x14ac:dyDescent="0.3">
      <c r="E13" s="9" t="s">
        <v>12</v>
      </c>
      <c r="F13" s="11">
        <v>2025</v>
      </c>
      <c r="G13" s="12"/>
    </row>
    <row r="15" spans="1:13" ht="13" x14ac:dyDescent="0.3">
      <c r="D15" s="84" t="s">
        <v>13</v>
      </c>
      <c r="E15" s="85"/>
      <c r="F15" s="85"/>
      <c r="G15" s="86"/>
      <c r="I15" s="13"/>
      <c r="J15" s="14" t="s">
        <v>14</v>
      </c>
      <c r="K15" s="14"/>
      <c r="L15" s="15"/>
    </row>
    <row r="16" spans="1:13" ht="28" x14ac:dyDescent="0.3">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4.5" x14ac:dyDescent="0.35">
      <c r="A17" s="23">
        <v>12</v>
      </c>
      <c r="B17" s="24">
        <v>1610</v>
      </c>
      <c r="C17" s="25" t="s">
        <v>24</v>
      </c>
      <c r="D17" s="46">
        <v>0</v>
      </c>
      <c r="E17" s="46"/>
      <c r="F17" s="47"/>
      <c r="G17" s="27">
        <f>D17+E17+F17</f>
        <v>0</v>
      </c>
      <c r="H17" s="19"/>
      <c r="I17" s="46">
        <v>0</v>
      </c>
      <c r="J17" s="46"/>
      <c r="K17" s="47"/>
      <c r="L17" s="27">
        <f>I17+J17+K17</f>
        <v>0</v>
      </c>
      <c r="M17" s="27">
        <f>G17-L17</f>
        <v>0</v>
      </c>
    </row>
    <row r="18" spans="1:14" ht="25" x14ac:dyDescent="0.35">
      <c r="A18" s="23">
        <v>12</v>
      </c>
      <c r="B18" s="24">
        <v>1611</v>
      </c>
      <c r="C18" s="25" t="s">
        <v>25</v>
      </c>
      <c r="D18" s="46">
        <v>0</v>
      </c>
      <c r="E18" s="46"/>
      <c r="F18" s="47"/>
      <c r="G18" s="27">
        <f>D18+E18+F18</f>
        <v>0</v>
      </c>
      <c r="H18" s="29"/>
      <c r="I18" s="46">
        <v>0</v>
      </c>
      <c r="J18" s="46"/>
      <c r="K18" s="47"/>
      <c r="L18" s="27">
        <f t="shared" ref="L18:L52" si="0">I18+J18+K18</f>
        <v>0</v>
      </c>
      <c r="M18" s="27">
        <f t="shared" ref="M18:M52" si="1">G18-L18</f>
        <v>0</v>
      </c>
    </row>
    <row r="19" spans="1:14" ht="25" x14ac:dyDescent="0.35">
      <c r="A19" s="23" t="s">
        <v>26</v>
      </c>
      <c r="B19" s="24">
        <v>1612</v>
      </c>
      <c r="C19" s="25" t="s">
        <v>27</v>
      </c>
      <c r="D19" s="46">
        <v>0</v>
      </c>
      <c r="E19" s="46"/>
      <c r="F19" s="47"/>
      <c r="G19" s="27">
        <f>D19+E19+F19</f>
        <v>0</v>
      </c>
      <c r="H19" s="29"/>
      <c r="I19" s="46">
        <v>0</v>
      </c>
      <c r="J19" s="46"/>
      <c r="K19" s="47"/>
      <c r="L19" s="27">
        <f t="shared" si="0"/>
        <v>0</v>
      </c>
      <c r="M19" s="27">
        <f t="shared" si="1"/>
        <v>0</v>
      </c>
    </row>
    <row r="20" spans="1:14" ht="14.5" x14ac:dyDescent="0.35">
      <c r="A20" s="23"/>
      <c r="B20" s="24">
        <v>1665</v>
      </c>
      <c r="C20" s="25" t="s">
        <v>28</v>
      </c>
      <c r="D20" s="68">
        <v>0</v>
      </c>
      <c r="E20" s="68"/>
      <c r="F20" s="69"/>
      <c r="G20" s="70">
        <f>D20+E20+F20</f>
        <v>0</v>
      </c>
      <c r="H20" s="72"/>
      <c r="I20" s="68">
        <v>0</v>
      </c>
      <c r="J20" s="68"/>
      <c r="K20" s="69"/>
      <c r="L20" s="70">
        <f t="shared" si="0"/>
        <v>0</v>
      </c>
      <c r="M20" s="70">
        <f t="shared" si="1"/>
        <v>0</v>
      </c>
    </row>
    <row r="21" spans="1:14" ht="14.5" x14ac:dyDescent="0.35">
      <c r="A21" s="23"/>
      <c r="B21" s="24">
        <v>1675</v>
      </c>
      <c r="C21" s="25" t="s">
        <v>29</v>
      </c>
      <c r="D21" s="68">
        <v>0</v>
      </c>
      <c r="E21" s="68"/>
      <c r="F21" s="69"/>
      <c r="G21" s="70">
        <f t="shared" ref="G21:G56" si="2">D21+E21+F21</f>
        <v>0</v>
      </c>
      <c r="H21" s="72"/>
      <c r="I21" s="68">
        <v>0</v>
      </c>
      <c r="J21" s="68"/>
      <c r="K21" s="69"/>
      <c r="L21" s="70">
        <f t="shared" si="0"/>
        <v>0</v>
      </c>
      <c r="M21" s="70">
        <f t="shared" si="1"/>
        <v>0</v>
      </c>
    </row>
    <row r="22" spans="1:14" ht="14.5" x14ac:dyDescent="0.35">
      <c r="A22" s="23" t="s">
        <v>30</v>
      </c>
      <c r="B22" s="30">
        <v>1615</v>
      </c>
      <c r="C22" s="25" t="s">
        <v>31</v>
      </c>
      <c r="D22" s="52">
        <v>0</v>
      </c>
      <c r="E22" s="68"/>
      <c r="F22" s="69"/>
      <c r="G22" s="70">
        <f t="shared" si="2"/>
        <v>0</v>
      </c>
      <c r="H22" s="72"/>
      <c r="I22" s="68">
        <v>0</v>
      </c>
      <c r="J22" s="68"/>
      <c r="K22" s="69"/>
      <c r="L22" s="70">
        <f t="shared" si="0"/>
        <v>0</v>
      </c>
      <c r="M22" s="70">
        <f t="shared" si="1"/>
        <v>0</v>
      </c>
      <c r="N22" s="31"/>
    </row>
    <row r="23" spans="1:14" ht="14.5" x14ac:dyDescent="0.35">
      <c r="A23" s="23">
        <v>1</v>
      </c>
      <c r="B23" s="30">
        <v>1620</v>
      </c>
      <c r="C23" s="25" t="s">
        <v>32</v>
      </c>
      <c r="D23" s="52">
        <v>0</v>
      </c>
      <c r="E23" s="68"/>
      <c r="F23" s="69"/>
      <c r="G23" s="70">
        <f t="shared" si="2"/>
        <v>0</v>
      </c>
      <c r="H23" s="72"/>
      <c r="I23" s="68">
        <v>0</v>
      </c>
      <c r="J23" s="68"/>
      <c r="K23" s="69"/>
      <c r="L23" s="70">
        <f t="shared" si="0"/>
        <v>0</v>
      </c>
      <c r="M23" s="70">
        <f t="shared" si="1"/>
        <v>0</v>
      </c>
      <c r="N23" s="31"/>
    </row>
    <row r="24" spans="1:14" ht="14.5" x14ac:dyDescent="0.35">
      <c r="A24" s="23" t="s">
        <v>30</v>
      </c>
      <c r="B24" s="24">
        <v>1705</v>
      </c>
      <c r="C24" s="25" t="s">
        <v>31</v>
      </c>
      <c r="D24" s="52">
        <v>12.16056485</v>
      </c>
      <c r="E24" s="52"/>
      <c r="F24" s="53"/>
      <c r="G24" s="54">
        <f t="shared" si="2"/>
        <v>12.16056485</v>
      </c>
      <c r="H24" s="55"/>
      <c r="I24" s="52">
        <v>0</v>
      </c>
      <c r="J24" s="52">
        <v>0</v>
      </c>
      <c r="K24" s="53"/>
      <c r="L24" s="54">
        <f t="shared" si="0"/>
        <v>0</v>
      </c>
      <c r="M24" s="56">
        <f t="shared" si="1"/>
        <v>12.16056485</v>
      </c>
    </row>
    <row r="25" spans="1:14" ht="14.5" x14ac:dyDescent="0.35">
      <c r="A25" s="23">
        <v>14.1</v>
      </c>
      <c r="B25" s="30">
        <v>1706</v>
      </c>
      <c r="C25" s="25" t="s">
        <v>33</v>
      </c>
      <c r="D25" s="52">
        <v>99.459973209999987</v>
      </c>
      <c r="E25" s="52"/>
      <c r="F25" s="53"/>
      <c r="G25" s="54">
        <f t="shared" si="2"/>
        <v>99.459973209999987</v>
      </c>
      <c r="H25" s="55"/>
      <c r="I25" s="52">
        <v>15.372726579034698</v>
      </c>
      <c r="J25" s="75">
        <v>0.99459973209999986</v>
      </c>
      <c r="K25" s="53"/>
      <c r="L25" s="76">
        <f t="shared" si="0"/>
        <v>16.367326311134697</v>
      </c>
      <c r="M25" s="77">
        <f t="shared" si="1"/>
        <v>83.092646898865297</v>
      </c>
    </row>
    <row r="26" spans="1:14" ht="14.5" x14ac:dyDescent="0.35">
      <c r="A26" s="23">
        <v>1</v>
      </c>
      <c r="B26" s="24">
        <v>1708</v>
      </c>
      <c r="C26" s="25" t="s">
        <v>32</v>
      </c>
      <c r="D26" s="52">
        <v>1.140409E-2</v>
      </c>
      <c r="E26" s="52"/>
      <c r="F26" s="53"/>
      <c r="G26" s="54">
        <f t="shared" si="2"/>
        <v>1.140409E-2</v>
      </c>
      <c r="H26" s="55"/>
      <c r="I26" s="52">
        <v>9.2813575473577759E-3</v>
      </c>
      <c r="J26" s="52">
        <v>1.8588666699999998E-4</v>
      </c>
      <c r="K26" s="53"/>
      <c r="L26" s="79">
        <f t="shared" si="0"/>
        <v>9.467244214357776E-3</v>
      </c>
      <c r="M26" s="56">
        <f t="shared" si="1"/>
        <v>1.9368457856422244E-3</v>
      </c>
    </row>
    <row r="27" spans="1:14" ht="14.5" x14ac:dyDescent="0.35">
      <c r="A27" s="23">
        <v>47</v>
      </c>
      <c r="B27" s="24">
        <v>1715</v>
      </c>
      <c r="C27" s="25" t="s">
        <v>34</v>
      </c>
      <c r="D27" s="52">
        <v>0</v>
      </c>
      <c r="E27" s="52"/>
      <c r="F27" s="53"/>
      <c r="G27" s="54">
        <f t="shared" si="2"/>
        <v>0</v>
      </c>
      <c r="H27" s="55"/>
      <c r="I27" s="52">
        <v>0</v>
      </c>
      <c r="J27" s="52"/>
      <c r="K27" s="53"/>
      <c r="L27" s="54">
        <f t="shared" si="0"/>
        <v>0</v>
      </c>
      <c r="M27" s="56">
        <f t="shared" si="1"/>
        <v>0</v>
      </c>
    </row>
    <row r="28" spans="1:14" ht="14.5" x14ac:dyDescent="0.35">
      <c r="A28" s="23">
        <v>47</v>
      </c>
      <c r="B28" s="24">
        <v>1720</v>
      </c>
      <c r="C28" s="25" t="s">
        <v>35</v>
      </c>
      <c r="D28" s="52">
        <v>281.34635672000002</v>
      </c>
      <c r="E28" s="52"/>
      <c r="F28" s="53"/>
      <c r="G28" s="54">
        <f t="shared" si="2"/>
        <v>281.34635672000002</v>
      </c>
      <c r="H28" s="55"/>
      <c r="I28" s="52">
        <v>36.795927700713193</v>
      </c>
      <c r="J28" s="75">
        <v>4.0513875367679999</v>
      </c>
      <c r="K28" s="53"/>
      <c r="L28" s="76">
        <f t="shared" si="0"/>
        <v>40.84731523748119</v>
      </c>
      <c r="M28" s="77">
        <f t="shared" si="1"/>
        <v>240.49904148251883</v>
      </c>
    </row>
    <row r="29" spans="1:14" ht="14.5" x14ac:dyDescent="0.35">
      <c r="A29" s="23">
        <v>47</v>
      </c>
      <c r="B29" s="24">
        <v>1730</v>
      </c>
      <c r="C29" s="25" t="s">
        <v>36</v>
      </c>
      <c r="D29" s="52">
        <v>145.75865035999999</v>
      </c>
      <c r="E29" s="52"/>
      <c r="F29" s="53"/>
      <c r="G29" s="54">
        <f t="shared" si="2"/>
        <v>145.75865035999999</v>
      </c>
      <c r="H29" s="55"/>
      <c r="I29" s="52">
        <v>36.131789225809399</v>
      </c>
      <c r="J29" s="75">
        <v>2.055196970076</v>
      </c>
      <c r="K29" s="53"/>
      <c r="L29" s="76">
        <f t="shared" si="0"/>
        <v>38.186986195885396</v>
      </c>
      <c r="M29" s="77">
        <f t="shared" si="1"/>
        <v>107.57166416411459</v>
      </c>
    </row>
    <row r="30" spans="1:14" ht="14.5" x14ac:dyDescent="0.35">
      <c r="A30" s="23">
        <v>47</v>
      </c>
      <c r="B30" s="24">
        <v>1735</v>
      </c>
      <c r="C30" s="25" t="s">
        <v>37</v>
      </c>
      <c r="D30" s="52">
        <v>0</v>
      </c>
      <c r="E30" s="52"/>
      <c r="F30" s="53"/>
      <c r="G30" s="54">
        <f t="shared" si="2"/>
        <v>0</v>
      </c>
      <c r="H30" s="55"/>
      <c r="I30" s="52">
        <v>0</v>
      </c>
      <c r="J30" s="52"/>
      <c r="K30" s="53"/>
      <c r="L30" s="54">
        <f t="shared" si="0"/>
        <v>0</v>
      </c>
      <c r="M30" s="54">
        <f t="shared" si="1"/>
        <v>0</v>
      </c>
    </row>
    <row r="31" spans="1:14" ht="14.5" x14ac:dyDescent="0.35">
      <c r="A31" s="23">
        <v>47</v>
      </c>
      <c r="B31" s="24">
        <v>1740</v>
      </c>
      <c r="C31" s="25" t="s">
        <v>38</v>
      </c>
      <c r="D31" s="52">
        <v>0</v>
      </c>
      <c r="E31" s="52"/>
      <c r="F31" s="53"/>
      <c r="G31" s="54">
        <f t="shared" si="2"/>
        <v>0</v>
      </c>
      <c r="H31" s="55"/>
      <c r="I31" s="52">
        <v>0</v>
      </c>
      <c r="J31" s="52"/>
      <c r="K31" s="53"/>
      <c r="L31" s="54">
        <f t="shared" si="0"/>
        <v>0</v>
      </c>
      <c r="M31" s="54">
        <f t="shared" si="1"/>
        <v>0</v>
      </c>
    </row>
    <row r="32" spans="1:14" ht="14.5" x14ac:dyDescent="0.35">
      <c r="A32" s="23">
        <v>17</v>
      </c>
      <c r="B32" s="24">
        <v>1745</v>
      </c>
      <c r="C32" s="25" t="s">
        <v>39</v>
      </c>
      <c r="D32" s="52">
        <v>11.61852959</v>
      </c>
      <c r="E32" s="52"/>
      <c r="F32" s="53"/>
      <c r="G32" s="54">
        <f t="shared" si="2"/>
        <v>11.61852959</v>
      </c>
      <c r="H32" s="55"/>
      <c r="I32" s="52">
        <v>3.7301878398915638</v>
      </c>
      <c r="J32" s="52">
        <v>0.18822017935799998</v>
      </c>
      <c r="K32" s="53"/>
      <c r="L32" s="79">
        <f t="shared" si="0"/>
        <v>3.9184080192495636</v>
      </c>
      <c r="M32" s="56">
        <f t="shared" si="1"/>
        <v>7.7001215707504365</v>
      </c>
    </row>
    <row r="33" spans="1:13" ht="14.5" x14ac:dyDescent="0.35">
      <c r="A33" s="23" t="s">
        <v>30</v>
      </c>
      <c r="B33" s="24">
        <v>1905</v>
      </c>
      <c r="C33" s="25" t="s">
        <v>31</v>
      </c>
      <c r="D33" s="52">
        <v>0</v>
      </c>
      <c r="E33" s="68"/>
      <c r="F33" s="69"/>
      <c r="G33" s="70">
        <f t="shared" si="2"/>
        <v>0</v>
      </c>
      <c r="H33" s="72"/>
      <c r="I33" s="68">
        <v>0</v>
      </c>
      <c r="J33" s="68"/>
      <c r="K33" s="69"/>
      <c r="L33" s="70">
        <f t="shared" si="0"/>
        <v>0</v>
      </c>
      <c r="M33" s="70">
        <f t="shared" si="1"/>
        <v>0</v>
      </c>
    </row>
    <row r="34" spans="1:13" ht="14.5" x14ac:dyDescent="0.35">
      <c r="A34" s="23">
        <v>47</v>
      </c>
      <c r="B34" s="24">
        <v>1908</v>
      </c>
      <c r="C34" s="25" t="s">
        <v>40</v>
      </c>
      <c r="D34" s="68">
        <v>0</v>
      </c>
      <c r="E34" s="68"/>
      <c r="F34" s="69"/>
      <c r="G34" s="70">
        <f t="shared" si="2"/>
        <v>0</v>
      </c>
      <c r="H34" s="72"/>
      <c r="I34" s="68">
        <v>0</v>
      </c>
      <c r="J34" s="68"/>
      <c r="K34" s="69"/>
      <c r="L34" s="70">
        <f t="shared" si="0"/>
        <v>0</v>
      </c>
      <c r="M34" s="70">
        <f t="shared" si="1"/>
        <v>0</v>
      </c>
    </row>
    <row r="35" spans="1:13" ht="14.5" x14ac:dyDescent="0.35">
      <c r="A35" s="23">
        <v>13</v>
      </c>
      <c r="B35" s="24">
        <v>1910</v>
      </c>
      <c r="C35" s="25" t="s">
        <v>41</v>
      </c>
      <c r="D35" s="68">
        <v>0</v>
      </c>
      <c r="E35" s="68"/>
      <c r="F35" s="69"/>
      <c r="G35" s="70">
        <f t="shared" si="2"/>
        <v>0</v>
      </c>
      <c r="H35" s="72"/>
      <c r="I35" s="68">
        <v>0</v>
      </c>
      <c r="J35" s="68"/>
      <c r="K35" s="69"/>
      <c r="L35" s="70">
        <f t="shared" si="0"/>
        <v>0</v>
      </c>
      <c r="M35" s="70">
        <f t="shared" si="1"/>
        <v>0</v>
      </c>
    </row>
    <row r="36" spans="1:13" ht="14.5" x14ac:dyDescent="0.35">
      <c r="A36" s="23">
        <v>8</v>
      </c>
      <c r="B36" s="24">
        <v>1915</v>
      </c>
      <c r="C36" s="25" t="s">
        <v>42</v>
      </c>
      <c r="D36" s="68">
        <v>0</v>
      </c>
      <c r="E36" s="68"/>
      <c r="F36" s="69"/>
      <c r="G36" s="70">
        <f t="shared" si="2"/>
        <v>0</v>
      </c>
      <c r="H36" s="72"/>
      <c r="I36" s="68">
        <v>0</v>
      </c>
      <c r="J36" s="68"/>
      <c r="K36" s="69"/>
      <c r="L36" s="70">
        <f t="shared" si="0"/>
        <v>0</v>
      </c>
      <c r="M36" s="70">
        <f t="shared" si="1"/>
        <v>0</v>
      </c>
    </row>
    <row r="37" spans="1:13" ht="14.5" x14ac:dyDescent="0.35">
      <c r="A37" s="23">
        <v>10</v>
      </c>
      <c r="B37" s="24">
        <v>1920</v>
      </c>
      <c r="C37" s="25" t="s">
        <v>43</v>
      </c>
      <c r="D37" s="68">
        <v>0</v>
      </c>
      <c r="E37" s="68"/>
      <c r="F37" s="69"/>
      <c r="G37" s="70">
        <f t="shared" si="2"/>
        <v>0</v>
      </c>
      <c r="H37" s="72"/>
      <c r="I37" s="68">
        <v>0</v>
      </c>
      <c r="J37" s="68"/>
      <c r="K37" s="69"/>
      <c r="L37" s="70">
        <f t="shared" si="0"/>
        <v>0</v>
      </c>
      <c r="M37" s="70">
        <f t="shared" si="1"/>
        <v>0</v>
      </c>
    </row>
    <row r="38" spans="1:13" ht="14.5" x14ac:dyDescent="0.35">
      <c r="A38" s="23"/>
      <c r="B38" s="30">
        <v>1925</v>
      </c>
      <c r="C38" s="25" t="s">
        <v>44</v>
      </c>
      <c r="D38" s="68">
        <v>0</v>
      </c>
      <c r="E38" s="68"/>
      <c r="F38" s="69"/>
      <c r="G38" s="70">
        <f t="shared" si="2"/>
        <v>0</v>
      </c>
      <c r="H38" s="72"/>
      <c r="I38" s="68">
        <v>0</v>
      </c>
      <c r="J38" s="68"/>
      <c r="K38" s="69"/>
      <c r="L38" s="70">
        <f t="shared" si="0"/>
        <v>0</v>
      </c>
      <c r="M38" s="70">
        <f t="shared" si="1"/>
        <v>0</v>
      </c>
    </row>
    <row r="39" spans="1:13" ht="14.5" x14ac:dyDescent="0.35">
      <c r="A39" s="23">
        <v>10</v>
      </c>
      <c r="B39" s="24">
        <v>1930</v>
      </c>
      <c r="C39" s="25" t="s">
        <v>45</v>
      </c>
      <c r="D39" s="68">
        <v>0</v>
      </c>
      <c r="E39" s="68"/>
      <c r="F39" s="69"/>
      <c r="G39" s="70">
        <f t="shared" si="2"/>
        <v>0</v>
      </c>
      <c r="H39" s="72"/>
      <c r="I39" s="68">
        <v>0</v>
      </c>
      <c r="J39" s="68"/>
      <c r="K39" s="69"/>
      <c r="L39" s="70">
        <f t="shared" si="0"/>
        <v>0</v>
      </c>
      <c r="M39" s="70">
        <f t="shared" si="1"/>
        <v>0</v>
      </c>
    </row>
    <row r="40" spans="1:13" ht="14.5" x14ac:dyDescent="0.35">
      <c r="A40" s="23">
        <v>8</v>
      </c>
      <c r="B40" s="24">
        <v>1935</v>
      </c>
      <c r="C40" s="25" t="s">
        <v>46</v>
      </c>
      <c r="D40" s="68">
        <v>0</v>
      </c>
      <c r="E40" s="68"/>
      <c r="F40" s="69"/>
      <c r="G40" s="70">
        <f t="shared" si="2"/>
        <v>0</v>
      </c>
      <c r="H40" s="72"/>
      <c r="I40" s="68">
        <v>0</v>
      </c>
      <c r="J40" s="68"/>
      <c r="K40" s="69"/>
      <c r="L40" s="70">
        <f t="shared" si="0"/>
        <v>0</v>
      </c>
      <c r="M40" s="70">
        <f t="shared" si="1"/>
        <v>0</v>
      </c>
    </row>
    <row r="41" spans="1:13" ht="14.5" x14ac:dyDescent="0.35">
      <c r="A41" s="23">
        <v>8</v>
      </c>
      <c r="B41" s="24">
        <v>1940</v>
      </c>
      <c r="C41" s="25" t="s">
        <v>47</v>
      </c>
      <c r="D41" s="68">
        <v>0</v>
      </c>
      <c r="E41" s="68"/>
      <c r="F41" s="69"/>
      <c r="G41" s="70">
        <f t="shared" si="2"/>
        <v>0</v>
      </c>
      <c r="H41" s="72"/>
      <c r="I41" s="68">
        <v>0</v>
      </c>
      <c r="J41" s="68"/>
      <c r="K41" s="69"/>
      <c r="L41" s="70">
        <f t="shared" si="0"/>
        <v>0</v>
      </c>
      <c r="M41" s="70">
        <f t="shared" si="1"/>
        <v>0</v>
      </c>
    </row>
    <row r="42" spans="1:13" ht="14.5" x14ac:dyDescent="0.35">
      <c r="A42" s="23">
        <v>8</v>
      </c>
      <c r="B42" s="24">
        <v>1945</v>
      </c>
      <c r="C42" s="25" t="s">
        <v>48</v>
      </c>
      <c r="D42" s="68">
        <v>0</v>
      </c>
      <c r="E42" s="68"/>
      <c r="F42" s="69"/>
      <c r="G42" s="70">
        <f t="shared" si="2"/>
        <v>0</v>
      </c>
      <c r="H42" s="72"/>
      <c r="I42" s="68">
        <v>0</v>
      </c>
      <c r="J42" s="68"/>
      <c r="K42" s="69"/>
      <c r="L42" s="70">
        <f t="shared" si="0"/>
        <v>0</v>
      </c>
      <c r="M42" s="70">
        <f t="shared" si="1"/>
        <v>0</v>
      </c>
    </row>
    <row r="43" spans="1:13" ht="14.5" x14ac:dyDescent="0.35">
      <c r="A43" s="23">
        <v>8</v>
      </c>
      <c r="B43" s="24">
        <v>1950</v>
      </c>
      <c r="C43" s="25" t="s">
        <v>49</v>
      </c>
      <c r="D43" s="68">
        <v>0</v>
      </c>
      <c r="E43" s="68"/>
      <c r="F43" s="69"/>
      <c r="G43" s="70">
        <f t="shared" si="2"/>
        <v>0</v>
      </c>
      <c r="H43" s="72"/>
      <c r="I43" s="68">
        <v>0</v>
      </c>
      <c r="J43" s="68"/>
      <c r="K43" s="69"/>
      <c r="L43" s="70">
        <f t="shared" si="0"/>
        <v>0</v>
      </c>
      <c r="M43" s="70">
        <f t="shared" si="1"/>
        <v>0</v>
      </c>
    </row>
    <row r="44" spans="1:13" ht="14.5" x14ac:dyDescent="0.35">
      <c r="A44" s="23">
        <v>8</v>
      </c>
      <c r="B44" s="24">
        <v>1955</v>
      </c>
      <c r="C44" s="25" t="s">
        <v>50</v>
      </c>
      <c r="D44" s="52">
        <v>1.1913120000000001E-2</v>
      </c>
      <c r="E44" s="52"/>
      <c r="F44" s="53"/>
      <c r="G44" s="54">
        <f t="shared" si="2"/>
        <v>1.1913120000000001E-2</v>
      </c>
      <c r="H44" s="55"/>
      <c r="I44" s="52">
        <v>3.2954809651612881E-3</v>
      </c>
      <c r="J44" s="52">
        <v>6.0161256000000011E-4</v>
      </c>
      <c r="K44" s="53"/>
      <c r="L44" s="79">
        <f t="shared" si="0"/>
        <v>3.8970935251612881E-3</v>
      </c>
      <c r="M44" s="56">
        <f t="shared" si="1"/>
        <v>8.0160264748387125E-3</v>
      </c>
    </row>
    <row r="45" spans="1:13" ht="14.5" x14ac:dyDescent="0.35">
      <c r="A45" s="23">
        <v>8</v>
      </c>
      <c r="B45" s="24">
        <v>1960</v>
      </c>
      <c r="C45" s="25" t="s">
        <v>51</v>
      </c>
      <c r="D45" s="68">
        <v>0</v>
      </c>
      <c r="E45" s="68"/>
      <c r="F45" s="69"/>
      <c r="G45" s="70">
        <f t="shared" si="2"/>
        <v>0</v>
      </c>
      <c r="H45" s="72"/>
      <c r="I45" s="68">
        <v>0</v>
      </c>
      <c r="J45" s="68"/>
      <c r="K45" s="69"/>
      <c r="L45" s="70">
        <f t="shared" si="0"/>
        <v>0</v>
      </c>
      <c r="M45" s="70">
        <f t="shared" si="1"/>
        <v>0</v>
      </c>
    </row>
    <row r="46" spans="1:13" ht="25" x14ac:dyDescent="0.35">
      <c r="A46" s="32">
        <v>47</v>
      </c>
      <c r="B46" s="24">
        <v>1970</v>
      </c>
      <c r="C46" s="25" t="s">
        <v>52</v>
      </c>
      <c r="D46" s="68">
        <v>0</v>
      </c>
      <c r="E46" s="68"/>
      <c r="F46" s="69"/>
      <c r="G46" s="70">
        <f t="shared" si="2"/>
        <v>0</v>
      </c>
      <c r="H46" s="72"/>
      <c r="I46" s="68">
        <v>0</v>
      </c>
      <c r="J46" s="68"/>
      <c r="K46" s="69"/>
      <c r="L46" s="70">
        <f t="shared" si="0"/>
        <v>0</v>
      </c>
      <c r="M46" s="70">
        <f t="shared" si="1"/>
        <v>0</v>
      </c>
    </row>
    <row r="47" spans="1:13" ht="14.5" x14ac:dyDescent="0.35">
      <c r="A47" s="23">
        <v>47</v>
      </c>
      <c r="B47" s="24">
        <v>1975</v>
      </c>
      <c r="C47" s="25" t="s">
        <v>53</v>
      </c>
      <c r="D47" s="68">
        <v>0</v>
      </c>
      <c r="E47" s="68"/>
      <c r="F47" s="69"/>
      <c r="G47" s="70">
        <f t="shared" si="2"/>
        <v>0</v>
      </c>
      <c r="H47" s="72"/>
      <c r="I47" s="68">
        <v>0</v>
      </c>
      <c r="J47" s="68"/>
      <c r="K47" s="69"/>
      <c r="L47" s="70">
        <f t="shared" si="0"/>
        <v>0</v>
      </c>
      <c r="M47" s="70">
        <f t="shared" si="1"/>
        <v>0</v>
      </c>
    </row>
    <row r="48" spans="1:13" ht="14.5" x14ac:dyDescent="0.35">
      <c r="A48" s="23">
        <v>47</v>
      </c>
      <c r="B48" s="24">
        <v>1980</v>
      </c>
      <c r="C48" s="25" t="s">
        <v>54</v>
      </c>
      <c r="D48" s="68">
        <v>0</v>
      </c>
      <c r="E48" s="68"/>
      <c r="F48" s="69"/>
      <c r="G48" s="70">
        <f t="shared" si="2"/>
        <v>0</v>
      </c>
      <c r="H48" s="72"/>
      <c r="I48" s="68">
        <v>0</v>
      </c>
      <c r="J48" s="68"/>
      <c r="K48" s="69"/>
      <c r="L48" s="70">
        <f t="shared" si="0"/>
        <v>0</v>
      </c>
      <c r="M48" s="70">
        <f t="shared" si="1"/>
        <v>0</v>
      </c>
    </row>
    <row r="49" spans="1:14" ht="14.5" x14ac:dyDescent="0.35">
      <c r="A49" s="23">
        <v>47</v>
      </c>
      <c r="B49" s="24">
        <v>1985</v>
      </c>
      <c r="C49" s="25" t="s">
        <v>55</v>
      </c>
      <c r="D49" s="68">
        <v>0</v>
      </c>
      <c r="E49" s="68"/>
      <c r="F49" s="69"/>
      <c r="G49" s="70">
        <f t="shared" si="2"/>
        <v>0</v>
      </c>
      <c r="H49" s="72"/>
      <c r="I49" s="68">
        <v>0</v>
      </c>
      <c r="J49" s="68"/>
      <c r="K49" s="69"/>
      <c r="L49" s="70">
        <f t="shared" si="0"/>
        <v>0</v>
      </c>
      <c r="M49" s="70">
        <f t="shared" si="1"/>
        <v>0</v>
      </c>
    </row>
    <row r="50" spans="1:14" ht="14.5" x14ac:dyDescent="0.35">
      <c r="A50" s="32">
        <v>47</v>
      </c>
      <c r="B50" s="24">
        <v>1990</v>
      </c>
      <c r="C50" s="33" t="s">
        <v>56</v>
      </c>
      <c r="D50" s="68">
        <v>0</v>
      </c>
      <c r="E50" s="68"/>
      <c r="F50" s="69"/>
      <c r="G50" s="70">
        <f t="shared" si="2"/>
        <v>0</v>
      </c>
      <c r="H50" s="72"/>
      <c r="I50" s="68">
        <v>0</v>
      </c>
      <c r="J50" s="68"/>
      <c r="K50" s="69"/>
      <c r="L50" s="70">
        <f t="shared" si="0"/>
        <v>0</v>
      </c>
      <c r="M50" s="70">
        <f t="shared" si="1"/>
        <v>0</v>
      </c>
    </row>
    <row r="51" spans="1:14" ht="14.5" x14ac:dyDescent="0.35">
      <c r="A51" s="23">
        <v>47</v>
      </c>
      <c r="B51" s="24">
        <v>1995</v>
      </c>
      <c r="C51" s="25" t="s">
        <v>57</v>
      </c>
      <c r="D51" s="68">
        <v>0</v>
      </c>
      <c r="E51" s="68"/>
      <c r="F51" s="69"/>
      <c r="G51" s="70">
        <f t="shared" si="2"/>
        <v>0</v>
      </c>
      <c r="H51" s="72"/>
      <c r="I51" s="68">
        <v>0</v>
      </c>
      <c r="J51" s="68"/>
      <c r="K51" s="69"/>
      <c r="L51" s="70">
        <f t="shared" si="0"/>
        <v>0</v>
      </c>
      <c r="M51" s="70">
        <f t="shared" si="1"/>
        <v>0</v>
      </c>
    </row>
    <row r="52" spans="1:14" ht="14.5" x14ac:dyDescent="0.35">
      <c r="A52" s="23">
        <v>47</v>
      </c>
      <c r="B52" s="24">
        <v>2440</v>
      </c>
      <c r="C52" s="34" t="s">
        <v>58</v>
      </c>
      <c r="D52" s="68">
        <v>0</v>
      </c>
      <c r="E52" s="68"/>
      <c r="F52" s="69"/>
      <c r="G52" s="70">
        <f t="shared" si="2"/>
        <v>0</v>
      </c>
      <c r="H52" s="73"/>
      <c r="I52" s="68">
        <v>0</v>
      </c>
      <c r="J52" s="68"/>
      <c r="K52" s="69"/>
      <c r="L52" s="70">
        <f t="shared" si="0"/>
        <v>0</v>
      </c>
      <c r="M52" s="70">
        <f t="shared" si="1"/>
        <v>0</v>
      </c>
    </row>
    <row r="53" spans="1:14" ht="14.5" x14ac:dyDescent="0.35">
      <c r="A53" s="35"/>
      <c r="B53" s="35"/>
      <c r="C53" s="28"/>
      <c r="D53" s="74"/>
      <c r="E53" s="74"/>
      <c r="F53" s="74"/>
      <c r="G53" s="70"/>
      <c r="H53" s="73"/>
      <c r="I53" s="74"/>
      <c r="J53" s="74"/>
      <c r="K53" s="74"/>
      <c r="L53" s="70"/>
      <c r="M53" s="71"/>
    </row>
    <row r="54" spans="1:14" ht="13" x14ac:dyDescent="0.3">
      <c r="A54" s="35"/>
      <c r="B54" s="35"/>
      <c r="C54" s="36" t="s">
        <v>59</v>
      </c>
      <c r="D54" s="45">
        <f>SUM(D17:D53)</f>
        <v>550.36739193999995</v>
      </c>
      <c r="E54" s="45">
        <f>SUM(E17:E53)</f>
        <v>0</v>
      </c>
      <c r="F54" s="45">
        <f>SUM(F17:F53)</f>
        <v>0</v>
      </c>
      <c r="G54" s="45">
        <f>SUM(G17:G53)</f>
        <v>550.36739193999995</v>
      </c>
      <c r="H54" s="45"/>
      <c r="I54" s="45">
        <f>SUM(I17:I53)</f>
        <v>92.043208183961383</v>
      </c>
      <c r="J54" s="78">
        <f>SUM(J17:J53)</f>
        <v>7.2901919175289995</v>
      </c>
      <c r="K54" s="45">
        <f>SUM(K17:K53)</f>
        <v>0</v>
      </c>
      <c r="L54" s="78">
        <f>SUM(L17:L53)</f>
        <v>99.333400101490369</v>
      </c>
      <c r="M54" s="78">
        <f>SUM(M17:M53)</f>
        <v>451.03399183850956</v>
      </c>
    </row>
    <row r="55" spans="1:14" ht="39" x14ac:dyDescent="0.35">
      <c r="A55" s="35"/>
      <c r="B55" s="35"/>
      <c r="C55" s="37" t="s">
        <v>60</v>
      </c>
      <c r="D55" s="48"/>
      <c r="E55" s="48"/>
      <c r="F55" s="48"/>
      <c r="G55" s="27">
        <f t="shared" ref="G55" si="3">D55+E55+F55</f>
        <v>0</v>
      </c>
      <c r="H55" s="31"/>
      <c r="I55" s="48"/>
      <c r="J55" s="48"/>
      <c r="K55" s="48"/>
      <c r="L55" s="27">
        <f t="shared" ref="L55:L56" si="4">I55+J55+K55</f>
        <v>0</v>
      </c>
      <c r="M55" s="27">
        <f t="shared" ref="M55" si="5">G55+L55</f>
        <v>0</v>
      </c>
    </row>
    <row r="56" spans="1:14" ht="26" x14ac:dyDescent="0.35">
      <c r="A56" s="35"/>
      <c r="B56" s="35"/>
      <c r="C56" s="38" t="s">
        <v>61</v>
      </c>
      <c r="D56" s="46">
        <v>0</v>
      </c>
      <c r="E56" s="48"/>
      <c r="F56" s="48"/>
      <c r="G56" s="27">
        <f t="shared" si="2"/>
        <v>0</v>
      </c>
      <c r="H56" s="31"/>
      <c r="I56" s="48">
        <v>0</v>
      </c>
      <c r="J56" s="48"/>
      <c r="K56" s="48"/>
      <c r="L56" s="27">
        <f t="shared" si="4"/>
        <v>0</v>
      </c>
      <c r="M56" s="27">
        <f>G56-L56</f>
        <v>0</v>
      </c>
    </row>
    <row r="57" spans="1:14" ht="13" x14ac:dyDescent="0.3">
      <c r="A57" s="35"/>
      <c r="B57" s="35"/>
      <c r="C57" s="36" t="s">
        <v>62</v>
      </c>
      <c r="D57" s="45">
        <f>SUM(D54:D56)</f>
        <v>550.36739193999995</v>
      </c>
      <c r="E57" s="45">
        <f t="shared" ref="E57:G57" si="6">SUM(E54:E56)</f>
        <v>0</v>
      </c>
      <c r="F57" s="45">
        <f t="shared" si="6"/>
        <v>0</v>
      </c>
      <c r="G57" s="45">
        <f t="shared" si="6"/>
        <v>550.36739193999995</v>
      </c>
      <c r="H57" s="36"/>
      <c r="I57" s="45">
        <f t="shared" ref="I57:M57" si="7">SUM(I54:I56)</f>
        <v>92.043208183961383</v>
      </c>
      <c r="J57" s="45">
        <f t="shared" si="7"/>
        <v>7.2901919175289995</v>
      </c>
      <c r="K57" s="45">
        <f t="shared" si="7"/>
        <v>0</v>
      </c>
      <c r="L57" s="45">
        <f t="shared" si="7"/>
        <v>99.333400101490369</v>
      </c>
      <c r="M57" s="45">
        <f t="shared" si="7"/>
        <v>451.03399183850956</v>
      </c>
    </row>
    <row r="58" spans="1:14" ht="15.5" x14ac:dyDescent="0.35">
      <c r="A58" s="35"/>
      <c r="B58" s="35"/>
      <c r="C58" s="87" t="s">
        <v>63</v>
      </c>
      <c r="D58" s="88"/>
      <c r="E58" s="88"/>
      <c r="F58" s="88"/>
      <c r="G58" s="88"/>
      <c r="H58" s="88"/>
      <c r="I58" s="89"/>
      <c r="J58" s="48"/>
      <c r="K58" s="31"/>
      <c r="L58" s="39"/>
      <c r="M58" s="31"/>
    </row>
    <row r="59" spans="1:14" ht="14.5" x14ac:dyDescent="0.35">
      <c r="A59" s="35"/>
      <c r="B59" s="35"/>
      <c r="C59" s="90" t="s">
        <v>64</v>
      </c>
      <c r="D59" s="91"/>
      <c r="E59" s="91"/>
      <c r="F59" s="91"/>
      <c r="G59" s="91"/>
      <c r="H59" s="91"/>
      <c r="I59" s="92"/>
      <c r="J59" s="45">
        <f>J57+J58</f>
        <v>7.2901919175289995</v>
      </c>
      <c r="L59" s="39"/>
      <c r="M59" s="31"/>
    </row>
    <row r="60" spans="1:14" x14ac:dyDescent="0.25">
      <c r="N60" s="31"/>
    </row>
    <row r="61" spans="1:14" ht="13" x14ac:dyDescent="0.3">
      <c r="I61" s="2" t="s">
        <v>65</v>
      </c>
    </row>
    <row r="62" spans="1:14" ht="14.5" x14ac:dyDescent="0.35">
      <c r="A62" s="35">
        <v>10</v>
      </c>
      <c r="B62" s="35"/>
      <c r="C62" s="40" t="s">
        <v>66</v>
      </c>
      <c r="I62" s="2" t="s">
        <v>66</v>
      </c>
      <c r="K62" s="50"/>
    </row>
    <row r="63" spans="1:14" ht="14.5" x14ac:dyDescent="0.35">
      <c r="A63" s="35">
        <v>8</v>
      </c>
      <c r="B63" s="35"/>
      <c r="C63" s="40" t="s">
        <v>46</v>
      </c>
      <c r="I63" s="2" t="s">
        <v>46</v>
      </c>
      <c r="K63" s="51"/>
    </row>
    <row r="64" spans="1:14" ht="14.5" x14ac:dyDescent="0.35">
      <c r="I64" s="3" t="s">
        <v>67</v>
      </c>
      <c r="K64" s="58">
        <f>J59-K62-K63</f>
        <v>7.2901919175289995</v>
      </c>
    </row>
    <row r="65" spans="1:14" x14ac:dyDescent="0.25">
      <c r="N65" s="41"/>
    </row>
    <row r="66" spans="1:14" x14ac:dyDescent="0.25">
      <c r="N66" s="41"/>
    </row>
    <row r="67" spans="1:14" ht="13" x14ac:dyDescent="0.3">
      <c r="A67" s="42" t="s">
        <v>68</v>
      </c>
      <c r="D67" s="43"/>
      <c r="E67" s="43"/>
      <c r="F67" s="43"/>
      <c r="G67" s="43"/>
      <c r="H67" s="43"/>
      <c r="I67" s="43"/>
      <c r="J67" s="43"/>
      <c r="K67" s="43"/>
      <c r="L67" s="43"/>
      <c r="N67" s="41"/>
    </row>
    <row r="69" spans="1:14" x14ac:dyDescent="0.25">
      <c r="A69" s="1">
        <v>1</v>
      </c>
      <c r="B69" s="81" t="s">
        <v>69</v>
      </c>
      <c r="C69" s="81"/>
      <c r="D69" s="81"/>
      <c r="E69" s="81"/>
      <c r="F69" s="81"/>
      <c r="G69" s="81"/>
      <c r="H69" s="81"/>
      <c r="I69" s="81"/>
      <c r="J69" s="81"/>
      <c r="K69" s="81"/>
      <c r="L69" s="81"/>
      <c r="M69" s="81"/>
    </row>
    <row r="70" spans="1:14" x14ac:dyDescent="0.25">
      <c r="B70" s="81"/>
      <c r="C70" s="81"/>
      <c r="D70" s="81"/>
      <c r="E70" s="81"/>
      <c r="F70" s="81"/>
      <c r="G70" s="81"/>
      <c r="H70" s="81"/>
      <c r="I70" s="81"/>
      <c r="J70" s="81"/>
      <c r="K70" s="81"/>
      <c r="L70" s="81"/>
      <c r="M70" s="81"/>
    </row>
    <row r="71" spans="1:14" ht="12.75" customHeight="1" x14ac:dyDescent="0.25"/>
    <row r="72" spans="1:14" x14ac:dyDescent="0.25">
      <c r="A72" s="1">
        <v>2</v>
      </c>
      <c r="B72" s="81" t="s">
        <v>70</v>
      </c>
      <c r="C72" s="81"/>
      <c r="D72" s="81"/>
      <c r="E72" s="81"/>
      <c r="F72" s="81"/>
      <c r="G72" s="81"/>
      <c r="H72" s="81"/>
      <c r="I72" s="81"/>
      <c r="J72" s="81"/>
      <c r="K72" s="81"/>
      <c r="L72" s="81"/>
      <c r="M72" s="81"/>
    </row>
    <row r="73" spans="1:14" x14ac:dyDescent="0.25">
      <c r="B73" s="81"/>
      <c r="C73" s="81"/>
      <c r="D73" s="81"/>
      <c r="E73" s="81"/>
      <c r="F73" s="81"/>
      <c r="G73" s="81"/>
      <c r="H73" s="81"/>
      <c r="I73" s="81"/>
      <c r="J73" s="81"/>
      <c r="K73" s="81"/>
      <c r="L73" s="81"/>
      <c r="M73" s="81"/>
    </row>
    <row r="75" spans="1:14" x14ac:dyDescent="0.25">
      <c r="A75" s="1">
        <v>3</v>
      </c>
      <c r="B75" s="82" t="s">
        <v>71</v>
      </c>
      <c r="C75" s="82"/>
      <c r="D75" s="82"/>
      <c r="E75" s="82"/>
      <c r="F75" s="82"/>
      <c r="G75" s="82"/>
      <c r="H75" s="82"/>
      <c r="I75" s="82"/>
      <c r="J75" s="82"/>
      <c r="K75" s="82"/>
      <c r="L75" s="82"/>
      <c r="M75" s="82"/>
    </row>
    <row r="77" spans="1:14" x14ac:dyDescent="0.25">
      <c r="A77" s="1">
        <v>4</v>
      </c>
      <c r="B77" s="44" t="s">
        <v>72</v>
      </c>
    </row>
    <row r="79" spans="1:14" x14ac:dyDescent="0.25">
      <c r="A79" s="1">
        <v>5</v>
      </c>
      <c r="B79" s="44" t="s">
        <v>73</v>
      </c>
    </row>
    <row r="81" spans="1:13" x14ac:dyDescent="0.25">
      <c r="A81" s="1">
        <v>6</v>
      </c>
      <c r="B81" s="82" t="s">
        <v>74</v>
      </c>
      <c r="C81" s="82"/>
      <c r="D81" s="82"/>
      <c r="E81" s="82"/>
      <c r="F81" s="82"/>
      <c r="G81" s="82"/>
      <c r="H81" s="82"/>
      <c r="I81" s="82"/>
      <c r="J81" s="82"/>
      <c r="K81" s="82"/>
      <c r="L81" s="82"/>
      <c r="M81" s="82"/>
    </row>
    <row r="82" spans="1:13" x14ac:dyDescent="0.25">
      <c r="B82" s="82"/>
      <c r="C82" s="82"/>
      <c r="D82" s="82"/>
      <c r="E82" s="82"/>
      <c r="F82" s="82"/>
      <c r="G82" s="82"/>
      <c r="H82" s="82"/>
      <c r="I82" s="82"/>
      <c r="J82" s="82"/>
      <c r="K82" s="82"/>
      <c r="L82" s="82"/>
      <c r="M82" s="82"/>
    </row>
    <row r="83" spans="1:13" x14ac:dyDescent="0.25">
      <c r="B83" s="82"/>
      <c r="C83" s="82"/>
      <c r="D83" s="82"/>
      <c r="E83" s="82"/>
      <c r="F83" s="82"/>
      <c r="G83" s="82"/>
      <c r="H83" s="82"/>
      <c r="I83" s="82"/>
      <c r="J83" s="82"/>
      <c r="K83" s="82"/>
      <c r="L83" s="82"/>
      <c r="M83" s="82"/>
    </row>
    <row r="85" spans="1:13" x14ac:dyDescent="0.25">
      <c r="B85" s="81"/>
      <c r="C85" s="81"/>
      <c r="D85" s="81"/>
      <c r="E85" s="81"/>
      <c r="F85" s="81"/>
      <c r="G85" s="81"/>
      <c r="H85" s="81"/>
      <c r="I85" s="81"/>
      <c r="J85" s="81"/>
      <c r="K85" s="81"/>
      <c r="L85" s="81"/>
      <c r="M85" s="81"/>
    </row>
    <row r="86" spans="1:13" x14ac:dyDescent="0.25">
      <c r="B86" s="81"/>
      <c r="C86" s="81"/>
      <c r="D86" s="81"/>
      <c r="E86" s="81"/>
      <c r="F86" s="81"/>
      <c r="G86" s="81"/>
      <c r="H86" s="81"/>
      <c r="I86" s="81"/>
      <c r="J86" s="81"/>
      <c r="K86" s="81"/>
      <c r="L86" s="81"/>
      <c r="M86" s="81"/>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9CE5551E-136C-484A-9769-2BB13010AE5A}">
      <formula1>"CGAAP, MIFRS,USGAAP, ASPE"</formula1>
    </dataValidation>
  </dataValidations>
  <pageMargins left="0.7" right="0.7" top="0.75" bottom="0.75" header="0.3" footer="0.3"/>
  <pageSetup scale="47"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0A7BD-4D18-4016-917D-025ABEF9896A}">
  <sheetPr>
    <tabColor rgb="FF92D050"/>
  </sheetPr>
  <dimension ref="A1:N86"/>
  <sheetViews>
    <sheetView showGridLines="0" topLeftCell="A9" zoomScale="70" zoomScaleNormal="70" workbookViewId="0">
      <pane xSplit="3" ySplit="8" topLeftCell="D17" activePane="bottomRight" state="frozen"/>
      <selection pane="topRight" activeCell="O51" sqref="O51"/>
      <selection pane="bottomLeft" activeCell="O51" sqref="O51"/>
      <selection pane="bottomRight" activeCell="N29" sqref="N29"/>
    </sheetView>
  </sheetViews>
  <sheetFormatPr defaultColWidth="9.1796875" defaultRowHeight="12.5" x14ac:dyDescent="0.25"/>
  <cols>
    <col min="1" max="1" width="7.54296875" style="1" customWidth="1"/>
    <col min="2" max="2" width="10.1796875" style="1" customWidth="1"/>
    <col min="3" max="3" width="37.81640625" style="2" customWidth="1"/>
    <col min="4" max="4" width="14.453125" style="2" customWidth="1"/>
    <col min="5" max="5" width="13" style="2" customWidth="1"/>
    <col min="6" max="6" width="11.54296875" style="2" customWidth="1"/>
    <col min="7" max="7" width="13.54296875" style="2" customWidth="1"/>
    <col min="8" max="8" width="1.54296875" style="2" customWidth="1"/>
    <col min="9" max="9" width="14.453125" style="2" customWidth="1"/>
    <col min="10" max="10" width="13.453125" style="2" customWidth="1"/>
    <col min="11" max="11" width="11.81640625" style="2" customWidth="1"/>
    <col min="12" max="12" width="14.54296875" style="2" bestFit="1" customWidth="1"/>
    <col min="13" max="13" width="15.26953125" style="2" bestFit="1" customWidth="1"/>
    <col min="14" max="14" width="10.453125" style="2" bestFit="1" customWidth="1"/>
    <col min="15" max="16384" width="9.1796875" style="2"/>
  </cols>
  <sheetData>
    <row r="1" spans="1:13" ht="13" x14ac:dyDescent="0.3">
      <c r="L1" s="3" t="s">
        <v>0</v>
      </c>
      <c r="M1" s="4" t="s">
        <v>1</v>
      </c>
    </row>
    <row r="2" spans="1:13" ht="13" x14ac:dyDescent="0.3">
      <c r="L2" s="3" t="s">
        <v>2</v>
      </c>
      <c r="M2" s="5" t="s">
        <v>3</v>
      </c>
    </row>
    <row r="3" spans="1:13" ht="13" x14ac:dyDescent="0.3">
      <c r="L3" s="3" t="s">
        <v>4</v>
      </c>
      <c r="M3" s="5">
        <v>4</v>
      </c>
    </row>
    <row r="4" spans="1:13" ht="13" x14ac:dyDescent="0.3">
      <c r="L4" s="3" t="s">
        <v>5</v>
      </c>
      <c r="M4" s="5">
        <v>4</v>
      </c>
    </row>
    <row r="5" spans="1:13" ht="13" x14ac:dyDescent="0.3">
      <c r="L5" s="3" t="s">
        <v>6</v>
      </c>
      <c r="M5" s="6"/>
    </row>
    <row r="6" spans="1:13" ht="13" x14ac:dyDescent="0.3">
      <c r="L6" s="3"/>
      <c r="M6" s="7"/>
    </row>
    <row r="7" spans="1:13" ht="13" x14ac:dyDescent="0.3">
      <c r="L7" s="3" t="s">
        <v>7</v>
      </c>
      <c r="M7" s="8">
        <v>43545</v>
      </c>
    </row>
    <row r="8" spans="1:13" hidden="1" x14ac:dyDescent="0.25"/>
    <row r="9" spans="1:13" ht="18" x14ac:dyDescent="0.25">
      <c r="A9" s="83" t="s">
        <v>8</v>
      </c>
      <c r="B9" s="83"/>
      <c r="C9" s="83"/>
      <c r="D9" s="83"/>
      <c r="E9" s="83"/>
      <c r="F9" s="83"/>
      <c r="G9" s="83"/>
      <c r="H9" s="83"/>
      <c r="I9" s="83"/>
      <c r="J9" s="83"/>
      <c r="K9" s="83"/>
      <c r="L9" s="83"/>
      <c r="M9" s="83"/>
    </row>
    <row r="10" spans="1:13" ht="21" x14ac:dyDescent="0.25">
      <c r="A10" s="83" t="s">
        <v>9</v>
      </c>
      <c r="B10" s="83"/>
      <c r="C10" s="83"/>
      <c r="D10" s="83"/>
      <c r="E10" s="83"/>
      <c r="F10" s="83"/>
      <c r="G10" s="83"/>
      <c r="H10" s="83"/>
      <c r="I10" s="83"/>
      <c r="J10" s="83"/>
      <c r="K10" s="83"/>
      <c r="L10" s="83"/>
      <c r="M10" s="83"/>
    </row>
    <row r="12" spans="1:13" ht="14.5" x14ac:dyDescent="0.3">
      <c r="E12" s="9" t="s">
        <v>10</v>
      </c>
      <c r="F12" s="10" t="s">
        <v>11</v>
      </c>
    </row>
    <row r="13" spans="1:13" ht="14" x14ac:dyDescent="0.3">
      <c r="E13" s="9" t="s">
        <v>12</v>
      </c>
      <c r="F13" s="11">
        <v>2026</v>
      </c>
      <c r="G13" s="12"/>
    </row>
    <row r="15" spans="1:13" ht="13" x14ac:dyDescent="0.3">
      <c r="D15" s="84" t="s">
        <v>13</v>
      </c>
      <c r="E15" s="85"/>
      <c r="F15" s="85"/>
      <c r="G15" s="86"/>
      <c r="I15" s="13"/>
      <c r="J15" s="14" t="s">
        <v>14</v>
      </c>
      <c r="K15" s="14"/>
      <c r="L15" s="15"/>
    </row>
    <row r="16" spans="1:13" ht="28" x14ac:dyDescent="0.3">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4.5" x14ac:dyDescent="0.35">
      <c r="A17" s="23">
        <v>12</v>
      </c>
      <c r="B17" s="24">
        <v>1610</v>
      </c>
      <c r="C17" s="25" t="s">
        <v>24</v>
      </c>
      <c r="D17" s="26">
        <f>'App.2-BA_Fixed Asset Cont_2025'!G17</f>
        <v>0</v>
      </c>
      <c r="E17" s="46"/>
      <c r="F17" s="47"/>
      <c r="G17" s="27">
        <f>D17+E17+F17</f>
        <v>0</v>
      </c>
      <c r="H17" s="19"/>
      <c r="I17" s="26">
        <f>'App.2-BA_Fixed Asset Cont_2025'!L17</f>
        <v>0</v>
      </c>
      <c r="J17" s="46"/>
      <c r="K17" s="47"/>
      <c r="L17" s="27">
        <f>I17+J17+K17</f>
        <v>0</v>
      </c>
      <c r="M17" s="27">
        <f>G17-L17</f>
        <v>0</v>
      </c>
    </row>
    <row r="18" spans="1:14" ht="25" x14ac:dyDescent="0.35">
      <c r="A18" s="23">
        <v>12</v>
      </c>
      <c r="B18" s="24">
        <v>1611</v>
      </c>
      <c r="C18" s="25" t="s">
        <v>25</v>
      </c>
      <c r="D18" s="26">
        <f>'App.2-BA_Fixed Asset Cont_2025'!G18</f>
        <v>0</v>
      </c>
      <c r="E18" s="46"/>
      <c r="F18" s="47"/>
      <c r="G18" s="27">
        <f>D18+E18+F18</f>
        <v>0</v>
      </c>
      <c r="H18" s="29"/>
      <c r="I18" s="26">
        <f>'App.2-BA_Fixed Asset Cont_2025'!L18</f>
        <v>0</v>
      </c>
      <c r="J18" s="46"/>
      <c r="K18" s="47"/>
      <c r="L18" s="27">
        <f t="shared" ref="L18:L52" si="0">I18+J18+K18</f>
        <v>0</v>
      </c>
      <c r="M18" s="27">
        <f t="shared" ref="M18:M52" si="1">G18-L18</f>
        <v>0</v>
      </c>
    </row>
    <row r="19" spans="1:14" ht="25" x14ac:dyDescent="0.35">
      <c r="A19" s="23" t="s">
        <v>26</v>
      </c>
      <c r="B19" s="24">
        <v>1612</v>
      </c>
      <c r="C19" s="25" t="s">
        <v>27</v>
      </c>
      <c r="D19" s="26">
        <f>'App.2-BA_Fixed Asset Cont_2025'!G19</f>
        <v>0</v>
      </c>
      <c r="E19" s="46"/>
      <c r="F19" s="47"/>
      <c r="G19" s="27">
        <f>D19+E19+F19</f>
        <v>0</v>
      </c>
      <c r="H19" s="29"/>
      <c r="I19" s="26">
        <f>'App.2-BA_Fixed Asset Cont_2025'!L19</f>
        <v>0</v>
      </c>
      <c r="J19" s="46"/>
      <c r="K19" s="47"/>
      <c r="L19" s="27">
        <f t="shared" si="0"/>
        <v>0</v>
      </c>
      <c r="M19" s="27">
        <f t="shared" si="1"/>
        <v>0</v>
      </c>
    </row>
    <row r="20" spans="1:14" ht="14.5" x14ac:dyDescent="0.35">
      <c r="A20" s="23"/>
      <c r="B20" s="24">
        <v>1665</v>
      </c>
      <c r="C20" s="25" t="s">
        <v>28</v>
      </c>
      <c r="D20" s="26">
        <f>'App.2-BA_Fixed Asset Cont_2025'!G20</f>
        <v>0</v>
      </c>
      <c r="E20" s="46"/>
      <c r="F20" s="47"/>
      <c r="G20" s="27">
        <f>D20+E20+F20</f>
        <v>0</v>
      </c>
      <c r="H20" s="29"/>
      <c r="I20" s="26">
        <f>'App.2-BA_Fixed Asset Cont_2025'!L20</f>
        <v>0</v>
      </c>
      <c r="J20" s="46"/>
      <c r="K20" s="47"/>
      <c r="L20" s="27">
        <f t="shared" si="0"/>
        <v>0</v>
      </c>
      <c r="M20" s="27">
        <f t="shared" si="1"/>
        <v>0</v>
      </c>
    </row>
    <row r="21" spans="1:14" ht="14.5" x14ac:dyDescent="0.35">
      <c r="A21" s="23"/>
      <c r="B21" s="24">
        <v>1675</v>
      </c>
      <c r="C21" s="25" t="s">
        <v>29</v>
      </c>
      <c r="D21" s="26">
        <f>'App.2-BA_Fixed Asset Cont_2025'!G21</f>
        <v>0</v>
      </c>
      <c r="E21" s="46"/>
      <c r="F21" s="47"/>
      <c r="G21" s="27">
        <f t="shared" ref="G21:G56" si="2">D21+E21+F21</f>
        <v>0</v>
      </c>
      <c r="H21" s="29"/>
      <c r="I21" s="26">
        <f>'App.2-BA_Fixed Asset Cont_2025'!L21</f>
        <v>0</v>
      </c>
      <c r="J21" s="46"/>
      <c r="K21" s="47"/>
      <c r="L21" s="27">
        <f t="shared" si="0"/>
        <v>0</v>
      </c>
      <c r="M21" s="27">
        <f t="shared" si="1"/>
        <v>0</v>
      </c>
    </row>
    <row r="22" spans="1:14" ht="14.5" x14ac:dyDescent="0.35">
      <c r="A22" s="23" t="s">
        <v>30</v>
      </c>
      <c r="B22" s="30">
        <v>1615</v>
      </c>
      <c r="C22" s="25" t="s">
        <v>31</v>
      </c>
      <c r="D22" s="26">
        <f>'App.2-BA_Fixed Asset Cont_2025'!G22</f>
        <v>0</v>
      </c>
      <c r="E22" s="46"/>
      <c r="F22" s="47"/>
      <c r="G22" s="27">
        <f t="shared" si="2"/>
        <v>0</v>
      </c>
      <c r="H22" s="29"/>
      <c r="I22" s="26">
        <f>'App.2-BA_Fixed Asset Cont_2025'!L22</f>
        <v>0</v>
      </c>
      <c r="J22" s="49"/>
      <c r="K22" s="47"/>
      <c r="L22" s="27">
        <f t="shared" si="0"/>
        <v>0</v>
      </c>
      <c r="M22" s="27">
        <f t="shared" si="1"/>
        <v>0</v>
      </c>
      <c r="N22" s="31"/>
    </row>
    <row r="23" spans="1:14" ht="14.5" x14ac:dyDescent="0.35">
      <c r="A23" s="23">
        <v>1</v>
      </c>
      <c r="B23" s="30">
        <v>1620</v>
      </c>
      <c r="C23" s="25" t="s">
        <v>32</v>
      </c>
      <c r="D23" s="26">
        <f>'App.2-BA_Fixed Asset Cont_2025'!G23</f>
        <v>0</v>
      </c>
      <c r="E23" s="46"/>
      <c r="F23" s="47"/>
      <c r="G23" s="27">
        <f t="shared" si="2"/>
        <v>0</v>
      </c>
      <c r="H23" s="29"/>
      <c r="I23" s="26">
        <f>'App.2-BA_Fixed Asset Cont_2025'!L23</f>
        <v>0</v>
      </c>
      <c r="J23" s="49"/>
      <c r="K23" s="47"/>
      <c r="L23" s="27">
        <f t="shared" si="0"/>
        <v>0</v>
      </c>
      <c r="M23" s="27">
        <f t="shared" si="1"/>
        <v>0</v>
      </c>
      <c r="N23" s="31"/>
    </row>
    <row r="24" spans="1:14" ht="14.5" x14ac:dyDescent="0.35">
      <c r="A24" s="23" t="s">
        <v>30</v>
      </c>
      <c r="B24" s="24">
        <v>1705</v>
      </c>
      <c r="C24" s="25" t="s">
        <v>31</v>
      </c>
      <c r="D24" s="59">
        <f>'App.2-BA_Fixed Asset Cont_2025'!G24</f>
        <v>12.16056485</v>
      </c>
      <c r="E24" s="52"/>
      <c r="F24" s="53"/>
      <c r="G24" s="54">
        <f t="shared" si="2"/>
        <v>12.16056485</v>
      </c>
      <c r="H24" s="55"/>
      <c r="I24" s="59">
        <f>'App.2-BA_Fixed Asset Cont_2025'!L24</f>
        <v>0</v>
      </c>
      <c r="J24" s="52">
        <v>0</v>
      </c>
      <c r="K24" s="53"/>
      <c r="L24" s="54">
        <f t="shared" si="0"/>
        <v>0</v>
      </c>
      <c r="M24" s="56">
        <f t="shared" si="1"/>
        <v>12.16056485</v>
      </c>
    </row>
    <row r="25" spans="1:14" ht="14.5" x14ac:dyDescent="0.35">
      <c r="A25" s="23">
        <v>14.1</v>
      </c>
      <c r="B25" s="30">
        <v>1706</v>
      </c>
      <c r="C25" s="25" t="s">
        <v>33</v>
      </c>
      <c r="D25" s="59">
        <f>'App.2-BA_Fixed Asset Cont_2025'!G25</f>
        <v>99.459973209999987</v>
      </c>
      <c r="E25" s="52"/>
      <c r="F25" s="53"/>
      <c r="G25" s="54">
        <f t="shared" si="2"/>
        <v>99.459973209999987</v>
      </c>
      <c r="H25" s="55"/>
      <c r="I25" s="75">
        <f>'App.2-BA_Fixed Asset Cont_2025'!L25</f>
        <v>16.367326311134697</v>
      </c>
      <c r="J25" s="75">
        <v>0.99459973209999986</v>
      </c>
      <c r="K25" s="53"/>
      <c r="L25" s="76">
        <f t="shared" si="0"/>
        <v>17.361926043234696</v>
      </c>
      <c r="M25" s="77">
        <f t="shared" si="1"/>
        <v>82.098047166765298</v>
      </c>
    </row>
    <row r="26" spans="1:14" ht="14.5" x14ac:dyDescent="0.35">
      <c r="A26" s="23">
        <v>1</v>
      </c>
      <c r="B26" s="24">
        <v>1708</v>
      </c>
      <c r="C26" s="25" t="s">
        <v>32</v>
      </c>
      <c r="D26" s="59">
        <f>'App.2-BA_Fixed Asset Cont_2025'!G26</f>
        <v>1.140409E-2</v>
      </c>
      <c r="E26" s="52"/>
      <c r="F26" s="53"/>
      <c r="G26" s="54">
        <f t="shared" si="2"/>
        <v>1.140409E-2</v>
      </c>
      <c r="H26" s="55"/>
      <c r="I26" s="59">
        <f>'App.2-BA_Fixed Asset Cont_2025'!L26</f>
        <v>9.467244214357776E-3</v>
      </c>
      <c r="J26" s="52">
        <v>1.8588666699999998E-4</v>
      </c>
      <c r="K26" s="53"/>
      <c r="L26" s="79">
        <f t="shared" si="0"/>
        <v>9.653130881357776E-3</v>
      </c>
      <c r="M26" s="56">
        <f t="shared" si="1"/>
        <v>1.7509591186422244E-3</v>
      </c>
    </row>
    <row r="27" spans="1:14" ht="14.5" x14ac:dyDescent="0.35">
      <c r="A27" s="23">
        <v>47</v>
      </c>
      <c r="B27" s="24">
        <v>1715</v>
      </c>
      <c r="C27" s="25" t="s">
        <v>34</v>
      </c>
      <c r="D27" s="59">
        <f>'App.2-BA_Fixed Asset Cont_2025'!G27</f>
        <v>0</v>
      </c>
      <c r="E27" s="52"/>
      <c r="F27" s="53"/>
      <c r="G27" s="54">
        <f t="shared" si="2"/>
        <v>0</v>
      </c>
      <c r="H27" s="55"/>
      <c r="I27" s="59">
        <f>'App.2-BA_Fixed Asset Cont_2025'!L27</f>
        <v>0</v>
      </c>
      <c r="J27" s="52"/>
      <c r="K27" s="53"/>
      <c r="L27" s="54">
        <f t="shared" si="0"/>
        <v>0</v>
      </c>
      <c r="M27" s="54">
        <f t="shared" si="1"/>
        <v>0</v>
      </c>
    </row>
    <row r="28" spans="1:14" ht="14.5" x14ac:dyDescent="0.35">
      <c r="A28" s="23">
        <v>47</v>
      </c>
      <c r="B28" s="24">
        <v>1720</v>
      </c>
      <c r="C28" s="25" t="s">
        <v>35</v>
      </c>
      <c r="D28" s="59">
        <f>'App.2-BA_Fixed Asset Cont_2025'!G28</f>
        <v>281.34635672000002</v>
      </c>
      <c r="E28" s="52"/>
      <c r="F28" s="53"/>
      <c r="G28" s="54">
        <f t="shared" si="2"/>
        <v>281.34635672000002</v>
      </c>
      <c r="H28" s="55"/>
      <c r="I28" s="75">
        <f>'App.2-BA_Fixed Asset Cont_2025'!L28</f>
        <v>40.84731523748119</v>
      </c>
      <c r="J28" s="75">
        <v>4.0513875367679999</v>
      </c>
      <c r="K28" s="53"/>
      <c r="L28" s="76">
        <f t="shared" si="0"/>
        <v>44.898702774249188</v>
      </c>
      <c r="M28" s="77">
        <f t="shared" si="1"/>
        <v>236.44765394575083</v>
      </c>
    </row>
    <row r="29" spans="1:14" ht="14.5" x14ac:dyDescent="0.35">
      <c r="A29" s="23">
        <v>47</v>
      </c>
      <c r="B29" s="24">
        <v>1730</v>
      </c>
      <c r="C29" s="25" t="s">
        <v>36</v>
      </c>
      <c r="D29" s="59">
        <f>'App.2-BA_Fixed Asset Cont_2025'!G29</f>
        <v>145.75865035999999</v>
      </c>
      <c r="E29" s="52"/>
      <c r="F29" s="53"/>
      <c r="G29" s="54">
        <f t="shared" si="2"/>
        <v>145.75865035999999</v>
      </c>
      <c r="H29" s="55"/>
      <c r="I29" s="75">
        <f>'App.2-BA_Fixed Asset Cont_2025'!L29</f>
        <v>38.186986195885396</v>
      </c>
      <c r="J29" s="75">
        <v>2.055196970076</v>
      </c>
      <c r="K29" s="53"/>
      <c r="L29" s="76">
        <f t="shared" si="0"/>
        <v>40.242183165961393</v>
      </c>
      <c r="M29" s="77">
        <f t="shared" si="1"/>
        <v>105.5164671940386</v>
      </c>
    </row>
    <row r="30" spans="1:14" ht="14.5" x14ac:dyDescent="0.35">
      <c r="A30" s="23">
        <v>47</v>
      </c>
      <c r="B30" s="24">
        <v>1735</v>
      </c>
      <c r="C30" s="25" t="s">
        <v>37</v>
      </c>
      <c r="D30" s="59">
        <f>'App.2-BA_Fixed Asset Cont_2025'!G30</f>
        <v>0</v>
      </c>
      <c r="E30" s="52"/>
      <c r="F30" s="53"/>
      <c r="G30" s="54">
        <f t="shared" si="2"/>
        <v>0</v>
      </c>
      <c r="H30" s="55"/>
      <c r="I30" s="59">
        <f>'App.2-BA_Fixed Asset Cont_2025'!L30</f>
        <v>0</v>
      </c>
      <c r="J30" s="52"/>
      <c r="K30" s="53"/>
      <c r="L30" s="54">
        <f t="shared" si="0"/>
        <v>0</v>
      </c>
      <c r="M30" s="54">
        <f t="shared" si="1"/>
        <v>0</v>
      </c>
    </row>
    <row r="31" spans="1:14" ht="14.5" x14ac:dyDescent="0.35">
      <c r="A31" s="23">
        <v>47</v>
      </c>
      <c r="B31" s="24">
        <v>1740</v>
      </c>
      <c r="C31" s="25" t="s">
        <v>38</v>
      </c>
      <c r="D31" s="59">
        <f>'App.2-BA_Fixed Asset Cont_2025'!G31</f>
        <v>0</v>
      </c>
      <c r="E31" s="52"/>
      <c r="F31" s="53"/>
      <c r="G31" s="54">
        <f t="shared" si="2"/>
        <v>0</v>
      </c>
      <c r="H31" s="55"/>
      <c r="I31" s="59">
        <f>'App.2-BA_Fixed Asset Cont_2025'!L31</f>
        <v>0</v>
      </c>
      <c r="J31" s="52"/>
      <c r="K31" s="53"/>
      <c r="L31" s="54">
        <f t="shared" si="0"/>
        <v>0</v>
      </c>
      <c r="M31" s="54">
        <f t="shared" si="1"/>
        <v>0</v>
      </c>
    </row>
    <row r="32" spans="1:14" ht="14.5" x14ac:dyDescent="0.35">
      <c r="A32" s="23">
        <v>17</v>
      </c>
      <c r="B32" s="24">
        <v>1745</v>
      </c>
      <c r="C32" s="25" t="s">
        <v>39</v>
      </c>
      <c r="D32" s="59">
        <f>'App.2-BA_Fixed Asset Cont_2025'!G32</f>
        <v>11.61852959</v>
      </c>
      <c r="E32" s="52"/>
      <c r="F32" s="53"/>
      <c r="G32" s="54">
        <f t="shared" si="2"/>
        <v>11.61852959</v>
      </c>
      <c r="H32" s="55"/>
      <c r="I32" s="59">
        <f>'App.2-BA_Fixed Asset Cont_2025'!L32</f>
        <v>3.9184080192495636</v>
      </c>
      <c r="J32" s="52">
        <v>0.18822017935799998</v>
      </c>
      <c r="K32" s="53"/>
      <c r="L32" s="79">
        <f t="shared" si="0"/>
        <v>4.1066281986075639</v>
      </c>
      <c r="M32" s="56">
        <f t="shared" si="1"/>
        <v>7.5119013913924357</v>
      </c>
    </row>
    <row r="33" spans="1:13" ht="14.5" x14ac:dyDescent="0.35">
      <c r="A33" s="23" t="s">
        <v>30</v>
      </c>
      <c r="B33" s="24">
        <v>1905</v>
      </c>
      <c r="C33" s="25" t="s">
        <v>31</v>
      </c>
      <c r="D33" s="59">
        <f>'App.2-BA_Fixed Asset Cont_2025'!G33</f>
        <v>0</v>
      </c>
      <c r="E33" s="52"/>
      <c r="F33" s="53"/>
      <c r="G33" s="54">
        <f t="shared" si="2"/>
        <v>0</v>
      </c>
      <c r="H33" s="55"/>
      <c r="I33" s="59">
        <f>'App.2-BA_Fixed Asset Cont_2025'!L33</f>
        <v>0</v>
      </c>
      <c r="J33" s="52"/>
      <c r="K33" s="53"/>
      <c r="L33" s="54">
        <f t="shared" si="0"/>
        <v>0</v>
      </c>
      <c r="M33" s="54">
        <f t="shared" si="1"/>
        <v>0</v>
      </c>
    </row>
    <row r="34" spans="1:13" ht="14.5" x14ac:dyDescent="0.35">
      <c r="A34" s="23">
        <v>47</v>
      </c>
      <c r="B34" s="24">
        <v>1908</v>
      </c>
      <c r="C34" s="25" t="s">
        <v>40</v>
      </c>
      <c r="D34" s="59">
        <f>'App.2-BA_Fixed Asset Cont_2025'!G34</f>
        <v>0</v>
      </c>
      <c r="E34" s="52"/>
      <c r="F34" s="53"/>
      <c r="G34" s="54">
        <f t="shared" si="2"/>
        <v>0</v>
      </c>
      <c r="H34" s="55"/>
      <c r="I34" s="59">
        <f>'App.2-BA_Fixed Asset Cont_2025'!L34</f>
        <v>0</v>
      </c>
      <c r="J34" s="52"/>
      <c r="K34" s="53"/>
      <c r="L34" s="54">
        <f t="shared" si="0"/>
        <v>0</v>
      </c>
      <c r="M34" s="54">
        <f t="shared" si="1"/>
        <v>0</v>
      </c>
    </row>
    <row r="35" spans="1:13" ht="14.5" x14ac:dyDescent="0.35">
      <c r="A35" s="23">
        <v>13</v>
      </c>
      <c r="B35" s="24">
        <v>1910</v>
      </c>
      <c r="C35" s="25" t="s">
        <v>41</v>
      </c>
      <c r="D35" s="59">
        <f>'App.2-BA_Fixed Asset Cont_2025'!G35</f>
        <v>0</v>
      </c>
      <c r="E35" s="52"/>
      <c r="F35" s="53"/>
      <c r="G35" s="54">
        <f t="shared" si="2"/>
        <v>0</v>
      </c>
      <c r="H35" s="55"/>
      <c r="I35" s="59">
        <f>'App.2-BA_Fixed Asset Cont_2025'!L35</f>
        <v>0</v>
      </c>
      <c r="J35" s="52"/>
      <c r="K35" s="53"/>
      <c r="L35" s="54">
        <f t="shared" si="0"/>
        <v>0</v>
      </c>
      <c r="M35" s="54">
        <f t="shared" si="1"/>
        <v>0</v>
      </c>
    </row>
    <row r="36" spans="1:13" ht="14.5" x14ac:dyDescent="0.35">
      <c r="A36" s="23">
        <v>8</v>
      </c>
      <c r="B36" s="24">
        <v>1915</v>
      </c>
      <c r="C36" s="25" t="s">
        <v>42</v>
      </c>
      <c r="D36" s="59">
        <f>'App.2-BA_Fixed Asset Cont_2025'!G36</f>
        <v>0</v>
      </c>
      <c r="E36" s="52"/>
      <c r="F36" s="53"/>
      <c r="G36" s="54">
        <f t="shared" si="2"/>
        <v>0</v>
      </c>
      <c r="H36" s="55"/>
      <c r="I36" s="59">
        <f>'App.2-BA_Fixed Asset Cont_2025'!L36</f>
        <v>0</v>
      </c>
      <c r="J36" s="52"/>
      <c r="K36" s="53"/>
      <c r="L36" s="54">
        <f t="shared" si="0"/>
        <v>0</v>
      </c>
      <c r="M36" s="54">
        <f t="shared" si="1"/>
        <v>0</v>
      </c>
    </row>
    <row r="37" spans="1:13" ht="14.5" x14ac:dyDescent="0.35">
      <c r="A37" s="23">
        <v>10</v>
      </c>
      <c r="B37" s="24">
        <v>1920</v>
      </c>
      <c r="C37" s="25" t="s">
        <v>43</v>
      </c>
      <c r="D37" s="59">
        <f>'App.2-BA_Fixed Asset Cont_2025'!G37</f>
        <v>0</v>
      </c>
      <c r="E37" s="52"/>
      <c r="F37" s="53"/>
      <c r="G37" s="54">
        <f t="shared" si="2"/>
        <v>0</v>
      </c>
      <c r="H37" s="55"/>
      <c r="I37" s="59">
        <f>'App.2-BA_Fixed Asset Cont_2025'!L37</f>
        <v>0</v>
      </c>
      <c r="J37" s="52"/>
      <c r="K37" s="53"/>
      <c r="L37" s="54">
        <f t="shared" si="0"/>
        <v>0</v>
      </c>
      <c r="M37" s="54">
        <f t="shared" si="1"/>
        <v>0</v>
      </c>
    </row>
    <row r="38" spans="1:13" ht="14.5" x14ac:dyDescent="0.35">
      <c r="A38" s="23"/>
      <c r="B38" s="30">
        <v>1925</v>
      </c>
      <c r="C38" s="25" t="s">
        <v>44</v>
      </c>
      <c r="D38" s="59">
        <f>'App.2-BA_Fixed Asset Cont_2025'!G38</f>
        <v>0</v>
      </c>
      <c r="E38" s="52"/>
      <c r="F38" s="53"/>
      <c r="G38" s="54">
        <f t="shared" si="2"/>
        <v>0</v>
      </c>
      <c r="H38" s="55"/>
      <c r="I38" s="59">
        <f>'App.2-BA_Fixed Asset Cont_2025'!L38</f>
        <v>0</v>
      </c>
      <c r="J38" s="52"/>
      <c r="K38" s="53"/>
      <c r="L38" s="54">
        <f t="shared" si="0"/>
        <v>0</v>
      </c>
      <c r="M38" s="54">
        <f t="shared" si="1"/>
        <v>0</v>
      </c>
    </row>
    <row r="39" spans="1:13" ht="14.5" x14ac:dyDescent="0.35">
      <c r="A39" s="23">
        <v>10</v>
      </c>
      <c r="B39" s="24">
        <v>1930</v>
      </c>
      <c r="C39" s="25" t="s">
        <v>45</v>
      </c>
      <c r="D39" s="59">
        <f>'App.2-BA_Fixed Asset Cont_2025'!G39</f>
        <v>0</v>
      </c>
      <c r="E39" s="52"/>
      <c r="F39" s="53"/>
      <c r="G39" s="54">
        <f t="shared" si="2"/>
        <v>0</v>
      </c>
      <c r="H39" s="55"/>
      <c r="I39" s="59">
        <f>'App.2-BA_Fixed Asset Cont_2025'!L39</f>
        <v>0</v>
      </c>
      <c r="J39" s="52"/>
      <c r="K39" s="53"/>
      <c r="L39" s="54">
        <f t="shared" si="0"/>
        <v>0</v>
      </c>
      <c r="M39" s="54">
        <f t="shared" si="1"/>
        <v>0</v>
      </c>
    </row>
    <row r="40" spans="1:13" ht="14.5" x14ac:dyDescent="0.35">
      <c r="A40" s="23">
        <v>8</v>
      </c>
      <c r="B40" s="24">
        <v>1935</v>
      </c>
      <c r="C40" s="25" t="s">
        <v>46</v>
      </c>
      <c r="D40" s="59">
        <f>'App.2-BA_Fixed Asset Cont_2025'!G40</f>
        <v>0</v>
      </c>
      <c r="E40" s="52"/>
      <c r="F40" s="53"/>
      <c r="G40" s="54">
        <f t="shared" si="2"/>
        <v>0</v>
      </c>
      <c r="H40" s="55"/>
      <c r="I40" s="59">
        <f>'App.2-BA_Fixed Asset Cont_2025'!L40</f>
        <v>0</v>
      </c>
      <c r="J40" s="52"/>
      <c r="K40" s="53"/>
      <c r="L40" s="54">
        <f t="shared" si="0"/>
        <v>0</v>
      </c>
      <c r="M40" s="54">
        <f t="shared" si="1"/>
        <v>0</v>
      </c>
    </row>
    <row r="41" spans="1:13" ht="14.5" x14ac:dyDescent="0.35">
      <c r="A41" s="23">
        <v>8</v>
      </c>
      <c r="B41" s="24">
        <v>1940</v>
      </c>
      <c r="C41" s="25" t="s">
        <v>47</v>
      </c>
      <c r="D41" s="59">
        <f>'App.2-BA_Fixed Asset Cont_2025'!G41</f>
        <v>0</v>
      </c>
      <c r="E41" s="52"/>
      <c r="F41" s="53"/>
      <c r="G41" s="54">
        <f t="shared" si="2"/>
        <v>0</v>
      </c>
      <c r="H41" s="55"/>
      <c r="I41" s="59">
        <f>'App.2-BA_Fixed Asset Cont_2025'!L41</f>
        <v>0</v>
      </c>
      <c r="J41" s="52"/>
      <c r="K41" s="53"/>
      <c r="L41" s="54">
        <f t="shared" si="0"/>
        <v>0</v>
      </c>
      <c r="M41" s="54">
        <f t="shared" si="1"/>
        <v>0</v>
      </c>
    </row>
    <row r="42" spans="1:13" ht="14.5" x14ac:dyDescent="0.35">
      <c r="A42" s="23">
        <v>8</v>
      </c>
      <c r="B42" s="24">
        <v>1945</v>
      </c>
      <c r="C42" s="25" t="s">
        <v>48</v>
      </c>
      <c r="D42" s="59">
        <f>'App.2-BA_Fixed Asset Cont_2025'!G42</f>
        <v>0</v>
      </c>
      <c r="E42" s="52"/>
      <c r="F42" s="53"/>
      <c r="G42" s="54">
        <f t="shared" si="2"/>
        <v>0</v>
      </c>
      <c r="H42" s="55"/>
      <c r="I42" s="59">
        <f>'App.2-BA_Fixed Asset Cont_2025'!L42</f>
        <v>0</v>
      </c>
      <c r="J42" s="52"/>
      <c r="K42" s="53"/>
      <c r="L42" s="54">
        <f t="shared" si="0"/>
        <v>0</v>
      </c>
      <c r="M42" s="54">
        <f t="shared" si="1"/>
        <v>0</v>
      </c>
    </row>
    <row r="43" spans="1:13" ht="14.5" x14ac:dyDescent="0.35">
      <c r="A43" s="23">
        <v>8</v>
      </c>
      <c r="B43" s="24">
        <v>1950</v>
      </c>
      <c r="C43" s="25" t="s">
        <v>49</v>
      </c>
      <c r="D43" s="59">
        <f>'App.2-BA_Fixed Asset Cont_2025'!G43</f>
        <v>0</v>
      </c>
      <c r="E43" s="52"/>
      <c r="F43" s="53"/>
      <c r="G43" s="54">
        <f t="shared" si="2"/>
        <v>0</v>
      </c>
      <c r="H43" s="55"/>
      <c r="I43" s="59">
        <f>'App.2-BA_Fixed Asset Cont_2025'!L43</f>
        <v>0</v>
      </c>
      <c r="J43" s="52"/>
      <c r="K43" s="53"/>
      <c r="L43" s="54">
        <f t="shared" si="0"/>
        <v>0</v>
      </c>
      <c r="M43" s="54">
        <f t="shared" si="1"/>
        <v>0</v>
      </c>
    </row>
    <row r="44" spans="1:13" ht="14.5" x14ac:dyDescent="0.35">
      <c r="A44" s="23">
        <v>8</v>
      </c>
      <c r="B44" s="24">
        <v>1955</v>
      </c>
      <c r="C44" s="25" t="s">
        <v>50</v>
      </c>
      <c r="D44" s="59">
        <f>'App.2-BA_Fixed Asset Cont_2025'!G44</f>
        <v>1.1913120000000001E-2</v>
      </c>
      <c r="E44" s="52"/>
      <c r="F44" s="53"/>
      <c r="G44" s="54">
        <f t="shared" si="2"/>
        <v>1.1913120000000001E-2</v>
      </c>
      <c r="H44" s="55"/>
      <c r="I44" s="59">
        <f>'App.2-BA_Fixed Asset Cont_2025'!L44</f>
        <v>3.8970935251612881E-3</v>
      </c>
      <c r="J44" s="52">
        <v>6.0161256000000011E-4</v>
      </c>
      <c r="K44" s="53"/>
      <c r="L44" s="79">
        <f t="shared" si="0"/>
        <v>4.4987060851612885E-3</v>
      </c>
      <c r="M44" s="56">
        <f t="shared" si="1"/>
        <v>7.4144139148387125E-3</v>
      </c>
    </row>
    <row r="45" spans="1:13" ht="14.5" x14ac:dyDescent="0.35">
      <c r="A45" s="23">
        <v>8</v>
      </c>
      <c r="B45" s="24">
        <v>1960</v>
      </c>
      <c r="C45" s="25" t="s">
        <v>51</v>
      </c>
      <c r="D45" s="59">
        <f>'App.2-BA_Fixed Asset Cont_2025'!G45</f>
        <v>0</v>
      </c>
      <c r="E45" s="52"/>
      <c r="F45" s="53"/>
      <c r="G45" s="54">
        <f t="shared" si="2"/>
        <v>0</v>
      </c>
      <c r="H45" s="55"/>
      <c r="I45" s="59">
        <f>'App.2-BA_Fixed Asset Cont_2025'!L45</f>
        <v>0</v>
      </c>
      <c r="J45" s="52"/>
      <c r="K45" s="53"/>
      <c r="L45" s="54">
        <f t="shared" si="0"/>
        <v>0</v>
      </c>
      <c r="M45" s="54">
        <f t="shared" si="1"/>
        <v>0</v>
      </c>
    </row>
    <row r="46" spans="1:13" ht="25" x14ac:dyDescent="0.35">
      <c r="A46" s="32">
        <v>47</v>
      </c>
      <c r="B46" s="24">
        <v>1970</v>
      </c>
      <c r="C46" s="25" t="s">
        <v>52</v>
      </c>
      <c r="D46" s="26">
        <f>'App.2-BA_Fixed Asset Cont_2025'!G46</f>
        <v>0</v>
      </c>
      <c r="E46" s="46"/>
      <c r="F46" s="47"/>
      <c r="G46" s="27">
        <f t="shared" si="2"/>
        <v>0</v>
      </c>
      <c r="H46" s="29"/>
      <c r="I46" s="26">
        <f>'App.2-BA_Fixed Asset Cont_2025'!L46</f>
        <v>0</v>
      </c>
      <c r="J46" s="49"/>
      <c r="K46" s="47"/>
      <c r="L46" s="27">
        <f t="shared" si="0"/>
        <v>0</v>
      </c>
      <c r="M46" s="27">
        <f t="shared" si="1"/>
        <v>0</v>
      </c>
    </row>
    <row r="47" spans="1:13" ht="14.5" x14ac:dyDescent="0.35">
      <c r="A47" s="23">
        <v>47</v>
      </c>
      <c r="B47" s="24">
        <v>1975</v>
      </c>
      <c r="C47" s="25" t="s">
        <v>53</v>
      </c>
      <c r="D47" s="26">
        <f>'App.2-BA_Fixed Asset Cont_2025'!G47</f>
        <v>0</v>
      </c>
      <c r="E47" s="46"/>
      <c r="F47" s="47"/>
      <c r="G47" s="27">
        <f t="shared" si="2"/>
        <v>0</v>
      </c>
      <c r="H47" s="29"/>
      <c r="I47" s="26">
        <f>'App.2-BA_Fixed Asset Cont_2025'!L47</f>
        <v>0</v>
      </c>
      <c r="J47" s="49"/>
      <c r="K47" s="47"/>
      <c r="L47" s="27">
        <f t="shared" si="0"/>
        <v>0</v>
      </c>
      <c r="M47" s="27">
        <f t="shared" si="1"/>
        <v>0</v>
      </c>
    </row>
    <row r="48" spans="1:13" ht="14.5" x14ac:dyDescent="0.35">
      <c r="A48" s="23">
        <v>47</v>
      </c>
      <c r="B48" s="24">
        <v>1980</v>
      </c>
      <c r="C48" s="25" t="s">
        <v>54</v>
      </c>
      <c r="D48" s="26">
        <f>'App.2-BA_Fixed Asset Cont_2025'!G48</f>
        <v>0</v>
      </c>
      <c r="E48" s="46"/>
      <c r="F48" s="47"/>
      <c r="G48" s="27">
        <f t="shared" si="2"/>
        <v>0</v>
      </c>
      <c r="H48" s="29"/>
      <c r="I48" s="26">
        <f>'App.2-BA_Fixed Asset Cont_2025'!L48</f>
        <v>0</v>
      </c>
      <c r="J48" s="49"/>
      <c r="K48" s="47"/>
      <c r="L48" s="27">
        <f t="shared" si="0"/>
        <v>0</v>
      </c>
      <c r="M48" s="27">
        <f t="shared" si="1"/>
        <v>0</v>
      </c>
    </row>
    <row r="49" spans="1:14" ht="14.5" x14ac:dyDescent="0.35">
      <c r="A49" s="23">
        <v>47</v>
      </c>
      <c r="B49" s="24">
        <v>1985</v>
      </c>
      <c r="C49" s="25" t="s">
        <v>55</v>
      </c>
      <c r="D49" s="26">
        <f>'App.2-BA_Fixed Asset Cont_2025'!G49</f>
        <v>0</v>
      </c>
      <c r="E49" s="46"/>
      <c r="F49" s="47"/>
      <c r="G49" s="27">
        <f t="shared" si="2"/>
        <v>0</v>
      </c>
      <c r="H49" s="29"/>
      <c r="I49" s="26">
        <f>'App.2-BA_Fixed Asset Cont_2025'!L49</f>
        <v>0</v>
      </c>
      <c r="J49" s="46"/>
      <c r="K49" s="47"/>
      <c r="L49" s="27">
        <f t="shared" si="0"/>
        <v>0</v>
      </c>
      <c r="M49" s="27">
        <f t="shared" si="1"/>
        <v>0</v>
      </c>
    </row>
    <row r="50" spans="1:14" ht="14.5" x14ac:dyDescent="0.35">
      <c r="A50" s="32">
        <v>47</v>
      </c>
      <c r="B50" s="24">
        <v>1990</v>
      </c>
      <c r="C50" s="33" t="s">
        <v>56</v>
      </c>
      <c r="D50" s="26">
        <f>'App.2-BA_Fixed Asset Cont_2025'!G50</f>
        <v>0</v>
      </c>
      <c r="E50" s="46"/>
      <c r="F50" s="47"/>
      <c r="G50" s="27">
        <f t="shared" si="2"/>
        <v>0</v>
      </c>
      <c r="H50" s="29"/>
      <c r="I50" s="26">
        <f>'App.2-BA_Fixed Asset Cont_2025'!L50</f>
        <v>0</v>
      </c>
      <c r="J50" s="46"/>
      <c r="K50" s="47"/>
      <c r="L50" s="27">
        <f t="shared" si="0"/>
        <v>0</v>
      </c>
      <c r="M50" s="27">
        <f t="shared" si="1"/>
        <v>0</v>
      </c>
    </row>
    <row r="51" spans="1:14" ht="14.5" x14ac:dyDescent="0.35">
      <c r="A51" s="23">
        <v>47</v>
      </c>
      <c r="B51" s="24">
        <v>1995</v>
      </c>
      <c r="C51" s="25" t="s">
        <v>57</v>
      </c>
      <c r="D51" s="26">
        <f>'App.2-BA_Fixed Asset Cont_2025'!G51</f>
        <v>0</v>
      </c>
      <c r="E51" s="46"/>
      <c r="F51" s="47"/>
      <c r="G51" s="27">
        <f t="shared" si="2"/>
        <v>0</v>
      </c>
      <c r="H51" s="29"/>
      <c r="I51" s="26">
        <f>'App.2-BA_Fixed Asset Cont_2025'!L51</f>
        <v>0</v>
      </c>
      <c r="J51" s="46"/>
      <c r="K51" s="47"/>
      <c r="L51" s="27">
        <f t="shared" si="0"/>
        <v>0</v>
      </c>
      <c r="M51" s="27">
        <f t="shared" si="1"/>
        <v>0</v>
      </c>
    </row>
    <row r="52" spans="1:14" ht="14.5" x14ac:dyDescent="0.35">
      <c r="A52" s="23">
        <v>47</v>
      </c>
      <c r="B52" s="24">
        <v>2440</v>
      </c>
      <c r="C52" s="34" t="s">
        <v>58</v>
      </c>
      <c r="D52" s="26">
        <f>'App.2-BA_Fixed Asset Cont_2025'!G52</f>
        <v>0</v>
      </c>
      <c r="E52" s="46"/>
      <c r="F52" s="47"/>
      <c r="G52" s="27">
        <f t="shared" si="2"/>
        <v>0</v>
      </c>
      <c r="H52" s="31"/>
      <c r="I52" s="26">
        <f>'App.2-BA_Fixed Asset Cont_2025'!L52</f>
        <v>0</v>
      </c>
      <c r="J52" s="46"/>
      <c r="K52" s="47"/>
      <c r="L52" s="27">
        <f t="shared" si="0"/>
        <v>0</v>
      </c>
      <c r="M52" s="28">
        <f t="shared" si="1"/>
        <v>0</v>
      </c>
    </row>
    <row r="53" spans="1:14" ht="14.5" x14ac:dyDescent="0.35">
      <c r="A53" s="35"/>
      <c r="B53" s="35"/>
      <c r="C53" s="28"/>
      <c r="D53" s="28"/>
      <c r="E53" s="48"/>
      <c r="F53" s="48"/>
      <c r="G53" s="27"/>
      <c r="H53" s="31"/>
      <c r="I53" s="28"/>
      <c r="J53" s="48"/>
      <c r="K53" s="48"/>
      <c r="L53" s="27"/>
      <c r="M53" s="28"/>
    </row>
    <row r="54" spans="1:14" ht="13" x14ac:dyDescent="0.3">
      <c r="A54" s="35"/>
      <c r="B54" s="35"/>
      <c r="C54" s="45" t="s">
        <v>59</v>
      </c>
      <c r="D54" s="45">
        <f>SUM(D17:D53)</f>
        <v>550.36739193999995</v>
      </c>
      <c r="E54" s="45">
        <f>SUM(E17:E53)</f>
        <v>0</v>
      </c>
      <c r="F54" s="45">
        <f>SUM(F17:F53)</f>
        <v>0</v>
      </c>
      <c r="G54" s="45">
        <f>SUM(G17:G53)</f>
        <v>550.36739193999995</v>
      </c>
      <c r="H54" s="45"/>
      <c r="I54" s="78">
        <f>SUM(I17:I53)</f>
        <v>99.333400101490369</v>
      </c>
      <c r="J54" s="78">
        <f>SUM(J17:J53)</f>
        <v>7.2901919175289995</v>
      </c>
      <c r="K54" s="45">
        <f>SUM(K17:K53)</f>
        <v>0</v>
      </c>
      <c r="L54" s="78">
        <f>SUM(L17:L53)</f>
        <v>106.62359201901936</v>
      </c>
      <c r="M54" s="78">
        <f>SUM(M17:M53)</f>
        <v>443.74379992098062</v>
      </c>
    </row>
    <row r="55" spans="1:14" ht="39" x14ac:dyDescent="0.35">
      <c r="A55" s="35"/>
      <c r="B55" s="35"/>
      <c r="C55" s="60" t="s">
        <v>60</v>
      </c>
      <c r="D55" s="56"/>
      <c r="E55" s="57"/>
      <c r="F55" s="57"/>
      <c r="G55" s="54">
        <f t="shared" ref="G55" si="3">D55+E55+F55</f>
        <v>0</v>
      </c>
      <c r="H55" s="43"/>
      <c r="I55" s="56"/>
      <c r="J55" s="57"/>
      <c r="K55" s="57"/>
      <c r="L55" s="54">
        <f t="shared" ref="L55:L56" si="4">I55+J55+K55</f>
        <v>0</v>
      </c>
      <c r="M55" s="54">
        <f t="shared" ref="M55" si="5">G55+L55</f>
        <v>0</v>
      </c>
    </row>
    <row r="56" spans="1:14" ht="26" x14ac:dyDescent="0.35">
      <c r="A56" s="35"/>
      <c r="B56" s="35"/>
      <c r="C56" s="61" t="s">
        <v>61</v>
      </c>
      <c r="D56" s="59">
        <f>'App.2-BA_Fixed Asset Cont_2025'!G56</f>
        <v>0</v>
      </c>
      <c r="E56" s="57"/>
      <c r="F56" s="57"/>
      <c r="G56" s="54">
        <f t="shared" si="2"/>
        <v>0</v>
      </c>
      <c r="H56" s="43"/>
      <c r="I56" s="56">
        <f>'App.2-BA_Fixed Asset Cont_2025'!L56</f>
        <v>0</v>
      </c>
      <c r="J56" s="57"/>
      <c r="K56" s="57"/>
      <c r="L56" s="54">
        <f t="shared" si="4"/>
        <v>0</v>
      </c>
      <c r="M56" s="54">
        <f>G56-L56</f>
        <v>0</v>
      </c>
    </row>
    <row r="57" spans="1:14" ht="13" x14ac:dyDescent="0.3">
      <c r="A57" s="35"/>
      <c r="B57" s="35"/>
      <c r="C57" s="45" t="s">
        <v>62</v>
      </c>
      <c r="D57" s="45">
        <f>SUM(D54:D56)</f>
        <v>550.36739193999995</v>
      </c>
      <c r="E57" s="45">
        <f t="shared" ref="E57:G57" si="6">SUM(E54:E56)</f>
        <v>0</v>
      </c>
      <c r="F57" s="45">
        <f t="shared" si="6"/>
        <v>0</v>
      </c>
      <c r="G57" s="45">
        <f t="shared" si="6"/>
        <v>550.36739193999995</v>
      </c>
      <c r="H57" s="45"/>
      <c r="I57" s="45">
        <f t="shared" ref="I57:M57" si="7">SUM(I54:I56)</f>
        <v>99.333400101490369</v>
      </c>
      <c r="J57" s="45">
        <f t="shared" si="7"/>
        <v>7.2901919175289995</v>
      </c>
      <c r="K57" s="45">
        <f t="shared" si="7"/>
        <v>0</v>
      </c>
      <c r="L57" s="45">
        <f t="shared" si="7"/>
        <v>106.62359201901936</v>
      </c>
      <c r="M57" s="45">
        <f t="shared" si="7"/>
        <v>443.74379992098062</v>
      </c>
    </row>
    <row r="58" spans="1:14" ht="15.5" x14ac:dyDescent="0.35">
      <c r="A58" s="35"/>
      <c r="B58" s="35"/>
      <c r="C58" s="93" t="s">
        <v>63</v>
      </c>
      <c r="D58" s="94"/>
      <c r="E58" s="94"/>
      <c r="F58" s="94"/>
      <c r="G58" s="94"/>
      <c r="H58" s="94"/>
      <c r="I58" s="95"/>
      <c r="J58" s="57"/>
      <c r="K58" s="43"/>
      <c r="L58" s="62"/>
      <c r="M58" s="43"/>
    </row>
    <row r="59" spans="1:14" ht="14.5" x14ac:dyDescent="0.35">
      <c r="A59" s="35"/>
      <c r="B59" s="35"/>
      <c r="C59" s="93" t="s">
        <v>64</v>
      </c>
      <c r="D59" s="94"/>
      <c r="E59" s="94"/>
      <c r="F59" s="94"/>
      <c r="G59" s="94"/>
      <c r="H59" s="94"/>
      <c r="I59" s="95"/>
      <c r="J59" s="45">
        <f>J57+J58</f>
        <v>7.2901919175289995</v>
      </c>
      <c r="K59" s="43"/>
      <c r="L59" s="62"/>
      <c r="M59" s="43"/>
    </row>
    <row r="60" spans="1:14" x14ac:dyDescent="0.25">
      <c r="C60" s="43"/>
      <c r="D60" s="43"/>
      <c r="E60" s="43"/>
      <c r="F60" s="43"/>
      <c r="G60" s="43"/>
      <c r="H60" s="43"/>
      <c r="I60" s="43"/>
      <c r="J60" s="43"/>
      <c r="K60" s="43"/>
      <c r="L60" s="43"/>
      <c r="M60" s="43"/>
      <c r="N60" s="31"/>
    </row>
    <row r="61" spans="1:14" ht="13" x14ac:dyDescent="0.3">
      <c r="C61" s="43"/>
      <c r="D61" s="43"/>
      <c r="E61" s="43"/>
      <c r="F61" s="43"/>
      <c r="G61" s="43"/>
      <c r="H61" s="43"/>
      <c r="I61" s="43" t="s">
        <v>65</v>
      </c>
      <c r="J61" s="43"/>
      <c r="K61" s="43"/>
      <c r="L61" s="43"/>
      <c r="M61" s="43"/>
    </row>
    <row r="62" spans="1:14" ht="14.5" x14ac:dyDescent="0.35">
      <c r="A62" s="35">
        <v>10</v>
      </c>
      <c r="B62" s="35"/>
      <c r="C62" s="56" t="s">
        <v>66</v>
      </c>
      <c r="D62" s="43"/>
      <c r="E62" s="43"/>
      <c r="F62" s="43"/>
      <c r="G62" s="43"/>
      <c r="H62" s="43"/>
      <c r="I62" s="43" t="s">
        <v>66</v>
      </c>
      <c r="J62" s="43"/>
      <c r="K62" s="63"/>
      <c r="L62" s="43"/>
      <c r="M62" s="43"/>
    </row>
    <row r="63" spans="1:14" ht="14.5" x14ac:dyDescent="0.35">
      <c r="A63" s="35">
        <v>8</v>
      </c>
      <c r="B63" s="35"/>
      <c r="C63" s="56" t="s">
        <v>46</v>
      </c>
      <c r="D63" s="43"/>
      <c r="E63" s="43"/>
      <c r="F63" s="43"/>
      <c r="G63" s="43"/>
      <c r="H63" s="43"/>
      <c r="I63" s="43" t="s">
        <v>46</v>
      </c>
      <c r="J63" s="43"/>
      <c r="K63" s="64"/>
      <c r="L63" s="43"/>
      <c r="M63" s="43"/>
    </row>
    <row r="64" spans="1:14" ht="14.5" x14ac:dyDescent="0.35">
      <c r="C64" s="43"/>
      <c r="D64" s="43"/>
      <c r="E64" s="43"/>
      <c r="F64" s="43"/>
      <c r="G64" s="43"/>
      <c r="H64" s="43"/>
      <c r="I64" s="65" t="s">
        <v>67</v>
      </c>
      <c r="J64" s="43"/>
      <c r="K64" s="58">
        <f>J59-K62-K63</f>
        <v>7.2901919175289995</v>
      </c>
      <c r="L64" s="43"/>
      <c r="M64" s="43"/>
    </row>
    <row r="65" spans="1:14" x14ac:dyDescent="0.25">
      <c r="N65" s="41"/>
    </row>
    <row r="66" spans="1:14" x14ac:dyDescent="0.25">
      <c r="N66" s="41"/>
    </row>
    <row r="67" spans="1:14" ht="13" x14ac:dyDescent="0.3">
      <c r="A67" s="42" t="s">
        <v>68</v>
      </c>
      <c r="D67" s="43"/>
      <c r="E67" s="43"/>
      <c r="F67" s="43"/>
      <c r="G67" s="43"/>
      <c r="H67" s="43"/>
      <c r="I67" s="43"/>
      <c r="J67" s="43"/>
      <c r="K67" s="43"/>
      <c r="L67" s="43"/>
      <c r="N67" s="41"/>
    </row>
    <row r="69" spans="1:14" x14ac:dyDescent="0.25">
      <c r="A69" s="1">
        <v>1</v>
      </c>
      <c r="B69" s="81" t="s">
        <v>69</v>
      </c>
      <c r="C69" s="81"/>
      <c r="D69" s="81"/>
      <c r="E69" s="81"/>
      <c r="F69" s="81"/>
      <c r="G69" s="81"/>
      <c r="H69" s="81"/>
      <c r="I69" s="81"/>
      <c r="J69" s="81"/>
      <c r="K69" s="81"/>
      <c r="L69" s="81"/>
      <c r="M69" s="81"/>
    </row>
    <row r="70" spans="1:14" x14ac:dyDescent="0.25">
      <c r="B70" s="81"/>
      <c r="C70" s="81"/>
      <c r="D70" s="81"/>
      <c r="E70" s="81"/>
      <c r="F70" s="81"/>
      <c r="G70" s="81"/>
      <c r="H70" s="81"/>
      <c r="I70" s="81"/>
      <c r="J70" s="81"/>
      <c r="K70" s="81"/>
      <c r="L70" s="81"/>
      <c r="M70" s="81"/>
    </row>
    <row r="71" spans="1:14" ht="12.75" customHeight="1" x14ac:dyDescent="0.25"/>
    <row r="72" spans="1:14" x14ac:dyDescent="0.25">
      <c r="A72" s="1">
        <v>2</v>
      </c>
      <c r="B72" s="81" t="s">
        <v>70</v>
      </c>
      <c r="C72" s="81"/>
      <c r="D72" s="81"/>
      <c r="E72" s="81"/>
      <c r="F72" s="81"/>
      <c r="G72" s="81"/>
      <c r="H72" s="81"/>
      <c r="I72" s="81"/>
      <c r="J72" s="81"/>
      <c r="K72" s="81"/>
      <c r="L72" s="81"/>
      <c r="M72" s="81"/>
    </row>
    <row r="73" spans="1:14" x14ac:dyDescent="0.25">
      <c r="B73" s="81"/>
      <c r="C73" s="81"/>
      <c r="D73" s="81"/>
      <c r="E73" s="81"/>
      <c r="F73" s="81"/>
      <c r="G73" s="81"/>
      <c r="H73" s="81"/>
      <c r="I73" s="81"/>
      <c r="J73" s="81"/>
      <c r="K73" s="81"/>
      <c r="L73" s="81"/>
      <c r="M73" s="81"/>
    </row>
    <row r="75" spans="1:14" x14ac:dyDescent="0.25">
      <c r="A75" s="1">
        <v>3</v>
      </c>
      <c r="B75" s="82" t="s">
        <v>71</v>
      </c>
      <c r="C75" s="82"/>
      <c r="D75" s="82"/>
      <c r="E75" s="82"/>
      <c r="F75" s="82"/>
      <c r="G75" s="82"/>
      <c r="H75" s="82"/>
      <c r="I75" s="82"/>
      <c r="J75" s="82"/>
      <c r="K75" s="82"/>
      <c r="L75" s="82"/>
      <c r="M75" s="82"/>
    </row>
    <row r="77" spans="1:14" x14ac:dyDescent="0.25">
      <c r="A77" s="1">
        <v>4</v>
      </c>
      <c r="B77" s="44" t="s">
        <v>72</v>
      </c>
    </row>
    <row r="79" spans="1:14" x14ac:dyDescent="0.25">
      <c r="A79" s="1">
        <v>5</v>
      </c>
      <c r="B79" s="44" t="s">
        <v>73</v>
      </c>
    </row>
    <row r="81" spans="1:13" x14ac:dyDescent="0.25">
      <c r="A81" s="1">
        <v>6</v>
      </c>
      <c r="B81" s="82" t="s">
        <v>74</v>
      </c>
      <c r="C81" s="82"/>
      <c r="D81" s="82"/>
      <c r="E81" s="82"/>
      <c r="F81" s="82"/>
      <c r="G81" s="82"/>
      <c r="H81" s="82"/>
      <c r="I81" s="82"/>
      <c r="J81" s="82"/>
      <c r="K81" s="82"/>
      <c r="L81" s="82"/>
      <c r="M81" s="82"/>
    </row>
    <row r="82" spans="1:13" x14ac:dyDescent="0.25">
      <c r="B82" s="82"/>
      <c r="C82" s="82"/>
      <c r="D82" s="82"/>
      <c r="E82" s="82"/>
      <c r="F82" s="82"/>
      <c r="G82" s="82"/>
      <c r="H82" s="82"/>
      <c r="I82" s="82"/>
      <c r="J82" s="82"/>
      <c r="K82" s="82"/>
      <c r="L82" s="82"/>
      <c r="M82" s="82"/>
    </row>
    <row r="83" spans="1:13" x14ac:dyDescent="0.25">
      <c r="B83" s="82"/>
      <c r="C83" s="82"/>
      <c r="D83" s="82"/>
      <c r="E83" s="82"/>
      <c r="F83" s="82"/>
      <c r="G83" s="82"/>
      <c r="H83" s="82"/>
      <c r="I83" s="82"/>
      <c r="J83" s="82"/>
      <c r="K83" s="82"/>
      <c r="L83" s="82"/>
      <c r="M83" s="82"/>
    </row>
    <row r="85" spans="1:13" x14ac:dyDescent="0.25">
      <c r="B85" s="81"/>
      <c r="C85" s="81"/>
      <c r="D85" s="81"/>
      <c r="E85" s="81"/>
      <c r="F85" s="81"/>
      <c r="G85" s="81"/>
      <c r="H85" s="81"/>
      <c r="I85" s="81"/>
      <c r="J85" s="81"/>
      <c r="K85" s="81"/>
      <c r="L85" s="81"/>
      <c r="M85" s="81"/>
    </row>
    <row r="86" spans="1:13" x14ac:dyDescent="0.25">
      <c r="B86" s="81"/>
      <c r="C86" s="81"/>
      <c r="D86" s="81"/>
      <c r="E86" s="81"/>
      <c r="F86" s="81"/>
      <c r="G86" s="81"/>
      <c r="H86" s="81"/>
      <c r="I86" s="81"/>
      <c r="J86" s="81"/>
      <c r="K86" s="81"/>
      <c r="L86" s="81"/>
      <c r="M86" s="81"/>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29341DC5-0826-4396-9AAD-F4B50372E1BE}">
      <formula1>"CGAAP, MIFRS,USGAAP, ASPE"</formula1>
    </dataValidation>
  </dataValidations>
  <pageMargins left="0.7" right="0.7" top="0.75" bottom="0.75" header="0.3" footer="0.3"/>
  <pageSetup scale="5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B0A9F-305C-4D32-A83B-A1C9051F6257}">
  <sheetPr>
    <tabColor rgb="FF92D050"/>
  </sheetPr>
  <dimension ref="A1:N86"/>
  <sheetViews>
    <sheetView showGridLines="0" topLeftCell="A9" zoomScale="70" zoomScaleNormal="70" workbookViewId="0">
      <pane xSplit="3" ySplit="8" topLeftCell="D17" activePane="bottomRight" state="frozen"/>
      <selection pane="topRight" activeCell="O51" sqref="O51"/>
      <selection pane="bottomLeft" activeCell="O51" sqref="O51"/>
      <selection pane="bottomRight" activeCell="O44" sqref="O44"/>
    </sheetView>
  </sheetViews>
  <sheetFormatPr defaultColWidth="9.1796875" defaultRowHeight="12.5" x14ac:dyDescent="0.25"/>
  <cols>
    <col min="1" max="1" width="7.54296875" style="1" customWidth="1"/>
    <col min="2" max="2" width="10.1796875" style="1" customWidth="1"/>
    <col min="3" max="3" width="37.81640625" style="2" customWidth="1"/>
    <col min="4" max="4" width="14.453125" style="2" customWidth="1"/>
    <col min="5" max="5" width="13" style="2" customWidth="1"/>
    <col min="6" max="6" width="11.54296875" style="2" customWidth="1"/>
    <col min="7" max="7" width="13.54296875" style="2" customWidth="1"/>
    <col min="8" max="8" width="1.54296875" style="2" customWidth="1"/>
    <col min="9" max="9" width="14.453125" style="2" customWidth="1"/>
    <col min="10" max="10" width="13.453125" style="2" customWidth="1"/>
    <col min="11" max="11" width="11.81640625" style="2" customWidth="1"/>
    <col min="12" max="12" width="14.54296875" style="2" bestFit="1" customWidth="1"/>
    <col min="13" max="13" width="15.26953125" style="2" bestFit="1" customWidth="1"/>
    <col min="14" max="14" width="10.453125" style="2" bestFit="1" customWidth="1"/>
    <col min="15" max="16384" width="9.1796875" style="2"/>
  </cols>
  <sheetData>
    <row r="1" spans="1:13" ht="13" x14ac:dyDescent="0.3">
      <c r="L1" s="3" t="s">
        <v>0</v>
      </c>
      <c r="M1" s="4" t="s">
        <v>1</v>
      </c>
    </row>
    <row r="2" spans="1:13" ht="13" x14ac:dyDescent="0.3">
      <c r="L2" s="3" t="s">
        <v>2</v>
      </c>
      <c r="M2" s="5" t="s">
        <v>3</v>
      </c>
    </row>
    <row r="3" spans="1:13" ht="13" x14ac:dyDescent="0.3">
      <c r="L3" s="3" t="s">
        <v>4</v>
      </c>
      <c r="M3" s="5">
        <v>4</v>
      </c>
    </row>
    <row r="4" spans="1:13" ht="13" x14ac:dyDescent="0.3">
      <c r="L4" s="3" t="s">
        <v>5</v>
      </c>
      <c r="M4" s="5">
        <v>4</v>
      </c>
    </row>
    <row r="5" spans="1:13" ht="13" x14ac:dyDescent="0.3">
      <c r="L5" s="3" t="s">
        <v>6</v>
      </c>
      <c r="M5" s="6"/>
    </row>
    <row r="6" spans="1:13" ht="13" x14ac:dyDescent="0.3">
      <c r="L6" s="3"/>
      <c r="M6" s="7"/>
    </row>
    <row r="7" spans="1:13" ht="13" x14ac:dyDescent="0.3">
      <c r="L7" s="3" t="s">
        <v>7</v>
      </c>
      <c r="M7" s="8">
        <v>43545</v>
      </c>
    </row>
    <row r="8" spans="1:13" hidden="1" x14ac:dyDescent="0.25"/>
    <row r="9" spans="1:13" ht="18" x14ac:dyDescent="0.25">
      <c r="A9" s="83" t="s">
        <v>8</v>
      </c>
      <c r="B9" s="83"/>
      <c r="C9" s="83"/>
      <c r="D9" s="83"/>
      <c r="E9" s="83"/>
      <c r="F9" s="83"/>
      <c r="G9" s="83"/>
      <c r="H9" s="83"/>
      <c r="I9" s="83"/>
      <c r="J9" s="83"/>
      <c r="K9" s="83"/>
      <c r="L9" s="83"/>
      <c r="M9" s="83"/>
    </row>
    <row r="10" spans="1:13" ht="21" x14ac:dyDescent="0.25">
      <c r="A10" s="83" t="s">
        <v>9</v>
      </c>
      <c r="B10" s="83"/>
      <c r="C10" s="83"/>
      <c r="D10" s="83"/>
      <c r="E10" s="83"/>
      <c r="F10" s="83"/>
      <c r="G10" s="83"/>
      <c r="H10" s="83"/>
      <c r="I10" s="83"/>
      <c r="J10" s="83"/>
      <c r="K10" s="83"/>
      <c r="L10" s="83"/>
      <c r="M10" s="83"/>
    </row>
    <row r="12" spans="1:13" ht="14.5" x14ac:dyDescent="0.3">
      <c r="E12" s="9" t="s">
        <v>10</v>
      </c>
      <c r="F12" s="10" t="s">
        <v>11</v>
      </c>
    </row>
    <row r="13" spans="1:13" ht="14" x14ac:dyDescent="0.3">
      <c r="E13" s="9" t="s">
        <v>12</v>
      </c>
      <c r="F13" s="11">
        <v>2027</v>
      </c>
      <c r="G13" s="12"/>
    </row>
    <row r="15" spans="1:13" ht="13" x14ac:dyDescent="0.3">
      <c r="D15" s="84" t="s">
        <v>13</v>
      </c>
      <c r="E15" s="85"/>
      <c r="F15" s="85"/>
      <c r="G15" s="86"/>
      <c r="I15" s="13"/>
      <c r="J15" s="14" t="s">
        <v>14</v>
      </c>
      <c r="K15" s="14"/>
      <c r="L15" s="15"/>
    </row>
    <row r="16" spans="1:13" ht="28" x14ac:dyDescent="0.3">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4.5" x14ac:dyDescent="0.35">
      <c r="A17" s="23">
        <v>12</v>
      </c>
      <c r="B17" s="24">
        <v>1610</v>
      </c>
      <c r="C17" s="25" t="s">
        <v>24</v>
      </c>
      <c r="D17" s="26">
        <f>'App.2-BA_Fixed Asset Cont_2026'!G17</f>
        <v>0</v>
      </c>
      <c r="E17" s="46"/>
      <c r="F17" s="47"/>
      <c r="G17" s="27">
        <f>D17+E17+F17</f>
        <v>0</v>
      </c>
      <c r="H17" s="19"/>
      <c r="I17" s="26">
        <f>'App.2-BA_Fixed Asset Cont_2026'!L17</f>
        <v>0</v>
      </c>
      <c r="J17" s="46"/>
      <c r="K17" s="47"/>
      <c r="L17" s="27">
        <f>I17+J17+K17</f>
        <v>0</v>
      </c>
      <c r="M17" s="27">
        <f>G17-L17</f>
        <v>0</v>
      </c>
    </row>
    <row r="18" spans="1:14" ht="25" x14ac:dyDescent="0.35">
      <c r="A18" s="23">
        <v>12</v>
      </c>
      <c r="B18" s="24">
        <v>1611</v>
      </c>
      <c r="C18" s="25" t="s">
        <v>25</v>
      </c>
      <c r="D18" s="26">
        <f>'App.2-BA_Fixed Asset Cont_2026'!G18</f>
        <v>0</v>
      </c>
      <c r="E18" s="46"/>
      <c r="F18" s="47"/>
      <c r="G18" s="27">
        <f>D18+E18+F18</f>
        <v>0</v>
      </c>
      <c r="H18" s="29"/>
      <c r="I18" s="26">
        <f>'App.2-BA_Fixed Asset Cont_2026'!L18</f>
        <v>0</v>
      </c>
      <c r="J18" s="46"/>
      <c r="K18" s="47"/>
      <c r="L18" s="27">
        <f t="shared" ref="L18:L52" si="0">I18+J18+K18</f>
        <v>0</v>
      </c>
      <c r="M18" s="27">
        <f t="shared" ref="M18:M52" si="1">G18-L18</f>
        <v>0</v>
      </c>
    </row>
    <row r="19" spans="1:14" ht="25" x14ac:dyDescent="0.35">
      <c r="A19" s="23" t="s">
        <v>26</v>
      </c>
      <c r="B19" s="24">
        <v>1612</v>
      </c>
      <c r="C19" s="25" t="s">
        <v>27</v>
      </c>
      <c r="D19" s="26">
        <f>'App.2-BA_Fixed Asset Cont_2026'!G19</f>
        <v>0</v>
      </c>
      <c r="E19" s="46"/>
      <c r="F19" s="47"/>
      <c r="G19" s="27">
        <f>D19+E19+F19</f>
        <v>0</v>
      </c>
      <c r="H19" s="29"/>
      <c r="I19" s="26">
        <f>'App.2-BA_Fixed Asset Cont_2026'!L19</f>
        <v>0</v>
      </c>
      <c r="J19" s="46"/>
      <c r="K19" s="47"/>
      <c r="L19" s="27">
        <f t="shared" si="0"/>
        <v>0</v>
      </c>
      <c r="M19" s="27">
        <f t="shared" si="1"/>
        <v>0</v>
      </c>
    </row>
    <row r="20" spans="1:14" ht="14.5" x14ac:dyDescent="0.35">
      <c r="A20" s="23"/>
      <c r="B20" s="24">
        <v>1665</v>
      </c>
      <c r="C20" s="25" t="s">
        <v>28</v>
      </c>
      <c r="D20" s="26">
        <f>'App.2-BA_Fixed Asset Cont_2026'!G20</f>
        <v>0</v>
      </c>
      <c r="E20" s="46"/>
      <c r="F20" s="47"/>
      <c r="G20" s="27">
        <f>D20+E20+F20</f>
        <v>0</v>
      </c>
      <c r="H20" s="29"/>
      <c r="I20" s="26">
        <f>'App.2-BA_Fixed Asset Cont_2026'!L20</f>
        <v>0</v>
      </c>
      <c r="J20" s="46"/>
      <c r="K20" s="47"/>
      <c r="L20" s="27">
        <f t="shared" si="0"/>
        <v>0</v>
      </c>
      <c r="M20" s="27">
        <f t="shared" si="1"/>
        <v>0</v>
      </c>
    </row>
    <row r="21" spans="1:14" ht="14.5" x14ac:dyDescent="0.35">
      <c r="A21" s="23"/>
      <c r="B21" s="24">
        <v>1675</v>
      </c>
      <c r="C21" s="25" t="s">
        <v>29</v>
      </c>
      <c r="D21" s="26">
        <f>'App.2-BA_Fixed Asset Cont_2026'!G21</f>
        <v>0</v>
      </c>
      <c r="E21" s="46"/>
      <c r="F21" s="47"/>
      <c r="G21" s="27">
        <f t="shared" ref="G21:G56" si="2">D21+E21+F21</f>
        <v>0</v>
      </c>
      <c r="H21" s="29"/>
      <c r="I21" s="26">
        <f>'App.2-BA_Fixed Asset Cont_2026'!L21</f>
        <v>0</v>
      </c>
      <c r="J21" s="46"/>
      <c r="K21" s="47"/>
      <c r="L21" s="27">
        <f t="shared" si="0"/>
        <v>0</v>
      </c>
      <c r="M21" s="27">
        <f t="shared" si="1"/>
        <v>0</v>
      </c>
    </row>
    <row r="22" spans="1:14" ht="14.5" x14ac:dyDescent="0.35">
      <c r="A22" s="23" t="s">
        <v>30</v>
      </c>
      <c r="B22" s="30">
        <v>1615</v>
      </c>
      <c r="C22" s="25" t="s">
        <v>31</v>
      </c>
      <c r="D22" s="26">
        <f>'App.2-BA_Fixed Asset Cont_2026'!G22</f>
        <v>0</v>
      </c>
      <c r="E22" s="46"/>
      <c r="F22" s="47"/>
      <c r="G22" s="27">
        <f t="shared" si="2"/>
        <v>0</v>
      </c>
      <c r="H22" s="29"/>
      <c r="I22" s="26">
        <f>'App.2-BA_Fixed Asset Cont_2026'!L22</f>
        <v>0</v>
      </c>
      <c r="J22" s="46"/>
      <c r="K22" s="47"/>
      <c r="L22" s="27">
        <f t="shared" si="0"/>
        <v>0</v>
      </c>
      <c r="M22" s="27">
        <f t="shared" si="1"/>
        <v>0</v>
      </c>
      <c r="N22" s="31"/>
    </row>
    <row r="23" spans="1:14" ht="14.5" x14ac:dyDescent="0.35">
      <c r="A23" s="23">
        <v>1</v>
      </c>
      <c r="B23" s="30">
        <v>1620</v>
      </c>
      <c r="C23" s="25" t="s">
        <v>32</v>
      </c>
      <c r="D23" s="26">
        <f>'App.2-BA_Fixed Asset Cont_2026'!G23</f>
        <v>0</v>
      </c>
      <c r="E23" s="46"/>
      <c r="F23" s="47"/>
      <c r="G23" s="27">
        <f t="shared" si="2"/>
        <v>0</v>
      </c>
      <c r="H23" s="29"/>
      <c r="I23" s="26">
        <f>'App.2-BA_Fixed Asset Cont_2026'!L23</f>
        <v>0</v>
      </c>
      <c r="J23" s="49"/>
      <c r="K23" s="47"/>
      <c r="L23" s="27">
        <f t="shared" si="0"/>
        <v>0</v>
      </c>
      <c r="M23" s="27">
        <f t="shared" si="1"/>
        <v>0</v>
      </c>
      <c r="N23" s="31"/>
    </row>
    <row r="24" spans="1:14" ht="14.5" x14ac:dyDescent="0.35">
      <c r="A24" s="23" t="s">
        <v>30</v>
      </c>
      <c r="B24" s="24">
        <v>1705</v>
      </c>
      <c r="C24" s="66" t="s">
        <v>31</v>
      </c>
      <c r="D24" s="59">
        <f>'App.2-BA_Fixed Asset Cont_2026'!G24</f>
        <v>12.16056485</v>
      </c>
      <c r="E24" s="52"/>
      <c r="F24" s="53"/>
      <c r="G24" s="54">
        <f t="shared" si="2"/>
        <v>12.16056485</v>
      </c>
      <c r="H24" s="55"/>
      <c r="I24" s="59">
        <f>'App.2-BA_Fixed Asset Cont_2026'!L24</f>
        <v>0</v>
      </c>
      <c r="J24" s="52">
        <v>0</v>
      </c>
      <c r="K24" s="53"/>
      <c r="L24" s="54">
        <f t="shared" si="0"/>
        <v>0</v>
      </c>
      <c r="M24" s="56">
        <f t="shared" si="1"/>
        <v>12.16056485</v>
      </c>
    </row>
    <row r="25" spans="1:14" ht="14.5" x14ac:dyDescent="0.35">
      <c r="A25" s="23">
        <v>14.1</v>
      </c>
      <c r="B25" s="30">
        <v>1706</v>
      </c>
      <c r="C25" s="66" t="s">
        <v>33</v>
      </c>
      <c r="D25" s="59">
        <f>'App.2-BA_Fixed Asset Cont_2026'!G25</f>
        <v>99.459973209999987</v>
      </c>
      <c r="E25" s="52"/>
      <c r="F25" s="53"/>
      <c r="G25" s="54">
        <f t="shared" si="2"/>
        <v>99.459973209999987</v>
      </c>
      <c r="H25" s="55"/>
      <c r="I25" s="75">
        <f>'App.2-BA_Fixed Asset Cont_2026'!L25</f>
        <v>17.361926043234696</v>
      </c>
      <c r="J25" s="75">
        <v>0.99459973209999986</v>
      </c>
      <c r="K25" s="53"/>
      <c r="L25" s="76">
        <f t="shared" si="0"/>
        <v>18.356525775334696</v>
      </c>
      <c r="M25" s="77">
        <f t="shared" si="1"/>
        <v>81.103447434665298</v>
      </c>
    </row>
    <row r="26" spans="1:14" ht="14.5" x14ac:dyDescent="0.35">
      <c r="A26" s="23">
        <v>1</v>
      </c>
      <c r="B26" s="24">
        <v>1708</v>
      </c>
      <c r="C26" s="66" t="s">
        <v>32</v>
      </c>
      <c r="D26" s="59">
        <f>'App.2-BA_Fixed Asset Cont_2026'!G26</f>
        <v>1.140409E-2</v>
      </c>
      <c r="E26" s="52"/>
      <c r="F26" s="53"/>
      <c r="G26" s="54">
        <f t="shared" si="2"/>
        <v>1.140409E-2</v>
      </c>
      <c r="H26" s="55"/>
      <c r="I26" s="59">
        <f>'App.2-BA_Fixed Asset Cont_2026'!L26</f>
        <v>9.653130881357776E-3</v>
      </c>
      <c r="J26" s="52">
        <v>1.8588666699999998E-4</v>
      </c>
      <c r="K26" s="53"/>
      <c r="L26" s="79">
        <f t="shared" si="0"/>
        <v>9.8390175483577761E-3</v>
      </c>
      <c r="M26" s="56">
        <f t="shared" si="1"/>
        <v>1.5650724516422243E-3</v>
      </c>
    </row>
    <row r="27" spans="1:14" ht="14.5" x14ac:dyDescent="0.35">
      <c r="A27" s="23">
        <v>47</v>
      </c>
      <c r="B27" s="24">
        <v>1715</v>
      </c>
      <c r="C27" s="66" t="s">
        <v>34</v>
      </c>
      <c r="D27" s="59">
        <f>'App.2-BA_Fixed Asset Cont_2026'!G27</f>
        <v>0</v>
      </c>
      <c r="E27" s="52"/>
      <c r="F27" s="53"/>
      <c r="G27" s="54">
        <f t="shared" si="2"/>
        <v>0</v>
      </c>
      <c r="H27" s="55"/>
      <c r="I27" s="59">
        <f>'App.2-BA_Fixed Asset Cont_2026'!L27</f>
        <v>0</v>
      </c>
      <c r="J27" s="52"/>
      <c r="K27" s="53"/>
      <c r="L27" s="54">
        <f t="shared" si="0"/>
        <v>0</v>
      </c>
      <c r="M27" s="54">
        <f t="shared" si="1"/>
        <v>0</v>
      </c>
    </row>
    <row r="28" spans="1:14" ht="14.5" x14ac:dyDescent="0.35">
      <c r="A28" s="23">
        <v>47</v>
      </c>
      <c r="B28" s="24">
        <v>1720</v>
      </c>
      <c r="C28" s="66" t="s">
        <v>35</v>
      </c>
      <c r="D28" s="59">
        <f>'App.2-BA_Fixed Asset Cont_2026'!G28</f>
        <v>281.34635672000002</v>
      </c>
      <c r="E28" s="52"/>
      <c r="F28" s="53"/>
      <c r="G28" s="54">
        <f t="shared" si="2"/>
        <v>281.34635672000002</v>
      </c>
      <c r="H28" s="55"/>
      <c r="I28" s="75">
        <f>'App.2-BA_Fixed Asset Cont_2026'!L28</f>
        <v>44.898702774249188</v>
      </c>
      <c r="J28" s="75">
        <v>4.0513875367679999</v>
      </c>
      <c r="K28" s="53"/>
      <c r="L28" s="76">
        <f t="shared" si="0"/>
        <v>48.950090311017185</v>
      </c>
      <c r="M28" s="77">
        <f t="shared" si="1"/>
        <v>232.39626640898283</v>
      </c>
    </row>
    <row r="29" spans="1:14" ht="14.5" x14ac:dyDescent="0.35">
      <c r="A29" s="23">
        <v>47</v>
      </c>
      <c r="B29" s="24">
        <v>1730</v>
      </c>
      <c r="C29" s="66" t="s">
        <v>36</v>
      </c>
      <c r="D29" s="59">
        <f>'App.2-BA_Fixed Asset Cont_2026'!G29</f>
        <v>145.75865035999999</v>
      </c>
      <c r="E29" s="52"/>
      <c r="F29" s="53"/>
      <c r="G29" s="54">
        <f t="shared" si="2"/>
        <v>145.75865035999999</v>
      </c>
      <c r="H29" s="55"/>
      <c r="I29" s="75">
        <f>'App.2-BA_Fixed Asset Cont_2026'!L29</f>
        <v>40.242183165961393</v>
      </c>
      <c r="J29" s="75">
        <v>2.055196970076</v>
      </c>
      <c r="K29" s="53"/>
      <c r="L29" s="76">
        <f t="shared" si="0"/>
        <v>42.29738013603739</v>
      </c>
      <c r="M29" s="77">
        <f t="shared" si="1"/>
        <v>103.4612702239626</v>
      </c>
    </row>
    <row r="30" spans="1:14" ht="14.5" x14ac:dyDescent="0.35">
      <c r="A30" s="23">
        <v>47</v>
      </c>
      <c r="B30" s="24">
        <v>1735</v>
      </c>
      <c r="C30" s="66" t="s">
        <v>37</v>
      </c>
      <c r="D30" s="59">
        <f>'App.2-BA_Fixed Asset Cont_2026'!G30</f>
        <v>0</v>
      </c>
      <c r="E30" s="52"/>
      <c r="F30" s="53"/>
      <c r="G30" s="54">
        <f t="shared" si="2"/>
        <v>0</v>
      </c>
      <c r="H30" s="55"/>
      <c r="I30" s="59">
        <f>'App.2-BA_Fixed Asset Cont_2026'!L30</f>
        <v>0</v>
      </c>
      <c r="J30" s="52"/>
      <c r="K30" s="53"/>
      <c r="L30" s="54">
        <f t="shared" si="0"/>
        <v>0</v>
      </c>
      <c r="M30" s="54">
        <f t="shared" si="1"/>
        <v>0</v>
      </c>
    </row>
    <row r="31" spans="1:14" ht="14.5" x14ac:dyDescent="0.35">
      <c r="A31" s="23">
        <v>47</v>
      </c>
      <c r="B31" s="24">
        <v>1740</v>
      </c>
      <c r="C31" s="66" t="s">
        <v>38</v>
      </c>
      <c r="D31" s="59">
        <f>'App.2-BA_Fixed Asset Cont_2026'!G31</f>
        <v>0</v>
      </c>
      <c r="E31" s="52"/>
      <c r="F31" s="53"/>
      <c r="G31" s="54">
        <f t="shared" si="2"/>
        <v>0</v>
      </c>
      <c r="H31" s="55"/>
      <c r="I31" s="59">
        <f>'App.2-BA_Fixed Asset Cont_2026'!L31</f>
        <v>0</v>
      </c>
      <c r="J31" s="52"/>
      <c r="K31" s="53"/>
      <c r="L31" s="54">
        <f t="shared" si="0"/>
        <v>0</v>
      </c>
      <c r="M31" s="54">
        <f t="shared" si="1"/>
        <v>0</v>
      </c>
    </row>
    <row r="32" spans="1:14" ht="14.5" x14ac:dyDescent="0.35">
      <c r="A32" s="23">
        <v>17</v>
      </c>
      <c r="B32" s="24">
        <v>1745</v>
      </c>
      <c r="C32" s="66" t="s">
        <v>39</v>
      </c>
      <c r="D32" s="59">
        <f>'App.2-BA_Fixed Asset Cont_2026'!G32</f>
        <v>11.61852959</v>
      </c>
      <c r="E32" s="52"/>
      <c r="F32" s="53"/>
      <c r="G32" s="54">
        <f t="shared" si="2"/>
        <v>11.61852959</v>
      </c>
      <c r="H32" s="55"/>
      <c r="I32" s="59">
        <f>'App.2-BA_Fixed Asset Cont_2026'!L32</f>
        <v>4.1066281986075639</v>
      </c>
      <c r="J32" s="52">
        <v>0.18822017935799998</v>
      </c>
      <c r="K32" s="53"/>
      <c r="L32" s="79">
        <f t="shared" si="0"/>
        <v>4.2948483779655637</v>
      </c>
      <c r="M32" s="56">
        <f t="shared" si="1"/>
        <v>7.3236812120344359</v>
      </c>
    </row>
    <row r="33" spans="1:13" ht="14.5" x14ac:dyDescent="0.35">
      <c r="A33" s="23" t="s">
        <v>30</v>
      </c>
      <c r="B33" s="24">
        <v>1905</v>
      </c>
      <c r="C33" s="66" t="s">
        <v>31</v>
      </c>
      <c r="D33" s="59">
        <f>'App.2-BA_Fixed Asset Cont_2026'!G33</f>
        <v>0</v>
      </c>
      <c r="E33" s="52"/>
      <c r="F33" s="53"/>
      <c r="G33" s="54">
        <f t="shared" si="2"/>
        <v>0</v>
      </c>
      <c r="H33" s="55"/>
      <c r="I33" s="59">
        <f>'App.2-BA_Fixed Asset Cont_2026'!L33</f>
        <v>0</v>
      </c>
      <c r="J33" s="52"/>
      <c r="K33" s="53"/>
      <c r="L33" s="54">
        <f t="shared" si="0"/>
        <v>0</v>
      </c>
      <c r="M33" s="54">
        <f t="shared" si="1"/>
        <v>0</v>
      </c>
    </row>
    <row r="34" spans="1:13" ht="14.5" x14ac:dyDescent="0.35">
      <c r="A34" s="23">
        <v>47</v>
      </c>
      <c r="B34" s="24">
        <v>1908</v>
      </c>
      <c r="C34" s="66" t="s">
        <v>40</v>
      </c>
      <c r="D34" s="59">
        <f>'App.2-BA_Fixed Asset Cont_2026'!G34</f>
        <v>0</v>
      </c>
      <c r="E34" s="52"/>
      <c r="F34" s="53"/>
      <c r="G34" s="54">
        <f t="shared" si="2"/>
        <v>0</v>
      </c>
      <c r="H34" s="55"/>
      <c r="I34" s="59">
        <f>'App.2-BA_Fixed Asset Cont_2026'!L34</f>
        <v>0</v>
      </c>
      <c r="J34" s="52"/>
      <c r="K34" s="53"/>
      <c r="L34" s="54">
        <f t="shared" si="0"/>
        <v>0</v>
      </c>
      <c r="M34" s="54">
        <f t="shared" si="1"/>
        <v>0</v>
      </c>
    </row>
    <row r="35" spans="1:13" ht="14.5" x14ac:dyDescent="0.35">
      <c r="A35" s="23">
        <v>13</v>
      </c>
      <c r="B35" s="24">
        <v>1910</v>
      </c>
      <c r="C35" s="66" t="s">
        <v>41</v>
      </c>
      <c r="D35" s="59">
        <f>'App.2-BA_Fixed Asset Cont_2026'!G35</f>
        <v>0</v>
      </c>
      <c r="E35" s="52"/>
      <c r="F35" s="53"/>
      <c r="G35" s="54">
        <f t="shared" si="2"/>
        <v>0</v>
      </c>
      <c r="H35" s="55"/>
      <c r="I35" s="59">
        <f>'App.2-BA_Fixed Asset Cont_2026'!L35</f>
        <v>0</v>
      </c>
      <c r="J35" s="52"/>
      <c r="K35" s="53"/>
      <c r="L35" s="54">
        <f t="shared" si="0"/>
        <v>0</v>
      </c>
      <c r="M35" s="54">
        <f t="shared" si="1"/>
        <v>0</v>
      </c>
    </row>
    <row r="36" spans="1:13" ht="14.5" x14ac:dyDescent="0.35">
      <c r="A36" s="23">
        <v>8</v>
      </c>
      <c r="B36" s="24">
        <v>1915</v>
      </c>
      <c r="C36" s="66" t="s">
        <v>42</v>
      </c>
      <c r="D36" s="59">
        <f>'App.2-BA_Fixed Asset Cont_2026'!G36</f>
        <v>0</v>
      </c>
      <c r="E36" s="52"/>
      <c r="F36" s="53"/>
      <c r="G36" s="54">
        <f t="shared" si="2"/>
        <v>0</v>
      </c>
      <c r="H36" s="55"/>
      <c r="I36" s="59">
        <f>'App.2-BA_Fixed Asset Cont_2026'!L36</f>
        <v>0</v>
      </c>
      <c r="J36" s="52"/>
      <c r="K36" s="53"/>
      <c r="L36" s="54">
        <f t="shared" si="0"/>
        <v>0</v>
      </c>
      <c r="M36" s="54">
        <f t="shared" si="1"/>
        <v>0</v>
      </c>
    </row>
    <row r="37" spans="1:13" ht="14.5" x14ac:dyDescent="0.35">
      <c r="A37" s="23">
        <v>10</v>
      </c>
      <c r="B37" s="24">
        <v>1920</v>
      </c>
      <c r="C37" s="66" t="s">
        <v>43</v>
      </c>
      <c r="D37" s="59">
        <f>'App.2-BA_Fixed Asset Cont_2026'!G37</f>
        <v>0</v>
      </c>
      <c r="E37" s="52"/>
      <c r="F37" s="53"/>
      <c r="G37" s="54">
        <f t="shared" si="2"/>
        <v>0</v>
      </c>
      <c r="H37" s="55"/>
      <c r="I37" s="59">
        <f>'App.2-BA_Fixed Asset Cont_2026'!L37</f>
        <v>0</v>
      </c>
      <c r="J37" s="52"/>
      <c r="K37" s="53"/>
      <c r="L37" s="54">
        <f t="shared" si="0"/>
        <v>0</v>
      </c>
      <c r="M37" s="54">
        <f t="shared" si="1"/>
        <v>0</v>
      </c>
    </row>
    <row r="38" spans="1:13" ht="14.5" x14ac:dyDescent="0.35">
      <c r="A38" s="23"/>
      <c r="B38" s="30">
        <v>1925</v>
      </c>
      <c r="C38" s="66" t="s">
        <v>44</v>
      </c>
      <c r="D38" s="59">
        <f>'App.2-BA_Fixed Asset Cont_2026'!G38</f>
        <v>0</v>
      </c>
      <c r="E38" s="52"/>
      <c r="F38" s="53"/>
      <c r="G38" s="54">
        <f t="shared" si="2"/>
        <v>0</v>
      </c>
      <c r="H38" s="55"/>
      <c r="I38" s="59">
        <f>'App.2-BA_Fixed Asset Cont_2026'!L38</f>
        <v>0</v>
      </c>
      <c r="J38" s="52"/>
      <c r="K38" s="53"/>
      <c r="L38" s="54">
        <f t="shared" si="0"/>
        <v>0</v>
      </c>
      <c r="M38" s="54">
        <f t="shared" si="1"/>
        <v>0</v>
      </c>
    </row>
    <row r="39" spans="1:13" ht="14.5" x14ac:dyDescent="0.35">
      <c r="A39" s="23">
        <v>10</v>
      </c>
      <c r="B39" s="24">
        <v>1930</v>
      </c>
      <c r="C39" s="66" t="s">
        <v>45</v>
      </c>
      <c r="D39" s="59">
        <f>'App.2-BA_Fixed Asset Cont_2026'!G39</f>
        <v>0</v>
      </c>
      <c r="E39" s="52"/>
      <c r="F39" s="53"/>
      <c r="G39" s="54">
        <f t="shared" si="2"/>
        <v>0</v>
      </c>
      <c r="H39" s="55"/>
      <c r="I39" s="59">
        <f>'App.2-BA_Fixed Asset Cont_2026'!L39</f>
        <v>0</v>
      </c>
      <c r="J39" s="52"/>
      <c r="K39" s="53"/>
      <c r="L39" s="54">
        <f t="shared" si="0"/>
        <v>0</v>
      </c>
      <c r="M39" s="54">
        <f t="shared" si="1"/>
        <v>0</v>
      </c>
    </row>
    <row r="40" spans="1:13" ht="14.5" x14ac:dyDescent="0.35">
      <c r="A40" s="23">
        <v>8</v>
      </c>
      <c r="B40" s="24">
        <v>1935</v>
      </c>
      <c r="C40" s="66" t="s">
        <v>46</v>
      </c>
      <c r="D40" s="59">
        <f>'App.2-BA_Fixed Asset Cont_2026'!G40</f>
        <v>0</v>
      </c>
      <c r="E40" s="52"/>
      <c r="F40" s="53"/>
      <c r="G40" s="54">
        <f t="shared" si="2"/>
        <v>0</v>
      </c>
      <c r="H40" s="55"/>
      <c r="I40" s="59">
        <f>'App.2-BA_Fixed Asset Cont_2026'!L40</f>
        <v>0</v>
      </c>
      <c r="J40" s="52"/>
      <c r="K40" s="53"/>
      <c r="L40" s="54">
        <f t="shared" si="0"/>
        <v>0</v>
      </c>
      <c r="M40" s="54">
        <f t="shared" si="1"/>
        <v>0</v>
      </c>
    </row>
    <row r="41" spans="1:13" ht="14.5" x14ac:dyDescent="0.35">
      <c r="A41" s="23">
        <v>8</v>
      </c>
      <c r="B41" s="24">
        <v>1940</v>
      </c>
      <c r="C41" s="66" t="s">
        <v>47</v>
      </c>
      <c r="D41" s="59">
        <f>'App.2-BA_Fixed Asset Cont_2026'!G41</f>
        <v>0</v>
      </c>
      <c r="E41" s="52"/>
      <c r="F41" s="53"/>
      <c r="G41" s="54">
        <f t="shared" si="2"/>
        <v>0</v>
      </c>
      <c r="H41" s="55"/>
      <c r="I41" s="59">
        <f>'App.2-BA_Fixed Asset Cont_2026'!L41</f>
        <v>0</v>
      </c>
      <c r="J41" s="52"/>
      <c r="K41" s="53"/>
      <c r="L41" s="54">
        <f t="shared" si="0"/>
        <v>0</v>
      </c>
      <c r="M41" s="54">
        <f t="shared" si="1"/>
        <v>0</v>
      </c>
    </row>
    <row r="42" spans="1:13" ht="14.5" x14ac:dyDescent="0.35">
      <c r="A42" s="23">
        <v>8</v>
      </c>
      <c r="B42" s="24">
        <v>1945</v>
      </c>
      <c r="C42" s="66" t="s">
        <v>48</v>
      </c>
      <c r="D42" s="59">
        <f>'App.2-BA_Fixed Asset Cont_2026'!G42</f>
        <v>0</v>
      </c>
      <c r="E42" s="52"/>
      <c r="F42" s="53"/>
      <c r="G42" s="54">
        <f t="shared" si="2"/>
        <v>0</v>
      </c>
      <c r="H42" s="55"/>
      <c r="I42" s="59">
        <f>'App.2-BA_Fixed Asset Cont_2026'!L42</f>
        <v>0</v>
      </c>
      <c r="J42" s="52"/>
      <c r="K42" s="53"/>
      <c r="L42" s="54">
        <f t="shared" si="0"/>
        <v>0</v>
      </c>
      <c r="M42" s="54">
        <f t="shared" si="1"/>
        <v>0</v>
      </c>
    </row>
    <row r="43" spans="1:13" ht="14.5" x14ac:dyDescent="0.35">
      <c r="A43" s="23">
        <v>8</v>
      </c>
      <c r="B43" s="24">
        <v>1950</v>
      </c>
      <c r="C43" s="66" t="s">
        <v>49</v>
      </c>
      <c r="D43" s="59">
        <f>'App.2-BA_Fixed Asset Cont_2026'!G43</f>
        <v>0</v>
      </c>
      <c r="E43" s="52"/>
      <c r="F43" s="53"/>
      <c r="G43" s="54">
        <f t="shared" si="2"/>
        <v>0</v>
      </c>
      <c r="H43" s="55"/>
      <c r="I43" s="59">
        <f>'App.2-BA_Fixed Asset Cont_2026'!L43</f>
        <v>0</v>
      </c>
      <c r="J43" s="52"/>
      <c r="K43" s="53"/>
      <c r="L43" s="54">
        <f t="shared" si="0"/>
        <v>0</v>
      </c>
      <c r="M43" s="54">
        <f t="shared" si="1"/>
        <v>0</v>
      </c>
    </row>
    <row r="44" spans="1:13" ht="14.5" x14ac:dyDescent="0.35">
      <c r="A44" s="23">
        <v>8</v>
      </c>
      <c r="B44" s="24">
        <v>1955</v>
      </c>
      <c r="C44" s="66" t="s">
        <v>50</v>
      </c>
      <c r="D44" s="59">
        <f>'App.2-BA_Fixed Asset Cont_2026'!G44</f>
        <v>1.1913120000000001E-2</v>
      </c>
      <c r="E44" s="52"/>
      <c r="F44" s="53"/>
      <c r="G44" s="54">
        <f t="shared" si="2"/>
        <v>1.1913120000000001E-2</v>
      </c>
      <c r="H44" s="55"/>
      <c r="I44" s="59">
        <f>'App.2-BA_Fixed Asset Cont_2026'!L44</f>
        <v>4.4987060851612885E-3</v>
      </c>
      <c r="J44" s="52">
        <v>6.0161256000000011E-4</v>
      </c>
      <c r="K44" s="53"/>
      <c r="L44" s="79">
        <f t="shared" si="0"/>
        <v>5.1003186451612885E-3</v>
      </c>
      <c r="M44" s="56">
        <f t="shared" si="1"/>
        <v>6.8128013548387125E-3</v>
      </c>
    </row>
    <row r="45" spans="1:13" ht="14.5" x14ac:dyDescent="0.35">
      <c r="A45" s="23">
        <v>8</v>
      </c>
      <c r="B45" s="24">
        <v>1960</v>
      </c>
      <c r="C45" s="66" t="s">
        <v>51</v>
      </c>
      <c r="D45" s="59">
        <f>'App.2-BA_Fixed Asset Cont_2026'!G45</f>
        <v>0</v>
      </c>
      <c r="E45" s="52"/>
      <c r="F45" s="53"/>
      <c r="G45" s="54">
        <f t="shared" si="2"/>
        <v>0</v>
      </c>
      <c r="H45" s="55"/>
      <c r="I45" s="59">
        <f>'App.2-BA_Fixed Asset Cont_2026'!L45</f>
        <v>0</v>
      </c>
      <c r="J45" s="52"/>
      <c r="K45" s="53"/>
      <c r="L45" s="54">
        <f t="shared" si="0"/>
        <v>0</v>
      </c>
      <c r="M45" s="54">
        <f t="shared" si="1"/>
        <v>0</v>
      </c>
    </row>
    <row r="46" spans="1:13" ht="25" x14ac:dyDescent="0.35">
      <c r="A46" s="32">
        <v>47</v>
      </c>
      <c r="B46" s="24">
        <v>1970</v>
      </c>
      <c r="C46" s="66" t="s">
        <v>52</v>
      </c>
      <c r="D46" s="59">
        <f>'App.2-BA_Fixed Asset Cont_2026'!G46</f>
        <v>0</v>
      </c>
      <c r="E46" s="52"/>
      <c r="F46" s="53"/>
      <c r="G46" s="54">
        <f t="shared" si="2"/>
        <v>0</v>
      </c>
      <c r="H46" s="55"/>
      <c r="I46" s="59">
        <f>'App.2-BA_Fixed Asset Cont_2026'!L46</f>
        <v>0</v>
      </c>
      <c r="J46" s="52"/>
      <c r="K46" s="53"/>
      <c r="L46" s="54">
        <f t="shared" si="0"/>
        <v>0</v>
      </c>
      <c r="M46" s="54">
        <f t="shared" si="1"/>
        <v>0</v>
      </c>
    </row>
    <row r="47" spans="1:13" ht="14.5" x14ac:dyDescent="0.35">
      <c r="A47" s="23">
        <v>47</v>
      </c>
      <c r="B47" s="24">
        <v>1975</v>
      </c>
      <c r="C47" s="66" t="s">
        <v>53</v>
      </c>
      <c r="D47" s="59">
        <f>'App.2-BA_Fixed Asset Cont_2026'!G47</f>
        <v>0</v>
      </c>
      <c r="E47" s="52"/>
      <c r="F47" s="53"/>
      <c r="G47" s="54">
        <f t="shared" si="2"/>
        <v>0</v>
      </c>
      <c r="H47" s="55"/>
      <c r="I47" s="59">
        <f>'App.2-BA_Fixed Asset Cont_2026'!L47</f>
        <v>0</v>
      </c>
      <c r="J47" s="52"/>
      <c r="K47" s="53"/>
      <c r="L47" s="54">
        <f t="shared" si="0"/>
        <v>0</v>
      </c>
      <c r="M47" s="54">
        <f t="shared" si="1"/>
        <v>0</v>
      </c>
    </row>
    <row r="48" spans="1:13" ht="14.5" x14ac:dyDescent="0.35">
      <c r="A48" s="23">
        <v>47</v>
      </c>
      <c r="B48" s="24">
        <v>1980</v>
      </c>
      <c r="C48" s="66" t="s">
        <v>54</v>
      </c>
      <c r="D48" s="59">
        <f>'App.2-BA_Fixed Asset Cont_2026'!G48</f>
        <v>0</v>
      </c>
      <c r="E48" s="52"/>
      <c r="F48" s="53"/>
      <c r="G48" s="54">
        <f t="shared" si="2"/>
        <v>0</v>
      </c>
      <c r="H48" s="55"/>
      <c r="I48" s="59">
        <f>'App.2-BA_Fixed Asset Cont_2026'!L48</f>
        <v>0</v>
      </c>
      <c r="J48" s="52"/>
      <c r="K48" s="53"/>
      <c r="L48" s="54">
        <f t="shared" si="0"/>
        <v>0</v>
      </c>
      <c r="M48" s="54">
        <f t="shared" si="1"/>
        <v>0</v>
      </c>
    </row>
    <row r="49" spans="1:14" ht="14.5" x14ac:dyDescent="0.35">
      <c r="A49" s="23">
        <v>47</v>
      </c>
      <c r="B49" s="24">
        <v>1985</v>
      </c>
      <c r="C49" s="66" t="s">
        <v>55</v>
      </c>
      <c r="D49" s="59">
        <f>'App.2-BA_Fixed Asset Cont_2026'!G49</f>
        <v>0</v>
      </c>
      <c r="E49" s="52"/>
      <c r="F49" s="53"/>
      <c r="G49" s="54">
        <f t="shared" si="2"/>
        <v>0</v>
      </c>
      <c r="H49" s="55"/>
      <c r="I49" s="59">
        <f>'App.2-BA_Fixed Asset Cont_2026'!L49</f>
        <v>0</v>
      </c>
      <c r="J49" s="52"/>
      <c r="K49" s="53"/>
      <c r="L49" s="54">
        <f t="shared" si="0"/>
        <v>0</v>
      </c>
      <c r="M49" s="54">
        <f t="shared" si="1"/>
        <v>0</v>
      </c>
    </row>
    <row r="50" spans="1:14" ht="14.5" x14ac:dyDescent="0.35">
      <c r="A50" s="32">
        <v>47</v>
      </c>
      <c r="B50" s="24">
        <v>1990</v>
      </c>
      <c r="C50" s="67" t="s">
        <v>56</v>
      </c>
      <c r="D50" s="59">
        <f>'App.2-BA_Fixed Asset Cont_2026'!G50</f>
        <v>0</v>
      </c>
      <c r="E50" s="52"/>
      <c r="F50" s="53"/>
      <c r="G50" s="54">
        <f t="shared" si="2"/>
        <v>0</v>
      </c>
      <c r="H50" s="55"/>
      <c r="I50" s="59">
        <f>'App.2-BA_Fixed Asset Cont_2026'!L50</f>
        <v>0</v>
      </c>
      <c r="J50" s="52"/>
      <c r="K50" s="53"/>
      <c r="L50" s="54">
        <f t="shared" si="0"/>
        <v>0</v>
      </c>
      <c r="M50" s="54">
        <f t="shared" si="1"/>
        <v>0</v>
      </c>
    </row>
    <row r="51" spans="1:14" ht="14.5" x14ac:dyDescent="0.35">
      <c r="A51" s="23">
        <v>47</v>
      </c>
      <c r="B51" s="24">
        <v>1995</v>
      </c>
      <c r="C51" s="66" t="s">
        <v>57</v>
      </c>
      <c r="D51" s="59">
        <f>'App.2-BA_Fixed Asset Cont_2026'!G51</f>
        <v>0</v>
      </c>
      <c r="E51" s="52"/>
      <c r="F51" s="53"/>
      <c r="G51" s="54">
        <f t="shared" si="2"/>
        <v>0</v>
      </c>
      <c r="H51" s="55"/>
      <c r="I51" s="59">
        <f>'App.2-BA_Fixed Asset Cont_2026'!L51</f>
        <v>0</v>
      </c>
      <c r="J51" s="52"/>
      <c r="K51" s="53"/>
      <c r="L51" s="54">
        <f t="shared" si="0"/>
        <v>0</v>
      </c>
      <c r="M51" s="54">
        <f t="shared" si="1"/>
        <v>0</v>
      </c>
    </row>
    <row r="52" spans="1:14" ht="14.5" x14ac:dyDescent="0.35">
      <c r="A52" s="23">
        <v>47</v>
      </c>
      <c r="B52" s="24">
        <v>2440</v>
      </c>
      <c r="C52" s="66" t="s">
        <v>58</v>
      </c>
      <c r="D52" s="59">
        <f>'App.2-BA_Fixed Asset Cont_2026'!G52</f>
        <v>0</v>
      </c>
      <c r="E52" s="52"/>
      <c r="F52" s="53"/>
      <c r="G52" s="54">
        <f t="shared" si="2"/>
        <v>0</v>
      </c>
      <c r="H52" s="43"/>
      <c r="I52" s="59">
        <f>'App.2-BA_Fixed Asset Cont_2026'!L52</f>
        <v>0</v>
      </c>
      <c r="J52" s="52"/>
      <c r="K52" s="53"/>
      <c r="L52" s="54">
        <f t="shared" si="0"/>
        <v>0</v>
      </c>
      <c r="M52" s="56">
        <f t="shared" si="1"/>
        <v>0</v>
      </c>
    </row>
    <row r="53" spans="1:14" ht="14.5" x14ac:dyDescent="0.35">
      <c r="A53" s="35"/>
      <c r="B53" s="35"/>
      <c r="C53" s="56"/>
      <c r="D53" s="56"/>
      <c r="E53" s="57"/>
      <c r="F53" s="57"/>
      <c r="G53" s="54"/>
      <c r="H53" s="43"/>
      <c r="I53" s="56"/>
      <c r="J53" s="57"/>
      <c r="K53" s="57"/>
      <c r="L53" s="54"/>
      <c r="M53" s="56"/>
    </row>
    <row r="54" spans="1:14" ht="13" x14ac:dyDescent="0.3">
      <c r="A54" s="35"/>
      <c r="B54" s="35"/>
      <c r="C54" s="45" t="s">
        <v>59</v>
      </c>
      <c r="D54" s="45">
        <f>SUM(D17:D53)</f>
        <v>550.36739193999995</v>
      </c>
      <c r="E54" s="45">
        <f>SUM(E17:E53)</f>
        <v>0</v>
      </c>
      <c r="F54" s="45">
        <f>SUM(F17:F53)</f>
        <v>0</v>
      </c>
      <c r="G54" s="45">
        <f>SUM(G17:G53)</f>
        <v>550.36739193999995</v>
      </c>
      <c r="H54" s="45"/>
      <c r="I54" s="78">
        <f>SUM(I17:I53)</f>
        <v>106.62359201901936</v>
      </c>
      <c r="J54" s="78">
        <f>SUM(J17:J53)</f>
        <v>7.2901919175289995</v>
      </c>
      <c r="K54" s="45">
        <f>SUM(K17:K53)</f>
        <v>0</v>
      </c>
      <c r="L54" s="78">
        <f>SUM(L17:L53)</f>
        <v>113.91378393654836</v>
      </c>
      <c r="M54" s="78">
        <f>SUM(M17:M53)</f>
        <v>436.45360800345168</v>
      </c>
    </row>
    <row r="55" spans="1:14" ht="39" x14ac:dyDescent="0.35">
      <c r="A55" s="35"/>
      <c r="B55" s="35"/>
      <c r="C55" s="60" t="s">
        <v>60</v>
      </c>
      <c r="D55" s="56"/>
      <c r="E55" s="57"/>
      <c r="F55" s="57"/>
      <c r="G55" s="54">
        <f t="shared" ref="G55" si="3">D55+E55+F55</f>
        <v>0</v>
      </c>
      <c r="H55" s="43"/>
      <c r="I55" s="56"/>
      <c r="J55" s="57"/>
      <c r="K55" s="57"/>
      <c r="L55" s="54">
        <f t="shared" ref="L55:L56" si="4">I55+J55+K55</f>
        <v>0</v>
      </c>
      <c r="M55" s="56">
        <f t="shared" ref="M55" si="5">G55+L55</f>
        <v>0</v>
      </c>
    </row>
    <row r="56" spans="1:14" ht="26" x14ac:dyDescent="0.35">
      <c r="A56" s="35"/>
      <c r="B56" s="35"/>
      <c r="C56" s="61" t="s">
        <v>61</v>
      </c>
      <c r="D56" s="59">
        <f>'App.2-BA_Fixed Asset Cont_2026'!G56</f>
        <v>0</v>
      </c>
      <c r="E56" s="57"/>
      <c r="F56" s="57"/>
      <c r="G56" s="54">
        <f t="shared" si="2"/>
        <v>0</v>
      </c>
      <c r="H56" s="43"/>
      <c r="I56" s="56">
        <f>'App.2-BA_Fixed Asset Cont_2026'!L56</f>
        <v>0</v>
      </c>
      <c r="J56" s="57"/>
      <c r="K56" s="57"/>
      <c r="L56" s="54">
        <f t="shared" si="4"/>
        <v>0</v>
      </c>
      <c r="M56" s="56">
        <f>G56-L56</f>
        <v>0</v>
      </c>
    </row>
    <row r="57" spans="1:14" ht="13" x14ac:dyDescent="0.3">
      <c r="A57" s="35"/>
      <c r="B57" s="35"/>
      <c r="C57" s="45" t="s">
        <v>62</v>
      </c>
      <c r="D57" s="45">
        <f>SUM(D54:D56)</f>
        <v>550.36739193999995</v>
      </c>
      <c r="E57" s="45">
        <f t="shared" ref="E57:G57" si="6">SUM(E54:E56)</f>
        <v>0</v>
      </c>
      <c r="F57" s="45">
        <f t="shared" si="6"/>
        <v>0</v>
      </c>
      <c r="G57" s="45">
        <f t="shared" si="6"/>
        <v>550.36739193999995</v>
      </c>
      <c r="H57" s="45"/>
      <c r="I57" s="45">
        <f t="shared" ref="I57:M57" si="7">SUM(I54:I56)</f>
        <v>106.62359201901936</v>
      </c>
      <c r="J57" s="45">
        <f t="shared" si="7"/>
        <v>7.2901919175289995</v>
      </c>
      <c r="K57" s="45">
        <f t="shared" si="7"/>
        <v>0</v>
      </c>
      <c r="L57" s="45">
        <f t="shared" si="7"/>
        <v>113.91378393654836</v>
      </c>
      <c r="M57" s="45">
        <f t="shared" si="7"/>
        <v>436.45360800345168</v>
      </c>
    </row>
    <row r="58" spans="1:14" ht="15.5" x14ac:dyDescent="0.35">
      <c r="A58" s="35"/>
      <c r="B58" s="35"/>
      <c r="C58" s="93" t="s">
        <v>63</v>
      </c>
      <c r="D58" s="94"/>
      <c r="E58" s="94"/>
      <c r="F58" s="94"/>
      <c r="G58" s="94"/>
      <c r="H58" s="94"/>
      <c r="I58" s="95"/>
      <c r="J58" s="57"/>
      <c r="K58" s="43"/>
      <c r="L58" s="62"/>
      <c r="M58" s="43"/>
    </row>
    <row r="59" spans="1:14" ht="14.5" x14ac:dyDescent="0.35">
      <c r="A59" s="35"/>
      <c r="B59" s="35"/>
      <c r="C59" s="93" t="s">
        <v>64</v>
      </c>
      <c r="D59" s="94"/>
      <c r="E59" s="94"/>
      <c r="F59" s="94"/>
      <c r="G59" s="94"/>
      <c r="H59" s="94"/>
      <c r="I59" s="95"/>
      <c r="J59" s="45">
        <f>J57+J58</f>
        <v>7.2901919175289995</v>
      </c>
      <c r="K59" s="43"/>
      <c r="L59" s="62"/>
      <c r="M59" s="43"/>
    </row>
    <row r="60" spans="1:14" x14ac:dyDescent="0.25">
      <c r="C60" s="43"/>
      <c r="D60" s="43"/>
      <c r="E60" s="43"/>
      <c r="F60" s="43"/>
      <c r="G60" s="43"/>
      <c r="H60" s="43"/>
      <c r="I60" s="43"/>
      <c r="J60" s="43"/>
      <c r="K60" s="43"/>
      <c r="L60" s="43"/>
      <c r="M60" s="43"/>
      <c r="N60" s="31"/>
    </row>
    <row r="61" spans="1:14" ht="13" x14ac:dyDescent="0.3">
      <c r="C61" s="43"/>
      <c r="D61" s="43"/>
      <c r="E61" s="43"/>
      <c r="F61" s="43"/>
      <c r="G61" s="43"/>
      <c r="H61" s="43"/>
      <c r="I61" s="43" t="s">
        <v>65</v>
      </c>
      <c r="J61" s="43"/>
      <c r="K61" s="43"/>
      <c r="L61" s="43"/>
      <c r="M61" s="43"/>
    </row>
    <row r="62" spans="1:14" ht="14.5" x14ac:dyDescent="0.35">
      <c r="A62" s="35">
        <v>10</v>
      </c>
      <c r="B62" s="35"/>
      <c r="C62" s="56" t="s">
        <v>66</v>
      </c>
      <c r="D62" s="43"/>
      <c r="E62" s="43"/>
      <c r="F62" s="43"/>
      <c r="G62" s="43"/>
      <c r="H62" s="43"/>
      <c r="I62" s="43" t="s">
        <v>66</v>
      </c>
      <c r="J62" s="43"/>
      <c r="K62" s="63"/>
      <c r="L62" s="43"/>
      <c r="M62" s="43"/>
    </row>
    <row r="63" spans="1:14" ht="14.5" x14ac:dyDescent="0.35">
      <c r="A63" s="35">
        <v>8</v>
      </c>
      <c r="B63" s="35"/>
      <c r="C63" s="56" t="s">
        <v>46</v>
      </c>
      <c r="D63" s="43"/>
      <c r="E63" s="43"/>
      <c r="F63" s="43"/>
      <c r="G63" s="43"/>
      <c r="H63" s="43"/>
      <c r="I63" s="43" t="s">
        <v>46</v>
      </c>
      <c r="J63" s="43"/>
      <c r="K63" s="64"/>
      <c r="L63" s="43"/>
      <c r="M63" s="43"/>
    </row>
    <row r="64" spans="1:14" ht="14.5" x14ac:dyDescent="0.35">
      <c r="C64" s="43"/>
      <c r="D64" s="43"/>
      <c r="E64" s="43"/>
      <c r="F64" s="43"/>
      <c r="G64" s="43"/>
      <c r="H64" s="43"/>
      <c r="I64" s="65" t="s">
        <v>67</v>
      </c>
      <c r="J64" s="43"/>
      <c r="K64" s="58">
        <f>J59-K62-K63</f>
        <v>7.2901919175289995</v>
      </c>
      <c r="L64" s="43"/>
      <c r="M64" s="43"/>
    </row>
    <row r="65" spans="1:14" x14ac:dyDescent="0.25">
      <c r="N65" s="41"/>
    </row>
    <row r="66" spans="1:14" x14ac:dyDescent="0.25">
      <c r="N66" s="41"/>
    </row>
    <row r="67" spans="1:14" ht="13" x14ac:dyDescent="0.3">
      <c r="A67" s="42" t="s">
        <v>68</v>
      </c>
      <c r="D67" s="43"/>
      <c r="E67" s="43"/>
      <c r="F67" s="43"/>
      <c r="G67" s="43"/>
      <c r="H67" s="43"/>
      <c r="I67" s="43"/>
      <c r="J67" s="43"/>
      <c r="K67" s="43"/>
      <c r="L67" s="43"/>
      <c r="N67" s="41"/>
    </row>
    <row r="69" spans="1:14" x14ac:dyDescent="0.25">
      <c r="A69" s="1">
        <v>1</v>
      </c>
      <c r="B69" s="81" t="s">
        <v>69</v>
      </c>
      <c r="C69" s="81"/>
      <c r="D69" s="81"/>
      <c r="E69" s="81"/>
      <c r="F69" s="81"/>
      <c r="G69" s="81"/>
      <c r="H69" s="81"/>
      <c r="I69" s="81"/>
      <c r="J69" s="81"/>
      <c r="K69" s="81"/>
      <c r="L69" s="81"/>
      <c r="M69" s="81"/>
    </row>
    <row r="70" spans="1:14" x14ac:dyDescent="0.25">
      <c r="B70" s="81"/>
      <c r="C70" s="81"/>
      <c r="D70" s="81"/>
      <c r="E70" s="81"/>
      <c r="F70" s="81"/>
      <c r="G70" s="81"/>
      <c r="H70" s="81"/>
      <c r="I70" s="81"/>
      <c r="J70" s="81"/>
      <c r="K70" s="81"/>
      <c r="L70" s="81"/>
      <c r="M70" s="81"/>
    </row>
    <row r="71" spans="1:14" ht="12.75" customHeight="1" x14ac:dyDescent="0.25"/>
    <row r="72" spans="1:14" x14ac:dyDescent="0.25">
      <c r="A72" s="1">
        <v>2</v>
      </c>
      <c r="B72" s="81" t="s">
        <v>70</v>
      </c>
      <c r="C72" s="81"/>
      <c r="D72" s="81"/>
      <c r="E72" s="81"/>
      <c r="F72" s="81"/>
      <c r="G72" s="81"/>
      <c r="H72" s="81"/>
      <c r="I72" s="81"/>
      <c r="J72" s="81"/>
      <c r="K72" s="81"/>
      <c r="L72" s="81"/>
      <c r="M72" s="81"/>
    </row>
    <row r="73" spans="1:14" x14ac:dyDescent="0.25">
      <c r="B73" s="81"/>
      <c r="C73" s="81"/>
      <c r="D73" s="81"/>
      <c r="E73" s="81"/>
      <c r="F73" s="81"/>
      <c r="G73" s="81"/>
      <c r="H73" s="81"/>
      <c r="I73" s="81"/>
      <c r="J73" s="81"/>
      <c r="K73" s="81"/>
      <c r="L73" s="81"/>
      <c r="M73" s="81"/>
    </row>
    <row r="75" spans="1:14" x14ac:dyDescent="0.25">
      <c r="A75" s="1">
        <v>3</v>
      </c>
      <c r="B75" s="82" t="s">
        <v>71</v>
      </c>
      <c r="C75" s="82"/>
      <c r="D75" s="82"/>
      <c r="E75" s="82"/>
      <c r="F75" s="82"/>
      <c r="G75" s="82"/>
      <c r="H75" s="82"/>
      <c r="I75" s="82"/>
      <c r="J75" s="82"/>
      <c r="K75" s="82"/>
      <c r="L75" s="82"/>
      <c r="M75" s="82"/>
    </row>
    <row r="77" spans="1:14" x14ac:dyDescent="0.25">
      <c r="A77" s="1">
        <v>4</v>
      </c>
      <c r="B77" s="44" t="s">
        <v>72</v>
      </c>
    </row>
    <row r="79" spans="1:14" x14ac:dyDescent="0.25">
      <c r="A79" s="1">
        <v>5</v>
      </c>
      <c r="B79" s="44" t="s">
        <v>73</v>
      </c>
    </row>
    <row r="81" spans="1:13" x14ac:dyDescent="0.25">
      <c r="A81" s="1">
        <v>6</v>
      </c>
      <c r="B81" s="82" t="s">
        <v>74</v>
      </c>
      <c r="C81" s="82"/>
      <c r="D81" s="82"/>
      <c r="E81" s="82"/>
      <c r="F81" s="82"/>
      <c r="G81" s="82"/>
      <c r="H81" s="82"/>
      <c r="I81" s="82"/>
      <c r="J81" s="82"/>
      <c r="K81" s="82"/>
      <c r="L81" s="82"/>
      <c r="M81" s="82"/>
    </row>
    <row r="82" spans="1:13" x14ac:dyDescent="0.25">
      <c r="B82" s="82"/>
      <c r="C82" s="82"/>
      <c r="D82" s="82"/>
      <c r="E82" s="82"/>
      <c r="F82" s="82"/>
      <c r="G82" s="82"/>
      <c r="H82" s="82"/>
      <c r="I82" s="82"/>
      <c r="J82" s="82"/>
      <c r="K82" s="82"/>
      <c r="L82" s="82"/>
      <c r="M82" s="82"/>
    </row>
    <row r="83" spans="1:13" x14ac:dyDescent="0.25">
      <c r="B83" s="82"/>
      <c r="C83" s="82"/>
      <c r="D83" s="82"/>
      <c r="E83" s="82"/>
      <c r="F83" s="82"/>
      <c r="G83" s="82"/>
      <c r="H83" s="82"/>
      <c r="I83" s="82"/>
      <c r="J83" s="82"/>
      <c r="K83" s="82"/>
      <c r="L83" s="82"/>
      <c r="M83" s="82"/>
    </row>
    <row r="85" spans="1:13" x14ac:dyDescent="0.25">
      <c r="B85" s="81"/>
      <c r="C85" s="81"/>
      <c r="D85" s="81"/>
      <c r="E85" s="81"/>
      <c r="F85" s="81"/>
      <c r="G85" s="81"/>
      <c r="H85" s="81"/>
      <c r="I85" s="81"/>
      <c r="J85" s="81"/>
      <c r="K85" s="81"/>
      <c r="L85" s="81"/>
      <c r="M85" s="81"/>
    </row>
    <row r="86" spans="1:13" x14ac:dyDescent="0.25">
      <c r="B86" s="81"/>
      <c r="C86" s="81"/>
      <c r="D86" s="81"/>
      <c r="E86" s="81"/>
      <c r="F86" s="81"/>
      <c r="G86" s="81"/>
      <c r="H86" s="81"/>
      <c r="I86" s="81"/>
      <c r="J86" s="81"/>
      <c r="K86" s="81"/>
      <c r="L86" s="81"/>
      <c r="M86" s="81"/>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9B17A663-EE4F-47B6-B477-E93ED62651BA}">
      <formula1>"CGAAP, MIFRS,USGAAP, ASPE"</formula1>
    </dataValidation>
  </dataValidations>
  <pageMargins left="0.7" right="0.7" top="0.75" bottom="0.75" header="0.3" footer="0.3"/>
  <pageSetup scale="5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FFF66-482D-4E87-80CC-0DCF3BDFED16}">
  <sheetPr>
    <tabColor rgb="FF92D050"/>
  </sheetPr>
  <dimension ref="A1:N86"/>
  <sheetViews>
    <sheetView showGridLines="0" topLeftCell="A9" zoomScale="70" zoomScaleNormal="70" workbookViewId="0">
      <pane xSplit="3" ySplit="8" topLeftCell="D17" activePane="bottomRight" state="frozen"/>
      <selection pane="topRight" activeCell="O51" sqref="O51"/>
      <selection pane="bottomLeft" activeCell="O51" sqref="O51"/>
      <selection pane="bottomRight" activeCell="J56" sqref="J56"/>
    </sheetView>
  </sheetViews>
  <sheetFormatPr defaultColWidth="9.1796875" defaultRowHeight="12.5" x14ac:dyDescent="0.25"/>
  <cols>
    <col min="1" max="1" width="7.54296875" style="1" customWidth="1"/>
    <col min="2" max="2" width="10.1796875" style="1" customWidth="1"/>
    <col min="3" max="3" width="37.81640625" style="2" customWidth="1"/>
    <col min="4" max="4" width="14.453125" style="2" customWidth="1"/>
    <col min="5" max="5" width="13" style="2" customWidth="1"/>
    <col min="6" max="6" width="11.54296875" style="2" customWidth="1"/>
    <col min="7" max="7" width="13.54296875" style="2" customWidth="1"/>
    <col min="8" max="8" width="1.54296875" style="2" customWidth="1"/>
    <col min="9" max="9" width="14.453125" style="2" customWidth="1"/>
    <col min="10" max="10" width="13.453125" style="2" customWidth="1"/>
    <col min="11" max="11" width="11.81640625" style="2" customWidth="1"/>
    <col min="12" max="12" width="14.54296875" style="2" bestFit="1" customWidth="1"/>
    <col min="13" max="13" width="15.26953125" style="2" bestFit="1" customWidth="1"/>
    <col min="14" max="14" width="10.453125" style="2" bestFit="1" customWidth="1"/>
    <col min="15" max="16384" width="9.1796875" style="2"/>
  </cols>
  <sheetData>
    <row r="1" spans="1:13" ht="13" x14ac:dyDescent="0.3">
      <c r="L1" s="3" t="s">
        <v>0</v>
      </c>
      <c r="M1" s="4" t="s">
        <v>1</v>
      </c>
    </row>
    <row r="2" spans="1:13" ht="13" x14ac:dyDescent="0.3">
      <c r="L2" s="3" t="s">
        <v>2</v>
      </c>
      <c r="M2" s="5" t="s">
        <v>3</v>
      </c>
    </row>
    <row r="3" spans="1:13" ht="13" x14ac:dyDescent="0.3">
      <c r="L3" s="3" t="s">
        <v>4</v>
      </c>
      <c r="M3" s="5">
        <v>4</v>
      </c>
    </row>
    <row r="4" spans="1:13" ht="13" x14ac:dyDescent="0.3">
      <c r="L4" s="3" t="s">
        <v>5</v>
      </c>
      <c r="M4" s="5">
        <v>4</v>
      </c>
    </row>
    <row r="5" spans="1:13" ht="13" x14ac:dyDescent="0.3">
      <c r="L5" s="3" t="s">
        <v>6</v>
      </c>
      <c r="M5" s="6"/>
    </row>
    <row r="6" spans="1:13" ht="13" x14ac:dyDescent="0.3">
      <c r="L6" s="3"/>
      <c r="M6" s="7"/>
    </row>
    <row r="7" spans="1:13" ht="13" x14ac:dyDescent="0.3">
      <c r="L7" s="3" t="s">
        <v>7</v>
      </c>
      <c r="M7" s="8">
        <v>43545</v>
      </c>
    </row>
    <row r="8" spans="1:13" hidden="1" x14ac:dyDescent="0.25"/>
    <row r="9" spans="1:13" ht="18" x14ac:dyDescent="0.25">
      <c r="A9" s="83" t="s">
        <v>8</v>
      </c>
      <c r="B9" s="83"/>
      <c r="C9" s="83"/>
      <c r="D9" s="83"/>
      <c r="E9" s="83"/>
      <c r="F9" s="83"/>
      <c r="G9" s="83"/>
      <c r="H9" s="83"/>
      <c r="I9" s="83"/>
      <c r="J9" s="83"/>
      <c r="K9" s="83"/>
      <c r="L9" s="83"/>
      <c r="M9" s="83"/>
    </row>
    <row r="10" spans="1:13" ht="21" x14ac:dyDescent="0.25">
      <c r="A10" s="83" t="s">
        <v>9</v>
      </c>
      <c r="B10" s="83"/>
      <c r="C10" s="83"/>
      <c r="D10" s="83"/>
      <c r="E10" s="83"/>
      <c r="F10" s="83"/>
      <c r="G10" s="83"/>
      <c r="H10" s="83"/>
      <c r="I10" s="83"/>
      <c r="J10" s="83"/>
      <c r="K10" s="83"/>
      <c r="L10" s="83"/>
      <c r="M10" s="83"/>
    </row>
    <row r="12" spans="1:13" ht="14.5" x14ac:dyDescent="0.3">
      <c r="E12" s="9" t="s">
        <v>10</v>
      </c>
      <c r="F12" s="10" t="s">
        <v>11</v>
      </c>
    </row>
    <row r="13" spans="1:13" ht="14" x14ac:dyDescent="0.3">
      <c r="E13" s="9" t="s">
        <v>12</v>
      </c>
      <c r="F13" s="11">
        <v>2028</v>
      </c>
      <c r="G13" s="12"/>
    </row>
    <row r="15" spans="1:13" ht="13" x14ac:dyDescent="0.3">
      <c r="D15" s="84" t="s">
        <v>13</v>
      </c>
      <c r="E15" s="85"/>
      <c r="F15" s="85"/>
      <c r="G15" s="86"/>
      <c r="I15" s="13"/>
      <c r="J15" s="14" t="s">
        <v>14</v>
      </c>
      <c r="K15" s="14"/>
      <c r="L15" s="15"/>
    </row>
    <row r="16" spans="1:13" ht="28" x14ac:dyDescent="0.3">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4.5" x14ac:dyDescent="0.35">
      <c r="A17" s="23">
        <v>12</v>
      </c>
      <c r="B17" s="24">
        <v>1610</v>
      </c>
      <c r="C17" s="25" t="s">
        <v>24</v>
      </c>
      <c r="D17" s="26">
        <f>'App.2-BA_Fixed Asset Cont_2027'!G17</f>
        <v>0</v>
      </c>
      <c r="E17" s="46"/>
      <c r="F17" s="47"/>
      <c r="G17" s="27">
        <f>D17+E17+F17</f>
        <v>0</v>
      </c>
      <c r="H17" s="19"/>
      <c r="I17" s="26">
        <f>'App.2-BA_Fixed Asset Cont_2027'!L17</f>
        <v>0</v>
      </c>
      <c r="J17" s="46"/>
      <c r="K17" s="47"/>
      <c r="L17" s="27">
        <f>I17+J17+K17</f>
        <v>0</v>
      </c>
      <c r="M17" s="27">
        <f>G17-L17</f>
        <v>0</v>
      </c>
    </row>
    <row r="18" spans="1:14" ht="25" x14ac:dyDescent="0.35">
      <c r="A18" s="23">
        <v>12</v>
      </c>
      <c r="B18" s="24">
        <v>1611</v>
      </c>
      <c r="C18" s="25" t="s">
        <v>25</v>
      </c>
      <c r="D18" s="26">
        <f>'App.2-BA_Fixed Asset Cont_2027'!G18</f>
        <v>0</v>
      </c>
      <c r="E18" s="46"/>
      <c r="F18" s="47"/>
      <c r="G18" s="27">
        <f>D18+E18+F18</f>
        <v>0</v>
      </c>
      <c r="H18" s="29"/>
      <c r="I18" s="26">
        <f>'App.2-BA_Fixed Asset Cont_2027'!L18</f>
        <v>0</v>
      </c>
      <c r="J18" s="46"/>
      <c r="K18" s="47"/>
      <c r="L18" s="27">
        <f t="shared" ref="L18:L52" si="0">I18+J18+K18</f>
        <v>0</v>
      </c>
      <c r="M18" s="27">
        <f t="shared" ref="M18:M52" si="1">G18-L18</f>
        <v>0</v>
      </c>
    </row>
    <row r="19" spans="1:14" ht="25" x14ac:dyDescent="0.35">
      <c r="A19" s="23" t="s">
        <v>26</v>
      </c>
      <c r="B19" s="24">
        <v>1612</v>
      </c>
      <c r="C19" s="25" t="s">
        <v>27</v>
      </c>
      <c r="D19" s="26">
        <f>'App.2-BA_Fixed Asset Cont_2027'!G19</f>
        <v>0</v>
      </c>
      <c r="E19" s="46"/>
      <c r="F19" s="47"/>
      <c r="G19" s="27">
        <f>D19+E19+F19</f>
        <v>0</v>
      </c>
      <c r="H19" s="29"/>
      <c r="I19" s="26">
        <f>'App.2-BA_Fixed Asset Cont_2027'!L19</f>
        <v>0</v>
      </c>
      <c r="J19" s="46"/>
      <c r="K19" s="47"/>
      <c r="L19" s="27">
        <f t="shared" si="0"/>
        <v>0</v>
      </c>
      <c r="M19" s="27">
        <f t="shared" si="1"/>
        <v>0</v>
      </c>
    </row>
    <row r="20" spans="1:14" ht="14.5" x14ac:dyDescent="0.35">
      <c r="A20" s="23"/>
      <c r="B20" s="24">
        <v>1665</v>
      </c>
      <c r="C20" s="25" t="s">
        <v>28</v>
      </c>
      <c r="D20" s="26">
        <f>'App.2-BA_Fixed Asset Cont_2027'!G20</f>
        <v>0</v>
      </c>
      <c r="E20" s="46"/>
      <c r="F20" s="47"/>
      <c r="G20" s="27">
        <f>D20+E20+F20</f>
        <v>0</v>
      </c>
      <c r="H20" s="29"/>
      <c r="I20" s="26">
        <f>'App.2-BA_Fixed Asset Cont_2027'!L20</f>
        <v>0</v>
      </c>
      <c r="J20" s="46"/>
      <c r="K20" s="47"/>
      <c r="L20" s="27">
        <f t="shared" si="0"/>
        <v>0</v>
      </c>
      <c r="M20" s="27">
        <f t="shared" si="1"/>
        <v>0</v>
      </c>
    </row>
    <row r="21" spans="1:14" ht="14.5" x14ac:dyDescent="0.35">
      <c r="A21" s="23"/>
      <c r="B21" s="24">
        <v>1675</v>
      </c>
      <c r="C21" s="25" t="s">
        <v>29</v>
      </c>
      <c r="D21" s="26">
        <f>'App.2-BA_Fixed Asset Cont_2027'!G21</f>
        <v>0</v>
      </c>
      <c r="E21" s="46"/>
      <c r="F21" s="47"/>
      <c r="G21" s="27">
        <f t="shared" ref="G21:G56" si="2">D21+E21+F21</f>
        <v>0</v>
      </c>
      <c r="H21" s="29"/>
      <c r="I21" s="26">
        <f>'App.2-BA_Fixed Asset Cont_2027'!L21</f>
        <v>0</v>
      </c>
      <c r="J21" s="49"/>
      <c r="K21" s="47"/>
      <c r="L21" s="27">
        <f t="shared" si="0"/>
        <v>0</v>
      </c>
      <c r="M21" s="27">
        <f t="shared" si="1"/>
        <v>0</v>
      </c>
    </row>
    <row r="22" spans="1:14" ht="14.5" x14ac:dyDescent="0.35">
      <c r="A22" s="23" t="s">
        <v>30</v>
      </c>
      <c r="B22" s="30">
        <v>1615</v>
      </c>
      <c r="C22" s="25" t="s">
        <v>31</v>
      </c>
      <c r="D22" s="26">
        <f>'App.2-BA_Fixed Asset Cont_2027'!G22</f>
        <v>0</v>
      </c>
      <c r="E22" s="46"/>
      <c r="F22" s="47"/>
      <c r="G22" s="27">
        <f t="shared" si="2"/>
        <v>0</v>
      </c>
      <c r="H22" s="29"/>
      <c r="I22" s="26">
        <f>'App.2-BA_Fixed Asset Cont_2027'!L22</f>
        <v>0</v>
      </c>
      <c r="J22" s="49"/>
      <c r="K22" s="47"/>
      <c r="L22" s="27">
        <f t="shared" si="0"/>
        <v>0</v>
      </c>
      <c r="M22" s="27">
        <f t="shared" si="1"/>
        <v>0</v>
      </c>
      <c r="N22" s="31"/>
    </row>
    <row r="23" spans="1:14" ht="14.5" x14ac:dyDescent="0.35">
      <c r="A23" s="23">
        <v>1</v>
      </c>
      <c r="B23" s="30">
        <v>1620</v>
      </c>
      <c r="C23" s="25" t="s">
        <v>32</v>
      </c>
      <c r="D23" s="26">
        <f>'App.2-BA_Fixed Asset Cont_2027'!G23</f>
        <v>0</v>
      </c>
      <c r="E23" s="46"/>
      <c r="F23" s="47"/>
      <c r="G23" s="27">
        <f t="shared" si="2"/>
        <v>0</v>
      </c>
      <c r="H23" s="29"/>
      <c r="I23" s="26">
        <f>'App.2-BA_Fixed Asset Cont_2027'!L23</f>
        <v>0</v>
      </c>
      <c r="J23" s="49"/>
      <c r="K23" s="47"/>
      <c r="L23" s="27">
        <f t="shared" si="0"/>
        <v>0</v>
      </c>
      <c r="M23" s="27">
        <f t="shared" si="1"/>
        <v>0</v>
      </c>
      <c r="N23" s="31"/>
    </row>
    <row r="24" spans="1:14" ht="14.5" x14ac:dyDescent="0.35">
      <c r="A24" s="23" t="s">
        <v>30</v>
      </c>
      <c r="B24" s="24">
        <v>1705</v>
      </c>
      <c r="C24" s="25" t="s">
        <v>31</v>
      </c>
      <c r="D24" s="59">
        <f>'App.2-BA_Fixed Asset Cont_2027'!G24</f>
        <v>12.16056485</v>
      </c>
      <c r="E24" s="52"/>
      <c r="F24" s="53"/>
      <c r="G24" s="54">
        <f t="shared" si="2"/>
        <v>12.16056485</v>
      </c>
      <c r="H24" s="55"/>
      <c r="I24" s="59">
        <f>'App.2-BA_Fixed Asset Cont_2027'!L24</f>
        <v>0</v>
      </c>
      <c r="J24" s="52">
        <v>0</v>
      </c>
      <c r="K24" s="53"/>
      <c r="L24" s="54">
        <f t="shared" si="0"/>
        <v>0</v>
      </c>
      <c r="M24" s="56">
        <f t="shared" si="1"/>
        <v>12.16056485</v>
      </c>
    </row>
    <row r="25" spans="1:14" ht="14.5" x14ac:dyDescent="0.35">
      <c r="A25" s="23">
        <v>14.1</v>
      </c>
      <c r="B25" s="30">
        <v>1706</v>
      </c>
      <c r="C25" s="25" t="s">
        <v>33</v>
      </c>
      <c r="D25" s="59">
        <f>'App.2-BA_Fixed Asset Cont_2027'!G25</f>
        <v>99.459973209999987</v>
      </c>
      <c r="E25" s="52"/>
      <c r="F25" s="53"/>
      <c r="G25" s="54">
        <f t="shared" si="2"/>
        <v>99.459973209999987</v>
      </c>
      <c r="H25" s="55"/>
      <c r="I25" s="75">
        <f>'App.2-BA_Fixed Asset Cont_2027'!L25</f>
        <v>18.356525775334696</v>
      </c>
      <c r="J25" s="75">
        <v>0.99459973209999986</v>
      </c>
      <c r="K25" s="53"/>
      <c r="L25" s="76">
        <f t="shared" si="0"/>
        <v>19.351125507434695</v>
      </c>
      <c r="M25" s="77">
        <f t="shared" si="1"/>
        <v>80.108847702565299</v>
      </c>
    </row>
    <row r="26" spans="1:14" ht="14.5" x14ac:dyDescent="0.35">
      <c r="A26" s="23">
        <v>1</v>
      </c>
      <c r="B26" s="24">
        <v>1708</v>
      </c>
      <c r="C26" s="25" t="s">
        <v>32</v>
      </c>
      <c r="D26" s="59">
        <f>'App.2-BA_Fixed Asset Cont_2027'!G26</f>
        <v>1.140409E-2</v>
      </c>
      <c r="E26" s="52"/>
      <c r="F26" s="53"/>
      <c r="G26" s="54">
        <f t="shared" si="2"/>
        <v>1.140409E-2</v>
      </c>
      <c r="H26" s="55"/>
      <c r="I26" s="59">
        <f>'App.2-BA_Fixed Asset Cont_2027'!L26</f>
        <v>9.8390175483577761E-3</v>
      </c>
      <c r="J26" s="52">
        <v>1.8588666699999998E-4</v>
      </c>
      <c r="K26" s="53"/>
      <c r="L26" s="79">
        <f t="shared" si="0"/>
        <v>1.0024904215357776E-2</v>
      </c>
      <c r="M26" s="56">
        <f t="shared" si="1"/>
        <v>1.3791857846422242E-3</v>
      </c>
    </row>
    <row r="27" spans="1:14" ht="14.5" x14ac:dyDescent="0.35">
      <c r="A27" s="23">
        <v>47</v>
      </c>
      <c r="B27" s="24">
        <v>1715</v>
      </c>
      <c r="C27" s="25" t="s">
        <v>34</v>
      </c>
      <c r="D27" s="59">
        <f>'App.2-BA_Fixed Asset Cont_2027'!G27</f>
        <v>0</v>
      </c>
      <c r="E27" s="52"/>
      <c r="F27" s="53"/>
      <c r="G27" s="54">
        <f t="shared" si="2"/>
        <v>0</v>
      </c>
      <c r="H27" s="55"/>
      <c r="I27" s="59">
        <f>'App.2-BA_Fixed Asset Cont_2027'!L27</f>
        <v>0</v>
      </c>
      <c r="J27" s="52"/>
      <c r="K27" s="53"/>
      <c r="L27" s="54">
        <f t="shared" si="0"/>
        <v>0</v>
      </c>
      <c r="M27" s="54">
        <f t="shared" si="1"/>
        <v>0</v>
      </c>
    </row>
    <row r="28" spans="1:14" ht="14.5" x14ac:dyDescent="0.35">
      <c r="A28" s="23">
        <v>47</v>
      </c>
      <c r="B28" s="24">
        <v>1720</v>
      </c>
      <c r="C28" s="25" t="s">
        <v>35</v>
      </c>
      <c r="D28" s="59">
        <f>'App.2-BA_Fixed Asset Cont_2027'!G28</f>
        <v>281.34635672000002</v>
      </c>
      <c r="E28" s="52"/>
      <c r="F28" s="53"/>
      <c r="G28" s="54">
        <f t="shared" si="2"/>
        <v>281.34635672000002</v>
      </c>
      <c r="H28" s="55"/>
      <c r="I28" s="75">
        <f>'App.2-BA_Fixed Asset Cont_2027'!L28</f>
        <v>48.950090311017185</v>
      </c>
      <c r="J28" s="75">
        <v>4.0513875367679999</v>
      </c>
      <c r="K28" s="53"/>
      <c r="L28" s="76">
        <f t="shared" si="0"/>
        <v>53.001477847785182</v>
      </c>
      <c r="M28" s="77">
        <f t="shared" si="1"/>
        <v>228.34487887221485</v>
      </c>
    </row>
    <row r="29" spans="1:14" ht="14.5" x14ac:dyDescent="0.35">
      <c r="A29" s="23">
        <v>47</v>
      </c>
      <c r="B29" s="24">
        <v>1730</v>
      </c>
      <c r="C29" s="25" t="s">
        <v>36</v>
      </c>
      <c r="D29" s="59">
        <f>'App.2-BA_Fixed Asset Cont_2027'!G29</f>
        <v>145.75865035999999</v>
      </c>
      <c r="E29" s="52"/>
      <c r="F29" s="53"/>
      <c r="G29" s="54">
        <f t="shared" si="2"/>
        <v>145.75865035999999</v>
      </c>
      <c r="H29" s="55"/>
      <c r="I29" s="75">
        <f>'App.2-BA_Fixed Asset Cont_2027'!L29</f>
        <v>42.29738013603739</v>
      </c>
      <c r="J29" s="75">
        <v>2.055196970076</v>
      </c>
      <c r="K29" s="53"/>
      <c r="L29" s="76">
        <f t="shared" si="0"/>
        <v>44.352577106113387</v>
      </c>
      <c r="M29" s="77">
        <f t="shared" si="1"/>
        <v>101.4060732538866</v>
      </c>
    </row>
    <row r="30" spans="1:14" ht="14.5" x14ac:dyDescent="0.35">
      <c r="A30" s="23">
        <v>47</v>
      </c>
      <c r="B30" s="24">
        <v>1735</v>
      </c>
      <c r="C30" s="25" t="s">
        <v>37</v>
      </c>
      <c r="D30" s="59">
        <f>'App.2-BA_Fixed Asset Cont_2027'!G30</f>
        <v>0</v>
      </c>
      <c r="E30" s="52"/>
      <c r="F30" s="53"/>
      <c r="G30" s="54">
        <f t="shared" si="2"/>
        <v>0</v>
      </c>
      <c r="H30" s="55"/>
      <c r="I30" s="59">
        <f>'App.2-BA_Fixed Asset Cont_2027'!L30</f>
        <v>0</v>
      </c>
      <c r="J30" s="52"/>
      <c r="K30" s="53"/>
      <c r="L30" s="54">
        <f t="shared" si="0"/>
        <v>0</v>
      </c>
      <c r="M30" s="54">
        <f t="shared" si="1"/>
        <v>0</v>
      </c>
    </row>
    <row r="31" spans="1:14" ht="14.5" x14ac:dyDescent="0.35">
      <c r="A31" s="23">
        <v>47</v>
      </c>
      <c r="B31" s="24">
        <v>1740</v>
      </c>
      <c r="C31" s="25" t="s">
        <v>38</v>
      </c>
      <c r="D31" s="59">
        <f>'App.2-BA_Fixed Asset Cont_2027'!G31</f>
        <v>0</v>
      </c>
      <c r="E31" s="52"/>
      <c r="F31" s="53"/>
      <c r="G31" s="54">
        <f t="shared" si="2"/>
        <v>0</v>
      </c>
      <c r="H31" s="55"/>
      <c r="I31" s="59">
        <f>'App.2-BA_Fixed Asset Cont_2027'!L31</f>
        <v>0</v>
      </c>
      <c r="J31" s="52"/>
      <c r="K31" s="53"/>
      <c r="L31" s="54">
        <f t="shared" si="0"/>
        <v>0</v>
      </c>
      <c r="M31" s="54">
        <f t="shared" si="1"/>
        <v>0</v>
      </c>
    </row>
    <row r="32" spans="1:14" ht="14.5" x14ac:dyDescent="0.35">
      <c r="A32" s="23">
        <v>17</v>
      </c>
      <c r="B32" s="24">
        <v>1745</v>
      </c>
      <c r="C32" s="25" t="s">
        <v>39</v>
      </c>
      <c r="D32" s="59">
        <f>'App.2-BA_Fixed Asset Cont_2027'!G32</f>
        <v>11.61852959</v>
      </c>
      <c r="E32" s="52"/>
      <c r="F32" s="53"/>
      <c r="G32" s="54">
        <f t="shared" si="2"/>
        <v>11.61852959</v>
      </c>
      <c r="H32" s="55"/>
      <c r="I32" s="59">
        <f>'App.2-BA_Fixed Asset Cont_2027'!L32</f>
        <v>4.2948483779655637</v>
      </c>
      <c r="J32" s="52">
        <v>0.18822017935799998</v>
      </c>
      <c r="K32" s="53"/>
      <c r="L32" s="76">
        <f t="shared" si="0"/>
        <v>4.4830685573235636</v>
      </c>
      <c r="M32" s="77">
        <f t="shared" si="1"/>
        <v>7.1354610326764361</v>
      </c>
    </row>
    <row r="33" spans="1:13" ht="14.5" x14ac:dyDescent="0.35">
      <c r="A33" s="23" t="s">
        <v>30</v>
      </c>
      <c r="B33" s="24">
        <v>1905</v>
      </c>
      <c r="C33" s="25" t="s">
        <v>31</v>
      </c>
      <c r="D33" s="59">
        <f>'App.2-BA_Fixed Asset Cont_2027'!G33</f>
        <v>0</v>
      </c>
      <c r="E33" s="52"/>
      <c r="F33" s="53"/>
      <c r="G33" s="54">
        <f t="shared" si="2"/>
        <v>0</v>
      </c>
      <c r="H33" s="55"/>
      <c r="I33" s="59">
        <f>'App.2-BA_Fixed Asset Cont_2027'!L33</f>
        <v>0</v>
      </c>
      <c r="J33" s="52"/>
      <c r="K33" s="53"/>
      <c r="L33" s="54">
        <f t="shared" si="0"/>
        <v>0</v>
      </c>
      <c r="M33" s="54">
        <f t="shared" si="1"/>
        <v>0</v>
      </c>
    </row>
    <row r="34" spans="1:13" ht="14.5" x14ac:dyDescent="0.35">
      <c r="A34" s="23">
        <v>47</v>
      </c>
      <c r="B34" s="24">
        <v>1908</v>
      </c>
      <c r="C34" s="25" t="s">
        <v>40</v>
      </c>
      <c r="D34" s="59">
        <f>'App.2-BA_Fixed Asset Cont_2027'!G34</f>
        <v>0</v>
      </c>
      <c r="E34" s="52"/>
      <c r="F34" s="53"/>
      <c r="G34" s="54">
        <f t="shared" si="2"/>
        <v>0</v>
      </c>
      <c r="H34" s="55"/>
      <c r="I34" s="59">
        <f>'App.2-BA_Fixed Asset Cont_2027'!L34</f>
        <v>0</v>
      </c>
      <c r="J34" s="52"/>
      <c r="K34" s="53"/>
      <c r="L34" s="54">
        <f t="shared" si="0"/>
        <v>0</v>
      </c>
      <c r="M34" s="54">
        <f t="shared" si="1"/>
        <v>0</v>
      </c>
    </row>
    <row r="35" spans="1:13" ht="14.5" x14ac:dyDescent="0.35">
      <c r="A35" s="23">
        <v>13</v>
      </c>
      <c r="B35" s="24">
        <v>1910</v>
      </c>
      <c r="C35" s="25" t="s">
        <v>41</v>
      </c>
      <c r="D35" s="59">
        <f>'App.2-BA_Fixed Asset Cont_2027'!G35</f>
        <v>0</v>
      </c>
      <c r="E35" s="52"/>
      <c r="F35" s="53"/>
      <c r="G35" s="54">
        <f t="shared" si="2"/>
        <v>0</v>
      </c>
      <c r="H35" s="55"/>
      <c r="I35" s="59">
        <f>'App.2-BA_Fixed Asset Cont_2027'!L35</f>
        <v>0</v>
      </c>
      <c r="J35" s="52"/>
      <c r="K35" s="53"/>
      <c r="L35" s="54">
        <f t="shared" si="0"/>
        <v>0</v>
      </c>
      <c r="M35" s="54">
        <f t="shared" si="1"/>
        <v>0</v>
      </c>
    </row>
    <row r="36" spans="1:13" ht="14.5" x14ac:dyDescent="0.35">
      <c r="A36" s="23">
        <v>8</v>
      </c>
      <c r="B36" s="24">
        <v>1915</v>
      </c>
      <c r="C36" s="25" t="s">
        <v>42</v>
      </c>
      <c r="D36" s="59">
        <f>'App.2-BA_Fixed Asset Cont_2027'!G36</f>
        <v>0</v>
      </c>
      <c r="E36" s="52"/>
      <c r="F36" s="53"/>
      <c r="G36" s="54">
        <f t="shared" si="2"/>
        <v>0</v>
      </c>
      <c r="H36" s="55"/>
      <c r="I36" s="59">
        <f>'App.2-BA_Fixed Asset Cont_2027'!L36</f>
        <v>0</v>
      </c>
      <c r="J36" s="52"/>
      <c r="K36" s="53"/>
      <c r="L36" s="54">
        <f t="shared" si="0"/>
        <v>0</v>
      </c>
      <c r="M36" s="54">
        <f t="shared" si="1"/>
        <v>0</v>
      </c>
    </row>
    <row r="37" spans="1:13" ht="14.5" x14ac:dyDescent="0.35">
      <c r="A37" s="23">
        <v>10</v>
      </c>
      <c r="B37" s="24">
        <v>1920</v>
      </c>
      <c r="C37" s="25" t="s">
        <v>43</v>
      </c>
      <c r="D37" s="59">
        <f>'App.2-BA_Fixed Asset Cont_2027'!G37</f>
        <v>0</v>
      </c>
      <c r="E37" s="52"/>
      <c r="F37" s="53"/>
      <c r="G37" s="54">
        <f t="shared" si="2"/>
        <v>0</v>
      </c>
      <c r="H37" s="55"/>
      <c r="I37" s="59">
        <f>'App.2-BA_Fixed Asset Cont_2027'!L37</f>
        <v>0</v>
      </c>
      <c r="J37" s="52"/>
      <c r="K37" s="53"/>
      <c r="L37" s="54">
        <f t="shared" si="0"/>
        <v>0</v>
      </c>
      <c r="M37" s="54">
        <f t="shared" si="1"/>
        <v>0</v>
      </c>
    </row>
    <row r="38" spans="1:13" ht="14.5" x14ac:dyDescent="0.35">
      <c r="A38" s="23"/>
      <c r="B38" s="30">
        <v>1925</v>
      </c>
      <c r="C38" s="25" t="s">
        <v>44</v>
      </c>
      <c r="D38" s="59">
        <f>'App.2-BA_Fixed Asset Cont_2027'!G38</f>
        <v>0</v>
      </c>
      <c r="E38" s="52"/>
      <c r="F38" s="53"/>
      <c r="G38" s="54">
        <f t="shared" si="2"/>
        <v>0</v>
      </c>
      <c r="H38" s="55"/>
      <c r="I38" s="59">
        <f>'App.2-BA_Fixed Asset Cont_2027'!L38</f>
        <v>0</v>
      </c>
      <c r="J38" s="52"/>
      <c r="K38" s="53"/>
      <c r="L38" s="54">
        <f t="shared" si="0"/>
        <v>0</v>
      </c>
      <c r="M38" s="54">
        <f t="shared" si="1"/>
        <v>0</v>
      </c>
    </row>
    <row r="39" spans="1:13" ht="14.5" x14ac:dyDescent="0.35">
      <c r="A39" s="23">
        <v>10</v>
      </c>
      <c r="B39" s="24">
        <v>1930</v>
      </c>
      <c r="C39" s="25" t="s">
        <v>45</v>
      </c>
      <c r="D39" s="59">
        <f>'App.2-BA_Fixed Asset Cont_2027'!G39</f>
        <v>0</v>
      </c>
      <c r="E39" s="52"/>
      <c r="F39" s="53"/>
      <c r="G39" s="54">
        <f t="shared" si="2"/>
        <v>0</v>
      </c>
      <c r="H39" s="55"/>
      <c r="I39" s="59">
        <f>'App.2-BA_Fixed Asset Cont_2027'!L39</f>
        <v>0</v>
      </c>
      <c r="J39" s="52"/>
      <c r="K39" s="53"/>
      <c r="L39" s="54">
        <f t="shared" si="0"/>
        <v>0</v>
      </c>
      <c r="M39" s="54">
        <f t="shared" si="1"/>
        <v>0</v>
      </c>
    </row>
    <row r="40" spans="1:13" ht="14.5" x14ac:dyDescent="0.35">
      <c r="A40" s="23">
        <v>8</v>
      </c>
      <c r="B40" s="24">
        <v>1935</v>
      </c>
      <c r="C40" s="25" t="s">
        <v>46</v>
      </c>
      <c r="D40" s="59">
        <f>'App.2-BA_Fixed Asset Cont_2027'!G40</f>
        <v>0</v>
      </c>
      <c r="E40" s="52"/>
      <c r="F40" s="53"/>
      <c r="G40" s="54">
        <f t="shared" si="2"/>
        <v>0</v>
      </c>
      <c r="H40" s="55"/>
      <c r="I40" s="59">
        <f>'App.2-BA_Fixed Asset Cont_2027'!L40</f>
        <v>0</v>
      </c>
      <c r="J40" s="52"/>
      <c r="K40" s="53"/>
      <c r="L40" s="54">
        <f t="shared" si="0"/>
        <v>0</v>
      </c>
      <c r="M40" s="54">
        <f t="shared" si="1"/>
        <v>0</v>
      </c>
    </row>
    <row r="41" spans="1:13" ht="14.5" x14ac:dyDescent="0.35">
      <c r="A41" s="23">
        <v>8</v>
      </c>
      <c r="B41" s="24">
        <v>1940</v>
      </c>
      <c r="C41" s="25" t="s">
        <v>47</v>
      </c>
      <c r="D41" s="59">
        <f>'App.2-BA_Fixed Asset Cont_2027'!G41</f>
        <v>0</v>
      </c>
      <c r="E41" s="52"/>
      <c r="F41" s="53"/>
      <c r="G41" s="54">
        <f t="shared" si="2"/>
        <v>0</v>
      </c>
      <c r="H41" s="55"/>
      <c r="I41" s="59">
        <f>'App.2-BA_Fixed Asset Cont_2027'!L41</f>
        <v>0</v>
      </c>
      <c r="J41" s="52"/>
      <c r="K41" s="53"/>
      <c r="L41" s="54">
        <f t="shared" si="0"/>
        <v>0</v>
      </c>
      <c r="M41" s="54">
        <f t="shared" si="1"/>
        <v>0</v>
      </c>
    </row>
    <row r="42" spans="1:13" ht="14.5" x14ac:dyDescent="0.35">
      <c r="A42" s="23">
        <v>8</v>
      </c>
      <c r="B42" s="24">
        <v>1945</v>
      </c>
      <c r="C42" s="25" t="s">
        <v>48</v>
      </c>
      <c r="D42" s="59">
        <f>'App.2-BA_Fixed Asset Cont_2027'!G42</f>
        <v>0</v>
      </c>
      <c r="E42" s="52"/>
      <c r="F42" s="53"/>
      <c r="G42" s="54">
        <f t="shared" si="2"/>
        <v>0</v>
      </c>
      <c r="H42" s="55"/>
      <c r="I42" s="59">
        <f>'App.2-BA_Fixed Asset Cont_2027'!L42</f>
        <v>0</v>
      </c>
      <c r="J42" s="52"/>
      <c r="K42" s="53"/>
      <c r="L42" s="54">
        <f t="shared" si="0"/>
        <v>0</v>
      </c>
      <c r="M42" s="54">
        <f t="shared" si="1"/>
        <v>0</v>
      </c>
    </row>
    <row r="43" spans="1:13" ht="14.5" x14ac:dyDescent="0.35">
      <c r="A43" s="23">
        <v>8</v>
      </c>
      <c r="B43" s="24">
        <v>1950</v>
      </c>
      <c r="C43" s="25" t="s">
        <v>49</v>
      </c>
      <c r="D43" s="59">
        <f>'App.2-BA_Fixed Asset Cont_2027'!G43</f>
        <v>0</v>
      </c>
      <c r="E43" s="52"/>
      <c r="F43" s="53"/>
      <c r="G43" s="54">
        <f t="shared" si="2"/>
        <v>0</v>
      </c>
      <c r="H43" s="55"/>
      <c r="I43" s="59">
        <f>'App.2-BA_Fixed Asset Cont_2027'!L43</f>
        <v>0</v>
      </c>
      <c r="J43" s="52"/>
      <c r="K43" s="53"/>
      <c r="L43" s="54">
        <f t="shared" si="0"/>
        <v>0</v>
      </c>
      <c r="M43" s="54">
        <f t="shared" si="1"/>
        <v>0</v>
      </c>
    </row>
    <row r="44" spans="1:13" ht="14.5" x14ac:dyDescent="0.35">
      <c r="A44" s="23">
        <v>8</v>
      </c>
      <c r="B44" s="24">
        <v>1955</v>
      </c>
      <c r="C44" s="25" t="s">
        <v>50</v>
      </c>
      <c r="D44" s="59">
        <f>'App.2-BA_Fixed Asset Cont_2027'!G44</f>
        <v>1.1913120000000001E-2</v>
      </c>
      <c r="E44" s="52"/>
      <c r="F44" s="53"/>
      <c r="G44" s="54">
        <f t="shared" si="2"/>
        <v>1.1913120000000001E-2</v>
      </c>
      <c r="H44" s="55"/>
      <c r="I44" s="59">
        <f>'App.2-BA_Fixed Asset Cont_2027'!L44</f>
        <v>5.1003186451612885E-3</v>
      </c>
      <c r="J44" s="52">
        <v>6.0161256000000011E-4</v>
      </c>
      <c r="K44" s="53"/>
      <c r="L44" s="79">
        <f t="shared" si="0"/>
        <v>5.7019312051612885E-3</v>
      </c>
      <c r="M44" s="56">
        <f t="shared" si="1"/>
        <v>6.2111887948387125E-3</v>
      </c>
    </row>
    <row r="45" spans="1:13" ht="14.5" x14ac:dyDescent="0.35">
      <c r="A45" s="23">
        <v>8</v>
      </c>
      <c r="B45" s="24">
        <v>1960</v>
      </c>
      <c r="C45" s="25" t="s">
        <v>51</v>
      </c>
      <c r="D45" s="59">
        <f>'App.2-BA_Fixed Asset Cont_2027'!G45</f>
        <v>0</v>
      </c>
      <c r="E45" s="52"/>
      <c r="F45" s="53"/>
      <c r="G45" s="54">
        <f t="shared" si="2"/>
        <v>0</v>
      </c>
      <c r="H45" s="55"/>
      <c r="I45" s="59">
        <f>'App.2-BA_Fixed Asset Cont_2027'!L45</f>
        <v>0</v>
      </c>
      <c r="J45" s="52"/>
      <c r="K45" s="53"/>
      <c r="L45" s="54">
        <f t="shared" si="0"/>
        <v>0</v>
      </c>
      <c r="M45" s="54">
        <f t="shared" si="1"/>
        <v>0</v>
      </c>
    </row>
    <row r="46" spans="1:13" ht="25" x14ac:dyDescent="0.35">
      <c r="A46" s="32">
        <v>47</v>
      </c>
      <c r="B46" s="24">
        <v>1970</v>
      </c>
      <c r="C46" s="25" t="s">
        <v>52</v>
      </c>
      <c r="D46" s="59">
        <f>'App.2-BA_Fixed Asset Cont_2027'!G46</f>
        <v>0</v>
      </c>
      <c r="E46" s="52"/>
      <c r="F46" s="53"/>
      <c r="G46" s="54">
        <f t="shared" si="2"/>
        <v>0</v>
      </c>
      <c r="H46" s="55"/>
      <c r="I46" s="59">
        <f>'App.2-BA_Fixed Asset Cont_2027'!L46</f>
        <v>0</v>
      </c>
      <c r="J46" s="52"/>
      <c r="K46" s="53"/>
      <c r="L46" s="54">
        <f t="shared" si="0"/>
        <v>0</v>
      </c>
      <c r="M46" s="54">
        <f t="shared" si="1"/>
        <v>0</v>
      </c>
    </row>
    <row r="47" spans="1:13" ht="14.5" x14ac:dyDescent="0.35">
      <c r="A47" s="23">
        <v>47</v>
      </c>
      <c r="B47" s="24">
        <v>1975</v>
      </c>
      <c r="C47" s="25" t="s">
        <v>53</v>
      </c>
      <c r="D47" s="59">
        <f>'App.2-BA_Fixed Asset Cont_2027'!G47</f>
        <v>0</v>
      </c>
      <c r="E47" s="52"/>
      <c r="F47" s="53"/>
      <c r="G47" s="54">
        <f t="shared" si="2"/>
        <v>0</v>
      </c>
      <c r="H47" s="55"/>
      <c r="I47" s="59">
        <f>'App.2-BA_Fixed Asset Cont_2027'!L47</f>
        <v>0</v>
      </c>
      <c r="J47" s="52"/>
      <c r="K47" s="53"/>
      <c r="L47" s="54">
        <f t="shared" si="0"/>
        <v>0</v>
      </c>
      <c r="M47" s="54">
        <f t="shared" si="1"/>
        <v>0</v>
      </c>
    </row>
    <row r="48" spans="1:13" ht="14.5" x14ac:dyDescent="0.35">
      <c r="A48" s="23">
        <v>47</v>
      </c>
      <c r="B48" s="24">
        <v>1980</v>
      </c>
      <c r="C48" s="25" t="s">
        <v>54</v>
      </c>
      <c r="D48" s="59">
        <f>'App.2-BA_Fixed Asset Cont_2027'!G48</f>
        <v>0</v>
      </c>
      <c r="E48" s="52"/>
      <c r="F48" s="53"/>
      <c r="G48" s="54">
        <f t="shared" si="2"/>
        <v>0</v>
      </c>
      <c r="H48" s="55"/>
      <c r="I48" s="59">
        <f>'App.2-BA_Fixed Asset Cont_2027'!L48</f>
        <v>0</v>
      </c>
      <c r="J48" s="52"/>
      <c r="K48" s="53"/>
      <c r="L48" s="54">
        <f t="shared" si="0"/>
        <v>0</v>
      </c>
      <c r="M48" s="54">
        <f t="shared" si="1"/>
        <v>0</v>
      </c>
    </row>
    <row r="49" spans="1:14" ht="14.5" x14ac:dyDescent="0.35">
      <c r="A49" s="23">
        <v>47</v>
      </c>
      <c r="B49" s="24">
        <v>1985</v>
      </c>
      <c r="C49" s="25" t="s">
        <v>55</v>
      </c>
      <c r="D49" s="59">
        <f>'App.2-BA_Fixed Asset Cont_2027'!G49</f>
        <v>0</v>
      </c>
      <c r="E49" s="52"/>
      <c r="F49" s="53"/>
      <c r="G49" s="54">
        <f t="shared" si="2"/>
        <v>0</v>
      </c>
      <c r="H49" s="55"/>
      <c r="I49" s="59">
        <f>'App.2-BA_Fixed Asset Cont_2027'!L49</f>
        <v>0</v>
      </c>
      <c r="J49" s="52"/>
      <c r="K49" s="53"/>
      <c r="L49" s="54">
        <f t="shared" si="0"/>
        <v>0</v>
      </c>
      <c r="M49" s="54">
        <f t="shared" si="1"/>
        <v>0</v>
      </c>
    </row>
    <row r="50" spans="1:14" ht="14.5" x14ac:dyDescent="0.35">
      <c r="A50" s="32">
        <v>47</v>
      </c>
      <c r="B50" s="24">
        <v>1990</v>
      </c>
      <c r="C50" s="33" t="s">
        <v>56</v>
      </c>
      <c r="D50" s="59">
        <f>'App.2-BA_Fixed Asset Cont_2027'!G50</f>
        <v>0</v>
      </c>
      <c r="E50" s="52"/>
      <c r="F50" s="53"/>
      <c r="G50" s="54">
        <f t="shared" si="2"/>
        <v>0</v>
      </c>
      <c r="H50" s="55"/>
      <c r="I50" s="59">
        <f>'App.2-BA_Fixed Asset Cont_2027'!L50</f>
        <v>0</v>
      </c>
      <c r="J50" s="52"/>
      <c r="K50" s="53"/>
      <c r="L50" s="54">
        <f t="shared" si="0"/>
        <v>0</v>
      </c>
      <c r="M50" s="54">
        <f t="shared" si="1"/>
        <v>0</v>
      </c>
    </row>
    <row r="51" spans="1:14" ht="14.5" x14ac:dyDescent="0.35">
      <c r="A51" s="23">
        <v>47</v>
      </c>
      <c r="B51" s="24">
        <v>1995</v>
      </c>
      <c r="C51" s="25" t="s">
        <v>57</v>
      </c>
      <c r="D51" s="59">
        <f>'App.2-BA_Fixed Asset Cont_2027'!G51</f>
        <v>0</v>
      </c>
      <c r="E51" s="52"/>
      <c r="F51" s="53"/>
      <c r="G51" s="54">
        <f t="shared" si="2"/>
        <v>0</v>
      </c>
      <c r="H51" s="55"/>
      <c r="I51" s="59">
        <f>'App.2-BA_Fixed Asset Cont_2027'!L51</f>
        <v>0</v>
      </c>
      <c r="J51" s="52"/>
      <c r="K51" s="53"/>
      <c r="L51" s="54">
        <f t="shared" si="0"/>
        <v>0</v>
      </c>
      <c r="M51" s="54">
        <f t="shared" si="1"/>
        <v>0</v>
      </c>
    </row>
    <row r="52" spans="1:14" ht="14.5" x14ac:dyDescent="0.35">
      <c r="A52" s="23">
        <v>47</v>
      </c>
      <c r="B52" s="24">
        <v>2440</v>
      </c>
      <c r="C52" s="34" t="s">
        <v>58</v>
      </c>
      <c r="D52" s="59">
        <f>'App.2-BA_Fixed Asset Cont_2027'!G52</f>
        <v>0</v>
      </c>
      <c r="E52" s="52"/>
      <c r="F52" s="53"/>
      <c r="G52" s="54">
        <f t="shared" si="2"/>
        <v>0</v>
      </c>
      <c r="H52" s="43"/>
      <c r="I52" s="59">
        <f>'App.2-BA_Fixed Asset Cont_2027'!L52</f>
        <v>0</v>
      </c>
      <c r="J52" s="52"/>
      <c r="K52" s="53"/>
      <c r="L52" s="54">
        <f t="shared" si="0"/>
        <v>0</v>
      </c>
      <c r="M52" s="54">
        <f t="shared" si="1"/>
        <v>0</v>
      </c>
    </row>
    <row r="53" spans="1:14" ht="14.5" x14ac:dyDescent="0.35">
      <c r="A53" s="35"/>
      <c r="B53" s="35"/>
      <c r="C53" s="28"/>
      <c r="D53" s="56"/>
      <c r="E53" s="57"/>
      <c r="F53" s="57"/>
      <c r="G53" s="54"/>
      <c r="H53" s="43"/>
      <c r="I53" s="56"/>
      <c r="J53" s="57"/>
      <c r="K53" s="57"/>
      <c r="L53" s="54"/>
      <c r="M53" s="56"/>
    </row>
    <row r="54" spans="1:14" ht="13" x14ac:dyDescent="0.3">
      <c r="A54" s="35"/>
      <c r="B54" s="35"/>
      <c r="C54" s="36" t="s">
        <v>59</v>
      </c>
      <c r="D54" s="45">
        <f>SUM(D17:D53)</f>
        <v>550.36739193999995</v>
      </c>
      <c r="E54" s="45">
        <f>SUM(E17:E53)</f>
        <v>0</v>
      </c>
      <c r="F54" s="45">
        <f>SUM(F17:F53)</f>
        <v>0</v>
      </c>
      <c r="G54" s="45">
        <f>SUM(G17:G53)</f>
        <v>550.36739193999995</v>
      </c>
      <c r="H54" s="45"/>
      <c r="I54" s="78">
        <f>SUM(I17:I53)</f>
        <v>113.91378393654836</v>
      </c>
      <c r="J54" s="78">
        <f>SUM(J17:J53)</f>
        <v>7.2901919175289995</v>
      </c>
      <c r="K54" s="45">
        <f>SUM(K17:K53)</f>
        <v>0</v>
      </c>
      <c r="L54" s="78">
        <f>SUM(L17:L53)</f>
        <v>121.20397585407736</v>
      </c>
      <c r="M54" s="78">
        <f>SUM(M17:M53)</f>
        <v>429.16341608592273</v>
      </c>
    </row>
    <row r="55" spans="1:14" ht="39" x14ac:dyDescent="0.35">
      <c r="A55" s="35"/>
      <c r="B55" s="35"/>
      <c r="C55" s="37" t="s">
        <v>60</v>
      </c>
      <c r="D55" s="56"/>
      <c r="E55" s="57"/>
      <c r="F55" s="57"/>
      <c r="G55" s="54">
        <f t="shared" ref="G55" si="3">D55+E55+F55</f>
        <v>0</v>
      </c>
      <c r="H55" s="43"/>
      <c r="I55" s="56"/>
      <c r="J55" s="57"/>
      <c r="K55" s="57"/>
      <c r="L55" s="54">
        <f t="shared" ref="L55:L56" si="4">I55+J55+K55</f>
        <v>0</v>
      </c>
      <c r="M55" s="54">
        <f t="shared" ref="M55" si="5">G55+L55</f>
        <v>0</v>
      </c>
    </row>
    <row r="56" spans="1:14" ht="26" x14ac:dyDescent="0.35">
      <c r="A56" s="35"/>
      <c r="B56" s="35"/>
      <c r="C56" s="38" t="s">
        <v>61</v>
      </c>
      <c r="D56" s="59">
        <f>'App.2-BA_Fixed Asset Cont_2027'!G56</f>
        <v>0</v>
      </c>
      <c r="E56" s="57"/>
      <c r="F56" s="57"/>
      <c r="G56" s="54">
        <f t="shared" si="2"/>
        <v>0</v>
      </c>
      <c r="H56" s="43"/>
      <c r="I56" s="56">
        <f>'App.2-BA_Fixed Asset Cont_2027'!L56</f>
        <v>0</v>
      </c>
      <c r="J56" s="57"/>
      <c r="K56" s="57"/>
      <c r="L56" s="54">
        <f t="shared" si="4"/>
        <v>0</v>
      </c>
      <c r="M56" s="54">
        <f>G56-L56</f>
        <v>0</v>
      </c>
    </row>
    <row r="57" spans="1:14" ht="13" x14ac:dyDescent="0.3">
      <c r="A57" s="35"/>
      <c r="B57" s="35"/>
      <c r="C57" s="36" t="s">
        <v>62</v>
      </c>
      <c r="D57" s="45">
        <f>SUM(D54:D56)</f>
        <v>550.36739193999995</v>
      </c>
      <c r="E57" s="45">
        <f t="shared" ref="E57:G57" si="6">SUM(E54:E56)</f>
        <v>0</v>
      </c>
      <c r="F57" s="45">
        <f t="shared" si="6"/>
        <v>0</v>
      </c>
      <c r="G57" s="45">
        <f t="shared" si="6"/>
        <v>550.36739193999995</v>
      </c>
      <c r="H57" s="45"/>
      <c r="I57" s="45">
        <f t="shared" ref="I57:M57" si="7">SUM(I54:I56)</f>
        <v>113.91378393654836</v>
      </c>
      <c r="J57" s="45">
        <f t="shared" si="7"/>
        <v>7.2901919175289995</v>
      </c>
      <c r="K57" s="45">
        <f t="shared" si="7"/>
        <v>0</v>
      </c>
      <c r="L57" s="45">
        <f t="shared" si="7"/>
        <v>121.20397585407736</v>
      </c>
      <c r="M57" s="45">
        <f t="shared" si="7"/>
        <v>429.16341608592273</v>
      </c>
    </row>
    <row r="58" spans="1:14" ht="15.5" x14ac:dyDescent="0.35">
      <c r="A58" s="35"/>
      <c r="B58" s="35"/>
      <c r="C58" s="87" t="s">
        <v>63</v>
      </c>
      <c r="D58" s="88"/>
      <c r="E58" s="88"/>
      <c r="F58" s="88"/>
      <c r="G58" s="88"/>
      <c r="H58" s="88"/>
      <c r="I58" s="89"/>
      <c r="J58" s="48"/>
      <c r="K58" s="31"/>
      <c r="L58" s="39"/>
      <c r="M58" s="31"/>
    </row>
    <row r="59" spans="1:14" ht="14.5" x14ac:dyDescent="0.35">
      <c r="A59" s="35"/>
      <c r="B59" s="35"/>
      <c r="C59" s="90" t="s">
        <v>64</v>
      </c>
      <c r="D59" s="91"/>
      <c r="E59" s="91"/>
      <c r="F59" s="91"/>
      <c r="G59" s="91"/>
      <c r="H59" s="91"/>
      <c r="I59" s="92"/>
      <c r="J59" s="45">
        <f>J57+J58</f>
        <v>7.2901919175289995</v>
      </c>
      <c r="L59" s="39"/>
      <c r="M59" s="31"/>
    </row>
    <row r="60" spans="1:14" x14ac:dyDescent="0.25">
      <c r="N60" s="31"/>
    </row>
    <row r="61" spans="1:14" ht="13" x14ac:dyDescent="0.3">
      <c r="I61" s="2" t="s">
        <v>65</v>
      </c>
    </row>
    <row r="62" spans="1:14" ht="14.5" x14ac:dyDescent="0.35">
      <c r="A62" s="35">
        <v>10</v>
      </c>
      <c r="B62" s="35"/>
      <c r="C62" s="40" t="s">
        <v>66</v>
      </c>
      <c r="I62" s="2" t="s">
        <v>66</v>
      </c>
      <c r="K62" s="50"/>
    </row>
    <row r="63" spans="1:14" ht="14.5" x14ac:dyDescent="0.35">
      <c r="A63" s="35">
        <v>8</v>
      </c>
      <c r="B63" s="35"/>
      <c r="C63" s="40" t="s">
        <v>46</v>
      </c>
      <c r="I63" s="2" t="s">
        <v>46</v>
      </c>
      <c r="K63" s="51"/>
    </row>
    <row r="64" spans="1:14" ht="14.5" x14ac:dyDescent="0.35">
      <c r="I64" s="3" t="s">
        <v>67</v>
      </c>
      <c r="K64" s="58">
        <f>J59-K62-K63</f>
        <v>7.2901919175289995</v>
      </c>
    </row>
    <row r="65" spans="1:14" x14ac:dyDescent="0.25">
      <c r="N65" s="41"/>
    </row>
    <row r="66" spans="1:14" x14ac:dyDescent="0.25">
      <c r="N66" s="41"/>
    </row>
    <row r="67" spans="1:14" ht="13" x14ac:dyDescent="0.3">
      <c r="A67" s="42" t="s">
        <v>68</v>
      </c>
      <c r="D67" s="43"/>
      <c r="E67" s="43"/>
      <c r="F67" s="43"/>
      <c r="G67" s="43"/>
      <c r="H67" s="43"/>
      <c r="I67" s="43"/>
      <c r="J67" s="43"/>
      <c r="K67" s="43"/>
      <c r="L67" s="43"/>
      <c r="N67" s="41"/>
    </row>
    <row r="69" spans="1:14" x14ac:dyDescent="0.25">
      <c r="A69" s="1">
        <v>1</v>
      </c>
      <c r="B69" s="81" t="s">
        <v>69</v>
      </c>
      <c r="C69" s="81"/>
      <c r="D69" s="81"/>
      <c r="E69" s="81"/>
      <c r="F69" s="81"/>
      <c r="G69" s="81"/>
      <c r="H69" s="81"/>
      <c r="I69" s="81"/>
      <c r="J69" s="81"/>
      <c r="K69" s="81"/>
      <c r="L69" s="81"/>
      <c r="M69" s="81"/>
    </row>
    <row r="70" spans="1:14" x14ac:dyDescent="0.25">
      <c r="B70" s="81"/>
      <c r="C70" s="81"/>
      <c r="D70" s="81"/>
      <c r="E70" s="81"/>
      <c r="F70" s="81"/>
      <c r="G70" s="81"/>
      <c r="H70" s="81"/>
      <c r="I70" s="81"/>
      <c r="J70" s="81"/>
      <c r="K70" s="81"/>
      <c r="L70" s="81"/>
      <c r="M70" s="81"/>
    </row>
    <row r="71" spans="1:14" ht="12.75" customHeight="1" x14ac:dyDescent="0.25"/>
    <row r="72" spans="1:14" x14ac:dyDescent="0.25">
      <c r="A72" s="1">
        <v>2</v>
      </c>
      <c r="B72" s="81" t="s">
        <v>70</v>
      </c>
      <c r="C72" s="81"/>
      <c r="D72" s="81"/>
      <c r="E72" s="81"/>
      <c r="F72" s="81"/>
      <c r="G72" s="81"/>
      <c r="H72" s="81"/>
      <c r="I72" s="81"/>
      <c r="J72" s="81"/>
      <c r="K72" s="81"/>
      <c r="L72" s="81"/>
      <c r="M72" s="81"/>
    </row>
    <row r="73" spans="1:14" x14ac:dyDescent="0.25">
      <c r="B73" s="81"/>
      <c r="C73" s="81"/>
      <c r="D73" s="81"/>
      <c r="E73" s="81"/>
      <c r="F73" s="81"/>
      <c r="G73" s="81"/>
      <c r="H73" s="81"/>
      <c r="I73" s="81"/>
      <c r="J73" s="81"/>
      <c r="K73" s="81"/>
      <c r="L73" s="81"/>
      <c r="M73" s="81"/>
    </row>
    <row r="75" spans="1:14" x14ac:dyDescent="0.25">
      <c r="A75" s="1">
        <v>3</v>
      </c>
      <c r="B75" s="82" t="s">
        <v>71</v>
      </c>
      <c r="C75" s="82"/>
      <c r="D75" s="82"/>
      <c r="E75" s="82"/>
      <c r="F75" s="82"/>
      <c r="G75" s="82"/>
      <c r="H75" s="82"/>
      <c r="I75" s="82"/>
      <c r="J75" s="82"/>
      <c r="K75" s="82"/>
      <c r="L75" s="82"/>
      <c r="M75" s="82"/>
    </row>
    <row r="77" spans="1:14" x14ac:dyDescent="0.25">
      <c r="A77" s="1">
        <v>4</v>
      </c>
      <c r="B77" s="44" t="s">
        <v>72</v>
      </c>
    </row>
    <row r="79" spans="1:14" x14ac:dyDescent="0.25">
      <c r="A79" s="1">
        <v>5</v>
      </c>
      <c r="B79" s="44" t="s">
        <v>73</v>
      </c>
    </row>
    <row r="81" spans="1:13" x14ac:dyDescent="0.25">
      <c r="A81" s="1">
        <v>6</v>
      </c>
      <c r="B81" s="82" t="s">
        <v>74</v>
      </c>
      <c r="C81" s="82"/>
      <c r="D81" s="82"/>
      <c r="E81" s="82"/>
      <c r="F81" s="82"/>
      <c r="G81" s="82"/>
      <c r="H81" s="82"/>
      <c r="I81" s="82"/>
      <c r="J81" s="82"/>
      <c r="K81" s="82"/>
      <c r="L81" s="82"/>
      <c r="M81" s="82"/>
    </row>
    <row r="82" spans="1:13" x14ac:dyDescent="0.25">
      <c r="B82" s="82"/>
      <c r="C82" s="82"/>
      <c r="D82" s="82"/>
      <c r="E82" s="82"/>
      <c r="F82" s="82"/>
      <c r="G82" s="82"/>
      <c r="H82" s="82"/>
      <c r="I82" s="82"/>
      <c r="J82" s="82"/>
      <c r="K82" s="82"/>
      <c r="L82" s="82"/>
      <c r="M82" s="82"/>
    </row>
    <row r="83" spans="1:13" x14ac:dyDescent="0.25">
      <c r="B83" s="82"/>
      <c r="C83" s="82"/>
      <c r="D83" s="82"/>
      <c r="E83" s="82"/>
      <c r="F83" s="82"/>
      <c r="G83" s="82"/>
      <c r="H83" s="82"/>
      <c r="I83" s="82"/>
      <c r="J83" s="82"/>
      <c r="K83" s="82"/>
      <c r="L83" s="82"/>
      <c r="M83" s="82"/>
    </row>
    <row r="85" spans="1:13" x14ac:dyDescent="0.25">
      <c r="B85" s="81"/>
      <c r="C85" s="81"/>
      <c r="D85" s="81"/>
      <c r="E85" s="81"/>
      <c r="F85" s="81"/>
      <c r="G85" s="81"/>
      <c r="H85" s="81"/>
      <c r="I85" s="81"/>
      <c r="J85" s="81"/>
      <c r="K85" s="81"/>
      <c r="L85" s="81"/>
      <c r="M85" s="81"/>
    </row>
    <row r="86" spans="1:13" x14ac:dyDescent="0.25">
      <c r="B86" s="81"/>
      <c r="C86" s="81"/>
      <c r="D86" s="81"/>
      <c r="E86" s="81"/>
      <c r="F86" s="81"/>
      <c r="G86" s="81"/>
      <c r="H86" s="81"/>
      <c r="I86" s="81"/>
      <c r="J86" s="81"/>
      <c r="K86" s="81"/>
      <c r="L86" s="81"/>
      <c r="M86" s="81"/>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629DD258-1CB7-4658-B0E7-A843C422BF57}">
      <formula1>"CGAAP, MIFRS,USGAAP, ASPE"</formula1>
    </dataValidation>
  </dataValidations>
  <pageMargins left="0.7" right="0.7" top="0.75" bottom="0.75" header="0.3" footer="0.3"/>
  <pageSetup scale="5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78AD3-6857-4D9E-8FB4-29324560EF1D}">
  <sheetPr>
    <tabColor rgb="FF92D050"/>
    <pageSetUpPr fitToPage="1"/>
  </sheetPr>
  <dimension ref="A1:N86"/>
  <sheetViews>
    <sheetView showGridLines="0" topLeftCell="A9" zoomScale="70" zoomScaleNormal="70" workbookViewId="0">
      <pane xSplit="3" ySplit="8" topLeftCell="D17" activePane="bottomRight" state="frozen"/>
      <selection pane="topRight" activeCell="M54" sqref="M54"/>
      <selection pane="bottomLeft" activeCell="M54" sqref="M54"/>
      <selection pane="bottomRight" activeCell="R32" sqref="R32"/>
    </sheetView>
  </sheetViews>
  <sheetFormatPr defaultColWidth="9.1796875" defaultRowHeight="12.5" x14ac:dyDescent="0.25"/>
  <cols>
    <col min="1" max="1" width="7.54296875" style="1" customWidth="1"/>
    <col min="2" max="2" width="10.1796875" style="1" customWidth="1"/>
    <col min="3" max="3" width="37.81640625" style="2" customWidth="1"/>
    <col min="4" max="4" width="14.453125" style="2" customWidth="1"/>
    <col min="5" max="5" width="13" style="2" customWidth="1"/>
    <col min="6" max="6" width="11.54296875" style="2" customWidth="1"/>
    <col min="7" max="7" width="13.54296875" style="2" customWidth="1"/>
    <col min="8" max="8" width="1.54296875" style="2" customWidth="1"/>
    <col min="9" max="9" width="14.453125" style="2" customWidth="1"/>
    <col min="10" max="10" width="13.453125" style="2" customWidth="1"/>
    <col min="11" max="11" width="11.81640625" style="2" customWidth="1"/>
    <col min="12" max="12" width="14.54296875" style="2" bestFit="1" customWidth="1"/>
    <col min="13" max="13" width="15.26953125" style="2" bestFit="1" customWidth="1"/>
    <col min="14" max="14" width="10.453125" style="2" bestFit="1" customWidth="1"/>
    <col min="15" max="16384" width="9.1796875" style="2"/>
  </cols>
  <sheetData>
    <row r="1" spans="1:13" ht="13" x14ac:dyDescent="0.3">
      <c r="L1" s="3" t="s">
        <v>0</v>
      </c>
      <c r="M1" s="4" t="s">
        <v>1</v>
      </c>
    </row>
    <row r="2" spans="1:13" ht="13" x14ac:dyDescent="0.3">
      <c r="L2" s="3" t="s">
        <v>2</v>
      </c>
      <c r="M2" s="5" t="s">
        <v>3</v>
      </c>
    </row>
    <row r="3" spans="1:13" ht="13" x14ac:dyDescent="0.3">
      <c r="L3" s="3" t="s">
        <v>4</v>
      </c>
      <c r="M3" s="5">
        <v>4</v>
      </c>
    </row>
    <row r="4" spans="1:13" ht="13" x14ac:dyDescent="0.3">
      <c r="L4" s="3" t="s">
        <v>5</v>
      </c>
      <c r="M4" s="5">
        <v>4</v>
      </c>
    </row>
    <row r="5" spans="1:13" ht="13" x14ac:dyDescent="0.3">
      <c r="L5" s="3" t="s">
        <v>6</v>
      </c>
      <c r="M5" s="6"/>
    </row>
    <row r="6" spans="1:13" ht="13" x14ac:dyDescent="0.3">
      <c r="L6" s="3"/>
      <c r="M6" s="7"/>
    </row>
    <row r="7" spans="1:13" ht="13" x14ac:dyDescent="0.3">
      <c r="L7" s="3" t="s">
        <v>7</v>
      </c>
      <c r="M7" s="8">
        <v>43545</v>
      </c>
    </row>
    <row r="8" spans="1:13" hidden="1" x14ac:dyDescent="0.25"/>
    <row r="9" spans="1:13" ht="18" x14ac:dyDescent="0.25">
      <c r="A9" s="83" t="s">
        <v>8</v>
      </c>
      <c r="B9" s="83"/>
      <c r="C9" s="83"/>
      <c r="D9" s="83"/>
      <c r="E9" s="83"/>
      <c r="F9" s="83"/>
      <c r="G9" s="83"/>
      <c r="H9" s="83"/>
      <c r="I9" s="83"/>
      <c r="J9" s="83"/>
      <c r="K9" s="83"/>
      <c r="L9" s="83"/>
      <c r="M9" s="83"/>
    </row>
    <row r="10" spans="1:13" ht="21" x14ac:dyDescent="0.25">
      <c r="A10" s="83" t="s">
        <v>9</v>
      </c>
      <c r="B10" s="83"/>
      <c r="C10" s="83"/>
      <c r="D10" s="83"/>
      <c r="E10" s="83"/>
      <c r="F10" s="83"/>
      <c r="G10" s="83"/>
      <c r="H10" s="83"/>
      <c r="I10" s="83"/>
      <c r="J10" s="83"/>
      <c r="K10" s="83"/>
      <c r="L10" s="83"/>
      <c r="M10" s="83"/>
    </row>
    <row r="12" spans="1:13" ht="14.5" x14ac:dyDescent="0.3">
      <c r="E12" s="9" t="s">
        <v>10</v>
      </c>
      <c r="F12" s="10" t="s">
        <v>11</v>
      </c>
    </row>
    <row r="13" spans="1:13" ht="14" x14ac:dyDescent="0.3">
      <c r="E13" s="9" t="s">
        <v>12</v>
      </c>
      <c r="F13" s="11">
        <v>2029</v>
      </c>
      <c r="G13" s="12"/>
    </row>
    <row r="15" spans="1:13" ht="13" x14ac:dyDescent="0.3">
      <c r="D15" s="84" t="s">
        <v>13</v>
      </c>
      <c r="E15" s="85"/>
      <c r="F15" s="85"/>
      <c r="G15" s="86"/>
      <c r="I15" s="13"/>
      <c r="J15" s="14" t="s">
        <v>14</v>
      </c>
      <c r="K15" s="14"/>
      <c r="L15" s="15"/>
    </row>
    <row r="16" spans="1:13" ht="28" x14ac:dyDescent="0.3">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4.5" x14ac:dyDescent="0.35">
      <c r="A17" s="23">
        <v>12</v>
      </c>
      <c r="B17" s="24">
        <v>1610</v>
      </c>
      <c r="C17" s="25" t="s">
        <v>24</v>
      </c>
      <c r="D17" s="26">
        <f>'App.2-BA_Fixed Asset Cont_2028'!G17</f>
        <v>0</v>
      </c>
      <c r="E17" s="46"/>
      <c r="F17" s="47"/>
      <c r="G17" s="27">
        <f>D17+E17+F17</f>
        <v>0</v>
      </c>
      <c r="H17" s="19"/>
      <c r="I17" s="26">
        <f>'App.2-BA_Fixed Asset Cont_2028'!L17</f>
        <v>0</v>
      </c>
      <c r="J17" s="46"/>
      <c r="K17" s="47"/>
      <c r="L17" s="27">
        <f>I17+J17+K17</f>
        <v>0</v>
      </c>
      <c r="M17" s="27">
        <f>G17-L17</f>
        <v>0</v>
      </c>
    </row>
    <row r="18" spans="1:14" ht="25" x14ac:dyDescent="0.35">
      <c r="A18" s="23">
        <v>12</v>
      </c>
      <c r="B18" s="24">
        <v>1611</v>
      </c>
      <c r="C18" s="25" t="s">
        <v>25</v>
      </c>
      <c r="D18" s="26">
        <f>'App.2-BA_Fixed Asset Cont_2028'!G18</f>
        <v>0</v>
      </c>
      <c r="E18" s="46"/>
      <c r="F18" s="47"/>
      <c r="G18" s="27">
        <f>D18+E18+F18</f>
        <v>0</v>
      </c>
      <c r="H18" s="29"/>
      <c r="I18" s="26">
        <f>'App.2-BA_Fixed Asset Cont_2028'!L18</f>
        <v>0</v>
      </c>
      <c r="J18" s="46"/>
      <c r="K18" s="47"/>
      <c r="L18" s="27">
        <f t="shared" ref="L18:L52" si="0">I18+J18+K18</f>
        <v>0</v>
      </c>
      <c r="M18" s="27">
        <f t="shared" ref="M18:M52" si="1">G18-L18</f>
        <v>0</v>
      </c>
    </row>
    <row r="19" spans="1:14" ht="25" x14ac:dyDescent="0.35">
      <c r="A19" s="23" t="s">
        <v>26</v>
      </c>
      <c r="B19" s="24">
        <v>1612</v>
      </c>
      <c r="C19" s="25" t="s">
        <v>27</v>
      </c>
      <c r="D19" s="26">
        <f>'App.2-BA_Fixed Asset Cont_2028'!G19</f>
        <v>0</v>
      </c>
      <c r="E19" s="46"/>
      <c r="F19" s="47"/>
      <c r="G19" s="27">
        <f>D19+E19+F19</f>
        <v>0</v>
      </c>
      <c r="H19" s="29"/>
      <c r="I19" s="26">
        <f>'App.2-BA_Fixed Asset Cont_2028'!L19</f>
        <v>0</v>
      </c>
      <c r="J19" s="46"/>
      <c r="K19" s="47"/>
      <c r="L19" s="27">
        <f t="shared" si="0"/>
        <v>0</v>
      </c>
      <c r="M19" s="27">
        <f t="shared" si="1"/>
        <v>0</v>
      </c>
    </row>
    <row r="20" spans="1:14" ht="14.5" x14ac:dyDescent="0.35">
      <c r="A20" s="23"/>
      <c r="B20" s="24">
        <v>1665</v>
      </c>
      <c r="C20" s="25" t="s">
        <v>28</v>
      </c>
      <c r="D20" s="26">
        <f>'App.2-BA_Fixed Asset Cont_2028'!G20</f>
        <v>0</v>
      </c>
      <c r="E20" s="46"/>
      <c r="F20" s="47"/>
      <c r="G20" s="27">
        <f>D20+E20+F20</f>
        <v>0</v>
      </c>
      <c r="H20" s="29"/>
      <c r="I20" s="26">
        <f>'App.2-BA_Fixed Asset Cont_2028'!L20</f>
        <v>0</v>
      </c>
      <c r="J20" s="46"/>
      <c r="K20" s="47"/>
      <c r="L20" s="27">
        <f t="shared" si="0"/>
        <v>0</v>
      </c>
      <c r="M20" s="27">
        <f t="shared" si="1"/>
        <v>0</v>
      </c>
    </row>
    <row r="21" spans="1:14" ht="14.5" x14ac:dyDescent="0.35">
      <c r="A21" s="23"/>
      <c r="B21" s="24">
        <v>1675</v>
      </c>
      <c r="C21" s="25" t="s">
        <v>29</v>
      </c>
      <c r="D21" s="26">
        <f>'App.2-BA_Fixed Asset Cont_2028'!G21</f>
        <v>0</v>
      </c>
      <c r="E21" s="46"/>
      <c r="F21" s="47"/>
      <c r="G21" s="27">
        <f t="shared" ref="G21:G56" si="2">D21+E21+F21</f>
        <v>0</v>
      </c>
      <c r="H21" s="29"/>
      <c r="I21" s="26">
        <f>'App.2-BA_Fixed Asset Cont_2028'!L21</f>
        <v>0</v>
      </c>
      <c r="J21" s="46"/>
      <c r="K21" s="47"/>
      <c r="L21" s="27">
        <f t="shared" si="0"/>
        <v>0</v>
      </c>
      <c r="M21" s="27">
        <f t="shared" si="1"/>
        <v>0</v>
      </c>
    </row>
    <row r="22" spans="1:14" ht="14.5" x14ac:dyDescent="0.35">
      <c r="A22" s="23" t="s">
        <v>30</v>
      </c>
      <c r="B22" s="30">
        <v>1615</v>
      </c>
      <c r="C22" s="25" t="s">
        <v>31</v>
      </c>
      <c r="D22" s="26">
        <f>'App.2-BA_Fixed Asset Cont_2028'!G22</f>
        <v>0</v>
      </c>
      <c r="E22" s="46"/>
      <c r="F22" s="47"/>
      <c r="G22" s="27">
        <f t="shared" si="2"/>
        <v>0</v>
      </c>
      <c r="H22" s="29"/>
      <c r="I22" s="26">
        <f>'App.2-BA_Fixed Asset Cont_2028'!L22</f>
        <v>0</v>
      </c>
      <c r="J22" s="46"/>
      <c r="K22" s="47"/>
      <c r="L22" s="27">
        <f t="shared" si="0"/>
        <v>0</v>
      </c>
      <c r="M22" s="27">
        <f t="shared" si="1"/>
        <v>0</v>
      </c>
      <c r="N22" s="31"/>
    </row>
    <row r="23" spans="1:14" ht="14.5" x14ac:dyDescent="0.35">
      <c r="A23" s="23">
        <v>1</v>
      </c>
      <c r="B23" s="30">
        <v>1620</v>
      </c>
      <c r="C23" s="25" t="s">
        <v>32</v>
      </c>
      <c r="D23" s="26">
        <f>'App.2-BA_Fixed Asset Cont_2028'!G23</f>
        <v>0</v>
      </c>
      <c r="E23" s="46"/>
      <c r="F23" s="47"/>
      <c r="G23" s="27">
        <f t="shared" si="2"/>
        <v>0</v>
      </c>
      <c r="H23" s="29"/>
      <c r="I23" s="26">
        <f>'App.2-BA_Fixed Asset Cont_2028'!L23</f>
        <v>0</v>
      </c>
      <c r="J23" s="49"/>
      <c r="K23" s="47"/>
      <c r="L23" s="27">
        <f t="shared" si="0"/>
        <v>0</v>
      </c>
      <c r="M23" s="27">
        <f t="shared" si="1"/>
        <v>0</v>
      </c>
      <c r="N23" s="31"/>
    </row>
    <row r="24" spans="1:14" ht="14.5" x14ac:dyDescent="0.35">
      <c r="A24" s="23" t="s">
        <v>30</v>
      </c>
      <c r="B24" s="24">
        <v>1705</v>
      </c>
      <c r="C24" s="25" t="s">
        <v>31</v>
      </c>
      <c r="D24" s="59">
        <f>'App.2-BA_Fixed Asset Cont_2028'!G24</f>
        <v>12.16056485</v>
      </c>
      <c r="E24" s="52"/>
      <c r="F24" s="53"/>
      <c r="G24" s="54">
        <f t="shared" si="2"/>
        <v>12.16056485</v>
      </c>
      <c r="H24" s="55"/>
      <c r="I24" s="59">
        <f>'App.2-BA_Fixed Asset Cont_2028'!L24</f>
        <v>0</v>
      </c>
      <c r="J24" s="52">
        <v>0</v>
      </c>
      <c r="K24" s="53"/>
      <c r="L24" s="54">
        <f t="shared" si="0"/>
        <v>0</v>
      </c>
      <c r="M24" s="56">
        <f t="shared" si="1"/>
        <v>12.16056485</v>
      </c>
    </row>
    <row r="25" spans="1:14" ht="14.5" x14ac:dyDescent="0.35">
      <c r="A25" s="23">
        <v>14.1</v>
      </c>
      <c r="B25" s="30">
        <v>1706</v>
      </c>
      <c r="C25" s="25" t="s">
        <v>33</v>
      </c>
      <c r="D25" s="59">
        <f>'App.2-BA_Fixed Asset Cont_2028'!G25</f>
        <v>99.459973209999987</v>
      </c>
      <c r="E25" s="52"/>
      <c r="F25" s="53"/>
      <c r="G25" s="54">
        <f t="shared" si="2"/>
        <v>99.459973209999987</v>
      </c>
      <c r="H25" s="55"/>
      <c r="I25" s="75">
        <f>'App.2-BA_Fixed Asset Cont_2028'!L25</f>
        <v>19.351125507434695</v>
      </c>
      <c r="J25" s="75">
        <v>0.99459973209999986</v>
      </c>
      <c r="K25" s="53"/>
      <c r="L25" s="76">
        <f t="shared" si="0"/>
        <v>20.345725239534694</v>
      </c>
      <c r="M25" s="77">
        <f t="shared" si="1"/>
        <v>79.1142479704653</v>
      </c>
    </row>
    <row r="26" spans="1:14" ht="14.5" x14ac:dyDescent="0.35">
      <c r="A26" s="23">
        <v>1</v>
      </c>
      <c r="B26" s="24">
        <v>1708</v>
      </c>
      <c r="C26" s="25" t="s">
        <v>32</v>
      </c>
      <c r="D26" s="59">
        <f>'App.2-BA_Fixed Asset Cont_2028'!G26</f>
        <v>1.140409E-2</v>
      </c>
      <c r="E26" s="52"/>
      <c r="F26" s="53"/>
      <c r="G26" s="54">
        <f t="shared" si="2"/>
        <v>1.140409E-2</v>
      </c>
      <c r="H26" s="55"/>
      <c r="I26" s="59">
        <f>'App.2-BA_Fixed Asset Cont_2028'!L26</f>
        <v>1.0024904215357776E-2</v>
      </c>
      <c r="J26" s="52">
        <v>1.8588666699999998E-4</v>
      </c>
      <c r="K26" s="79"/>
      <c r="L26" s="79">
        <f t="shared" si="0"/>
        <v>1.0210790882357776E-2</v>
      </c>
      <c r="M26" s="56">
        <f t="shared" si="1"/>
        <v>1.1932991176422242E-3</v>
      </c>
    </row>
    <row r="27" spans="1:14" ht="14.5" x14ac:dyDescent="0.35">
      <c r="A27" s="23">
        <v>47</v>
      </c>
      <c r="B27" s="24">
        <v>1715</v>
      </c>
      <c r="C27" s="25" t="s">
        <v>34</v>
      </c>
      <c r="D27" s="59">
        <f>'App.2-BA_Fixed Asset Cont_2028'!G27</f>
        <v>0</v>
      </c>
      <c r="E27" s="52"/>
      <c r="F27" s="53"/>
      <c r="G27" s="54">
        <f t="shared" si="2"/>
        <v>0</v>
      </c>
      <c r="H27" s="55"/>
      <c r="I27" s="59">
        <f>'App.2-BA_Fixed Asset Cont_2028'!L27</f>
        <v>0</v>
      </c>
      <c r="J27" s="52"/>
      <c r="K27" s="53"/>
      <c r="L27" s="54">
        <f t="shared" si="0"/>
        <v>0</v>
      </c>
      <c r="M27" s="56">
        <f t="shared" si="1"/>
        <v>0</v>
      </c>
    </row>
    <row r="28" spans="1:14" ht="14.5" x14ac:dyDescent="0.35">
      <c r="A28" s="23">
        <v>47</v>
      </c>
      <c r="B28" s="24">
        <v>1720</v>
      </c>
      <c r="C28" s="25" t="s">
        <v>35</v>
      </c>
      <c r="D28" s="59">
        <f>'App.2-BA_Fixed Asset Cont_2028'!G28</f>
        <v>281.34635672000002</v>
      </c>
      <c r="E28" s="52"/>
      <c r="F28" s="53"/>
      <c r="G28" s="54">
        <f t="shared" si="2"/>
        <v>281.34635672000002</v>
      </c>
      <c r="H28" s="55"/>
      <c r="I28" s="75">
        <f>'App.2-BA_Fixed Asset Cont_2028'!L28</f>
        <v>53.001477847785182</v>
      </c>
      <c r="J28" s="75">
        <v>4.0513875367679999</v>
      </c>
      <c r="K28" s="53"/>
      <c r="L28" s="76">
        <f t="shared" si="0"/>
        <v>57.052865384553179</v>
      </c>
      <c r="M28" s="77">
        <f t="shared" si="1"/>
        <v>224.29349133544684</v>
      </c>
    </row>
    <row r="29" spans="1:14" ht="14.5" x14ac:dyDescent="0.35">
      <c r="A29" s="23">
        <v>47</v>
      </c>
      <c r="B29" s="24">
        <v>1730</v>
      </c>
      <c r="C29" s="25" t="s">
        <v>36</v>
      </c>
      <c r="D29" s="59">
        <f>'App.2-BA_Fixed Asset Cont_2028'!G29</f>
        <v>145.75865035999999</v>
      </c>
      <c r="E29" s="52"/>
      <c r="F29" s="53"/>
      <c r="G29" s="54">
        <f t="shared" si="2"/>
        <v>145.75865035999999</v>
      </c>
      <c r="H29" s="55"/>
      <c r="I29" s="75">
        <f>'App.2-BA_Fixed Asset Cont_2028'!L29</f>
        <v>44.352577106113387</v>
      </c>
      <c r="J29" s="75">
        <v>2.055196970076</v>
      </c>
      <c r="K29" s="53"/>
      <c r="L29" s="76">
        <f t="shared" si="0"/>
        <v>46.407774076189384</v>
      </c>
      <c r="M29" s="77">
        <f t="shared" si="1"/>
        <v>99.350876283810607</v>
      </c>
    </row>
    <row r="30" spans="1:14" ht="14.5" x14ac:dyDescent="0.35">
      <c r="A30" s="23">
        <v>47</v>
      </c>
      <c r="B30" s="24">
        <v>1735</v>
      </c>
      <c r="C30" s="25" t="s">
        <v>37</v>
      </c>
      <c r="D30" s="59">
        <f>'App.2-BA_Fixed Asset Cont_2028'!G30</f>
        <v>0</v>
      </c>
      <c r="E30" s="52"/>
      <c r="F30" s="53"/>
      <c r="G30" s="54">
        <f t="shared" si="2"/>
        <v>0</v>
      </c>
      <c r="H30" s="55"/>
      <c r="I30" s="59">
        <f>'App.2-BA_Fixed Asset Cont_2028'!L30</f>
        <v>0</v>
      </c>
      <c r="J30" s="52"/>
      <c r="K30" s="53"/>
      <c r="L30" s="54">
        <f t="shared" si="0"/>
        <v>0</v>
      </c>
      <c r="M30" s="54">
        <f t="shared" si="1"/>
        <v>0</v>
      </c>
    </row>
    <row r="31" spans="1:14" ht="14.5" x14ac:dyDescent="0.35">
      <c r="A31" s="23">
        <v>47</v>
      </c>
      <c r="B31" s="24">
        <v>1740</v>
      </c>
      <c r="C31" s="25" t="s">
        <v>38</v>
      </c>
      <c r="D31" s="59">
        <f>'App.2-BA_Fixed Asset Cont_2028'!G31</f>
        <v>0</v>
      </c>
      <c r="E31" s="52"/>
      <c r="F31" s="53"/>
      <c r="G31" s="54">
        <f t="shared" si="2"/>
        <v>0</v>
      </c>
      <c r="H31" s="55"/>
      <c r="I31" s="59">
        <f>'App.2-BA_Fixed Asset Cont_2028'!L31</f>
        <v>0</v>
      </c>
      <c r="J31" s="52"/>
      <c r="K31" s="53"/>
      <c r="L31" s="54">
        <f t="shared" si="0"/>
        <v>0</v>
      </c>
      <c r="M31" s="54">
        <f t="shared" si="1"/>
        <v>0</v>
      </c>
    </row>
    <row r="32" spans="1:14" ht="14.5" x14ac:dyDescent="0.35">
      <c r="A32" s="23">
        <v>17</v>
      </c>
      <c r="B32" s="24">
        <v>1745</v>
      </c>
      <c r="C32" s="25" t="s">
        <v>39</v>
      </c>
      <c r="D32" s="59">
        <f>'App.2-BA_Fixed Asset Cont_2028'!G32</f>
        <v>11.61852959</v>
      </c>
      <c r="E32" s="52"/>
      <c r="F32" s="53"/>
      <c r="G32" s="54">
        <f t="shared" si="2"/>
        <v>11.61852959</v>
      </c>
      <c r="H32" s="55"/>
      <c r="I32" s="75">
        <f>'App.2-BA_Fixed Asset Cont_2028'!L32</f>
        <v>4.4830685573235636</v>
      </c>
      <c r="J32" s="52">
        <v>0.18822017935799998</v>
      </c>
      <c r="K32" s="53"/>
      <c r="L32" s="76">
        <f t="shared" si="0"/>
        <v>4.6712887366815634</v>
      </c>
      <c r="M32" s="77">
        <f t="shared" si="1"/>
        <v>6.9472408533184362</v>
      </c>
    </row>
    <row r="33" spans="1:13" ht="14.5" x14ac:dyDescent="0.35">
      <c r="A33" s="23" t="s">
        <v>30</v>
      </c>
      <c r="B33" s="24">
        <v>1905</v>
      </c>
      <c r="C33" s="25" t="s">
        <v>31</v>
      </c>
      <c r="D33" s="59">
        <f>'App.2-BA_Fixed Asset Cont_2028'!G33</f>
        <v>0</v>
      </c>
      <c r="E33" s="52"/>
      <c r="F33" s="53"/>
      <c r="G33" s="54">
        <f t="shared" si="2"/>
        <v>0</v>
      </c>
      <c r="H33" s="55"/>
      <c r="I33" s="59">
        <f>'App.2-BA_Fixed Asset Cont_2028'!L33</f>
        <v>0</v>
      </c>
      <c r="J33" s="52"/>
      <c r="K33" s="53"/>
      <c r="L33" s="54">
        <f t="shared" si="0"/>
        <v>0</v>
      </c>
      <c r="M33" s="54">
        <f t="shared" si="1"/>
        <v>0</v>
      </c>
    </row>
    <row r="34" spans="1:13" ht="14.5" x14ac:dyDescent="0.35">
      <c r="A34" s="23">
        <v>47</v>
      </c>
      <c r="B34" s="24">
        <v>1908</v>
      </c>
      <c r="C34" s="25" t="s">
        <v>40</v>
      </c>
      <c r="D34" s="59">
        <f>'App.2-BA_Fixed Asset Cont_2028'!G34</f>
        <v>0</v>
      </c>
      <c r="E34" s="52"/>
      <c r="F34" s="53"/>
      <c r="G34" s="54">
        <f t="shared" si="2"/>
        <v>0</v>
      </c>
      <c r="H34" s="55"/>
      <c r="I34" s="59">
        <f>'App.2-BA_Fixed Asset Cont_2028'!L34</f>
        <v>0</v>
      </c>
      <c r="J34" s="52"/>
      <c r="K34" s="53"/>
      <c r="L34" s="54">
        <f t="shared" si="0"/>
        <v>0</v>
      </c>
      <c r="M34" s="54">
        <f t="shared" si="1"/>
        <v>0</v>
      </c>
    </row>
    <row r="35" spans="1:13" ht="14.5" x14ac:dyDescent="0.35">
      <c r="A35" s="23">
        <v>13</v>
      </c>
      <c r="B35" s="24">
        <v>1910</v>
      </c>
      <c r="C35" s="25" t="s">
        <v>41</v>
      </c>
      <c r="D35" s="59">
        <f>'App.2-BA_Fixed Asset Cont_2028'!G35</f>
        <v>0</v>
      </c>
      <c r="E35" s="52"/>
      <c r="F35" s="53"/>
      <c r="G35" s="54">
        <f t="shared" si="2"/>
        <v>0</v>
      </c>
      <c r="H35" s="55"/>
      <c r="I35" s="59">
        <f>'App.2-BA_Fixed Asset Cont_2028'!L35</f>
        <v>0</v>
      </c>
      <c r="J35" s="52"/>
      <c r="K35" s="53"/>
      <c r="L35" s="54">
        <f t="shared" si="0"/>
        <v>0</v>
      </c>
      <c r="M35" s="54">
        <f t="shared" si="1"/>
        <v>0</v>
      </c>
    </row>
    <row r="36" spans="1:13" ht="14.5" x14ac:dyDescent="0.35">
      <c r="A36" s="23">
        <v>8</v>
      </c>
      <c r="B36" s="24">
        <v>1915</v>
      </c>
      <c r="C36" s="25" t="s">
        <v>42</v>
      </c>
      <c r="D36" s="59">
        <f>'App.2-BA_Fixed Asset Cont_2028'!G36</f>
        <v>0</v>
      </c>
      <c r="E36" s="52"/>
      <c r="F36" s="53"/>
      <c r="G36" s="54">
        <f t="shared" si="2"/>
        <v>0</v>
      </c>
      <c r="H36" s="55"/>
      <c r="I36" s="59">
        <f>'App.2-BA_Fixed Asset Cont_2028'!L36</f>
        <v>0</v>
      </c>
      <c r="J36" s="52"/>
      <c r="K36" s="53"/>
      <c r="L36" s="54">
        <f t="shared" si="0"/>
        <v>0</v>
      </c>
      <c r="M36" s="54">
        <f t="shared" si="1"/>
        <v>0</v>
      </c>
    </row>
    <row r="37" spans="1:13" ht="14.5" x14ac:dyDescent="0.35">
      <c r="A37" s="23">
        <v>10</v>
      </c>
      <c r="B37" s="24">
        <v>1920</v>
      </c>
      <c r="C37" s="25" t="s">
        <v>43</v>
      </c>
      <c r="D37" s="59">
        <f>'App.2-BA_Fixed Asset Cont_2028'!G37</f>
        <v>0</v>
      </c>
      <c r="E37" s="52"/>
      <c r="F37" s="53"/>
      <c r="G37" s="54">
        <f t="shared" si="2"/>
        <v>0</v>
      </c>
      <c r="H37" s="55"/>
      <c r="I37" s="59">
        <f>'App.2-BA_Fixed Asset Cont_2028'!L37</f>
        <v>0</v>
      </c>
      <c r="J37" s="52"/>
      <c r="K37" s="53"/>
      <c r="L37" s="54">
        <f t="shared" si="0"/>
        <v>0</v>
      </c>
      <c r="M37" s="54">
        <f t="shared" si="1"/>
        <v>0</v>
      </c>
    </row>
    <row r="38" spans="1:13" ht="14.5" x14ac:dyDescent="0.35">
      <c r="A38" s="23"/>
      <c r="B38" s="30">
        <v>1925</v>
      </c>
      <c r="C38" s="25" t="s">
        <v>44</v>
      </c>
      <c r="D38" s="59">
        <f>'App.2-BA_Fixed Asset Cont_2028'!G38</f>
        <v>0</v>
      </c>
      <c r="E38" s="52"/>
      <c r="F38" s="53"/>
      <c r="G38" s="54">
        <f t="shared" si="2"/>
        <v>0</v>
      </c>
      <c r="H38" s="55"/>
      <c r="I38" s="59">
        <f>'App.2-BA_Fixed Asset Cont_2028'!L38</f>
        <v>0</v>
      </c>
      <c r="J38" s="52"/>
      <c r="K38" s="53"/>
      <c r="L38" s="54">
        <f t="shared" si="0"/>
        <v>0</v>
      </c>
      <c r="M38" s="54">
        <f t="shared" si="1"/>
        <v>0</v>
      </c>
    </row>
    <row r="39" spans="1:13" ht="14.5" x14ac:dyDescent="0.35">
      <c r="A39" s="23">
        <v>10</v>
      </c>
      <c r="B39" s="24">
        <v>1930</v>
      </c>
      <c r="C39" s="25" t="s">
        <v>45</v>
      </c>
      <c r="D39" s="59">
        <f>'App.2-BA_Fixed Asset Cont_2028'!G39</f>
        <v>0</v>
      </c>
      <c r="E39" s="52"/>
      <c r="F39" s="53"/>
      <c r="G39" s="54">
        <f t="shared" si="2"/>
        <v>0</v>
      </c>
      <c r="H39" s="55"/>
      <c r="I39" s="59">
        <f>'App.2-BA_Fixed Asset Cont_2028'!L39</f>
        <v>0</v>
      </c>
      <c r="J39" s="52"/>
      <c r="K39" s="53"/>
      <c r="L39" s="54">
        <f t="shared" si="0"/>
        <v>0</v>
      </c>
      <c r="M39" s="54">
        <f t="shared" si="1"/>
        <v>0</v>
      </c>
    </row>
    <row r="40" spans="1:13" ht="14.5" x14ac:dyDescent="0.35">
      <c r="A40" s="23">
        <v>8</v>
      </c>
      <c r="B40" s="24">
        <v>1935</v>
      </c>
      <c r="C40" s="25" t="s">
        <v>46</v>
      </c>
      <c r="D40" s="59">
        <f>'App.2-BA_Fixed Asset Cont_2028'!G40</f>
        <v>0</v>
      </c>
      <c r="E40" s="52"/>
      <c r="F40" s="53"/>
      <c r="G40" s="54">
        <f t="shared" si="2"/>
        <v>0</v>
      </c>
      <c r="H40" s="55"/>
      <c r="I40" s="59">
        <f>'App.2-BA_Fixed Asset Cont_2028'!L40</f>
        <v>0</v>
      </c>
      <c r="J40" s="52"/>
      <c r="K40" s="53"/>
      <c r="L40" s="54">
        <f t="shared" si="0"/>
        <v>0</v>
      </c>
      <c r="M40" s="54">
        <f t="shared" si="1"/>
        <v>0</v>
      </c>
    </row>
    <row r="41" spans="1:13" ht="14.5" x14ac:dyDescent="0.35">
      <c r="A41" s="23">
        <v>8</v>
      </c>
      <c r="B41" s="24">
        <v>1940</v>
      </c>
      <c r="C41" s="25" t="s">
        <v>47</v>
      </c>
      <c r="D41" s="59">
        <f>'App.2-BA_Fixed Asset Cont_2028'!G41</f>
        <v>0</v>
      </c>
      <c r="E41" s="52"/>
      <c r="F41" s="53"/>
      <c r="G41" s="54">
        <f t="shared" si="2"/>
        <v>0</v>
      </c>
      <c r="H41" s="55"/>
      <c r="I41" s="59">
        <f>'App.2-BA_Fixed Asset Cont_2028'!L41</f>
        <v>0</v>
      </c>
      <c r="J41" s="52"/>
      <c r="K41" s="53"/>
      <c r="L41" s="54">
        <f t="shared" si="0"/>
        <v>0</v>
      </c>
      <c r="M41" s="54">
        <f t="shared" si="1"/>
        <v>0</v>
      </c>
    </row>
    <row r="42" spans="1:13" ht="14.5" x14ac:dyDescent="0.35">
      <c r="A42" s="23">
        <v>8</v>
      </c>
      <c r="B42" s="24">
        <v>1945</v>
      </c>
      <c r="C42" s="25" t="s">
        <v>48</v>
      </c>
      <c r="D42" s="59">
        <f>'App.2-BA_Fixed Asset Cont_2028'!G42</f>
        <v>0</v>
      </c>
      <c r="E42" s="52"/>
      <c r="F42" s="53"/>
      <c r="G42" s="54">
        <f t="shared" si="2"/>
        <v>0</v>
      </c>
      <c r="H42" s="55"/>
      <c r="I42" s="59">
        <f>'App.2-BA_Fixed Asset Cont_2028'!L42</f>
        <v>0</v>
      </c>
      <c r="J42" s="52"/>
      <c r="K42" s="53"/>
      <c r="L42" s="54">
        <f t="shared" si="0"/>
        <v>0</v>
      </c>
      <c r="M42" s="54">
        <f t="shared" si="1"/>
        <v>0</v>
      </c>
    </row>
    <row r="43" spans="1:13" ht="14.5" x14ac:dyDescent="0.35">
      <c r="A43" s="23">
        <v>8</v>
      </c>
      <c r="B43" s="24">
        <v>1950</v>
      </c>
      <c r="C43" s="25" t="s">
        <v>49</v>
      </c>
      <c r="D43" s="59">
        <f>'App.2-BA_Fixed Asset Cont_2028'!G43</f>
        <v>0</v>
      </c>
      <c r="E43" s="52"/>
      <c r="F43" s="53"/>
      <c r="G43" s="54">
        <f t="shared" si="2"/>
        <v>0</v>
      </c>
      <c r="H43" s="55"/>
      <c r="I43" s="59">
        <f>'App.2-BA_Fixed Asset Cont_2028'!L43</f>
        <v>0</v>
      </c>
      <c r="J43" s="52"/>
      <c r="K43" s="53"/>
      <c r="L43" s="54">
        <f t="shared" si="0"/>
        <v>0</v>
      </c>
      <c r="M43" s="54">
        <f t="shared" si="1"/>
        <v>0</v>
      </c>
    </row>
    <row r="44" spans="1:13" ht="14.5" x14ac:dyDescent="0.35">
      <c r="A44" s="23">
        <v>8</v>
      </c>
      <c r="B44" s="24">
        <v>1955</v>
      </c>
      <c r="C44" s="25" t="s">
        <v>50</v>
      </c>
      <c r="D44" s="59">
        <f>'App.2-BA_Fixed Asset Cont_2028'!G44</f>
        <v>1.1913120000000001E-2</v>
      </c>
      <c r="E44" s="52"/>
      <c r="F44" s="53"/>
      <c r="G44" s="54">
        <f t="shared" si="2"/>
        <v>1.1913120000000001E-2</v>
      </c>
      <c r="H44" s="55"/>
      <c r="I44" s="59">
        <f>'App.2-BA_Fixed Asset Cont_2028'!L44</f>
        <v>5.7019312051612885E-3</v>
      </c>
      <c r="J44" s="52">
        <v>6.0161256000000011E-4</v>
      </c>
      <c r="K44" s="53"/>
      <c r="L44" s="79">
        <f t="shared" si="0"/>
        <v>6.3035437651612885E-3</v>
      </c>
      <c r="M44" s="56">
        <f t="shared" si="1"/>
        <v>5.6095762348387125E-3</v>
      </c>
    </row>
    <row r="45" spans="1:13" ht="14.5" x14ac:dyDescent="0.35">
      <c r="A45" s="23">
        <v>8</v>
      </c>
      <c r="B45" s="24">
        <v>1960</v>
      </c>
      <c r="C45" s="25" t="s">
        <v>51</v>
      </c>
      <c r="D45" s="59">
        <f>'App.2-BA_Fixed Asset Cont_2028'!G45</f>
        <v>0</v>
      </c>
      <c r="E45" s="52"/>
      <c r="F45" s="53"/>
      <c r="G45" s="54">
        <f t="shared" si="2"/>
        <v>0</v>
      </c>
      <c r="H45" s="55"/>
      <c r="I45" s="59">
        <f>'App.2-BA_Fixed Asset Cont_2028'!L45</f>
        <v>0</v>
      </c>
      <c r="J45" s="52"/>
      <c r="K45" s="53"/>
      <c r="L45" s="54">
        <f t="shared" si="0"/>
        <v>0</v>
      </c>
      <c r="M45" s="54">
        <f t="shared" si="1"/>
        <v>0</v>
      </c>
    </row>
    <row r="46" spans="1:13" ht="25" x14ac:dyDescent="0.35">
      <c r="A46" s="32">
        <v>47</v>
      </c>
      <c r="B46" s="24">
        <v>1970</v>
      </c>
      <c r="C46" s="25" t="s">
        <v>52</v>
      </c>
      <c r="D46" s="59">
        <f>'App.2-BA_Fixed Asset Cont_2028'!G46</f>
        <v>0</v>
      </c>
      <c r="E46" s="52"/>
      <c r="F46" s="53"/>
      <c r="G46" s="54">
        <f t="shared" si="2"/>
        <v>0</v>
      </c>
      <c r="H46" s="55"/>
      <c r="I46" s="59">
        <f>'App.2-BA_Fixed Asset Cont_2028'!L46</f>
        <v>0</v>
      </c>
      <c r="J46" s="52"/>
      <c r="K46" s="53"/>
      <c r="L46" s="54">
        <f t="shared" si="0"/>
        <v>0</v>
      </c>
      <c r="M46" s="54">
        <f t="shared" si="1"/>
        <v>0</v>
      </c>
    </row>
    <row r="47" spans="1:13" ht="14.5" x14ac:dyDescent="0.35">
      <c r="A47" s="23">
        <v>47</v>
      </c>
      <c r="B47" s="24">
        <v>1975</v>
      </c>
      <c r="C47" s="25" t="s">
        <v>53</v>
      </c>
      <c r="D47" s="59">
        <f>'App.2-BA_Fixed Asset Cont_2028'!G47</f>
        <v>0</v>
      </c>
      <c r="E47" s="52"/>
      <c r="F47" s="53"/>
      <c r="G47" s="54">
        <f t="shared" si="2"/>
        <v>0</v>
      </c>
      <c r="H47" s="55"/>
      <c r="I47" s="59">
        <f>'App.2-BA_Fixed Asset Cont_2028'!L47</f>
        <v>0</v>
      </c>
      <c r="J47" s="52"/>
      <c r="K47" s="53"/>
      <c r="L47" s="54">
        <f t="shared" si="0"/>
        <v>0</v>
      </c>
      <c r="M47" s="54">
        <f t="shared" si="1"/>
        <v>0</v>
      </c>
    </row>
    <row r="48" spans="1:13" ht="14.5" x14ac:dyDescent="0.35">
      <c r="A48" s="23">
        <v>47</v>
      </c>
      <c r="B48" s="24">
        <v>1980</v>
      </c>
      <c r="C48" s="25" t="s">
        <v>54</v>
      </c>
      <c r="D48" s="59">
        <f>'App.2-BA_Fixed Asset Cont_2028'!G48</f>
        <v>0</v>
      </c>
      <c r="E48" s="52"/>
      <c r="F48" s="53"/>
      <c r="G48" s="54">
        <f t="shared" si="2"/>
        <v>0</v>
      </c>
      <c r="H48" s="55"/>
      <c r="I48" s="59">
        <f>'App.2-BA_Fixed Asset Cont_2028'!L48</f>
        <v>0</v>
      </c>
      <c r="J48" s="52"/>
      <c r="K48" s="53"/>
      <c r="L48" s="54">
        <f t="shared" si="0"/>
        <v>0</v>
      </c>
      <c r="M48" s="54">
        <f t="shared" si="1"/>
        <v>0</v>
      </c>
    </row>
    <row r="49" spans="1:14" ht="14.5" x14ac:dyDescent="0.35">
      <c r="A49" s="23">
        <v>47</v>
      </c>
      <c r="B49" s="24">
        <v>1985</v>
      </c>
      <c r="C49" s="25" t="s">
        <v>55</v>
      </c>
      <c r="D49" s="59">
        <f>'App.2-BA_Fixed Asset Cont_2028'!G49</f>
        <v>0</v>
      </c>
      <c r="E49" s="52"/>
      <c r="F49" s="53"/>
      <c r="G49" s="54">
        <f t="shared" si="2"/>
        <v>0</v>
      </c>
      <c r="H49" s="55"/>
      <c r="I49" s="59">
        <f>'App.2-BA_Fixed Asset Cont_2028'!L49</f>
        <v>0</v>
      </c>
      <c r="J49" s="52"/>
      <c r="K49" s="53"/>
      <c r="L49" s="54">
        <f t="shared" si="0"/>
        <v>0</v>
      </c>
      <c r="M49" s="54">
        <f t="shared" si="1"/>
        <v>0</v>
      </c>
    </row>
    <row r="50" spans="1:14" ht="14.5" x14ac:dyDescent="0.35">
      <c r="A50" s="32">
        <v>47</v>
      </c>
      <c r="B50" s="24">
        <v>1990</v>
      </c>
      <c r="C50" s="33" t="s">
        <v>56</v>
      </c>
      <c r="D50" s="59">
        <f>'App.2-BA_Fixed Asset Cont_2028'!G50</f>
        <v>0</v>
      </c>
      <c r="E50" s="52"/>
      <c r="F50" s="53"/>
      <c r="G50" s="54">
        <f t="shared" si="2"/>
        <v>0</v>
      </c>
      <c r="H50" s="55"/>
      <c r="I50" s="59">
        <f>'App.2-BA_Fixed Asset Cont_2028'!L50</f>
        <v>0</v>
      </c>
      <c r="J50" s="52"/>
      <c r="K50" s="53"/>
      <c r="L50" s="54">
        <f t="shared" si="0"/>
        <v>0</v>
      </c>
      <c r="M50" s="54">
        <f t="shared" si="1"/>
        <v>0</v>
      </c>
    </row>
    <row r="51" spans="1:14" ht="14.5" x14ac:dyDescent="0.35">
      <c r="A51" s="23">
        <v>47</v>
      </c>
      <c r="B51" s="24">
        <v>1995</v>
      </c>
      <c r="C51" s="25" t="s">
        <v>57</v>
      </c>
      <c r="D51" s="59">
        <f>'App.2-BA_Fixed Asset Cont_2028'!G51</f>
        <v>0</v>
      </c>
      <c r="E51" s="52"/>
      <c r="F51" s="53"/>
      <c r="G51" s="54">
        <f t="shared" si="2"/>
        <v>0</v>
      </c>
      <c r="H51" s="55"/>
      <c r="I51" s="59">
        <f>'App.2-BA_Fixed Asset Cont_2028'!L51</f>
        <v>0</v>
      </c>
      <c r="J51" s="52"/>
      <c r="K51" s="53"/>
      <c r="L51" s="54">
        <f t="shared" si="0"/>
        <v>0</v>
      </c>
      <c r="M51" s="54">
        <f t="shared" si="1"/>
        <v>0</v>
      </c>
    </row>
    <row r="52" spans="1:14" ht="14.5" x14ac:dyDescent="0.35">
      <c r="A52" s="23">
        <v>47</v>
      </c>
      <c r="B52" s="24">
        <v>2440</v>
      </c>
      <c r="C52" s="34" t="s">
        <v>58</v>
      </c>
      <c r="D52" s="59">
        <f>'App.2-BA_Fixed Asset Cont_2028'!G52</f>
        <v>0</v>
      </c>
      <c r="E52" s="52"/>
      <c r="F52" s="53"/>
      <c r="G52" s="54">
        <f t="shared" si="2"/>
        <v>0</v>
      </c>
      <c r="H52" s="43"/>
      <c r="I52" s="59">
        <f>'App.2-BA_Fixed Asset Cont_2028'!L52</f>
        <v>0</v>
      </c>
      <c r="J52" s="52"/>
      <c r="K52" s="53"/>
      <c r="L52" s="54">
        <f t="shared" si="0"/>
        <v>0</v>
      </c>
      <c r="M52" s="54">
        <f t="shared" si="1"/>
        <v>0</v>
      </c>
    </row>
    <row r="53" spans="1:14" ht="14.5" x14ac:dyDescent="0.35">
      <c r="A53" s="35"/>
      <c r="B53" s="35"/>
      <c r="C53" s="28"/>
      <c r="D53" s="56"/>
      <c r="E53" s="57"/>
      <c r="F53" s="57"/>
      <c r="G53" s="54"/>
      <c r="H53" s="43"/>
      <c r="I53" s="56"/>
      <c r="J53" s="57"/>
      <c r="K53" s="57"/>
      <c r="L53" s="54"/>
      <c r="M53" s="56"/>
    </row>
    <row r="54" spans="1:14" ht="13" x14ac:dyDescent="0.3">
      <c r="A54" s="35"/>
      <c r="B54" s="35"/>
      <c r="C54" s="36" t="s">
        <v>59</v>
      </c>
      <c r="D54" s="45">
        <f>SUM(D17:D53)</f>
        <v>550.36739193999995</v>
      </c>
      <c r="E54" s="45">
        <f>SUM(E17:E53)</f>
        <v>0</v>
      </c>
      <c r="F54" s="45">
        <f>SUM(F17:F53)</f>
        <v>0</v>
      </c>
      <c r="G54" s="45">
        <f>SUM(G17:G53)</f>
        <v>550.36739193999995</v>
      </c>
      <c r="H54" s="45"/>
      <c r="I54" s="78">
        <f>SUM(I17:I53)</f>
        <v>121.20397585407736</v>
      </c>
      <c r="J54" s="78">
        <f>SUM(J17:J53)</f>
        <v>7.2901919175289995</v>
      </c>
      <c r="K54" s="80">
        <f>SUM(K17:K53)</f>
        <v>0</v>
      </c>
      <c r="L54" s="78">
        <f>SUM(L17:L53)</f>
        <v>128.49416777160636</v>
      </c>
      <c r="M54" s="78">
        <f>SUM(M17:M53)</f>
        <v>421.87322416839373</v>
      </c>
    </row>
    <row r="55" spans="1:14" ht="39" x14ac:dyDescent="0.35">
      <c r="A55" s="35"/>
      <c r="B55" s="35"/>
      <c r="C55" s="37" t="s">
        <v>60</v>
      </c>
      <c r="D55" s="56"/>
      <c r="E55" s="57"/>
      <c r="F55" s="57"/>
      <c r="G55" s="54">
        <f t="shared" ref="G55" si="3">D55+E55+F55</f>
        <v>0</v>
      </c>
      <c r="H55" s="43"/>
      <c r="I55" s="56"/>
      <c r="J55" s="57"/>
      <c r="K55" s="57"/>
      <c r="L55" s="54">
        <f t="shared" ref="L55:L56" si="4">I55+J55+K55</f>
        <v>0</v>
      </c>
      <c r="M55" s="54">
        <f t="shared" ref="M55" si="5">G55+L55</f>
        <v>0</v>
      </c>
    </row>
    <row r="56" spans="1:14" ht="26" x14ac:dyDescent="0.35">
      <c r="A56" s="35"/>
      <c r="B56" s="35"/>
      <c r="C56" s="38" t="s">
        <v>61</v>
      </c>
      <c r="D56" s="59">
        <f>'App.2-BA_Fixed Asset Cont_2028'!G56</f>
        <v>0</v>
      </c>
      <c r="E56" s="57"/>
      <c r="F56" s="57"/>
      <c r="G56" s="54">
        <f t="shared" si="2"/>
        <v>0</v>
      </c>
      <c r="H56" s="43"/>
      <c r="I56" s="56">
        <f>'App.2-BA_Fixed Asset Cont_2028'!L56</f>
        <v>0</v>
      </c>
      <c r="J56" s="57"/>
      <c r="K56" s="57"/>
      <c r="L56" s="54">
        <f t="shared" si="4"/>
        <v>0</v>
      </c>
      <c r="M56" s="54">
        <f>G56-L56</f>
        <v>0</v>
      </c>
    </row>
    <row r="57" spans="1:14" ht="13" x14ac:dyDescent="0.3">
      <c r="A57" s="35"/>
      <c r="B57" s="35"/>
      <c r="C57" s="36" t="s">
        <v>62</v>
      </c>
      <c r="D57" s="45">
        <f>SUM(D54:D56)</f>
        <v>550.36739193999995</v>
      </c>
      <c r="E57" s="45">
        <f t="shared" ref="E57:G57" si="6">SUM(E54:E56)</f>
        <v>0</v>
      </c>
      <c r="F57" s="45">
        <f t="shared" si="6"/>
        <v>0</v>
      </c>
      <c r="G57" s="45">
        <f t="shared" si="6"/>
        <v>550.36739193999995</v>
      </c>
      <c r="H57" s="36"/>
      <c r="I57" s="45">
        <f t="shared" ref="I57:M57" si="7">SUM(I54:I56)</f>
        <v>121.20397585407736</v>
      </c>
      <c r="J57" s="45">
        <f t="shared" si="7"/>
        <v>7.2901919175289995</v>
      </c>
      <c r="K57" s="45">
        <f t="shared" si="7"/>
        <v>0</v>
      </c>
      <c r="L57" s="45">
        <f t="shared" si="7"/>
        <v>128.49416777160636</v>
      </c>
      <c r="M57" s="45">
        <f t="shared" si="7"/>
        <v>421.87322416839373</v>
      </c>
    </row>
    <row r="58" spans="1:14" ht="15.5" x14ac:dyDescent="0.35">
      <c r="A58" s="35"/>
      <c r="B58" s="35"/>
      <c r="C58" s="87" t="s">
        <v>63</v>
      </c>
      <c r="D58" s="88"/>
      <c r="E58" s="88"/>
      <c r="F58" s="88"/>
      <c r="G58" s="88"/>
      <c r="H58" s="88"/>
      <c r="I58" s="89"/>
      <c r="J58" s="48"/>
      <c r="K58" s="31"/>
      <c r="L58" s="39"/>
      <c r="M58" s="31"/>
    </row>
    <row r="59" spans="1:14" ht="14.5" x14ac:dyDescent="0.35">
      <c r="A59" s="35"/>
      <c r="B59" s="35"/>
      <c r="C59" s="90" t="s">
        <v>64</v>
      </c>
      <c r="D59" s="91"/>
      <c r="E59" s="91"/>
      <c r="F59" s="91"/>
      <c r="G59" s="91"/>
      <c r="H59" s="91"/>
      <c r="I59" s="92"/>
      <c r="J59" s="45">
        <f>J57+J58</f>
        <v>7.2901919175289995</v>
      </c>
      <c r="L59" s="39"/>
      <c r="M59" s="31"/>
    </row>
    <row r="60" spans="1:14" x14ac:dyDescent="0.25">
      <c r="N60" s="31"/>
    </row>
    <row r="61" spans="1:14" ht="13" x14ac:dyDescent="0.3">
      <c r="I61" s="2" t="s">
        <v>65</v>
      </c>
    </row>
    <row r="62" spans="1:14" ht="14.5" x14ac:dyDescent="0.35">
      <c r="A62" s="35">
        <v>10</v>
      </c>
      <c r="B62" s="35"/>
      <c r="C62" s="40" t="s">
        <v>66</v>
      </c>
      <c r="I62" s="2" t="s">
        <v>66</v>
      </c>
      <c r="K62" s="50"/>
    </row>
    <row r="63" spans="1:14" ht="14.5" x14ac:dyDescent="0.35">
      <c r="A63" s="35">
        <v>8</v>
      </c>
      <c r="B63" s="35"/>
      <c r="C63" s="40" t="s">
        <v>46</v>
      </c>
      <c r="I63" s="2" t="s">
        <v>46</v>
      </c>
      <c r="K63" s="51"/>
    </row>
    <row r="64" spans="1:14" ht="14.5" x14ac:dyDescent="0.35">
      <c r="I64" s="3" t="s">
        <v>67</v>
      </c>
      <c r="K64" s="58">
        <f>J59-K62-K63</f>
        <v>7.2901919175289995</v>
      </c>
    </row>
    <row r="65" spans="1:14" x14ac:dyDescent="0.25">
      <c r="N65" s="41"/>
    </row>
    <row r="66" spans="1:14" x14ac:dyDescent="0.25">
      <c r="N66" s="41"/>
    </row>
    <row r="67" spans="1:14" ht="13" x14ac:dyDescent="0.3">
      <c r="A67" s="42" t="s">
        <v>68</v>
      </c>
      <c r="D67" s="43"/>
      <c r="E67" s="43"/>
      <c r="F67" s="43"/>
      <c r="G67" s="43"/>
      <c r="H67" s="43"/>
      <c r="I67" s="43"/>
      <c r="J67" s="43"/>
      <c r="K67" s="43"/>
      <c r="L67" s="43"/>
      <c r="N67" s="41"/>
    </row>
    <row r="69" spans="1:14" x14ac:dyDescent="0.25">
      <c r="A69" s="1">
        <v>1</v>
      </c>
      <c r="B69" s="81" t="s">
        <v>69</v>
      </c>
      <c r="C69" s="81"/>
      <c r="D69" s="81"/>
      <c r="E69" s="81"/>
      <c r="F69" s="81"/>
      <c r="G69" s="81"/>
      <c r="H69" s="81"/>
      <c r="I69" s="81"/>
      <c r="J69" s="81"/>
      <c r="K69" s="81"/>
      <c r="L69" s="81"/>
      <c r="M69" s="81"/>
    </row>
    <row r="70" spans="1:14" x14ac:dyDescent="0.25">
      <c r="B70" s="81"/>
      <c r="C70" s="81"/>
      <c r="D70" s="81"/>
      <c r="E70" s="81"/>
      <c r="F70" s="81"/>
      <c r="G70" s="81"/>
      <c r="H70" s="81"/>
      <c r="I70" s="81"/>
      <c r="J70" s="81"/>
      <c r="K70" s="81"/>
      <c r="L70" s="81"/>
      <c r="M70" s="81"/>
    </row>
    <row r="71" spans="1:14" ht="12.75" customHeight="1" x14ac:dyDescent="0.25"/>
    <row r="72" spans="1:14" x14ac:dyDescent="0.25">
      <c r="A72" s="1">
        <v>2</v>
      </c>
      <c r="B72" s="81" t="s">
        <v>70</v>
      </c>
      <c r="C72" s="81"/>
      <c r="D72" s="81"/>
      <c r="E72" s="81"/>
      <c r="F72" s="81"/>
      <c r="G72" s="81"/>
      <c r="H72" s="81"/>
      <c r="I72" s="81"/>
      <c r="J72" s="81"/>
      <c r="K72" s="81"/>
      <c r="L72" s="81"/>
      <c r="M72" s="81"/>
    </row>
    <row r="73" spans="1:14" x14ac:dyDescent="0.25">
      <c r="B73" s="81"/>
      <c r="C73" s="81"/>
      <c r="D73" s="81"/>
      <c r="E73" s="81"/>
      <c r="F73" s="81"/>
      <c r="G73" s="81"/>
      <c r="H73" s="81"/>
      <c r="I73" s="81"/>
      <c r="J73" s="81"/>
      <c r="K73" s="81"/>
      <c r="L73" s="81"/>
      <c r="M73" s="81"/>
    </row>
    <row r="75" spans="1:14" x14ac:dyDescent="0.25">
      <c r="A75" s="1">
        <v>3</v>
      </c>
      <c r="B75" s="82" t="s">
        <v>71</v>
      </c>
      <c r="C75" s="82"/>
      <c r="D75" s="82"/>
      <c r="E75" s="82"/>
      <c r="F75" s="82"/>
      <c r="G75" s="82"/>
      <c r="H75" s="82"/>
      <c r="I75" s="82"/>
      <c r="J75" s="82"/>
      <c r="K75" s="82"/>
      <c r="L75" s="82"/>
      <c r="M75" s="82"/>
    </row>
    <row r="77" spans="1:14" x14ac:dyDescent="0.25">
      <c r="A77" s="1">
        <v>4</v>
      </c>
      <c r="B77" s="44" t="s">
        <v>72</v>
      </c>
    </row>
    <row r="79" spans="1:14" x14ac:dyDescent="0.25">
      <c r="A79" s="1">
        <v>5</v>
      </c>
      <c r="B79" s="44" t="s">
        <v>73</v>
      </c>
    </row>
    <row r="81" spans="1:13" x14ac:dyDescent="0.25">
      <c r="A81" s="1">
        <v>6</v>
      </c>
      <c r="B81" s="82" t="s">
        <v>74</v>
      </c>
      <c r="C81" s="82"/>
      <c r="D81" s="82"/>
      <c r="E81" s="82"/>
      <c r="F81" s="82"/>
      <c r="G81" s="82"/>
      <c r="H81" s="82"/>
      <c r="I81" s="82"/>
      <c r="J81" s="82"/>
      <c r="K81" s="82"/>
      <c r="L81" s="82"/>
      <c r="M81" s="82"/>
    </row>
    <row r="82" spans="1:13" x14ac:dyDescent="0.25">
      <c r="B82" s="82"/>
      <c r="C82" s="82"/>
      <c r="D82" s="82"/>
      <c r="E82" s="82"/>
      <c r="F82" s="82"/>
      <c r="G82" s="82"/>
      <c r="H82" s="82"/>
      <c r="I82" s="82"/>
      <c r="J82" s="82"/>
      <c r="K82" s="82"/>
      <c r="L82" s="82"/>
      <c r="M82" s="82"/>
    </row>
    <row r="83" spans="1:13" x14ac:dyDescent="0.25">
      <c r="B83" s="82"/>
      <c r="C83" s="82"/>
      <c r="D83" s="82"/>
      <c r="E83" s="82"/>
      <c r="F83" s="82"/>
      <c r="G83" s="82"/>
      <c r="H83" s="82"/>
      <c r="I83" s="82"/>
      <c r="J83" s="82"/>
      <c r="K83" s="82"/>
      <c r="L83" s="82"/>
      <c r="M83" s="82"/>
    </row>
    <row r="85" spans="1:13" x14ac:dyDescent="0.25">
      <c r="B85" s="81"/>
      <c r="C85" s="81"/>
      <c r="D85" s="81"/>
      <c r="E85" s="81"/>
      <c r="F85" s="81"/>
      <c r="G85" s="81"/>
      <c r="H85" s="81"/>
      <c r="I85" s="81"/>
      <c r="J85" s="81"/>
      <c r="K85" s="81"/>
      <c r="L85" s="81"/>
      <c r="M85" s="81"/>
    </row>
    <row r="86" spans="1:13" x14ac:dyDescent="0.25">
      <c r="B86" s="81"/>
      <c r="C86" s="81"/>
      <c r="D86" s="81"/>
      <c r="E86" s="81"/>
      <c r="F86" s="81"/>
      <c r="G86" s="81"/>
      <c r="H86" s="81"/>
      <c r="I86" s="81"/>
      <c r="J86" s="81"/>
      <c r="K86" s="81"/>
      <c r="L86" s="81"/>
      <c r="M86" s="81"/>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756374DD-825F-43DA-A152-5BD8D8FAA290}">
      <formula1>"CGAAP, MIFRS,USGAAP, ASPE"</formula1>
    </dataValidation>
  </dataValidations>
  <pageMargins left="0.7" right="0.7" top="0.75" bottom="0.75" header="0.3" footer="0.3"/>
  <pageSetup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i:0#.f|membership|judy.but@hydroone.com</DisplayName>
        <AccountId>23</AccountId>
        <AccountType/>
      </UserInfo>
    </RA>
    <RAContact xmlns="7e651a3a-8d05-4ee0-9344-b668032e30e0">BEN-SHLOMO Oren</RAContact>
    <Allmapsinthefolder xmlns="7e651a3a-8d05-4ee0-9344-b668032e30e0">false</Allmapsinthefolder>
    <RRA xmlns="7e651a3a-8d05-4ee0-9344-b668032e30e0" xsi:nil="true"/>
    <DraftReady xmlns="7e651a3a-8d05-4ee0-9344-b668032e30e0" xsi:nil="true"/>
    <DocumentType xmlns="7e651a3a-8d05-4ee0-9344-b668032e30e0">Prefiled Evidence</DocumentType>
    <Confidential xmlns="7e651a3a-8d05-4ee0-9344-b668032e30e0">false</Confidential>
    <RAApproved xmlns="7e651a3a-8d05-4ee0-9344-b668032e30e0">false</RAApproved>
    <AcceptedService_x002d_Legal xmlns="7e651a3a-8d05-4ee0-9344-b668032e30e0">true</AcceptedService_x002d_Legal>
    <Author0 xmlns="7e651a3a-8d05-4ee0-9344-b668032e30e0">
      <UserInfo>
        <DisplayName>i:0#.f|membership|david.ho@hydroone.com,#i:0#.f|membership|david.ho@hydroone.com,#David.Ho@hydroone.com,#,#HO David,#,#CORP FINANCE,#Manager, Capital &amp; Revenue Reporting</DisplayName>
        <AccountId>1356</AccountId>
        <AccountType/>
      </UserInfo>
    </Author0>
    <ReadyforPrinting xmlns="7e651a3a-8d05-4ee0-9344-b668032e30e0">false</ReadyforPrinting>
    <RADirectorApproved xmlns="7e651a3a-8d05-4ee0-9344-b668032e30e0">true</RADirectorApproved>
    <CaseNumber_x002f_DocketNumber xmlns="7e651a3a-8d05-4ee0-9344-b668032e30e0">EB-2024-0116</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TaxCatchAll xmlns="1f5e108a-442b-424d-88d6-fdac133e65d6" xsi:nil="true"/>
    <IssueDate xmlns="7e651a3a-8d05-4ee0-9344-b668032e30e0">2024-07-31T04:00:00+00:00</IssueDate>
    <Applicant xmlns="7e651a3a-8d05-4ee0-9344-b668032e30e0">Hydro One Networks Inc. - HONI</Applicant>
    <Strategic xmlns="7e651a3a-8d05-4ee0-9344-b668032e30e0">false</Strategic>
    <Witness xmlns="7e651a3a-8d05-4ee0-9344-b668032e30e0">
      <UserInfo>
        <DisplayName>i:0#.f|membership|donna.wallis@hydroone.com,#i:0#.f|membership|donna.wallis@hydroone.com,#Donna.Wallis@HydroOne.com,#,#WALLIS Donna,#,#CORP FINANCE,#Dir, Corporate Account &amp; Reprt</DisplayName>
        <AccountId>104</AccountId>
        <AccountType/>
      </UserInfo>
    </Witness>
    <Docket xmlns="7e651a3a-8d05-4ee0-9344-b668032e30e0" xsi:nil="true"/>
    <Applicant0 xmlns="7e651a3a-8d05-4ee0-9344-b668032e30e0">
      <Value>B2M Limited Partnership</Value>
    </Applicant0>
    <lcf76f155ced4ddcb4097134ff3c332f xmlns="7e651a3a-8d05-4ee0-9344-b668032e30e0">
      <Terms xmlns="http://schemas.microsoft.com/office/infopath/2007/PartnerControls"/>
    </lcf76f155ced4ddcb4097134ff3c332f>
    <TitleofExhibit xmlns="7e651a3a-8d05-4ee0-9344-b668032e30e0" xsi:nil="true"/>
    <TypeofDocument xmlns="7e651a3a-8d05-4ee0-9344-b668032e30e0" xsi:nil="true"/>
    <Issue xmlns="7e651a3a-8d05-4ee0-9344-b668032e30e0" xsi:nil="true"/>
    <IssueNo_x002e_ xmlns="7e651a3a-8d05-4ee0-9344-b668032e30e0" xsi:nil="true"/>
    <Witness_x0020_Approved xmlns="7e651a3a-8d05-4ee0-9344-b668032e30e0">false</Witness_x0020_Approv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2" ma:contentTypeDescription="Create a new document." ma:contentTypeScope="" ma:versionID="e9b4655e8e6937126ff9659d2c45c1b7">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fb132579f4bd17f3bf5635ff163d90f0"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Docket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1"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RA Director Approved"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1A259F-30D5-47DC-80C3-D0B81ABD7D43}">
  <ds:schemaRefs>
    <ds:schemaRef ds:uri="http://schemas.microsoft.com/office/2006/documentManagement/types"/>
    <ds:schemaRef ds:uri="1f5e108a-442b-424d-88d6-fdac133e65d6"/>
    <ds:schemaRef ds:uri="http://schemas.microsoft.com/office/2006/metadata/properties"/>
    <ds:schemaRef ds:uri="http://purl.org/dc/terms/"/>
    <ds:schemaRef ds:uri="http://purl.org/dc/elements/1.1/"/>
    <ds:schemaRef ds:uri="http://www.w3.org/XML/1998/namespace"/>
    <ds:schemaRef ds:uri="7e651a3a-8d05-4ee0-9344-b668032e30e0"/>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A831D00A-ACBC-41DF-A9B0-23866C6A7B6E}">
  <ds:schemaRefs>
    <ds:schemaRef ds:uri="http://schemas.microsoft.com/sharepoint/v3/contenttype/forms"/>
  </ds:schemaRefs>
</ds:datastoreItem>
</file>

<file path=customXml/itemProps3.xml><?xml version="1.0" encoding="utf-8"?>
<ds:datastoreItem xmlns:ds="http://schemas.openxmlformats.org/officeDocument/2006/customXml" ds:itemID="{65F4BF6A-A2CE-4AD2-855C-38E7045288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App.2-BA_Fixed Asset Cont_2025</vt:lpstr>
      <vt:lpstr>App.2-BA_Fixed Asset Cont_2026</vt:lpstr>
      <vt:lpstr>App.2-BA_Fixed Asset Cont_2027</vt:lpstr>
      <vt:lpstr>App.2-BA_Fixed Asset Cont_2028</vt:lpstr>
      <vt:lpstr>App.2-BA_Fixed Asset Cont_2029</vt:lpstr>
      <vt:lpstr>'App.2-BA_Fixed Asset Cont_2025'!Print_Area</vt:lpstr>
      <vt:lpstr>'App.2-BA_Fixed Asset Cont_2028'!Print_Area</vt:lpstr>
      <vt:lpstr>'App.2-BA_Fixed Asset Cont_2029'!Print_Area</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2025-2029 Fixed Asset Continuity Schedules</dc:title>
  <dc:subject/>
  <dc:creator>HO David</dc:creator>
  <cp:keywords/>
  <dc:description/>
  <cp:lastModifiedBy>MOLINA Carla</cp:lastModifiedBy>
  <cp:revision/>
  <cp:lastPrinted>2024-07-30T14:21:25Z</cp:lastPrinted>
  <dcterms:created xsi:type="dcterms:W3CDTF">2024-03-13T09:57:11Z</dcterms:created>
  <dcterms:modified xsi:type="dcterms:W3CDTF">2024-07-31T18:34:29Z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